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liopard\workspace\vliopard\LongRangeShotAssistant\validation\"/>
    </mc:Choice>
  </mc:AlternateContent>
  <bookViews>
    <workbookView xWindow="0" yWindow="0" windowWidth="28800" windowHeight="12885"/>
  </bookViews>
  <sheets>
    <sheet name="Zoom" sheetId="1" r:id="rId1"/>
    <sheet name="Scale" sheetId="2" r:id="rId2"/>
    <sheet name="Angle" sheetId="3" r:id="rId3"/>
    <sheet name="Trend" sheetId="4" r:id="rId4"/>
    <sheet name="Test" sheetId="5" r:id="rId5"/>
  </sheets>
  <definedNames>
    <definedName name="_xlnm._FilterDatabase" localSheetId="4" hidden="1">Test!$A$1:$D$1401</definedName>
    <definedName name="_xlnm._FilterDatabase" localSheetId="3" hidden="1">Trend!$A$1:$B$1</definedName>
    <definedName name="_xlnm._FilterDatabase" localSheetId="0" hidden="1">Zoom!$A$1:$C$21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D2" i="4"/>
  <c r="E2" i="4" s="1"/>
  <c r="D3" i="4"/>
  <c r="E3" i="4" s="1"/>
  <c r="D4" i="4"/>
  <c r="D5" i="4"/>
  <c r="E5" i="4" s="1"/>
  <c r="D6" i="4"/>
  <c r="E6" i="4" s="1"/>
  <c r="A27" i="1" l="1"/>
  <c r="A13" i="1"/>
  <c r="A12" i="1"/>
  <c r="A26" i="1"/>
  <c r="A25" i="1"/>
  <c r="A11" i="1"/>
  <c r="A10" i="1"/>
  <c r="A24" i="1"/>
  <c r="A23" i="1"/>
  <c r="A9" i="1"/>
  <c r="A8" i="1"/>
  <c r="A22" i="1"/>
  <c r="A2" i="1"/>
  <c r="A32" i="1"/>
  <c r="A18" i="1"/>
  <c r="A6" i="1"/>
  <c r="A28" i="1"/>
  <c r="A14" i="1"/>
  <c r="B11" i="3" l="1"/>
  <c r="D11" i="3" s="1"/>
  <c r="B10" i="3"/>
  <c r="B9" i="3"/>
  <c r="B8" i="3"/>
  <c r="B7" i="3"/>
  <c r="B6" i="3"/>
  <c r="B5" i="3"/>
  <c r="B4" i="3"/>
  <c r="B3" i="3"/>
  <c r="B2" i="3"/>
  <c r="D2" i="3" s="1"/>
  <c r="D36" i="2"/>
  <c r="F36" i="2" s="1"/>
  <c r="D35" i="2"/>
  <c r="D34" i="2"/>
  <c r="D33" i="2"/>
  <c r="D32" i="2"/>
  <c r="D31" i="2"/>
  <c r="D30" i="2"/>
  <c r="D29" i="2"/>
  <c r="D28" i="2"/>
  <c r="D27" i="2"/>
  <c r="F27" i="2" s="1"/>
  <c r="B17" i="2"/>
  <c r="B16" i="2"/>
  <c r="G15" i="2"/>
  <c r="I15" i="2" s="1"/>
  <c r="B15" i="2"/>
  <c r="D15" i="2" s="1"/>
  <c r="B14" i="2"/>
  <c r="B12" i="2"/>
  <c r="B11" i="2"/>
  <c r="B10" i="2"/>
  <c r="B9" i="2"/>
  <c r="B8" i="2"/>
  <c r="B7" i="2"/>
  <c r="B6" i="2"/>
  <c r="I5" i="2"/>
  <c r="B5" i="2"/>
  <c r="D5" i="2" s="1"/>
  <c r="B4" i="2"/>
  <c r="H3" i="2"/>
  <c r="F3" i="2"/>
  <c r="G3" i="2" s="1"/>
  <c r="B3" i="2"/>
  <c r="C1" i="2"/>
  <c r="B18" i="2" s="1"/>
  <c r="B13" i="2" l="1"/>
  <c r="A19" i="1"/>
  <c r="A21" i="1"/>
  <c r="A15" i="1"/>
  <c r="A16" i="1"/>
  <c r="A17" i="1"/>
  <c r="A5" i="1"/>
  <c r="A29" i="1"/>
  <c r="A3" i="1"/>
  <c r="A30" i="1"/>
  <c r="A4" i="1"/>
  <c r="A33" i="1"/>
  <c r="A7" i="1"/>
  <c r="A31" i="1"/>
</calcChain>
</file>

<file path=xl/sharedStrings.xml><?xml version="1.0" encoding="utf-8"?>
<sst xmlns="http://schemas.openxmlformats.org/spreadsheetml/2006/main" count="9" uniqueCount="4">
  <si>
    <t>Distance</t>
  </si>
  <si>
    <t>Zoom</t>
  </si>
  <si>
    <t>Height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</si>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</sst>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_ * #,##0.000_ ;_ * \-#,##0.000_ ;_ * &quot;-&quot;??_ ;_ @_ "/>
    <numFmt numFmtId="165" formatCode="_ * #,##0.000_ ;_ * \-#,##0.000_ ;_ * &quot;-&quot;???_ ;_ @_ "/>
    <numFmt numFmtId="166" formatCode="_ * #,##0_ ;_ * \-#,##0_ ;_ * &quot;-&quot;??_ ;_ @_ "/>
    <numFmt numFmtId="167" formatCode="_ * #,##0.00000000000_ ;_ * \-#,##0.00000000000_ ;_ * &quot;-&quot;??_ ;_ @_ "/>
    <numFmt numFmtId="168" formatCode="0.00000000000000000"/>
    <numFmt numFmtId="169" formatCode="_ * #,##0.0_ ;_ * \-#,##0.0_ ;_ * &quot;-&quot;??_ ;_ @_ "/>
    <numFmt numFmtId="170" formatCode="0.000000000"/>
    <numFmt numFmtId="171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FF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 applyFon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169" fontId="0" fillId="0" borderId="0" xfId="1" applyNumberFormat="1" applyFont="1"/>
    <xf numFmtId="166" fontId="1" fillId="0" borderId="0" xfId="1" applyNumberFormat="1" applyFont="1"/>
    <xf numFmtId="0" fontId="0" fillId="0" borderId="0" xfId="0" applyFont="1"/>
    <xf numFmtId="164" fontId="2" fillId="2" borderId="0" xfId="1" applyNumberFormat="1" applyFont="1" applyFill="1"/>
    <xf numFmtId="0" fontId="2" fillId="2" borderId="0" xfId="0" applyFont="1" applyFill="1"/>
    <xf numFmtId="166" fontId="2" fillId="2" borderId="0" xfId="1" applyNumberFormat="1" applyFont="1" applyFill="1"/>
    <xf numFmtId="0" fontId="2" fillId="0" borderId="0" xfId="0" applyFont="1"/>
    <xf numFmtId="11" fontId="0" fillId="0" borderId="0" xfId="0" applyNumberFormat="1"/>
    <xf numFmtId="11" fontId="3" fillId="0" borderId="0" xfId="0" applyNumberFormat="1" applyFont="1" applyAlignment="1">
      <alignment vertical="center"/>
    </xf>
    <xf numFmtId="170" fontId="0" fillId="0" borderId="0" xfId="0" applyNumberFormat="1"/>
    <xf numFmtId="2" fontId="0" fillId="0" borderId="0" xfId="0" applyNumberFormat="1"/>
    <xf numFmtId="171" fontId="0" fillId="0" borderId="0" xfId="0" applyNumberFormat="1"/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Trend!$B$1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420691760025679"/>
                  <c:y val="-0.44336977816423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Trend!$A$2:$A$6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</c:v>
                </c:pt>
              </c:numCache>
            </c:numRef>
          </c:xVal>
          <c:yVal>
            <c:numRef>
              <c:f>Trend!$B$2:$B$6</c:f>
              <c:numCache>
                <c:formatCode>General</c:formatCode>
                <c:ptCount val="5"/>
                <c:pt idx="0">
                  <c:v>0.91</c:v>
                </c:pt>
                <c:pt idx="1">
                  <c:v>0.79</c:v>
                </c:pt>
                <c:pt idx="2">
                  <c:v>0.64</c:v>
                </c:pt>
                <c:pt idx="3">
                  <c:v>0.42</c:v>
                </c:pt>
                <c:pt idx="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2-4AEA-A7D1-E2AE1A69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19736"/>
        <c:axId val="525020064"/>
      </c:scatterChart>
      <c:valAx>
        <c:axId val="525019736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020064"/>
        <c:crosses val="autoZero"/>
        <c:crossBetween val="midCat"/>
        <c:majorUnit val="5"/>
      </c:valAx>
      <c:valAx>
        <c:axId val="525020064"/>
        <c:scaling>
          <c:orientation val="minMax"/>
          <c:max val="0.95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019736"/>
        <c:crosses val="autoZero"/>
        <c:crossBetween val="midCat"/>
        <c:majorUnit val="1.0000000000000002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1</xdr:row>
      <xdr:rowOff>123825</xdr:rowOff>
    </xdr:from>
    <xdr:to>
      <xdr:col>29</xdr:col>
      <xdr:colOff>552450</xdr:colOff>
      <xdr:row>50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pane ySplit="1" topLeftCell="A2" activePane="bottomLeft" state="frozen"/>
      <selection pane="bottomLeft" activeCell="B37" sqref="B37"/>
    </sheetView>
  </sheetViews>
  <sheetFormatPr defaultRowHeight="15"/>
  <cols>
    <col min="1" max="1" width="10" style="1" bestFit="1" customWidth="1"/>
    <col min="2" max="2" width="10.85546875" bestFit="1" customWidth="1"/>
    <col min="3" max="3" width="9.140625" bestFit="1" customWidth="1"/>
    <col min="4" max="4" width="11" bestFit="1" customWidth="1"/>
    <col min="5" max="5" width="12" bestFit="1" customWidth="1"/>
    <col min="8" max="8" width="4" bestFit="1" customWidth="1"/>
    <col min="9" max="9" width="19.85546875" style="7" bestFit="1" customWidth="1"/>
    <col min="10" max="10" width="22" style="8" bestFit="1" customWidth="1"/>
    <col min="11" max="11" width="20.85546875" bestFit="1" customWidth="1"/>
    <col min="12" max="12" width="20.5703125" bestFit="1" customWidth="1"/>
    <col min="13" max="13" width="19.85546875" bestFit="1" customWidth="1"/>
    <col min="14" max="14" width="20.85546875" bestFit="1" customWidth="1"/>
    <col min="15" max="15" width="19.85546875" bestFit="1" customWidth="1"/>
    <col min="16" max="16" width="21.7109375" bestFit="1" customWidth="1"/>
  </cols>
  <sheetData>
    <row r="1" spans="1:5">
      <c r="A1" s="13" t="s">
        <v>2</v>
      </c>
      <c r="B1" s="14" t="s">
        <v>0</v>
      </c>
      <c r="C1" s="15" t="s">
        <v>1</v>
      </c>
    </row>
    <row r="2" spans="1:5">
      <c r="A2" s="10">
        <f>92-61</f>
        <v>31</v>
      </c>
      <c r="B2" s="5">
        <v>25</v>
      </c>
      <c r="C2" s="5">
        <v>1</v>
      </c>
      <c r="D2" s="2"/>
      <c r="E2" s="4"/>
    </row>
    <row r="3" spans="1:5">
      <c r="A3" s="10">
        <f>96.2-56.5</f>
        <v>39.700000000000003</v>
      </c>
      <c r="B3" s="11">
        <v>32</v>
      </c>
      <c r="C3" s="6">
        <v>1</v>
      </c>
      <c r="D3" s="2"/>
      <c r="E3" s="4"/>
    </row>
    <row r="4" spans="1:5">
      <c r="A4" s="10">
        <f>101-49.7</f>
        <v>51.3</v>
      </c>
      <c r="B4" s="11">
        <v>40</v>
      </c>
      <c r="C4" s="11">
        <v>1</v>
      </c>
      <c r="D4" s="3"/>
      <c r="E4" s="4"/>
    </row>
    <row r="5" spans="1:5">
      <c r="A5" s="10">
        <f>104.4-48.3</f>
        <v>56.100000000000009</v>
      </c>
      <c r="B5" s="11">
        <v>44</v>
      </c>
      <c r="C5" s="6">
        <v>1</v>
      </c>
      <c r="D5" s="3"/>
      <c r="E5" s="4"/>
    </row>
    <row r="6" spans="1:5">
      <c r="A6" s="10">
        <f>125-27</f>
        <v>98</v>
      </c>
      <c r="B6" s="11">
        <v>75</v>
      </c>
      <c r="C6" s="11">
        <v>1</v>
      </c>
      <c r="D6" s="3"/>
    </row>
    <row r="7" spans="1:5">
      <c r="A7" s="10">
        <f>151-2</f>
        <v>149</v>
      </c>
      <c r="B7" s="11">
        <v>114</v>
      </c>
      <c r="C7" s="11">
        <v>1</v>
      </c>
      <c r="D7" s="3"/>
    </row>
    <row r="8" spans="1:5">
      <c r="A8" s="10">
        <f>89-64</f>
        <v>25</v>
      </c>
      <c r="B8" s="11">
        <v>25</v>
      </c>
      <c r="C8" s="11">
        <v>25</v>
      </c>
      <c r="D8" s="3"/>
    </row>
    <row r="9" spans="1:5">
      <c r="A9" s="10">
        <f>93.5-59</f>
        <v>34.5</v>
      </c>
      <c r="B9" s="11">
        <v>32</v>
      </c>
      <c r="C9" s="11">
        <v>25</v>
      </c>
      <c r="D9" s="3"/>
    </row>
    <row r="10" spans="1:5">
      <c r="A10" s="10">
        <f>96.5-56</f>
        <v>40.5</v>
      </c>
      <c r="B10" s="11">
        <v>40</v>
      </c>
      <c r="C10" s="11">
        <v>25</v>
      </c>
      <c r="D10" s="12"/>
    </row>
    <row r="11" spans="1:5">
      <c r="A11" s="10">
        <f>97.2-54</f>
        <v>43.2</v>
      </c>
      <c r="B11" s="11">
        <v>44</v>
      </c>
      <c r="C11" s="11">
        <v>25</v>
      </c>
      <c r="D11" s="12"/>
    </row>
    <row r="12" spans="1:5">
      <c r="A12" s="10">
        <f>114.5-37</f>
        <v>77.5</v>
      </c>
      <c r="B12" s="11">
        <v>75</v>
      </c>
      <c r="C12" s="11">
        <v>25</v>
      </c>
      <c r="D12" s="12"/>
    </row>
    <row r="13" spans="1:5">
      <c r="A13" s="10">
        <f>134-16.5</f>
        <v>117.5</v>
      </c>
      <c r="B13" s="11">
        <v>114</v>
      </c>
      <c r="C13" s="11">
        <v>25</v>
      </c>
      <c r="D13" s="12"/>
    </row>
    <row r="14" spans="1:5">
      <c r="A14" s="10">
        <f>84-67.5</f>
        <v>16.5</v>
      </c>
      <c r="B14" s="11">
        <v>25</v>
      </c>
      <c r="C14" s="11">
        <v>50</v>
      </c>
      <c r="D14" s="12"/>
    </row>
    <row r="15" spans="1:5">
      <c r="A15" s="10">
        <f>87.5-64.5</f>
        <v>23</v>
      </c>
      <c r="B15" s="11">
        <v>32</v>
      </c>
      <c r="C15" s="11">
        <v>50</v>
      </c>
      <c r="D15" s="12"/>
    </row>
    <row r="16" spans="1:5">
      <c r="A16" s="10">
        <f>91.5-61</f>
        <v>30.5</v>
      </c>
      <c r="B16" s="11">
        <v>40</v>
      </c>
      <c r="C16" s="11">
        <v>50</v>
      </c>
      <c r="D16" s="12"/>
    </row>
    <row r="17" spans="1:4">
      <c r="A17" s="10">
        <f>93-60</f>
        <v>33</v>
      </c>
      <c r="B17" s="11">
        <v>44</v>
      </c>
      <c r="C17" s="11">
        <v>50</v>
      </c>
      <c r="D17" s="12"/>
    </row>
    <row r="18" spans="1:4">
      <c r="A18" s="10">
        <f>103-48</f>
        <v>55</v>
      </c>
      <c r="B18" s="11">
        <v>75</v>
      </c>
      <c r="C18" s="11">
        <v>50</v>
      </c>
      <c r="D18" s="12"/>
    </row>
    <row r="19" spans="1:4">
      <c r="A19" s="10">
        <f>117.5-33</f>
        <v>84.5</v>
      </c>
      <c r="B19" s="11">
        <v>114</v>
      </c>
      <c r="C19" s="11">
        <v>50</v>
      </c>
      <c r="D19" s="12"/>
    </row>
    <row r="20" spans="1:4">
      <c r="A20" s="10">
        <v>85</v>
      </c>
      <c r="B20" s="11">
        <v>114</v>
      </c>
      <c r="C20" s="11">
        <v>50</v>
      </c>
      <c r="D20" s="12"/>
    </row>
    <row r="21" spans="1:4">
      <c r="A21" s="10">
        <f>120-34</f>
        <v>86</v>
      </c>
      <c r="B21" s="11">
        <v>114</v>
      </c>
      <c r="C21" s="11">
        <v>50</v>
      </c>
      <c r="D21" s="12"/>
    </row>
    <row r="22" spans="1:4">
      <c r="A22" s="10">
        <f>82-71</f>
        <v>11</v>
      </c>
      <c r="B22" s="11">
        <v>25</v>
      </c>
      <c r="C22" s="11">
        <v>75</v>
      </c>
      <c r="D22" s="12"/>
    </row>
    <row r="23" spans="1:4">
      <c r="A23" s="10">
        <f>84-68.8</f>
        <v>15.200000000000003</v>
      </c>
      <c r="B23" s="11">
        <v>32</v>
      </c>
      <c r="C23" s="11">
        <v>75</v>
      </c>
      <c r="D23" s="12"/>
    </row>
    <row r="24" spans="1:4">
      <c r="A24" s="10">
        <f>84.2-67.3</f>
        <v>16.900000000000006</v>
      </c>
      <c r="B24" s="11">
        <v>40</v>
      </c>
      <c r="C24" s="11">
        <v>75</v>
      </c>
      <c r="D24" s="12"/>
    </row>
    <row r="25" spans="1:4">
      <c r="A25" s="10">
        <f>85.9-66.4</f>
        <v>19.5</v>
      </c>
      <c r="B25" s="11">
        <v>44</v>
      </c>
      <c r="C25" s="11">
        <v>75</v>
      </c>
      <c r="D25" s="12"/>
    </row>
    <row r="26" spans="1:4">
      <c r="A26" s="10">
        <f>93-58.5</f>
        <v>34.5</v>
      </c>
      <c r="B26" s="11">
        <v>75</v>
      </c>
      <c r="C26" s="11">
        <v>75</v>
      </c>
      <c r="D26" s="12"/>
    </row>
    <row r="27" spans="1:4">
      <c r="A27" s="10">
        <f>101.5-49</f>
        <v>52.5</v>
      </c>
      <c r="B27" s="11">
        <v>114</v>
      </c>
      <c r="C27" s="11">
        <v>75</v>
      </c>
      <c r="D27" s="12"/>
    </row>
    <row r="28" spans="1:4">
      <c r="A28" s="10">
        <f>77.1-74.1</f>
        <v>3</v>
      </c>
      <c r="B28" s="11">
        <v>25</v>
      </c>
      <c r="C28" s="11">
        <v>100</v>
      </c>
      <c r="D28" s="12"/>
    </row>
    <row r="29" spans="1:4">
      <c r="A29" s="10">
        <f>79.2-74.1</f>
        <v>5.1000000000000085</v>
      </c>
      <c r="B29" s="11">
        <v>32</v>
      </c>
      <c r="C29" s="11">
        <v>100</v>
      </c>
      <c r="D29" s="12"/>
    </row>
    <row r="30" spans="1:4">
      <c r="A30" s="10">
        <f>78.5-72.1</f>
        <v>6.4000000000000057</v>
      </c>
      <c r="B30" s="11">
        <v>40</v>
      </c>
      <c r="C30" s="6">
        <v>100</v>
      </c>
      <c r="D30" s="12"/>
    </row>
    <row r="31" spans="1:4">
      <c r="A31" s="10">
        <f>80.1-72.9</f>
        <v>7.1999999999999886</v>
      </c>
      <c r="B31" s="11">
        <v>44</v>
      </c>
      <c r="C31" s="11">
        <v>100</v>
      </c>
      <c r="D31" s="12"/>
    </row>
    <row r="32" spans="1:4">
      <c r="A32" s="10">
        <f>82-69.4</f>
        <v>12.599999999999994</v>
      </c>
      <c r="B32" s="11">
        <v>75</v>
      </c>
      <c r="C32" s="11">
        <v>100</v>
      </c>
      <c r="D32" s="12"/>
    </row>
    <row r="33" spans="1:4">
      <c r="A33" s="10">
        <f>85.8-66.8</f>
        <v>19</v>
      </c>
      <c r="B33" s="11">
        <v>114</v>
      </c>
      <c r="C33" s="6">
        <v>100</v>
      </c>
      <c r="D33" s="12"/>
    </row>
    <row r="34" spans="1:4">
      <c r="B34" s="12"/>
      <c r="C34" s="12"/>
      <c r="D34" s="12"/>
    </row>
  </sheetData>
  <autoFilter ref="A1:C21">
    <sortState ref="A2:D33">
      <sortCondition ref="C1:C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defaultRowHeight="15"/>
  <cols>
    <col min="1" max="1" width="4" bestFit="1" customWidth="1"/>
    <col min="2" max="2" width="19.85546875" bestFit="1" customWidth="1"/>
    <col min="3" max="3" width="22" bestFit="1" customWidth="1"/>
    <col min="4" max="4" width="19.85546875" bestFit="1" customWidth="1"/>
    <col min="5" max="5" width="12" bestFit="1" customWidth="1"/>
    <col min="6" max="6" width="19.85546875" bestFit="1" customWidth="1"/>
    <col min="7" max="7" width="20.85546875" bestFit="1" customWidth="1"/>
    <col min="8" max="8" width="19.85546875" bestFit="1" customWidth="1"/>
    <col min="9" max="9" width="21.7109375" bestFit="1" customWidth="1"/>
  </cols>
  <sheetData>
    <row r="1" spans="1:9">
      <c r="A1">
        <v>100</v>
      </c>
      <c r="B1">
        <v>100</v>
      </c>
      <c r="C1" s="8">
        <f>C5-C15</f>
        <v>0.4987638862514438</v>
      </c>
      <c r="D1" s="8"/>
      <c r="H1" s="8"/>
      <c r="I1" s="8"/>
    </row>
    <row r="2" spans="1:9">
      <c r="B2" s="7"/>
      <c r="C2" s="8"/>
      <c r="G2" s="7"/>
      <c r="H2" s="8"/>
    </row>
    <row r="3" spans="1:9">
      <c r="A3">
        <v>-1</v>
      </c>
      <c r="B3" s="8">
        <f t="shared" ref="B3:B18" si="0" xml:space="preserve"> ($A$1 -A3) / $B$1 * $C$1 +  $C$15</f>
        <v>0.58689275700239951</v>
      </c>
      <c r="C3" s="8"/>
      <c r="D3" s="9"/>
      <c r="E3" s="9"/>
      <c r="F3">
        <f>F15-F5</f>
        <v>99</v>
      </c>
      <c r="G3" s="8">
        <f>H3/F3</f>
        <v>5.0380190530448865E-3</v>
      </c>
      <c r="H3" s="8">
        <f>H5-H15</f>
        <v>0.4987638862514438</v>
      </c>
      <c r="I3" s="9"/>
    </row>
    <row r="4" spans="1:9">
      <c r="A4">
        <v>0</v>
      </c>
      <c r="B4" s="8">
        <f t="shared" si="0"/>
        <v>0.58190511813988499</v>
      </c>
      <c r="C4" s="8"/>
      <c r="G4" s="8"/>
      <c r="H4" s="8"/>
    </row>
    <row r="5" spans="1:9">
      <c r="A5">
        <v>1</v>
      </c>
      <c r="B5" s="8">
        <f t="shared" si="0"/>
        <v>0.57691747927737058</v>
      </c>
      <c r="C5" s="8">
        <v>0.58190511813988499</v>
      </c>
      <c r="D5" s="8">
        <f>C5-B5</f>
        <v>4.9876388625144097E-3</v>
      </c>
      <c r="F5">
        <v>1</v>
      </c>
      <c r="G5" s="8"/>
      <c r="H5" s="8">
        <v>0.58190511813988499</v>
      </c>
      <c r="I5" s="8">
        <f>H5-G5</f>
        <v>0.58190511813988499</v>
      </c>
    </row>
    <row r="6" spans="1:9">
      <c r="A6">
        <v>10</v>
      </c>
      <c r="B6" s="8">
        <f t="shared" si="0"/>
        <v>0.53202872951474067</v>
      </c>
      <c r="C6" s="8"/>
      <c r="D6" s="8"/>
      <c r="F6">
        <v>10</v>
      </c>
      <c r="G6" s="8"/>
      <c r="H6" s="8"/>
      <c r="I6" s="8"/>
    </row>
    <row r="7" spans="1:9">
      <c r="A7">
        <v>20</v>
      </c>
      <c r="B7" s="8">
        <f t="shared" si="0"/>
        <v>0.48215234088959624</v>
      </c>
      <c r="C7" s="8"/>
      <c r="D7" s="8"/>
      <c r="F7">
        <v>20</v>
      </c>
      <c r="G7" s="8"/>
      <c r="H7" s="8"/>
      <c r="I7" s="8"/>
    </row>
    <row r="8" spans="1:9">
      <c r="A8">
        <v>30</v>
      </c>
      <c r="B8" s="8">
        <f t="shared" si="0"/>
        <v>0.43227595226445181</v>
      </c>
      <c r="C8" s="8"/>
      <c r="D8" s="8"/>
      <c r="F8">
        <v>30</v>
      </c>
      <c r="G8" s="8"/>
      <c r="H8" s="8"/>
      <c r="I8" s="8"/>
    </row>
    <row r="9" spans="1:9">
      <c r="A9">
        <v>40</v>
      </c>
      <c r="B9" s="8">
        <f t="shared" si="0"/>
        <v>0.38239956363930744</v>
      </c>
      <c r="C9" s="8"/>
      <c r="D9" s="8"/>
      <c r="F9">
        <v>40</v>
      </c>
      <c r="G9" s="8"/>
      <c r="H9" s="8"/>
      <c r="I9" s="8"/>
    </row>
    <row r="10" spans="1:9">
      <c r="A10">
        <v>60</v>
      </c>
      <c r="B10" s="8">
        <f t="shared" si="0"/>
        <v>0.28264678638901874</v>
      </c>
      <c r="C10" s="8"/>
      <c r="D10" s="8"/>
      <c r="F10">
        <v>60</v>
      </c>
      <c r="G10" s="8"/>
      <c r="H10" s="8"/>
      <c r="I10" s="8"/>
    </row>
    <row r="11" spans="1:9">
      <c r="A11">
        <v>50</v>
      </c>
      <c r="B11" s="8">
        <f t="shared" si="0"/>
        <v>0.33252317501416312</v>
      </c>
      <c r="C11" s="8"/>
      <c r="D11" s="8"/>
      <c r="F11">
        <v>50</v>
      </c>
      <c r="G11" s="8"/>
      <c r="H11" s="8"/>
      <c r="I11" s="8"/>
    </row>
    <row r="12" spans="1:9">
      <c r="A12">
        <v>70</v>
      </c>
      <c r="B12" s="8">
        <f t="shared" si="0"/>
        <v>0.23277039776387431</v>
      </c>
      <c r="C12" s="8"/>
      <c r="D12" s="8"/>
      <c r="F12">
        <v>70</v>
      </c>
      <c r="G12" s="8"/>
      <c r="H12" s="8"/>
      <c r="I12" s="8"/>
    </row>
    <row r="13" spans="1:9">
      <c r="A13">
        <v>80</v>
      </c>
      <c r="B13" s="8">
        <f t="shared" si="0"/>
        <v>0.18289400913872997</v>
      </c>
      <c r="C13" s="8"/>
      <c r="D13" s="8"/>
      <c r="F13">
        <v>80</v>
      </c>
      <c r="G13" s="8"/>
      <c r="H13" s="8"/>
      <c r="I13" s="8"/>
    </row>
    <row r="14" spans="1:9">
      <c r="A14">
        <v>90</v>
      </c>
      <c r="B14" s="8">
        <f t="shared" si="0"/>
        <v>0.13301762051358559</v>
      </c>
      <c r="C14" s="8"/>
      <c r="D14" s="8"/>
      <c r="F14">
        <v>90</v>
      </c>
      <c r="G14" s="8"/>
      <c r="H14" s="8"/>
      <c r="I14" s="8"/>
    </row>
    <row r="15" spans="1:9">
      <c r="A15">
        <v>100</v>
      </c>
      <c r="B15" s="8">
        <f t="shared" si="0"/>
        <v>8.3141231888441205E-2</v>
      </c>
      <c r="C15" s="8">
        <v>8.3141231888441205E-2</v>
      </c>
      <c r="D15" s="8">
        <f>C15-B15</f>
        <v>0</v>
      </c>
      <c r="F15">
        <v>100</v>
      </c>
      <c r="G15" s="8">
        <f xml:space="preserve"> H5 + ((H5-H15)/F5)*(F15 - F5)</f>
        <v>49.95952985703282</v>
      </c>
      <c r="H15" s="8">
        <v>8.3141231888441205E-2</v>
      </c>
      <c r="I15" s="8">
        <f>H15-G15</f>
        <v>-49.876388625144379</v>
      </c>
    </row>
    <row r="16" spans="1:9">
      <c r="A16">
        <v>101</v>
      </c>
      <c r="B16" s="8">
        <f t="shared" si="0"/>
        <v>7.8153593025926768E-2</v>
      </c>
      <c r="C16" s="8"/>
      <c r="D16" s="8"/>
      <c r="G16" s="8"/>
      <c r="H16" s="8"/>
      <c r="I16" s="8"/>
    </row>
    <row r="17" spans="1:8">
      <c r="A17">
        <v>102</v>
      </c>
      <c r="B17" s="8">
        <f t="shared" si="0"/>
        <v>7.3165954163412331E-2</v>
      </c>
      <c r="C17" s="8"/>
      <c r="G17" s="8"/>
      <c r="H17" s="8"/>
    </row>
    <row r="18" spans="1:8">
      <c r="A18">
        <v>103</v>
      </c>
      <c r="B18" s="8">
        <f t="shared" si="0"/>
        <v>6.8178315300897893E-2</v>
      </c>
      <c r="C18" s="8"/>
      <c r="G18" s="8"/>
      <c r="H18" s="8"/>
    </row>
    <row r="19" spans="1:8">
      <c r="B19" s="7"/>
      <c r="C19" s="8"/>
    </row>
    <row r="20" spans="1:8">
      <c r="B20" s="7"/>
      <c r="C20" s="8"/>
    </row>
    <row r="21" spans="1:8">
      <c r="B21" s="7"/>
      <c r="C21" s="8"/>
    </row>
    <row r="22" spans="1:8">
      <c r="B22" s="7"/>
      <c r="C22" s="8"/>
    </row>
    <row r="23" spans="1:8">
      <c r="B23" s="7"/>
      <c r="C23" s="8"/>
    </row>
    <row r="24" spans="1:8">
      <c r="B24" s="7"/>
      <c r="C24" s="8"/>
    </row>
    <row r="25" spans="1:8">
      <c r="C25" s="8"/>
    </row>
    <row r="26" spans="1:8">
      <c r="C26" s="8"/>
    </row>
    <row r="27" spans="1:8">
      <c r="B27" s="7"/>
      <c r="C27" s="8">
        <v>1</v>
      </c>
      <c r="D27" s="8">
        <f t="shared" ref="D27:D36" si="1">(((C27-1)*($E$36 - $E$27))/(MAX($C$27:$C$36) - 1))+$E$27</f>
        <v>0.58190511813988499</v>
      </c>
      <c r="E27">
        <v>0.58190511813988499</v>
      </c>
      <c r="F27" s="9">
        <f>E27-D27</f>
        <v>0</v>
      </c>
    </row>
    <row r="28" spans="1:8">
      <c r="B28" s="7"/>
      <c r="C28" s="8">
        <v>10</v>
      </c>
      <c r="D28" s="8">
        <f t="shared" si="1"/>
        <v>0.53656294666248106</v>
      </c>
    </row>
    <row r="29" spans="1:8">
      <c r="B29" s="7"/>
      <c r="C29" s="8">
        <v>20</v>
      </c>
      <c r="D29" s="8">
        <f t="shared" si="1"/>
        <v>0.48618275613203216</v>
      </c>
    </row>
    <row r="30" spans="1:8">
      <c r="B30" s="7"/>
      <c r="C30" s="8">
        <v>30</v>
      </c>
      <c r="D30" s="8">
        <f t="shared" si="1"/>
        <v>0.43580256560158326</v>
      </c>
    </row>
    <row r="31" spans="1:8">
      <c r="B31" s="7"/>
      <c r="C31" s="8">
        <v>40</v>
      </c>
      <c r="D31" s="8">
        <f t="shared" si="1"/>
        <v>0.38542237507113442</v>
      </c>
    </row>
    <row r="32" spans="1:8">
      <c r="B32" s="7"/>
      <c r="C32" s="8">
        <v>50</v>
      </c>
      <c r="D32" s="8">
        <f t="shared" si="1"/>
        <v>0.33504218454068552</v>
      </c>
    </row>
    <row r="33" spans="2:6">
      <c r="B33" s="7"/>
      <c r="C33" s="8">
        <v>60</v>
      </c>
      <c r="D33" s="8">
        <f t="shared" si="1"/>
        <v>0.28466199401023667</v>
      </c>
    </row>
    <row r="34" spans="2:6">
      <c r="B34" s="7"/>
      <c r="C34" s="8">
        <v>70</v>
      </c>
      <c r="D34" s="8">
        <f t="shared" si="1"/>
        <v>0.23428180347978778</v>
      </c>
    </row>
    <row r="35" spans="2:6">
      <c r="B35" s="7"/>
      <c r="C35" s="8">
        <v>80</v>
      </c>
      <c r="D35" s="8">
        <f t="shared" si="1"/>
        <v>0.18390161294933893</v>
      </c>
    </row>
    <row r="36" spans="2:6">
      <c r="B36" s="7"/>
      <c r="C36" s="8">
        <v>100</v>
      </c>
      <c r="D36" s="8">
        <f t="shared" si="1"/>
        <v>8.3141231888441192E-2</v>
      </c>
      <c r="E36">
        <v>8.3141231888441205E-2</v>
      </c>
      <c r="F36" s="9">
        <f>E36-D36</f>
        <v>0</v>
      </c>
    </row>
    <row r="37" spans="2:6">
      <c r="B37" s="7"/>
      <c r="C3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C20" sqref="C20"/>
    </sheetView>
  </sheetViews>
  <sheetFormatPr defaultRowHeight="15"/>
  <cols>
    <col min="1" max="1" width="22" bestFit="1" customWidth="1"/>
    <col min="2" max="2" width="19.85546875" bestFit="1" customWidth="1"/>
    <col min="3" max="3" width="12" bestFit="1" customWidth="1"/>
    <col min="4" max="4" width="19.85546875" bestFit="1" customWidth="1"/>
    <col min="6" max="6" width="22" bestFit="1" customWidth="1"/>
    <col min="7" max="7" width="19.85546875" bestFit="1" customWidth="1"/>
    <col min="8" max="8" width="12" bestFit="1" customWidth="1"/>
    <col min="9" max="9" width="19.85546875" bestFit="1" customWidth="1"/>
  </cols>
  <sheetData>
    <row r="2" spans="1:4">
      <c r="A2" s="8">
        <v>1</v>
      </c>
      <c r="B2" s="8">
        <f t="shared" ref="B2:B11" si="0">(((A2-1)*($C$11 - $C$2))/(MAX($A$2:$A$11) - 1))+$C$2</f>
        <v>0.91</v>
      </c>
      <c r="C2">
        <v>0.91</v>
      </c>
      <c r="D2" s="9">
        <f>C2-B2</f>
        <v>0</v>
      </c>
    </row>
    <row r="3" spans="1:4">
      <c r="A3" s="8">
        <v>10</v>
      </c>
      <c r="B3" s="8">
        <f t="shared" si="0"/>
        <v>0.8418181818181818</v>
      </c>
    </row>
    <row r="4" spans="1:4">
      <c r="A4" s="8">
        <v>20</v>
      </c>
      <c r="B4" s="8">
        <f t="shared" si="0"/>
        <v>0.76606060606060611</v>
      </c>
    </row>
    <row r="5" spans="1:4">
      <c r="A5" s="8">
        <v>30</v>
      </c>
      <c r="B5" s="8">
        <f t="shared" si="0"/>
        <v>0.69030303030303031</v>
      </c>
    </row>
    <row r="6" spans="1:4">
      <c r="A6" s="8">
        <v>40</v>
      </c>
      <c r="B6" s="8">
        <f t="shared" si="0"/>
        <v>0.61454545454545451</v>
      </c>
    </row>
    <row r="7" spans="1:4">
      <c r="A7" s="8">
        <v>50</v>
      </c>
      <c r="B7" s="8">
        <f t="shared" si="0"/>
        <v>0.53878787878787882</v>
      </c>
    </row>
    <row r="8" spans="1:4">
      <c r="A8" s="8">
        <v>60</v>
      </c>
      <c r="B8" s="8">
        <f t="shared" si="0"/>
        <v>0.46303030303030307</v>
      </c>
    </row>
    <row r="9" spans="1:4">
      <c r="A9" s="8">
        <v>70</v>
      </c>
      <c r="B9" s="8">
        <f t="shared" si="0"/>
        <v>0.38727272727272732</v>
      </c>
    </row>
    <row r="10" spans="1:4">
      <c r="A10" s="8">
        <v>80</v>
      </c>
      <c r="B10" s="8">
        <f t="shared" si="0"/>
        <v>0.31151515151515152</v>
      </c>
    </row>
    <row r="11" spans="1:4">
      <c r="A11" s="8">
        <v>100</v>
      </c>
      <c r="B11" s="8">
        <f t="shared" si="0"/>
        <v>0.16000000000000003</v>
      </c>
      <c r="C11">
        <v>0.16</v>
      </c>
      <c r="D11" s="9">
        <f>C11-B11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5" sqref="E25"/>
    </sheetView>
  </sheetViews>
  <sheetFormatPr defaultRowHeight="15"/>
  <cols>
    <col min="1" max="1" width="8.28515625" bestFit="1" customWidth="1"/>
    <col min="2" max="2" width="8.42578125" bestFit="1" customWidth="1"/>
    <col min="4" max="4" width="11.5703125" bestFit="1" customWidth="1"/>
    <col min="5" max="5" width="12.28515625" bestFit="1" customWidth="1"/>
  </cols>
  <sheetData>
    <row r="1" spans="1:5">
      <c r="A1" s="16" t="s">
        <v>1</v>
      </c>
      <c r="B1" s="16" t="s">
        <v>3</v>
      </c>
    </row>
    <row r="2" spans="1:5">
      <c r="A2">
        <v>100</v>
      </c>
      <c r="B2">
        <v>0.91</v>
      </c>
      <c r="D2" s="19">
        <f xml:space="preserve"> 0.000000006*POWER(A2,4) - 0.000001*POWER(A2,3) + 0.00002*POWER(A2,2) + 0.011*A2 + 0.149</f>
        <v>1.0489999999999999</v>
      </c>
      <c r="E2" s="19">
        <f>D2-B2</f>
        <v>0.1389999999999999</v>
      </c>
    </row>
    <row r="3" spans="1:5">
      <c r="A3">
        <v>75</v>
      </c>
      <c r="B3">
        <v>0.79</v>
      </c>
      <c r="D3" s="19">
        <f xml:space="preserve"> 0.000000006*POWER(A3,4) - 0.000001*POWER(A3,3) + 0.00002*POWER(A3,2) + 0.011*A3 + 0.149</f>
        <v>0.85446875</v>
      </c>
      <c r="E3" s="19">
        <f>D3-B3</f>
        <v>6.4468749999999964E-2</v>
      </c>
    </row>
    <row r="4" spans="1:5">
      <c r="A4">
        <v>50</v>
      </c>
      <c r="B4">
        <v>0.64</v>
      </c>
      <c r="D4" s="19">
        <f xml:space="preserve"> 0.000000006*POWER(A4,4) - 0.000001*POWER(A4,3) + 0.00002*POWER(A4,2) + 0.011*A4 + 0.149</f>
        <v>0.66149999999999998</v>
      </c>
      <c r="E4" s="19">
        <f>D4-B4</f>
        <v>2.1499999999999964E-2</v>
      </c>
    </row>
    <row r="5" spans="1:5">
      <c r="A5">
        <v>25</v>
      </c>
      <c r="B5">
        <v>0.42</v>
      </c>
      <c r="D5" s="19">
        <f xml:space="preserve"> 0.000000006*POWER(A5,4) - 0.000001*POWER(A5,3) + 0.00002*POWER(A5,2) + 0.011*A5 + 0.149</f>
        <v>0.42321874999999998</v>
      </c>
      <c r="E5" s="19">
        <f>D5-B5</f>
        <v>3.2187499999999925E-3</v>
      </c>
    </row>
    <row r="6" spans="1:5">
      <c r="A6">
        <v>1</v>
      </c>
      <c r="B6">
        <v>0.16</v>
      </c>
      <c r="D6" s="19">
        <f xml:space="preserve"> 0.000000006*POWER(A6,4) - 0.000001*POWER(A6,3) + 0.00002*POWER(A6,2) + 0.011*A6 + 0.149</f>
        <v>0.16001900599999999</v>
      </c>
      <c r="E6" s="19">
        <f>D6-B6</f>
        <v>1.9005999999988088E-5</v>
      </c>
    </row>
    <row r="9" spans="1:5">
      <c r="B9" s="17"/>
    </row>
    <row r="10" spans="1:5">
      <c r="B10" s="18"/>
    </row>
    <row r="11" spans="1:5">
      <c r="B11" s="18"/>
    </row>
  </sheetData>
  <autoFilter ref="A1:B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01"/>
  <sheetViews>
    <sheetView workbookViewId="0">
      <selection activeCell="F341" sqref="F341"/>
    </sheetView>
  </sheetViews>
  <sheetFormatPr defaultRowHeight="15"/>
  <cols>
    <col min="1" max="1" width="9.140625" bestFit="1" customWidth="1"/>
    <col min="2" max="2" width="10.85546875" bestFit="1" customWidth="1"/>
    <col min="3" max="3" width="8.28515625" bestFit="1" customWidth="1"/>
    <col min="4" max="4" width="8.42578125" bestFit="1" customWidth="1"/>
  </cols>
  <sheetData>
    <row r="1" spans="1:4">
      <c r="A1" s="22" t="s">
        <v>2</v>
      </c>
      <c r="B1" s="22" t="s">
        <v>0</v>
      </c>
      <c r="C1" s="22" t="s">
        <v>1</v>
      </c>
      <c r="D1" s="22" t="s">
        <v>3</v>
      </c>
    </row>
    <row r="2" spans="1:4" hidden="1">
      <c r="A2" s="21">
        <v>1.7392831896262499</v>
      </c>
      <c r="B2">
        <v>1</v>
      </c>
      <c r="C2">
        <v>1</v>
      </c>
      <c r="D2" s="20">
        <v>1.0489999999999999</v>
      </c>
    </row>
    <row r="3" spans="1:4" hidden="1">
      <c r="A3" s="21">
        <v>17.3928318962625</v>
      </c>
      <c r="B3">
        <v>10</v>
      </c>
      <c r="C3">
        <v>1</v>
      </c>
      <c r="D3" s="20">
        <v>1.0489999999999999</v>
      </c>
    </row>
    <row r="4" spans="1:4" hidden="1">
      <c r="A4" s="21">
        <v>43.482079740656403</v>
      </c>
      <c r="B4">
        <v>25</v>
      </c>
      <c r="C4">
        <v>1</v>
      </c>
      <c r="D4" s="20">
        <v>1.0489999999999999</v>
      </c>
    </row>
    <row r="5" spans="1:4" hidden="1">
      <c r="A5" s="21">
        <v>55.657062068040197</v>
      </c>
      <c r="B5">
        <v>32</v>
      </c>
      <c r="C5">
        <v>1</v>
      </c>
      <c r="D5" s="20">
        <v>1.0489999999999999</v>
      </c>
    </row>
    <row r="6" spans="1:4" hidden="1">
      <c r="A6" s="21">
        <v>69.571327585050298</v>
      </c>
      <c r="B6">
        <v>40</v>
      </c>
      <c r="C6">
        <v>1</v>
      </c>
      <c r="D6" s="20">
        <v>1.0489999999999999</v>
      </c>
    </row>
    <row r="7" spans="1:4" hidden="1">
      <c r="A7" s="21">
        <v>76.528460343555295</v>
      </c>
      <c r="B7">
        <v>44</v>
      </c>
      <c r="C7">
        <v>1</v>
      </c>
      <c r="D7" s="20">
        <v>1.0489999999999999</v>
      </c>
    </row>
    <row r="8" spans="1:4" hidden="1">
      <c r="A8" s="21">
        <v>86.964159481312805</v>
      </c>
      <c r="B8">
        <v>50</v>
      </c>
      <c r="C8">
        <v>1</v>
      </c>
      <c r="D8" s="20">
        <v>1.0489999999999999</v>
      </c>
    </row>
    <row r="9" spans="1:4" hidden="1">
      <c r="A9" s="21">
        <v>104.356991377575</v>
      </c>
      <c r="B9">
        <v>60</v>
      </c>
      <c r="C9">
        <v>1</v>
      </c>
      <c r="D9" s="20">
        <v>1.0489999999999999</v>
      </c>
    </row>
    <row r="10" spans="1:4" hidden="1">
      <c r="A10" s="21">
        <v>130.44623922196899</v>
      </c>
      <c r="B10">
        <v>75</v>
      </c>
      <c r="C10">
        <v>1</v>
      </c>
      <c r="D10" s="20">
        <v>1.0489999999999999</v>
      </c>
    </row>
    <row r="11" spans="1:4" hidden="1">
      <c r="A11" s="21">
        <v>139.1426551701</v>
      </c>
      <c r="B11">
        <v>80</v>
      </c>
      <c r="C11">
        <v>1</v>
      </c>
      <c r="D11" s="20">
        <v>1.0489999999999999</v>
      </c>
    </row>
    <row r="12" spans="1:4" hidden="1">
      <c r="A12" s="21">
        <v>156.535487066363</v>
      </c>
      <c r="B12">
        <v>90</v>
      </c>
      <c r="C12">
        <v>1</v>
      </c>
      <c r="D12" s="20">
        <v>1.0489999999999999</v>
      </c>
    </row>
    <row r="13" spans="1:4" hidden="1">
      <c r="A13" s="21">
        <v>172.18903577299901</v>
      </c>
      <c r="B13">
        <v>99</v>
      </c>
      <c r="C13">
        <v>1</v>
      </c>
      <c r="D13" s="20">
        <v>1.0489999999999999</v>
      </c>
    </row>
    <row r="14" spans="1:4" hidden="1">
      <c r="A14" s="21">
        <v>173.92831896262501</v>
      </c>
      <c r="B14">
        <v>100</v>
      </c>
      <c r="C14">
        <v>1</v>
      </c>
      <c r="D14" s="20">
        <v>1.0489999999999999</v>
      </c>
    </row>
    <row r="15" spans="1:4" hidden="1">
      <c r="A15" s="21">
        <v>198.27828361739299</v>
      </c>
      <c r="B15">
        <v>114</v>
      </c>
      <c r="C15">
        <v>1</v>
      </c>
      <c r="D15" s="20">
        <v>1.0489999999999999</v>
      </c>
    </row>
    <row r="16" spans="1:4" hidden="1">
      <c r="A16" s="21">
        <v>1.7039213977524701</v>
      </c>
      <c r="B16">
        <v>1</v>
      </c>
      <c r="C16">
        <v>2</v>
      </c>
      <c r="D16" s="20">
        <v>1.040078606</v>
      </c>
    </row>
    <row r="17" spans="1:4" hidden="1">
      <c r="A17" s="21">
        <v>17.0392139775247</v>
      </c>
      <c r="B17">
        <v>10</v>
      </c>
      <c r="C17">
        <v>2</v>
      </c>
      <c r="D17" s="20">
        <v>1.040078606</v>
      </c>
    </row>
    <row r="18" spans="1:4" hidden="1">
      <c r="A18" s="21">
        <v>42.598034943811903</v>
      </c>
      <c r="B18">
        <v>25</v>
      </c>
      <c r="C18">
        <v>2</v>
      </c>
      <c r="D18" s="20">
        <v>1.040078606</v>
      </c>
    </row>
    <row r="19" spans="1:4" hidden="1">
      <c r="A19" s="21">
        <v>54.525484728079199</v>
      </c>
      <c r="B19">
        <v>32</v>
      </c>
      <c r="C19">
        <v>2</v>
      </c>
      <c r="D19" s="20">
        <v>1.040078606</v>
      </c>
    </row>
    <row r="20" spans="1:4" hidden="1">
      <c r="A20" s="21">
        <v>68.156855910099097</v>
      </c>
      <c r="B20">
        <v>40</v>
      </c>
      <c r="C20">
        <v>2</v>
      </c>
      <c r="D20" s="20">
        <v>1.040078606</v>
      </c>
    </row>
    <row r="21" spans="1:4" hidden="1">
      <c r="A21" s="21">
        <v>74.972541501109006</v>
      </c>
      <c r="B21">
        <v>44</v>
      </c>
      <c r="C21">
        <v>2</v>
      </c>
      <c r="D21" s="20">
        <v>1.040078606</v>
      </c>
    </row>
    <row r="22" spans="1:4" hidden="1">
      <c r="A22" s="21">
        <v>85.196069887623807</v>
      </c>
      <c r="B22">
        <v>50</v>
      </c>
      <c r="C22">
        <v>2</v>
      </c>
      <c r="D22" s="20">
        <v>1.040078606</v>
      </c>
    </row>
    <row r="23" spans="1:4" hidden="1">
      <c r="A23" s="21">
        <v>102.23528386514801</v>
      </c>
      <c r="B23">
        <v>60</v>
      </c>
      <c r="C23">
        <v>2</v>
      </c>
      <c r="D23" s="20">
        <v>1.040078606</v>
      </c>
    </row>
    <row r="24" spans="1:4" hidden="1">
      <c r="A24" s="21">
        <v>127.79410483143501</v>
      </c>
      <c r="B24">
        <v>75</v>
      </c>
      <c r="C24">
        <v>2</v>
      </c>
      <c r="D24" s="20">
        <v>1.040078606</v>
      </c>
    </row>
    <row r="25" spans="1:4" hidden="1">
      <c r="A25" s="21">
        <v>136.31371182019799</v>
      </c>
      <c r="B25">
        <v>80</v>
      </c>
      <c r="C25">
        <v>2</v>
      </c>
      <c r="D25" s="20">
        <v>1.040078606</v>
      </c>
    </row>
    <row r="26" spans="1:4" hidden="1">
      <c r="A26" s="21">
        <v>153.35292579772201</v>
      </c>
      <c r="B26">
        <v>90</v>
      </c>
      <c r="C26">
        <v>2</v>
      </c>
      <c r="D26" s="20">
        <v>1.040078606</v>
      </c>
    </row>
    <row r="27" spans="1:4" hidden="1">
      <c r="A27" s="21">
        <v>168.68821837749499</v>
      </c>
      <c r="B27">
        <v>99</v>
      </c>
      <c r="C27">
        <v>2</v>
      </c>
      <c r="D27" s="20">
        <v>1.040078606</v>
      </c>
    </row>
    <row r="28" spans="1:4" hidden="1">
      <c r="A28" s="21">
        <v>170.39213977524699</v>
      </c>
      <c r="B28">
        <v>100</v>
      </c>
      <c r="C28">
        <v>2</v>
      </c>
      <c r="D28" s="20">
        <v>1.040078606</v>
      </c>
    </row>
    <row r="29" spans="1:4" hidden="1">
      <c r="A29" s="21">
        <v>194.24703934378201</v>
      </c>
      <c r="B29">
        <v>114</v>
      </c>
      <c r="C29">
        <v>2</v>
      </c>
      <c r="D29" s="20">
        <v>1.040078606</v>
      </c>
    </row>
    <row r="30" spans="1:4" hidden="1">
      <c r="A30" s="21">
        <v>1.6701932974820699</v>
      </c>
      <c r="B30">
        <v>1</v>
      </c>
      <c r="C30">
        <v>3</v>
      </c>
      <c r="D30" s="20">
        <v>1.0313088959999901</v>
      </c>
    </row>
    <row r="31" spans="1:4" hidden="1">
      <c r="A31" s="21">
        <v>16.7019329748207</v>
      </c>
      <c r="B31">
        <v>10</v>
      </c>
      <c r="C31">
        <v>3</v>
      </c>
      <c r="D31" s="20">
        <v>1.0313088959999901</v>
      </c>
    </row>
    <row r="32" spans="1:4" hidden="1">
      <c r="A32" s="21">
        <v>41.754832437051903</v>
      </c>
      <c r="B32">
        <v>25</v>
      </c>
      <c r="C32">
        <v>3</v>
      </c>
      <c r="D32" s="20">
        <v>1.0313088959999901</v>
      </c>
    </row>
    <row r="33" spans="1:4" hidden="1">
      <c r="A33" s="21">
        <v>53.4461855194265</v>
      </c>
      <c r="B33">
        <v>32</v>
      </c>
      <c r="C33">
        <v>3</v>
      </c>
      <c r="D33" s="20">
        <v>1.0313088959999901</v>
      </c>
    </row>
    <row r="34" spans="1:4" hidden="1">
      <c r="A34" s="21">
        <v>66.807731899283098</v>
      </c>
      <c r="B34">
        <v>40</v>
      </c>
      <c r="C34">
        <v>3</v>
      </c>
      <c r="D34" s="20">
        <v>1.0313088959999901</v>
      </c>
    </row>
    <row r="35" spans="1:4" hidden="1">
      <c r="A35" s="21">
        <v>73.4885050892115</v>
      </c>
      <c r="B35">
        <v>44</v>
      </c>
      <c r="C35">
        <v>3</v>
      </c>
      <c r="D35" s="20">
        <v>1.0313088959999901</v>
      </c>
    </row>
    <row r="36" spans="1:4" hidden="1">
      <c r="A36" s="21">
        <v>83.509664874103905</v>
      </c>
      <c r="B36">
        <v>50</v>
      </c>
      <c r="C36">
        <v>3</v>
      </c>
      <c r="D36" s="20">
        <v>1.0313088959999901</v>
      </c>
    </row>
    <row r="37" spans="1:4" hidden="1">
      <c r="A37" s="21">
        <v>100.211597848924</v>
      </c>
      <c r="B37">
        <v>60</v>
      </c>
      <c r="C37">
        <v>3</v>
      </c>
      <c r="D37" s="20">
        <v>1.0313088959999901</v>
      </c>
    </row>
    <row r="38" spans="1:4" hidden="1">
      <c r="A38" s="21">
        <v>125.264497311155</v>
      </c>
      <c r="B38">
        <v>75</v>
      </c>
      <c r="C38">
        <v>3</v>
      </c>
      <c r="D38" s="20">
        <v>1.0313088959999901</v>
      </c>
    </row>
    <row r="39" spans="1:4" hidden="1">
      <c r="A39" s="21">
        <v>133.615463798566</v>
      </c>
      <c r="B39">
        <v>80</v>
      </c>
      <c r="C39">
        <v>3</v>
      </c>
      <c r="D39" s="20">
        <v>1.0313088959999901</v>
      </c>
    </row>
    <row r="40" spans="1:4" hidden="1">
      <c r="A40" s="21">
        <v>150.317396773387</v>
      </c>
      <c r="B40">
        <v>90</v>
      </c>
      <c r="C40">
        <v>3</v>
      </c>
      <c r="D40" s="20">
        <v>1.0313088959999901</v>
      </c>
    </row>
    <row r="41" spans="1:4" hidden="1">
      <c r="A41" s="21">
        <v>165.34913645072501</v>
      </c>
      <c r="B41">
        <v>99</v>
      </c>
      <c r="C41">
        <v>3</v>
      </c>
      <c r="D41" s="20">
        <v>1.0313088959999901</v>
      </c>
    </row>
    <row r="42" spans="1:4" hidden="1">
      <c r="A42" s="21">
        <v>167.01932974820701</v>
      </c>
      <c r="B42">
        <v>100</v>
      </c>
      <c r="C42">
        <v>3</v>
      </c>
      <c r="D42" s="20">
        <v>1.0313088959999901</v>
      </c>
    </row>
    <row r="43" spans="1:4" hidden="1">
      <c r="A43" s="21">
        <v>190.40203591295699</v>
      </c>
      <c r="B43">
        <v>114</v>
      </c>
      <c r="C43">
        <v>3</v>
      </c>
      <c r="D43" s="20">
        <v>1.0313088959999901</v>
      </c>
    </row>
    <row r="44" spans="1:4" hidden="1">
      <c r="A44" s="21">
        <v>1.6379673745526</v>
      </c>
      <c r="B44">
        <v>1</v>
      </c>
      <c r="C44">
        <v>4</v>
      </c>
      <c r="D44" s="20">
        <v>1.022682686</v>
      </c>
    </row>
    <row r="45" spans="1:4" hidden="1">
      <c r="A45" s="21">
        <v>16.379673745525999</v>
      </c>
      <c r="B45">
        <v>10</v>
      </c>
      <c r="C45">
        <v>4</v>
      </c>
      <c r="D45" s="20">
        <v>1.022682686</v>
      </c>
    </row>
    <row r="46" spans="1:4" hidden="1">
      <c r="A46" s="21">
        <v>40.9491843638151</v>
      </c>
      <c r="B46">
        <v>25</v>
      </c>
      <c r="C46">
        <v>4</v>
      </c>
      <c r="D46" s="20">
        <v>1.022682686</v>
      </c>
    </row>
    <row r="47" spans="1:4" hidden="1">
      <c r="A47" s="21">
        <v>52.414955985683299</v>
      </c>
      <c r="B47">
        <v>32</v>
      </c>
      <c r="C47">
        <v>4</v>
      </c>
      <c r="D47" s="20">
        <v>1.022682686</v>
      </c>
    </row>
    <row r="48" spans="1:4" hidden="1">
      <c r="A48" s="21">
        <v>65.518694982104194</v>
      </c>
      <c r="B48">
        <v>40</v>
      </c>
      <c r="C48">
        <v>4</v>
      </c>
      <c r="D48" s="20">
        <v>1.022682686</v>
      </c>
    </row>
    <row r="49" spans="1:4" hidden="1">
      <c r="A49" s="21">
        <v>72.070564480314601</v>
      </c>
      <c r="B49">
        <v>44</v>
      </c>
      <c r="C49">
        <v>4</v>
      </c>
      <c r="D49" s="20">
        <v>1.022682686</v>
      </c>
    </row>
    <row r="50" spans="1:4" hidden="1">
      <c r="A50" s="21">
        <v>81.898368727630199</v>
      </c>
      <c r="B50">
        <v>50</v>
      </c>
      <c r="C50">
        <v>4</v>
      </c>
      <c r="D50" s="20">
        <v>1.022682686</v>
      </c>
    </row>
    <row r="51" spans="1:4" hidden="1">
      <c r="A51" s="21">
        <v>98.278042473156304</v>
      </c>
      <c r="B51">
        <v>60</v>
      </c>
      <c r="C51">
        <v>4</v>
      </c>
      <c r="D51" s="20">
        <v>1.022682686</v>
      </c>
    </row>
    <row r="52" spans="1:4" hidden="1">
      <c r="A52" s="21">
        <v>122.84755309144499</v>
      </c>
      <c r="B52">
        <v>75</v>
      </c>
      <c r="C52">
        <v>4</v>
      </c>
      <c r="D52" s="20">
        <v>1.022682686</v>
      </c>
    </row>
    <row r="53" spans="1:4" hidden="1">
      <c r="A53" s="21">
        <v>131.03738996420799</v>
      </c>
      <c r="B53">
        <v>80</v>
      </c>
      <c r="C53">
        <v>4</v>
      </c>
      <c r="D53" s="20">
        <v>1.022682686</v>
      </c>
    </row>
    <row r="54" spans="1:4" hidden="1">
      <c r="A54" s="21">
        <v>147.41706370973401</v>
      </c>
      <c r="B54">
        <v>90</v>
      </c>
      <c r="C54">
        <v>4</v>
      </c>
      <c r="D54" s="20">
        <v>1.022682686</v>
      </c>
    </row>
    <row r="55" spans="1:4" hidden="1">
      <c r="A55" s="21">
        <v>162.158770080707</v>
      </c>
      <c r="B55">
        <v>99</v>
      </c>
      <c r="C55">
        <v>4</v>
      </c>
      <c r="D55" s="20">
        <v>1.022682686</v>
      </c>
    </row>
    <row r="56" spans="1:4" hidden="1">
      <c r="A56" s="21">
        <v>163.79673745526</v>
      </c>
      <c r="B56">
        <v>100</v>
      </c>
      <c r="C56">
        <v>4</v>
      </c>
      <c r="D56" s="20">
        <v>1.022682686</v>
      </c>
    </row>
    <row r="57" spans="1:4" hidden="1">
      <c r="A57" s="21">
        <v>186.728280698996</v>
      </c>
      <c r="B57">
        <v>114</v>
      </c>
      <c r="C57">
        <v>4</v>
      </c>
      <c r="D57" s="20">
        <v>1.022682686</v>
      </c>
    </row>
    <row r="58" spans="1:4" hidden="1">
      <c r="A58" s="21">
        <v>1.6071246819694101</v>
      </c>
      <c r="B58">
        <v>1</v>
      </c>
      <c r="C58">
        <v>5</v>
      </c>
      <c r="D58" s="20">
        <v>1.014191936</v>
      </c>
    </row>
    <row r="59" spans="1:4" hidden="1">
      <c r="A59" s="21">
        <v>16.0712468196941</v>
      </c>
      <c r="B59">
        <v>10</v>
      </c>
      <c r="C59">
        <v>5</v>
      </c>
      <c r="D59" s="20">
        <v>1.014191936</v>
      </c>
    </row>
    <row r="60" spans="1:4" hidden="1">
      <c r="A60" s="21">
        <v>40.178117049235297</v>
      </c>
      <c r="B60">
        <v>25</v>
      </c>
      <c r="C60">
        <v>5</v>
      </c>
      <c r="D60" s="20">
        <v>1.014191936</v>
      </c>
    </row>
    <row r="61" spans="1:4" hidden="1">
      <c r="A61" s="21">
        <v>51.4279898230212</v>
      </c>
      <c r="B61">
        <v>32</v>
      </c>
      <c r="C61">
        <v>5</v>
      </c>
      <c r="D61" s="20">
        <v>1.014191936</v>
      </c>
    </row>
    <row r="62" spans="1:4" hidden="1">
      <c r="A62" s="21">
        <v>64.284987278776597</v>
      </c>
      <c r="B62">
        <v>40</v>
      </c>
      <c r="C62">
        <v>5</v>
      </c>
      <c r="D62" s="20">
        <v>1.014191936</v>
      </c>
    </row>
    <row r="63" spans="1:4" hidden="1">
      <c r="A63" s="21">
        <v>70.713486006654193</v>
      </c>
      <c r="B63">
        <v>44</v>
      </c>
      <c r="C63">
        <v>5</v>
      </c>
      <c r="D63" s="20">
        <v>1.014191936</v>
      </c>
    </row>
    <row r="64" spans="1:4" hidden="1">
      <c r="A64" s="21">
        <v>80.356234098470694</v>
      </c>
      <c r="B64">
        <v>50</v>
      </c>
      <c r="C64">
        <v>5</v>
      </c>
      <c r="D64" s="20">
        <v>1.014191936</v>
      </c>
    </row>
    <row r="65" spans="1:4" hidden="1">
      <c r="A65" s="21">
        <v>96.427480918164804</v>
      </c>
      <c r="B65">
        <v>60</v>
      </c>
      <c r="C65">
        <v>5</v>
      </c>
      <c r="D65" s="20">
        <v>1.014191936</v>
      </c>
    </row>
    <row r="66" spans="1:4" hidden="1">
      <c r="A66" s="21">
        <v>120.534351147706</v>
      </c>
      <c r="B66">
        <v>75</v>
      </c>
      <c r="C66">
        <v>5</v>
      </c>
      <c r="D66" s="20">
        <v>1.014191936</v>
      </c>
    </row>
    <row r="67" spans="1:4" hidden="1">
      <c r="A67" s="21">
        <v>128.569974557553</v>
      </c>
      <c r="B67">
        <v>80</v>
      </c>
      <c r="C67">
        <v>5</v>
      </c>
      <c r="D67" s="20">
        <v>1.014191936</v>
      </c>
    </row>
    <row r="68" spans="1:4" hidden="1">
      <c r="A68" s="21">
        <v>144.64122137724701</v>
      </c>
      <c r="B68">
        <v>90</v>
      </c>
      <c r="C68">
        <v>5</v>
      </c>
      <c r="D68" s="20">
        <v>1.014191936</v>
      </c>
    </row>
    <row r="69" spans="1:4" hidden="1">
      <c r="A69" s="21">
        <v>159.10534351497199</v>
      </c>
      <c r="B69">
        <v>99</v>
      </c>
      <c r="C69">
        <v>5</v>
      </c>
      <c r="D69" s="20">
        <v>1.014191936</v>
      </c>
    </row>
    <row r="70" spans="1:4" hidden="1">
      <c r="A70" s="21">
        <v>160.71246819694099</v>
      </c>
      <c r="B70">
        <v>100</v>
      </c>
      <c r="C70">
        <v>5</v>
      </c>
      <c r="D70" s="20">
        <v>1.014191936</v>
      </c>
    </row>
    <row r="71" spans="1:4" hidden="1">
      <c r="A71" s="21">
        <v>183.21221374451301</v>
      </c>
      <c r="B71">
        <v>114</v>
      </c>
      <c r="C71">
        <v>5</v>
      </c>
      <c r="D71" s="20">
        <v>1.014191936</v>
      </c>
    </row>
    <row r="72" spans="1:4" hidden="1">
      <c r="A72" s="21">
        <v>1.5775573588178899</v>
      </c>
      <c r="B72">
        <v>1</v>
      </c>
      <c r="C72">
        <v>6</v>
      </c>
      <c r="D72" s="20">
        <v>1.0058287499999901</v>
      </c>
    </row>
    <row r="73" spans="1:4" hidden="1">
      <c r="A73" s="21">
        <v>15.775573588178901</v>
      </c>
      <c r="B73">
        <v>10</v>
      </c>
      <c r="C73">
        <v>6</v>
      </c>
      <c r="D73" s="20">
        <v>1.0058287499999901</v>
      </c>
    </row>
    <row r="74" spans="1:4" hidden="1">
      <c r="A74" s="21">
        <v>39.438933970447302</v>
      </c>
      <c r="B74">
        <v>25</v>
      </c>
      <c r="C74">
        <v>6</v>
      </c>
      <c r="D74" s="20">
        <v>1.0058287499999901</v>
      </c>
    </row>
    <row r="75" spans="1:4" hidden="1">
      <c r="A75" s="21">
        <v>50.481835482172599</v>
      </c>
      <c r="B75">
        <v>32</v>
      </c>
      <c r="C75">
        <v>6</v>
      </c>
      <c r="D75" s="20">
        <v>1.0058287499999901</v>
      </c>
    </row>
    <row r="76" spans="1:4" hidden="1">
      <c r="A76" s="21">
        <v>63.102294352715802</v>
      </c>
      <c r="B76">
        <v>40</v>
      </c>
      <c r="C76">
        <v>6</v>
      </c>
      <c r="D76" s="20">
        <v>1.0058287499999901</v>
      </c>
    </row>
    <row r="77" spans="1:4" hidden="1">
      <c r="A77" s="21">
        <v>69.412523787987396</v>
      </c>
      <c r="B77">
        <v>44</v>
      </c>
      <c r="C77">
        <v>6</v>
      </c>
      <c r="D77" s="20">
        <v>1.0058287499999901</v>
      </c>
    </row>
    <row r="78" spans="1:4" hidden="1">
      <c r="A78" s="21">
        <v>78.877867940894703</v>
      </c>
      <c r="B78">
        <v>50</v>
      </c>
      <c r="C78">
        <v>6</v>
      </c>
      <c r="D78" s="20">
        <v>1.0058287499999901</v>
      </c>
    </row>
    <row r="79" spans="1:4" hidden="1">
      <c r="A79" s="21">
        <v>94.653441529073703</v>
      </c>
      <c r="B79">
        <v>60</v>
      </c>
      <c r="C79">
        <v>6</v>
      </c>
      <c r="D79" s="20">
        <v>1.0058287499999901</v>
      </c>
    </row>
    <row r="80" spans="1:4" hidden="1">
      <c r="A80" s="21">
        <v>118.316801911342</v>
      </c>
      <c r="B80">
        <v>75</v>
      </c>
      <c r="C80">
        <v>6</v>
      </c>
      <c r="D80" s="20">
        <v>1.0058287499999901</v>
      </c>
    </row>
    <row r="81" spans="1:4" hidden="1">
      <c r="A81" s="21">
        <v>126.20458870543099</v>
      </c>
      <c r="B81">
        <v>80</v>
      </c>
      <c r="C81">
        <v>6</v>
      </c>
      <c r="D81" s="20">
        <v>1.0058287499999901</v>
      </c>
    </row>
    <row r="82" spans="1:4" hidden="1">
      <c r="A82" s="21">
        <v>141.98016229360999</v>
      </c>
      <c r="B82">
        <v>90</v>
      </c>
      <c r="C82">
        <v>6</v>
      </c>
      <c r="D82" s="20">
        <v>1.0058287499999901</v>
      </c>
    </row>
    <row r="83" spans="1:4" hidden="1">
      <c r="A83" s="21">
        <v>156.178178522971</v>
      </c>
      <c r="B83">
        <v>99</v>
      </c>
      <c r="C83">
        <v>6</v>
      </c>
      <c r="D83" s="20">
        <v>1.0058287499999901</v>
      </c>
    </row>
    <row r="84" spans="1:4" hidden="1">
      <c r="A84" s="21">
        <v>157.75573588178901</v>
      </c>
      <c r="B84">
        <v>100</v>
      </c>
      <c r="C84">
        <v>6</v>
      </c>
      <c r="D84" s="20">
        <v>1.0058287499999901</v>
      </c>
    </row>
    <row r="85" spans="1:4" hidden="1">
      <c r="A85" s="21">
        <v>179.84153890523999</v>
      </c>
      <c r="B85">
        <v>114</v>
      </c>
      <c r="C85">
        <v>6</v>
      </c>
      <c r="D85" s="20">
        <v>1.0058287499999901</v>
      </c>
    </row>
    <row r="86" spans="1:4" hidden="1">
      <c r="A86" s="21">
        <v>1.5491673570308</v>
      </c>
      <c r="B86">
        <v>1</v>
      </c>
      <c r="C86">
        <v>7</v>
      </c>
      <c r="D86" s="20">
        <v>0.99758537599999997</v>
      </c>
    </row>
    <row r="87" spans="1:4" hidden="1">
      <c r="A87" s="21">
        <v>15.491673570308</v>
      </c>
      <c r="B87">
        <v>10</v>
      </c>
      <c r="C87">
        <v>7</v>
      </c>
      <c r="D87" s="20">
        <v>0.99758537599999997</v>
      </c>
    </row>
    <row r="88" spans="1:4" hidden="1">
      <c r="A88" s="21">
        <v>38.729183925770101</v>
      </c>
      <c r="B88">
        <v>25</v>
      </c>
      <c r="C88">
        <v>7</v>
      </c>
      <c r="D88" s="20">
        <v>0.99758537599999997</v>
      </c>
    </row>
    <row r="89" spans="1:4" hidden="1">
      <c r="A89" s="21">
        <v>49.573355424985699</v>
      </c>
      <c r="B89">
        <v>32</v>
      </c>
      <c r="C89">
        <v>7</v>
      </c>
      <c r="D89" s="20">
        <v>0.99758537599999997</v>
      </c>
    </row>
    <row r="90" spans="1:4" hidden="1">
      <c r="A90" s="21">
        <v>61.966694281232201</v>
      </c>
      <c r="B90">
        <v>40</v>
      </c>
      <c r="C90">
        <v>7</v>
      </c>
      <c r="D90" s="20">
        <v>0.99758537599999997</v>
      </c>
    </row>
    <row r="91" spans="1:4" hidden="1">
      <c r="A91" s="21">
        <v>68.163363709355394</v>
      </c>
      <c r="B91">
        <v>44</v>
      </c>
      <c r="C91">
        <v>7</v>
      </c>
      <c r="D91" s="20">
        <v>0.99758537599999997</v>
      </c>
    </row>
    <row r="92" spans="1:4" hidden="1">
      <c r="A92" s="21">
        <v>77.458367851540203</v>
      </c>
      <c r="B92">
        <v>50</v>
      </c>
      <c r="C92">
        <v>7</v>
      </c>
      <c r="D92" s="20">
        <v>0.99758537599999997</v>
      </c>
    </row>
    <row r="93" spans="1:4" hidden="1">
      <c r="A93" s="21">
        <v>92.950041421848297</v>
      </c>
      <c r="B93">
        <v>60</v>
      </c>
      <c r="C93">
        <v>7</v>
      </c>
      <c r="D93" s="20">
        <v>0.99758537599999997</v>
      </c>
    </row>
    <row r="94" spans="1:4" hidden="1">
      <c r="A94" s="21">
        <v>116.18755177731001</v>
      </c>
      <c r="B94">
        <v>75</v>
      </c>
      <c r="C94">
        <v>7</v>
      </c>
      <c r="D94" s="20">
        <v>0.99758537599999997</v>
      </c>
    </row>
    <row r="95" spans="1:4" hidden="1">
      <c r="A95" s="21">
        <v>123.933388562464</v>
      </c>
      <c r="B95">
        <v>80</v>
      </c>
      <c r="C95">
        <v>7</v>
      </c>
      <c r="D95" s="20">
        <v>0.99758537599999997</v>
      </c>
    </row>
    <row r="96" spans="1:4" hidden="1">
      <c r="A96" s="21">
        <v>139.42506213277201</v>
      </c>
      <c r="B96">
        <v>90</v>
      </c>
      <c r="C96">
        <v>7</v>
      </c>
      <c r="D96" s="20">
        <v>0.99758537599999997</v>
      </c>
    </row>
    <row r="97" spans="1:4" hidden="1">
      <c r="A97" s="21">
        <v>153.36756834604901</v>
      </c>
      <c r="B97">
        <v>99</v>
      </c>
      <c r="C97">
        <v>7</v>
      </c>
      <c r="D97" s="20">
        <v>0.99758537599999997</v>
      </c>
    </row>
    <row r="98" spans="1:4" hidden="1">
      <c r="A98" s="21">
        <v>154.91673570308001</v>
      </c>
      <c r="B98">
        <v>100</v>
      </c>
      <c r="C98">
        <v>7</v>
      </c>
      <c r="D98" s="20">
        <v>0.99758537599999997</v>
      </c>
    </row>
    <row r="99" spans="1:4" hidden="1">
      <c r="A99" s="21">
        <v>176.60507870151099</v>
      </c>
      <c r="B99">
        <v>114</v>
      </c>
      <c r="C99">
        <v>7</v>
      </c>
      <c r="D99" s="20">
        <v>0.99758537599999997</v>
      </c>
    </row>
    <row r="100" spans="1:4" hidden="1">
      <c r="A100" s="21">
        <v>1.5218653428862301</v>
      </c>
      <c r="B100">
        <v>1</v>
      </c>
      <c r="C100">
        <v>8</v>
      </c>
      <c r="D100" s="20">
        <v>0.989454206</v>
      </c>
    </row>
    <row r="101" spans="1:4" hidden="1">
      <c r="A101" s="21">
        <v>15.2186534288623</v>
      </c>
      <c r="B101">
        <v>10</v>
      </c>
      <c r="C101">
        <v>8</v>
      </c>
      <c r="D101" s="20">
        <v>0.989454206</v>
      </c>
    </row>
    <row r="102" spans="1:4" hidden="1">
      <c r="A102" s="21">
        <v>38.046633572155798</v>
      </c>
      <c r="B102">
        <v>25</v>
      </c>
      <c r="C102">
        <v>8</v>
      </c>
      <c r="D102" s="20">
        <v>0.989454206</v>
      </c>
    </row>
    <row r="103" spans="1:4" hidden="1">
      <c r="A103" s="21">
        <v>48.699690972359498</v>
      </c>
      <c r="B103">
        <v>32</v>
      </c>
      <c r="C103">
        <v>8</v>
      </c>
      <c r="D103" s="20">
        <v>0.989454206</v>
      </c>
    </row>
    <row r="104" spans="1:4" hidden="1">
      <c r="A104" s="21">
        <v>60.874613715449399</v>
      </c>
      <c r="B104">
        <v>40</v>
      </c>
      <c r="C104">
        <v>8</v>
      </c>
      <c r="D104" s="20">
        <v>0.989454206</v>
      </c>
    </row>
    <row r="105" spans="1:4" hidden="1">
      <c r="A105" s="21">
        <v>66.962075086994304</v>
      </c>
      <c r="B105">
        <v>44</v>
      </c>
      <c r="C105">
        <v>8</v>
      </c>
      <c r="D105" s="20">
        <v>0.989454206</v>
      </c>
    </row>
    <row r="106" spans="1:4" hidden="1">
      <c r="A106" s="21">
        <v>76.093267144311696</v>
      </c>
      <c r="B106">
        <v>50</v>
      </c>
      <c r="C106">
        <v>8</v>
      </c>
      <c r="D106" s="20">
        <v>0.989454206</v>
      </c>
    </row>
    <row r="107" spans="1:4" hidden="1">
      <c r="A107" s="21">
        <v>91.311920573174106</v>
      </c>
      <c r="B107">
        <v>60</v>
      </c>
      <c r="C107">
        <v>8</v>
      </c>
      <c r="D107" s="20">
        <v>0.989454206</v>
      </c>
    </row>
    <row r="108" spans="1:4" hidden="1">
      <c r="A108" s="21">
        <v>114.139900716467</v>
      </c>
      <c r="B108">
        <v>75</v>
      </c>
      <c r="C108">
        <v>8</v>
      </c>
      <c r="D108" s="20">
        <v>0.989454206</v>
      </c>
    </row>
    <row r="109" spans="1:4" hidden="1">
      <c r="A109" s="21">
        <v>121.749227430898</v>
      </c>
      <c r="B109">
        <v>80</v>
      </c>
      <c r="C109">
        <v>8</v>
      </c>
      <c r="D109" s="20">
        <v>0.989454206</v>
      </c>
    </row>
    <row r="110" spans="1:4" hidden="1">
      <c r="A110" s="21">
        <v>136.96788085976101</v>
      </c>
      <c r="B110">
        <v>90</v>
      </c>
      <c r="C110">
        <v>8</v>
      </c>
      <c r="D110" s="20">
        <v>0.989454206</v>
      </c>
    </row>
    <row r="111" spans="1:4" hidden="1">
      <c r="A111" s="21">
        <v>150.66466894573699</v>
      </c>
      <c r="B111">
        <v>99</v>
      </c>
      <c r="C111">
        <v>8</v>
      </c>
      <c r="D111" s="20">
        <v>0.989454206</v>
      </c>
    </row>
    <row r="112" spans="1:4" hidden="1">
      <c r="A112" s="21">
        <v>152.18653428862299</v>
      </c>
      <c r="B112">
        <v>100</v>
      </c>
      <c r="C112">
        <v>8</v>
      </c>
      <c r="D112" s="20">
        <v>0.989454206</v>
      </c>
    </row>
    <row r="113" spans="1:4" hidden="1">
      <c r="A113" s="21">
        <v>173.49264908903001</v>
      </c>
      <c r="B113">
        <v>114</v>
      </c>
      <c r="C113">
        <v>8</v>
      </c>
      <c r="D113" s="20">
        <v>0.989454206</v>
      </c>
    </row>
    <row r="114" spans="1:4" hidden="1">
      <c r="A114" s="21">
        <v>1.4955697459308599</v>
      </c>
      <c r="B114">
        <v>1</v>
      </c>
      <c r="C114">
        <v>9</v>
      </c>
      <c r="D114" s="20">
        <v>0.98142777599999997</v>
      </c>
    </row>
    <row r="115" spans="1:4" hidden="1">
      <c r="A115" s="21">
        <v>14.955697459308601</v>
      </c>
      <c r="B115">
        <v>10</v>
      </c>
      <c r="C115">
        <v>9</v>
      </c>
      <c r="D115" s="20">
        <v>0.98142777599999997</v>
      </c>
    </row>
    <row r="116" spans="1:4" hidden="1">
      <c r="A116" s="21">
        <v>37.389243648271602</v>
      </c>
      <c r="B116">
        <v>25</v>
      </c>
      <c r="C116">
        <v>9</v>
      </c>
      <c r="D116" s="20">
        <v>0.98142777599999997</v>
      </c>
    </row>
    <row r="117" spans="1:4" hidden="1">
      <c r="A117" s="21">
        <v>47.858231869787701</v>
      </c>
      <c r="B117">
        <v>32</v>
      </c>
      <c r="C117">
        <v>9</v>
      </c>
      <c r="D117" s="20">
        <v>0.98142777599999997</v>
      </c>
    </row>
    <row r="118" spans="1:4" hidden="1">
      <c r="A118" s="21">
        <v>59.822789837234602</v>
      </c>
      <c r="B118">
        <v>40</v>
      </c>
      <c r="C118">
        <v>9</v>
      </c>
      <c r="D118" s="20">
        <v>0.98142777599999997</v>
      </c>
    </row>
    <row r="119" spans="1:4" hidden="1">
      <c r="A119" s="21">
        <v>65.805068820958098</v>
      </c>
      <c r="B119">
        <v>44</v>
      </c>
      <c r="C119">
        <v>9</v>
      </c>
      <c r="D119" s="20">
        <v>0.98142777599999997</v>
      </c>
    </row>
    <row r="120" spans="1:4" hidden="1">
      <c r="A120" s="21">
        <v>74.778487296543304</v>
      </c>
      <c r="B120">
        <v>50</v>
      </c>
      <c r="C120">
        <v>9</v>
      </c>
      <c r="D120" s="20">
        <v>0.98142777599999997</v>
      </c>
    </row>
    <row r="121" spans="1:4" hidden="1">
      <c r="A121" s="21">
        <v>89.734184755851899</v>
      </c>
      <c r="B121">
        <v>60</v>
      </c>
      <c r="C121">
        <v>9</v>
      </c>
      <c r="D121" s="20">
        <v>0.98142777599999997</v>
      </c>
    </row>
    <row r="122" spans="1:4" hidden="1">
      <c r="A122" s="21">
        <v>112.167730944814</v>
      </c>
      <c r="B122">
        <v>75</v>
      </c>
      <c r="C122">
        <v>9</v>
      </c>
      <c r="D122" s="20">
        <v>0.98142777599999997</v>
      </c>
    </row>
    <row r="123" spans="1:4" hidden="1">
      <c r="A123" s="21">
        <v>119.645579674469</v>
      </c>
      <c r="B123">
        <v>80</v>
      </c>
      <c r="C123">
        <v>9</v>
      </c>
      <c r="D123" s="20">
        <v>0.98142777599999997</v>
      </c>
    </row>
    <row r="124" spans="1:4" hidden="1">
      <c r="A124" s="21">
        <v>134.60127713377699</v>
      </c>
      <c r="B124">
        <v>90</v>
      </c>
      <c r="C124">
        <v>9</v>
      </c>
      <c r="D124" s="20">
        <v>0.98142777599999997</v>
      </c>
    </row>
    <row r="125" spans="1:4" hidden="1">
      <c r="A125" s="21">
        <v>148.06140484715499</v>
      </c>
      <c r="B125">
        <v>99</v>
      </c>
      <c r="C125">
        <v>9</v>
      </c>
      <c r="D125" s="20">
        <v>0.98142777599999997</v>
      </c>
    </row>
    <row r="126" spans="1:4" hidden="1">
      <c r="A126" s="21">
        <v>149.55697459308601</v>
      </c>
      <c r="B126">
        <v>100</v>
      </c>
      <c r="C126">
        <v>9</v>
      </c>
      <c r="D126" s="20">
        <v>0.98142777599999997</v>
      </c>
    </row>
    <row r="127" spans="1:4" hidden="1">
      <c r="A127" s="21">
        <v>170.49495103611801</v>
      </c>
      <c r="B127">
        <v>114</v>
      </c>
      <c r="C127">
        <v>9</v>
      </c>
      <c r="D127" s="20">
        <v>0.98142777599999997</v>
      </c>
    </row>
    <row r="128" spans="1:4" hidden="1">
      <c r="A128" s="21">
        <v>1.4702059327810699</v>
      </c>
      <c r="B128">
        <v>1</v>
      </c>
      <c r="C128">
        <v>10</v>
      </c>
      <c r="D128" s="20">
        <v>0.97349876599999996</v>
      </c>
    </row>
    <row r="129" spans="1:4" hidden="1">
      <c r="A129" s="21">
        <v>14.7020593278107</v>
      </c>
      <c r="B129">
        <v>10</v>
      </c>
      <c r="C129">
        <v>10</v>
      </c>
      <c r="D129" s="20">
        <v>0.97349876599999996</v>
      </c>
    </row>
    <row r="130" spans="1:4" hidden="1">
      <c r="A130" s="21">
        <v>36.755148319526903</v>
      </c>
      <c r="B130">
        <v>25</v>
      </c>
      <c r="C130">
        <v>10</v>
      </c>
      <c r="D130" s="20">
        <v>0.97349876599999996</v>
      </c>
    </row>
    <row r="131" spans="1:4" hidden="1">
      <c r="A131" s="21">
        <v>47.046589848994401</v>
      </c>
      <c r="B131">
        <v>32</v>
      </c>
      <c r="C131">
        <v>10</v>
      </c>
      <c r="D131" s="20">
        <v>0.97349876599999996</v>
      </c>
    </row>
    <row r="132" spans="1:4" hidden="1">
      <c r="A132" s="21">
        <v>58.808237311242998</v>
      </c>
      <c r="B132">
        <v>40</v>
      </c>
      <c r="C132">
        <v>10</v>
      </c>
      <c r="D132" s="20">
        <v>0.97349876599999996</v>
      </c>
    </row>
    <row r="133" spans="1:4" hidden="1">
      <c r="A133" s="21">
        <v>64.689061042367399</v>
      </c>
      <c r="B133">
        <v>44</v>
      </c>
      <c r="C133">
        <v>10</v>
      </c>
      <c r="D133" s="20">
        <v>0.97349876599999996</v>
      </c>
    </row>
    <row r="134" spans="1:4" hidden="1">
      <c r="A134" s="21">
        <v>73.510296639053806</v>
      </c>
      <c r="B134">
        <v>50</v>
      </c>
      <c r="C134">
        <v>10</v>
      </c>
      <c r="D134" s="20">
        <v>0.97349876599999996</v>
      </c>
    </row>
    <row r="135" spans="1:4" hidden="1">
      <c r="A135" s="21">
        <v>88.212355966864607</v>
      </c>
      <c r="B135">
        <v>60</v>
      </c>
      <c r="C135">
        <v>10</v>
      </c>
      <c r="D135" s="20">
        <v>0.97349876599999996</v>
      </c>
    </row>
    <row r="136" spans="1:4" hidden="1">
      <c r="A136" s="21">
        <v>110.26544495858001</v>
      </c>
      <c r="B136">
        <v>75</v>
      </c>
      <c r="C136">
        <v>10</v>
      </c>
      <c r="D136" s="20">
        <v>0.97349876599999996</v>
      </c>
    </row>
    <row r="137" spans="1:4" hidden="1">
      <c r="A137" s="21">
        <v>117.616474622486</v>
      </c>
      <c r="B137">
        <v>80</v>
      </c>
      <c r="C137">
        <v>10</v>
      </c>
      <c r="D137" s="20">
        <v>0.97349876599999996</v>
      </c>
    </row>
    <row r="138" spans="1:4" hidden="1">
      <c r="A138" s="21">
        <v>132.318533950296</v>
      </c>
      <c r="B138">
        <v>90</v>
      </c>
      <c r="C138">
        <v>10</v>
      </c>
      <c r="D138" s="20">
        <v>0.97349876599999996</v>
      </c>
    </row>
    <row r="139" spans="1:4" hidden="1">
      <c r="A139" s="21">
        <v>145.55038734532599</v>
      </c>
      <c r="B139">
        <v>99</v>
      </c>
      <c r="C139">
        <v>10</v>
      </c>
      <c r="D139" s="20">
        <v>0.97349876599999996</v>
      </c>
    </row>
    <row r="140" spans="1:4" hidden="1">
      <c r="A140" s="21">
        <v>147.02059327810699</v>
      </c>
      <c r="B140">
        <v>100</v>
      </c>
      <c r="C140">
        <v>10</v>
      </c>
      <c r="D140" s="20">
        <v>0.97349876599999996</v>
      </c>
    </row>
    <row r="141" spans="1:4" hidden="1">
      <c r="A141" s="21">
        <v>167.603476337042</v>
      </c>
      <c r="B141">
        <v>114</v>
      </c>
      <c r="C141">
        <v>10</v>
      </c>
      <c r="D141" s="20">
        <v>0.97349876599999996</v>
      </c>
    </row>
    <row r="142" spans="1:4" hidden="1">
      <c r="A142" s="21">
        <v>1.44570548709902</v>
      </c>
      <c r="B142">
        <v>1</v>
      </c>
      <c r="C142">
        <v>11</v>
      </c>
      <c r="D142" s="20">
        <v>0.96565999999999996</v>
      </c>
    </row>
    <row r="143" spans="1:4" hidden="1">
      <c r="A143" s="21">
        <v>14.4570548709902</v>
      </c>
      <c r="B143">
        <v>10</v>
      </c>
      <c r="C143">
        <v>11</v>
      </c>
      <c r="D143" s="20">
        <v>0.96565999999999996</v>
      </c>
    </row>
    <row r="144" spans="1:4" hidden="1">
      <c r="A144" s="21">
        <v>36.142637177475699</v>
      </c>
      <c r="B144">
        <v>25</v>
      </c>
      <c r="C144">
        <v>11</v>
      </c>
      <c r="D144" s="20">
        <v>0.96565999999999996</v>
      </c>
    </row>
    <row r="145" spans="1:4" hidden="1">
      <c r="A145" s="21">
        <v>46.262575587168897</v>
      </c>
      <c r="B145">
        <v>32</v>
      </c>
      <c r="C145">
        <v>11</v>
      </c>
      <c r="D145" s="20">
        <v>0.96565999999999996</v>
      </c>
    </row>
    <row r="146" spans="1:4" hidden="1">
      <c r="A146" s="21">
        <v>57.828219483961099</v>
      </c>
      <c r="B146">
        <v>40</v>
      </c>
      <c r="C146">
        <v>11</v>
      </c>
      <c r="D146" s="20">
        <v>0.96565999999999996</v>
      </c>
    </row>
    <row r="147" spans="1:4" hidden="1">
      <c r="A147" s="21">
        <v>63.611041432357197</v>
      </c>
      <c r="B147">
        <v>44</v>
      </c>
      <c r="C147">
        <v>11</v>
      </c>
      <c r="D147" s="20">
        <v>0.96565999999999996</v>
      </c>
    </row>
    <row r="148" spans="1:4" hidden="1">
      <c r="A148" s="21">
        <v>72.285274354951397</v>
      </c>
      <c r="B148">
        <v>50</v>
      </c>
      <c r="C148">
        <v>11</v>
      </c>
      <c r="D148" s="20">
        <v>0.96565999999999996</v>
      </c>
    </row>
    <row r="149" spans="1:4" hidden="1">
      <c r="A149" s="21">
        <v>86.742329225941702</v>
      </c>
      <c r="B149">
        <v>60</v>
      </c>
      <c r="C149">
        <v>11</v>
      </c>
      <c r="D149" s="20">
        <v>0.96565999999999996</v>
      </c>
    </row>
    <row r="150" spans="1:4" hidden="1">
      <c r="A150" s="21">
        <v>108.427911532427</v>
      </c>
      <c r="B150">
        <v>75</v>
      </c>
      <c r="C150">
        <v>11</v>
      </c>
      <c r="D150" s="20">
        <v>0.96565999999999996</v>
      </c>
    </row>
    <row r="151" spans="1:4" hidden="1">
      <c r="A151" s="21">
        <v>115.656438967922</v>
      </c>
      <c r="B151">
        <v>80</v>
      </c>
      <c r="C151">
        <v>11</v>
      </c>
      <c r="D151" s="20">
        <v>0.96565999999999996</v>
      </c>
    </row>
    <row r="152" spans="1:4" hidden="1">
      <c r="A152" s="21">
        <v>130.11349383891201</v>
      </c>
      <c r="B152">
        <v>90</v>
      </c>
      <c r="C152">
        <v>11</v>
      </c>
      <c r="D152" s="20">
        <v>0.96565999999999996</v>
      </c>
    </row>
    <row r="153" spans="1:4" hidden="1">
      <c r="A153" s="21">
        <v>143.12484322280301</v>
      </c>
      <c r="B153">
        <v>99</v>
      </c>
      <c r="C153">
        <v>11</v>
      </c>
      <c r="D153" s="20">
        <v>0.96565999999999996</v>
      </c>
    </row>
    <row r="154" spans="1:4" hidden="1">
      <c r="A154" s="21">
        <v>144.570548709902</v>
      </c>
      <c r="B154">
        <v>100</v>
      </c>
      <c r="C154">
        <v>11</v>
      </c>
      <c r="D154" s="20">
        <v>0.96565999999999996</v>
      </c>
    </row>
    <row r="155" spans="1:4" hidden="1">
      <c r="A155" s="21">
        <v>164.81042552928901</v>
      </c>
      <c r="B155">
        <v>114</v>
      </c>
      <c r="C155">
        <v>11</v>
      </c>
      <c r="D155" s="20">
        <v>0.96565999999999996</v>
      </c>
    </row>
    <row r="156" spans="1:4" hidden="1">
      <c r="A156" s="21">
        <v>1.4220055801627201</v>
      </c>
      <c r="B156">
        <v>1</v>
      </c>
      <c r="C156">
        <v>12</v>
      </c>
      <c r="D156" s="20">
        <v>0.95790444600000002</v>
      </c>
    </row>
    <row r="157" spans="1:4" hidden="1">
      <c r="A157" s="21">
        <v>14.220055801627201</v>
      </c>
      <c r="B157">
        <v>10</v>
      </c>
      <c r="C157">
        <v>12</v>
      </c>
      <c r="D157" s="20">
        <v>0.95790444600000002</v>
      </c>
    </row>
    <row r="158" spans="1:4" hidden="1">
      <c r="A158" s="21">
        <v>35.550139504067999</v>
      </c>
      <c r="B158">
        <v>25</v>
      </c>
      <c r="C158">
        <v>12</v>
      </c>
      <c r="D158" s="20">
        <v>0.95790444600000002</v>
      </c>
    </row>
    <row r="159" spans="1:4" hidden="1">
      <c r="A159" s="21">
        <v>45.504178565207098</v>
      </c>
      <c r="B159">
        <v>32</v>
      </c>
      <c r="C159">
        <v>12</v>
      </c>
      <c r="D159" s="20">
        <v>0.95790444600000002</v>
      </c>
    </row>
    <row r="160" spans="1:4" hidden="1">
      <c r="A160" s="21">
        <v>56.880223206508902</v>
      </c>
      <c r="B160">
        <v>40</v>
      </c>
      <c r="C160">
        <v>12</v>
      </c>
      <c r="D160" s="20">
        <v>0.95790444600000002</v>
      </c>
    </row>
    <row r="161" spans="1:4" hidden="1">
      <c r="A161" s="21">
        <v>62.568245527159803</v>
      </c>
      <c r="B161">
        <v>44</v>
      </c>
      <c r="C161">
        <v>12</v>
      </c>
      <c r="D161" s="20">
        <v>0.95790444600000002</v>
      </c>
    </row>
    <row r="162" spans="1:4" hidden="1">
      <c r="A162" s="21">
        <v>71.100279008136098</v>
      </c>
      <c r="B162">
        <v>50</v>
      </c>
      <c r="C162">
        <v>12</v>
      </c>
      <c r="D162" s="20">
        <v>0.95790444600000002</v>
      </c>
    </row>
    <row r="163" spans="1:4" hidden="1">
      <c r="A163" s="21">
        <v>85.320334809763395</v>
      </c>
      <c r="B163">
        <v>60</v>
      </c>
      <c r="C163">
        <v>12</v>
      </c>
      <c r="D163" s="20">
        <v>0.95790444600000002</v>
      </c>
    </row>
    <row r="164" spans="1:4" hidden="1">
      <c r="A164" s="21">
        <v>106.650418512204</v>
      </c>
      <c r="B164">
        <v>75</v>
      </c>
      <c r="C164">
        <v>12</v>
      </c>
      <c r="D164" s="20">
        <v>0.95790444600000002</v>
      </c>
    </row>
    <row r="165" spans="1:4" hidden="1">
      <c r="A165" s="21">
        <v>113.76044641301699</v>
      </c>
      <c r="B165">
        <v>80</v>
      </c>
      <c r="C165">
        <v>12</v>
      </c>
      <c r="D165" s="20">
        <v>0.95790444600000002</v>
      </c>
    </row>
    <row r="166" spans="1:4" hidden="1">
      <c r="A166" s="21">
        <v>127.980502214645</v>
      </c>
      <c r="B166">
        <v>90</v>
      </c>
      <c r="C166">
        <v>12</v>
      </c>
      <c r="D166" s="20">
        <v>0.95790444600000002</v>
      </c>
    </row>
    <row r="167" spans="1:4" hidden="1">
      <c r="A167" s="21">
        <v>140.77855243610901</v>
      </c>
      <c r="B167">
        <v>99</v>
      </c>
      <c r="C167">
        <v>12</v>
      </c>
      <c r="D167" s="20">
        <v>0.95790444600000002</v>
      </c>
    </row>
    <row r="168" spans="1:4" hidden="1">
      <c r="A168" s="21">
        <v>142.200558016272</v>
      </c>
      <c r="B168">
        <v>100</v>
      </c>
      <c r="C168">
        <v>12</v>
      </c>
      <c r="D168" s="20">
        <v>0.95790444600000002</v>
      </c>
    </row>
    <row r="169" spans="1:4" hidden="1">
      <c r="A169" s="21">
        <v>162.10863613855</v>
      </c>
      <c r="B169">
        <v>114</v>
      </c>
      <c r="C169">
        <v>12</v>
      </c>
      <c r="D169" s="20">
        <v>0.95790444600000002</v>
      </c>
    </row>
    <row r="170" spans="1:4" hidden="1">
      <c r="A170" s="21">
        <v>1.3990484189963299</v>
      </c>
      <c r="B170">
        <v>1</v>
      </c>
      <c r="C170">
        <v>13</v>
      </c>
      <c r="D170" s="20">
        <v>0.95022521599999998</v>
      </c>
    </row>
    <row r="171" spans="1:4" hidden="1">
      <c r="A171" s="21">
        <v>13.990484189963301</v>
      </c>
      <c r="B171">
        <v>10</v>
      </c>
      <c r="C171">
        <v>13</v>
      </c>
      <c r="D171" s="20">
        <v>0.95022521599999998</v>
      </c>
    </row>
    <row r="172" spans="1:4" hidden="1">
      <c r="A172" s="21">
        <v>34.976210474908299</v>
      </c>
      <c r="B172">
        <v>25</v>
      </c>
      <c r="C172">
        <v>13</v>
      </c>
      <c r="D172" s="20">
        <v>0.95022521599999998</v>
      </c>
    </row>
    <row r="173" spans="1:4" hidden="1">
      <c r="A173" s="21">
        <v>44.7695494078826</v>
      </c>
      <c r="B173">
        <v>32</v>
      </c>
      <c r="C173">
        <v>13</v>
      </c>
      <c r="D173" s="20">
        <v>0.95022521599999998</v>
      </c>
    </row>
    <row r="174" spans="1:4" hidden="1">
      <c r="A174" s="21">
        <v>55.961936759853202</v>
      </c>
      <c r="B174">
        <v>40</v>
      </c>
      <c r="C174">
        <v>13</v>
      </c>
      <c r="D174" s="20">
        <v>0.95022521599999998</v>
      </c>
    </row>
    <row r="175" spans="1:4" hidden="1">
      <c r="A175" s="21">
        <v>61.558130435838599</v>
      </c>
      <c r="B175">
        <v>44</v>
      </c>
      <c r="C175">
        <v>13</v>
      </c>
      <c r="D175" s="20">
        <v>0.95022521599999998</v>
      </c>
    </row>
    <row r="176" spans="1:4" hidden="1">
      <c r="A176" s="21">
        <v>69.952420949816599</v>
      </c>
      <c r="B176">
        <v>50</v>
      </c>
      <c r="C176">
        <v>13</v>
      </c>
      <c r="D176" s="20">
        <v>0.95022521599999998</v>
      </c>
    </row>
    <row r="177" spans="1:4" hidden="1">
      <c r="A177" s="21">
        <v>83.942905139779896</v>
      </c>
      <c r="B177">
        <v>60</v>
      </c>
      <c r="C177">
        <v>13</v>
      </c>
      <c r="D177" s="20">
        <v>0.95022521599999998</v>
      </c>
    </row>
    <row r="178" spans="1:4" hidden="1">
      <c r="A178" s="21">
        <v>104.928631424724</v>
      </c>
      <c r="B178">
        <v>75</v>
      </c>
      <c r="C178">
        <v>13</v>
      </c>
      <c r="D178" s="20">
        <v>0.95022521599999998</v>
      </c>
    </row>
    <row r="179" spans="1:4" hidden="1">
      <c r="A179" s="21">
        <v>111.92387351970601</v>
      </c>
      <c r="B179">
        <v>80</v>
      </c>
      <c r="C179">
        <v>13</v>
      </c>
      <c r="D179" s="20">
        <v>0.95022521599999998</v>
      </c>
    </row>
    <row r="180" spans="1:4" hidden="1">
      <c r="A180" s="21">
        <v>125.91435770966901</v>
      </c>
      <c r="B180">
        <v>90</v>
      </c>
      <c r="C180">
        <v>13</v>
      </c>
      <c r="D180" s="20">
        <v>0.95022521599999998</v>
      </c>
    </row>
    <row r="181" spans="1:4" hidden="1">
      <c r="A181" s="21">
        <v>138.50579348063599</v>
      </c>
      <c r="B181">
        <v>99</v>
      </c>
      <c r="C181">
        <v>13</v>
      </c>
      <c r="D181" s="20">
        <v>0.95022521599999998</v>
      </c>
    </row>
    <row r="182" spans="1:4" hidden="1">
      <c r="A182" s="21">
        <v>139.904841899633</v>
      </c>
      <c r="B182">
        <v>100</v>
      </c>
      <c r="C182">
        <v>13</v>
      </c>
      <c r="D182" s="20">
        <v>0.95022521599999998</v>
      </c>
    </row>
    <row r="183" spans="1:4" hidden="1">
      <c r="A183" s="21">
        <v>159.49151976558099</v>
      </c>
      <c r="B183">
        <v>114</v>
      </c>
      <c r="C183">
        <v>13</v>
      </c>
      <c r="D183" s="20">
        <v>0.95022521599999998</v>
      </c>
    </row>
    <row r="184" spans="1:4" hidden="1">
      <c r="A184" s="21">
        <v>1.3767807611148799</v>
      </c>
      <c r="B184">
        <v>1</v>
      </c>
      <c r="C184">
        <v>14</v>
      </c>
      <c r="D184" s="20">
        <v>0.94261556599999996</v>
      </c>
    </row>
    <row r="185" spans="1:4" hidden="1">
      <c r="A185" s="21">
        <v>13.7678076111488</v>
      </c>
      <c r="B185">
        <v>10</v>
      </c>
      <c r="C185">
        <v>14</v>
      </c>
      <c r="D185" s="20">
        <v>0.94261556599999996</v>
      </c>
    </row>
    <row r="186" spans="1:4" hidden="1">
      <c r="A186" s="21">
        <v>34.419519027871999</v>
      </c>
      <c r="B186">
        <v>25</v>
      </c>
      <c r="C186">
        <v>14</v>
      </c>
      <c r="D186" s="20">
        <v>0.94261556599999996</v>
      </c>
    </row>
    <row r="187" spans="1:4" hidden="1">
      <c r="A187" s="21">
        <v>44.0569843556761</v>
      </c>
      <c r="B187">
        <v>32</v>
      </c>
      <c r="C187">
        <v>14</v>
      </c>
      <c r="D187" s="20">
        <v>0.94261556599999996</v>
      </c>
    </row>
    <row r="188" spans="1:4" hidden="1">
      <c r="A188" s="21">
        <v>55.071230444595201</v>
      </c>
      <c r="B188">
        <v>40</v>
      </c>
      <c r="C188">
        <v>14</v>
      </c>
      <c r="D188" s="20">
        <v>0.94261556599999996</v>
      </c>
    </row>
    <row r="189" spans="1:4" hidden="1">
      <c r="A189" s="21">
        <v>60.578353489054699</v>
      </c>
      <c r="B189">
        <v>44</v>
      </c>
      <c r="C189">
        <v>14</v>
      </c>
      <c r="D189" s="20">
        <v>0.94261556599999996</v>
      </c>
    </row>
    <row r="190" spans="1:4" hidden="1">
      <c r="A190" s="21">
        <v>68.839038055743998</v>
      </c>
      <c r="B190">
        <v>50</v>
      </c>
      <c r="C190">
        <v>14</v>
      </c>
      <c r="D190" s="20">
        <v>0.94261556599999996</v>
      </c>
    </row>
    <row r="191" spans="1:4" hidden="1">
      <c r="A191" s="21">
        <v>82.606845666892795</v>
      </c>
      <c r="B191">
        <v>60</v>
      </c>
      <c r="C191">
        <v>14</v>
      </c>
      <c r="D191" s="20">
        <v>0.94261556599999996</v>
      </c>
    </row>
    <row r="192" spans="1:4" hidden="1">
      <c r="A192" s="21">
        <v>103.258557083616</v>
      </c>
      <c r="B192">
        <v>75</v>
      </c>
      <c r="C192">
        <v>14</v>
      </c>
      <c r="D192" s="20">
        <v>0.94261556599999996</v>
      </c>
    </row>
    <row r="193" spans="1:4" hidden="1">
      <c r="A193" s="21">
        <v>110.14246088919</v>
      </c>
      <c r="B193">
        <v>80</v>
      </c>
      <c r="C193">
        <v>14</v>
      </c>
      <c r="D193" s="20">
        <v>0.94261556599999996</v>
      </c>
    </row>
    <row r="194" spans="1:4" hidden="1">
      <c r="A194" s="21">
        <v>123.910268500339</v>
      </c>
      <c r="B194">
        <v>90</v>
      </c>
      <c r="C194">
        <v>14</v>
      </c>
      <c r="D194" s="20">
        <v>0.94261556599999996</v>
      </c>
    </row>
    <row r="195" spans="1:4" hidden="1">
      <c r="A195" s="21">
        <v>136.30129535037301</v>
      </c>
      <c r="B195">
        <v>99</v>
      </c>
      <c r="C195">
        <v>14</v>
      </c>
      <c r="D195" s="20">
        <v>0.94261556599999996</v>
      </c>
    </row>
    <row r="196" spans="1:4" hidden="1">
      <c r="A196" s="21">
        <v>137.678076111488</v>
      </c>
      <c r="B196">
        <v>100</v>
      </c>
      <c r="C196">
        <v>14</v>
      </c>
      <c r="D196" s="20">
        <v>0.94261556599999996</v>
      </c>
    </row>
    <row r="197" spans="1:4" hidden="1">
      <c r="A197" s="21">
        <v>156.95300676709601</v>
      </c>
      <c r="B197">
        <v>114</v>
      </c>
      <c r="C197">
        <v>14</v>
      </c>
      <c r="D197" s="20">
        <v>0.94261556599999996</v>
      </c>
    </row>
    <row r="198" spans="1:4" hidden="1">
      <c r="A198" s="21">
        <v>1.3551534866561601</v>
      </c>
      <c r="B198">
        <v>1</v>
      </c>
      <c r="C198">
        <v>15</v>
      </c>
      <c r="D198" s="20">
        <v>0.93506889599999998</v>
      </c>
    </row>
    <row r="199" spans="1:4" hidden="1">
      <c r="A199" s="21">
        <v>13.5515348665616</v>
      </c>
      <c r="B199">
        <v>10</v>
      </c>
      <c r="C199">
        <v>15</v>
      </c>
      <c r="D199" s="20">
        <v>0.93506889599999998</v>
      </c>
    </row>
    <row r="200" spans="1:4" hidden="1">
      <c r="A200" s="21">
        <v>33.878837166403997</v>
      </c>
      <c r="B200">
        <v>25</v>
      </c>
      <c r="C200">
        <v>15</v>
      </c>
      <c r="D200" s="20">
        <v>0.93506889599999998</v>
      </c>
    </row>
    <row r="201" spans="1:4" hidden="1">
      <c r="A201" s="21">
        <v>43.364911572997201</v>
      </c>
      <c r="B201">
        <v>32</v>
      </c>
      <c r="C201">
        <v>15</v>
      </c>
      <c r="D201" s="20">
        <v>0.93506889599999998</v>
      </c>
    </row>
    <row r="202" spans="1:4" hidden="1">
      <c r="A202" s="21">
        <v>54.206139466246498</v>
      </c>
      <c r="B202">
        <v>40</v>
      </c>
      <c r="C202">
        <v>15</v>
      </c>
      <c r="D202" s="20">
        <v>0.93506889599999998</v>
      </c>
    </row>
    <row r="203" spans="1:4" hidden="1">
      <c r="A203" s="21">
        <v>59.626753412871203</v>
      </c>
      <c r="B203">
        <v>44</v>
      </c>
      <c r="C203">
        <v>15</v>
      </c>
      <c r="D203" s="20">
        <v>0.93506889599999998</v>
      </c>
    </row>
    <row r="204" spans="1:4" hidden="1">
      <c r="A204" s="21">
        <v>67.757674332808094</v>
      </c>
      <c r="B204">
        <v>50</v>
      </c>
      <c r="C204">
        <v>15</v>
      </c>
      <c r="D204" s="20">
        <v>0.93506889599999998</v>
      </c>
    </row>
    <row r="205" spans="1:4" hidden="1">
      <c r="A205" s="21">
        <v>81.309209199369803</v>
      </c>
      <c r="B205">
        <v>60</v>
      </c>
      <c r="C205">
        <v>15</v>
      </c>
      <c r="D205" s="20">
        <v>0.93506889599999998</v>
      </c>
    </row>
    <row r="206" spans="1:4" hidden="1">
      <c r="A206" s="21">
        <v>101.63651149921201</v>
      </c>
      <c r="B206">
        <v>75</v>
      </c>
      <c r="C206">
        <v>15</v>
      </c>
      <c r="D206" s="20">
        <v>0.93506889599999998</v>
      </c>
    </row>
    <row r="207" spans="1:4" hidden="1">
      <c r="A207" s="21">
        <v>108.412278932493</v>
      </c>
      <c r="B207">
        <v>80</v>
      </c>
      <c r="C207">
        <v>15</v>
      </c>
      <c r="D207" s="20">
        <v>0.93506889599999998</v>
      </c>
    </row>
    <row r="208" spans="1:4" hidden="1">
      <c r="A208" s="21">
        <v>121.96381379905399</v>
      </c>
      <c r="B208">
        <v>90</v>
      </c>
      <c r="C208">
        <v>15</v>
      </c>
      <c r="D208" s="20">
        <v>0.93506889599999998</v>
      </c>
    </row>
    <row r="209" spans="1:4" hidden="1">
      <c r="A209" s="21">
        <v>134.16019517896001</v>
      </c>
      <c r="B209">
        <v>99</v>
      </c>
      <c r="C209">
        <v>15</v>
      </c>
      <c r="D209" s="20">
        <v>0.93506889599999998</v>
      </c>
    </row>
    <row r="210" spans="1:4" hidden="1">
      <c r="A210" s="21">
        <v>135.51534866561599</v>
      </c>
      <c r="B210">
        <v>100</v>
      </c>
      <c r="C210">
        <v>15</v>
      </c>
      <c r="D210" s="20">
        <v>0.93506889599999998</v>
      </c>
    </row>
    <row r="211" spans="1:4" hidden="1">
      <c r="A211" s="21">
        <v>154.487497478802</v>
      </c>
      <c r="B211">
        <v>114</v>
      </c>
      <c r="C211">
        <v>15</v>
      </c>
      <c r="D211" s="20">
        <v>0.93506889599999998</v>
      </c>
    </row>
    <row r="212" spans="1:4" hidden="1">
      <c r="A212" s="21">
        <v>1.3341212200936601</v>
      </c>
      <c r="B212">
        <v>1</v>
      </c>
      <c r="C212">
        <v>16</v>
      </c>
      <c r="D212" s="20">
        <v>0.92757875000000001</v>
      </c>
    </row>
    <row r="213" spans="1:4" hidden="1">
      <c r="A213" s="21">
        <v>13.341212200936599</v>
      </c>
      <c r="B213">
        <v>10</v>
      </c>
      <c r="C213">
        <v>16</v>
      </c>
      <c r="D213" s="20">
        <v>0.92757875000000001</v>
      </c>
    </row>
    <row r="214" spans="1:4" hidden="1">
      <c r="A214" s="21">
        <v>33.353030502341603</v>
      </c>
      <c r="B214">
        <v>25</v>
      </c>
      <c r="C214">
        <v>16</v>
      </c>
      <c r="D214" s="20">
        <v>0.92757875000000001</v>
      </c>
    </row>
    <row r="215" spans="1:4" hidden="1">
      <c r="A215" s="21">
        <v>42.6918790429973</v>
      </c>
      <c r="B215">
        <v>32</v>
      </c>
      <c r="C215">
        <v>16</v>
      </c>
      <c r="D215" s="20">
        <v>0.92757875000000001</v>
      </c>
    </row>
    <row r="216" spans="1:4" hidden="1">
      <c r="A216" s="21">
        <v>53.364848803746597</v>
      </c>
      <c r="B216">
        <v>40</v>
      </c>
      <c r="C216">
        <v>16</v>
      </c>
      <c r="D216" s="20">
        <v>0.92757875000000001</v>
      </c>
    </row>
    <row r="217" spans="1:4" hidden="1">
      <c r="A217" s="21">
        <v>58.701333684121302</v>
      </c>
      <c r="B217">
        <v>44</v>
      </c>
      <c r="C217">
        <v>16</v>
      </c>
      <c r="D217" s="20">
        <v>0.92757875000000001</v>
      </c>
    </row>
    <row r="218" spans="1:4" hidden="1">
      <c r="A218" s="21">
        <v>66.706061004683306</v>
      </c>
      <c r="B218">
        <v>50</v>
      </c>
      <c r="C218">
        <v>16</v>
      </c>
      <c r="D218" s="20">
        <v>0.92757875000000001</v>
      </c>
    </row>
    <row r="219" spans="1:4" hidden="1">
      <c r="A219" s="21">
        <v>80.047273205620002</v>
      </c>
      <c r="B219">
        <v>60</v>
      </c>
      <c r="C219">
        <v>16</v>
      </c>
      <c r="D219" s="20">
        <v>0.92757875000000001</v>
      </c>
    </row>
    <row r="220" spans="1:4" hidden="1">
      <c r="A220" s="21">
        <v>100.059091507025</v>
      </c>
      <c r="B220">
        <v>75</v>
      </c>
      <c r="C220">
        <v>16</v>
      </c>
      <c r="D220" s="20">
        <v>0.92757875000000001</v>
      </c>
    </row>
    <row r="221" spans="1:4" hidden="1">
      <c r="A221" s="21">
        <v>106.72969760749299</v>
      </c>
      <c r="B221">
        <v>80</v>
      </c>
      <c r="C221">
        <v>16</v>
      </c>
      <c r="D221" s="20">
        <v>0.92757875000000001</v>
      </c>
    </row>
    <row r="222" spans="1:4" hidden="1">
      <c r="A222" s="21">
        <v>120.07090980843</v>
      </c>
      <c r="B222">
        <v>90</v>
      </c>
      <c r="C222">
        <v>16</v>
      </c>
      <c r="D222" s="20">
        <v>0.92757875000000001</v>
      </c>
    </row>
    <row r="223" spans="1:4" hidden="1">
      <c r="A223" s="21">
        <v>132.07800078927301</v>
      </c>
      <c r="B223">
        <v>99</v>
      </c>
      <c r="C223">
        <v>16</v>
      </c>
      <c r="D223" s="20">
        <v>0.92757875000000001</v>
      </c>
    </row>
    <row r="224" spans="1:4" hidden="1">
      <c r="A224" s="21">
        <v>133.41212200936599</v>
      </c>
      <c r="B224">
        <v>100</v>
      </c>
      <c r="C224">
        <v>16</v>
      </c>
      <c r="D224" s="20">
        <v>0.92757875000000001</v>
      </c>
    </row>
    <row r="225" spans="1:4" hidden="1">
      <c r="A225" s="21">
        <v>152.08981909067799</v>
      </c>
      <c r="B225">
        <v>114</v>
      </c>
      <c r="C225">
        <v>16</v>
      </c>
      <c r="D225" s="20">
        <v>0.92757875000000001</v>
      </c>
    </row>
    <row r="226" spans="1:4" hidden="1">
      <c r="A226" s="21">
        <v>1.3136419949036</v>
      </c>
      <c r="B226">
        <v>1</v>
      </c>
      <c r="C226">
        <v>17</v>
      </c>
      <c r="D226" s="20">
        <v>0.92013881599999903</v>
      </c>
    </row>
    <row r="227" spans="1:4" hidden="1">
      <c r="A227" s="21">
        <v>13.136419949036</v>
      </c>
      <c r="B227">
        <v>10</v>
      </c>
      <c r="C227">
        <v>17</v>
      </c>
      <c r="D227" s="20">
        <v>0.92013881599999903</v>
      </c>
    </row>
    <row r="228" spans="1:4" hidden="1">
      <c r="A228" s="21">
        <v>32.841049872590197</v>
      </c>
      <c r="B228">
        <v>25</v>
      </c>
      <c r="C228">
        <v>17</v>
      </c>
      <c r="D228" s="20">
        <v>0.92013881599999903</v>
      </c>
    </row>
    <row r="229" spans="1:4" hidden="1">
      <c r="A229" s="21">
        <v>42.036543836915499</v>
      </c>
      <c r="B229">
        <v>32</v>
      </c>
      <c r="C229">
        <v>17</v>
      </c>
      <c r="D229" s="20">
        <v>0.92013881599999903</v>
      </c>
    </row>
    <row r="230" spans="1:4" hidden="1">
      <c r="A230" s="21">
        <v>52.545679796144299</v>
      </c>
      <c r="B230">
        <v>40</v>
      </c>
      <c r="C230">
        <v>17</v>
      </c>
      <c r="D230" s="20">
        <v>0.92013881599999903</v>
      </c>
    </row>
    <row r="231" spans="1:4" hidden="1">
      <c r="A231" s="21">
        <v>57.800247775758798</v>
      </c>
      <c r="B231">
        <v>44</v>
      </c>
      <c r="C231">
        <v>17</v>
      </c>
      <c r="D231" s="20">
        <v>0.92013881599999903</v>
      </c>
    </row>
    <row r="232" spans="1:4" hidden="1">
      <c r="A232" s="21">
        <v>65.682099745180395</v>
      </c>
      <c r="B232">
        <v>50</v>
      </c>
      <c r="C232">
        <v>17</v>
      </c>
      <c r="D232" s="20">
        <v>0.92013881599999903</v>
      </c>
    </row>
    <row r="233" spans="1:4" hidden="1">
      <c r="A233" s="21">
        <v>78.818519694216505</v>
      </c>
      <c r="B233">
        <v>60</v>
      </c>
      <c r="C233">
        <v>17</v>
      </c>
      <c r="D233" s="20">
        <v>0.92013881599999903</v>
      </c>
    </row>
    <row r="234" spans="1:4" hidden="1">
      <c r="A234" s="21">
        <v>98.523149617770699</v>
      </c>
      <c r="B234">
        <v>75</v>
      </c>
      <c r="C234">
        <v>17</v>
      </c>
      <c r="D234" s="20">
        <v>0.92013881599999903</v>
      </c>
    </row>
    <row r="235" spans="1:4" hidden="1">
      <c r="A235" s="21">
        <v>105.091359592288</v>
      </c>
      <c r="B235">
        <v>80</v>
      </c>
      <c r="C235">
        <v>17</v>
      </c>
      <c r="D235" s="20">
        <v>0.92013881599999903</v>
      </c>
    </row>
    <row r="236" spans="1:4" hidden="1">
      <c r="A236" s="21">
        <v>118.227779541324</v>
      </c>
      <c r="B236">
        <v>90</v>
      </c>
      <c r="C236">
        <v>17</v>
      </c>
      <c r="D236" s="20">
        <v>0.92013881599999903</v>
      </c>
    </row>
    <row r="237" spans="1:4" hidden="1">
      <c r="A237" s="21">
        <v>130.05055749545701</v>
      </c>
      <c r="B237">
        <v>99</v>
      </c>
      <c r="C237">
        <v>17</v>
      </c>
      <c r="D237" s="20">
        <v>0.92013881599999903</v>
      </c>
    </row>
    <row r="238" spans="1:4" hidden="1">
      <c r="A238" s="21">
        <v>131.36419949035999</v>
      </c>
      <c r="B238">
        <v>100</v>
      </c>
      <c r="C238">
        <v>17</v>
      </c>
      <c r="D238" s="20">
        <v>0.92013881599999903</v>
      </c>
    </row>
    <row r="239" spans="1:4" hidden="1">
      <c r="A239" s="21">
        <v>149.75518741901101</v>
      </c>
      <c r="B239">
        <v>114</v>
      </c>
      <c r="C239">
        <v>17</v>
      </c>
      <c r="D239" s="20">
        <v>0.92013881599999903</v>
      </c>
    </row>
    <row r="240" spans="1:4" hidden="1">
      <c r="A240" s="21">
        <v>1.29367695554196</v>
      </c>
      <c r="B240">
        <v>1</v>
      </c>
      <c r="C240">
        <v>18</v>
      </c>
      <c r="D240" s="20">
        <v>0.91274292599999995</v>
      </c>
    </row>
    <row r="241" spans="1:4" hidden="1">
      <c r="A241" s="21">
        <v>12.9367695554196</v>
      </c>
      <c r="B241">
        <v>10</v>
      </c>
      <c r="C241">
        <v>18</v>
      </c>
      <c r="D241" s="20">
        <v>0.91274292599999995</v>
      </c>
    </row>
    <row r="242" spans="1:4" hidden="1">
      <c r="A242" s="21">
        <v>32.341923888548997</v>
      </c>
      <c r="B242">
        <v>25</v>
      </c>
      <c r="C242">
        <v>18</v>
      </c>
      <c r="D242" s="20">
        <v>0.91274292599999995</v>
      </c>
    </row>
    <row r="243" spans="1:4" hidden="1">
      <c r="A243" s="21">
        <v>41.3976625773427</v>
      </c>
      <c r="B243">
        <v>32</v>
      </c>
      <c r="C243">
        <v>18</v>
      </c>
      <c r="D243" s="20">
        <v>0.91274292599999995</v>
      </c>
    </row>
    <row r="244" spans="1:4" hidden="1">
      <c r="A244" s="21">
        <v>51.7470782216784</v>
      </c>
      <c r="B244">
        <v>40</v>
      </c>
      <c r="C244">
        <v>18</v>
      </c>
      <c r="D244" s="20">
        <v>0.91274292599999995</v>
      </c>
    </row>
    <row r="245" spans="1:4" hidden="1">
      <c r="A245" s="21">
        <v>56.921786043846303</v>
      </c>
      <c r="B245">
        <v>44</v>
      </c>
      <c r="C245">
        <v>18</v>
      </c>
      <c r="D245" s="20">
        <v>0.91274292599999995</v>
      </c>
    </row>
    <row r="246" spans="1:4" hidden="1">
      <c r="A246" s="21">
        <v>64.683847777098094</v>
      </c>
      <c r="B246">
        <v>50</v>
      </c>
      <c r="C246">
        <v>18</v>
      </c>
      <c r="D246" s="20">
        <v>0.91274292599999995</v>
      </c>
    </row>
    <row r="247" spans="1:4" hidden="1">
      <c r="A247" s="21">
        <v>77.620617332517696</v>
      </c>
      <c r="B247">
        <v>60</v>
      </c>
      <c r="C247">
        <v>18</v>
      </c>
      <c r="D247" s="20">
        <v>0.91274292599999995</v>
      </c>
    </row>
    <row r="248" spans="1:4" hidden="1">
      <c r="A248" s="21">
        <v>97.025771665647099</v>
      </c>
      <c r="B248">
        <v>75</v>
      </c>
      <c r="C248">
        <v>18</v>
      </c>
      <c r="D248" s="20">
        <v>0.91274292599999995</v>
      </c>
    </row>
    <row r="249" spans="1:4" hidden="1">
      <c r="A249" s="21">
        <v>103.494156443356</v>
      </c>
      <c r="B249">
        <v>80</v>
      </c>
      <c r="C249">
        <v>18</v>
      </c>
      <c r="D249" s="20">
        <v>0.91274292599999995</v>
      </c>
    </row>
    <row r="250" spans="1:4" hidden="1">
      <c r="A250" s="21">
        <v>116.430925998776</v>
      </c>
      <c r="B250">
        <v>90</v>
      </c>
      <c r="C250">
        <v>18</v>
      </c>
      <c r="D250" s="20">
        <v>0.91274292599999995</v>
      </c>
    </row>
    <row r="251" spans="1:4" hidden="1">
      <c r="A251" s="21">
        <v>128.07401859865399</v>
      </c>
      <c r="B251">
        <v>99</v>
      </c>
      <c r="C251">
        <v>18</v>
      </c>
      <c r="D251" s="20">
        <v>0.91274292599999995</v>
      </c>
    </row>
    <row r="252" spans="1:4" hidden="1">
      <c r="A252" s="21">
        <v>129.36769555419599</v>
      </c>
      <c r="B252">
        <v>100</v>
      </c>
      <c r="C252">
        <v>18</v>
      </c>
      <c r="D252" s="20">
        <v>0.91274292599999995</v>
      </c>
    </row>
    <row r="253" spans="1:4" hidden="1">
      <c r="A253" s="21">
        <v>147.47917293178301</v>
      </c>
      <c r="B253">
        <v>114</v>
      </c>
      <c r="C253">
        <v>18</v>
      </c>
      <c r="D253" s="20">
        <v>0.91274292599999995</v>
      </c>
    </row>
    <row r="254" spans="1:4" hidden="1">
      <c r="A254" s="21">
        <v>1.2741900919092</v>
      </c>
      <c r="B254">
        <v>1</v>
      </c>
      <c r="C254">
        <v>19</v>
      </c>
      <c r="D254" s="20">
        <v>0.90538505599999997</v>
      </c>
    </row>
    <row r="255" spans="1:4" hidden="1">
      <c r="A255" s="21">
        <v>12.741900919092</v>
      </c>
      <c r="B255">
        <v>10</v>
      </c>
      <c r="C255">
        <v>19</v>
      </c>
      <c r="D255" s="20">
        <v>0.90538505599999997</v>
      </c>
    </row>
    <row r="256" spans="1:4" hidden="1">
      <c r="A256" s="21">
        <v>31.854752297730201</v>
      </c>
      <c r="B256">
        <v>25</v>
      </c>
      <c r="C256">
        <v>19</v>
      </c>
      <c r="D256" s="20">
        <v>0.90538505599999997</v>
      </c>
    </row>
    <row r="257" spans="1:4" hidden="1">
      <c r="A257" s="21">
        <v>40.774082941094598</v>
      </c>
      <c r="B257">
        <v>32</v>
      </c>
      <c r="C257">
        <v>19</v>
      </c>
      <c r="D257" s="20">
        <v>0.90538505599999997</v>
      </c>
    </row>
    <row r="258" spans="1:4" hidden="1">
      <c r="A258" s="21">
        <v>50.967603676368299</v>
      </c>
      <c r="B258">
        <v>40</v>
      </c>
      <c r="C258">
        <v>19</v>
      </c>
      <c r="D258" s="20">
        <v>0.90538505599999997</v>
      </c>
    </row>
    <row r="259" spans="1:4" hidden="1">
      <c r="A259" s="21">
        <v>56.064364044005103</v>
      </c>
      <c r="B259">
        <v>44</v>
      </c>
      <c r="C259">
        <v>19</v>
      </c>
      <c r="D259" s="20">
        <v>0.90538505599999997</v>
      </c>
    </row>
    <row r="260" spans="1:4" hidden="1">
      <c r="A260" s="21">
        <v>63.709504595460402</v>
      </c>
      <c r="B260">
        <v>50</v>
      </c>
      <c r="C260">
        <v>19</v>
      </c>
      <c r="D260" s="20">
        <v>0.90538505599999997</v>
      </c>
    </row>
    <row r="261" spans="1:4" hidden="1">
      <c r="A261" s="21">
        <v>76.451405514552505</v>
      </c>
      <c r="B261">
        <v>60</v>
      </c>
      <c r="C261">
        <v>19</v>
      </c>
      <c r="D261" s="20">
        <v>0.90538505599999997</v>
      </c>
    </row>
    <row r="262" spans="1:4" hidden="1">
      <c r="A262" s="21">
        <v>95.564256893190603</v>
      </c>
      <c r="B262">
        <v>75</v>
      </c>
      <c r="C262">
        <v>19</v>
      </c>
      <c r="D262" s="20">
        <v>0.90538505599999997</v>
      </c>
    </row>
    <row r="263" spans="1:4" hidden="1">
      <c r="A263" s="21">
        <v>101.935207352736</v>
      </c>
      <c r="B263">
        <v>80</v>
      </c>
      <c r="C263">
        <v>19</v>
      </c>
      <c r="D263" s="20">
        <v>0.90538505599999997</v>
      </c>
    </row>
    <row r="264" spans="1:4" hidden="1">
      <c r="A264" s="21">
        <v>114.677108271828</v>
      </c>
      <c r="B264">
        <v>90</v>
      </c>
      <c r="C264">
        <v>19</v>
      </c>
      <c r="D264" s="20">
        <v>0.90538505599999997</v>
      </c>
    </row>
    <row r="265" spans="1:4" hidden="1">
      <c r="A265" s="21">
        <v>126.144819099011</v>
      </c>
      <c r="B265">
        <v>99</v>
      </c>
      <c r="C265">
        <v>19</v>
      </c>
      <c r="D265" s="20">
        <v>0.90538505599999997</v>
      </c>
    </row>
    <row r="266" spans="1:4" hidden="1">
      <c r="A266" s="21">
        <v>127.41900919091999</v>
      </c>
      <c r="B266">
        <v>100</v>
      </c>
      <c r="C266">
        <v>19</v>
      </c>
      <c r="D266" s="20">
        <v>0.90538505599999997</v>
      </c>
    </row>
    <row r="267" spans="1:4" hidden="1">
      <c r="A267" s="21">
        <v>145.25767047764899</v>
      </c>
      <c r="B267">
        <v>114</v>
      </c>
      <c r="C267">
        <v>19</v>
      </c>
      <c r="D267" s="20">
        <v>0.90538505599999997</v>
      </c>
    </row>
    <row r="268" spans="1:4" hidden="1">
      <c r="A268" s="21">
        <v>1.2551480021705399</v>
      </c>
      <c r="B268">
        <v>1</v>
      </c>
      <c r="C268">
        <v>20</v>
      </c>
      <c r="D268" s="20">
        <v>0.89805932600000005</v>
      </c>
    </row>
    <row r="269" spans="1:4" hidden="1">
      <c r="A269" s="21">
        <v>12.5514800217054</v>
      </c>
      <c r="B269">
        <v>10</v>
      </c>
      <c r="C269">
        <v>20</v>
      </c>
      <c r="D269" s="20">
        <v>0.89805932600000005</v>
      </c>
    </row>
    <row r="270" spans="1:4" hidden="1">
      <c r="A270" s="21">
        <v>31.3787000542636</v>
      </c>
      <c r="B270">
        <v>25</v>
      </c>
      <c r="C270">
        <v>20</v>
      </c>
      <c r="D270" s="20">
        <v>0.89805932600000005</v>
      </c>
    </row>
    <row r="271" spans="1:4" hidden="1">
      <c r="A271" s="21">
        <v>40.164736069457497</v>
      </c>
      <c r="B271">
        <v>32</v>
      </c>
      <c r="C271">
        <v>20</v>
      </c>
      <c r="D271" s="20">
        <v>0.89805932600000005</v>
      </c>
    </row>
    <row r="272" spans="1:4" hidden="1">
      <c r="A272" s="21">
        <v>50.205920086821799</v>
      </c>
      <c r="B272">
        <v>40</v>
      </c>
      <c r="C272">
        <v>20</v>
      </c>
      <c r="D272" s="20">
        <v>0.89805932600000005</v>
      </c>
    </row>
    <row r="273" spans="1:4" hidden="1">
      <c r="A273" s="21">
        <v>55.226512095503999</v>
      </c>
      <c r="B273">
        <v>44</v>
      </c>
      <c r="C273">
        <v>20</v>
      </c>
      <c r="D273" s="20">
        <v>0.89805932600000005</v>
      </c>
    </row>
    <row r="274" spans="1:4" hidden="1">
      <c r="A274" s="21">
        <v>62.7574001085273</v>
      </c>
      <c r="B274">
        <v>50</v>
      </c>
      <c r="C274">
        <v>20</v>
      </c>
      <c r="D274" s="20">
        <v>0.89805932600000005</v>
      </c>
    </row>
    <row r="275" spans="1:4" hidden="1">
      <c r="A275" s="21">
        <v>75.308880130232794</v>
      </c>
      <c r="B275">
        <v>60</v>
      </c>
      <c r="C275">
        <v>20</v>
      </c>
      <c r="D275" s="20">
        <v>0.89805932600000005</v>
      </c>
    </row>
    <row r="276" spans="1:4" hidden="1">
      <c r="A276" s="21">
        <v>94.136100162790996</v>
      </c>
      <c r="B276">
        <v>75</v>
      </c>
      <c r="C276">
        <v>20</v>
      </c>
      <c r="D276" s="20">
        <v>0.89805932600000005</v>
      </c>
    </row>
    <row r="277" spans="1:4" hidden="1">
      <c r="A277" s="21">
        <v>100.411840173643</v>
      </c>
      <c r="B277">
        <v>80</v>
      </c>
      <c r="C277">
        <v>20</v>
      </c>
      <c r="D277" s="20">
        <v>0.89805932600000005</v>
      </c>
    </row>
    <row r="278" spans="1:4" hidden="1">
      <c r="A278" s="21">
        <v>112.963320195349</v>
      </c>
      <c r="B278">
        <v>90</v>
      </c>
      <c r="C278">
        <v>20</v>
      </c>
      <c r="D278" s="20">
        <v>0.89805932600000005</v>
      </c>
    </row>
    <row r="279" spans="1:4" hidden="1">
      <c r="A279" s="21">
        <v>124.259652214884</v>
      </c>
      <c r="B279">
        <v>99</v>
      </c>
      <c r="C279">
        <v>20</v>
      </c>
      <c r="D279" s="20">
        <v>0.89805932600000005</v>
      </c>
    </row>
    <row r="280" spans="1:4" hidden="1">
      <c r="A280" s="21">
        <v>125.514800217054</v>
      </c>
      <c r="B280">
        <v>100</v>
      </c>
      <c r="C280">
        <v>20</v>
      </c>
      <c r="D280" s="20">
        <v>0.89805932600000005</v>
      </c>
    </row>
    <row r="281" spans="1:4" hidden="1">
      <c r="A281" s="21">
        <v>143.08687224744199</v>
      </c>
      <c r="B281">
        <v>114</v>
      </c>
      <c r="C281">
        <v>20</v>
      </c>
      <c r="D281" s="20">
        <v>0.89805932600000005</v>
      </c>
    </row>
    <row r="282" spans="1:4" hidden="1">
      <c r="A282" s="21">
        <v>1.23651968038037</v>
      </c>
      <c r="B282">
        <v>1</v>
      </c>
      <c r="C282">
        <v>21</v>
      </c>
      <c r="D282" s="20">
        <v>0.890759999999999</v>
      </c>
    </row>
    <row r="283" spans="1:4" hidden="1">
      <c r="A283" s="21">
        <v>12.3651968038037</v>
      </c>
      <c r="B283">
        <v>10</v>
      </c>
      <c r="C283">
        <v>21</v>
      </c>
      <c r="D283" s="20">
        <v>0.890759999999999</v>
      </c>
    </row>
    <row r="284" spans="1:4" hidden="1">
      <c r="A284" s="21">
        <v>30.9129920095092</v>
      </c>
      <c r="B284">
        <v>25</v>
      </c>
      <c r="C284">
        <v>21</v>
      </c>
      <c r="D284" s="20">
        <v>0.890759999999999</v>
      </c>
    </row>
    <row r="285" spans="1:4" hidden="1">
      <c r="A285" s="21">
        <v>39.568629772171803</v>
      </c>
      <c r="B285">
        <v>32</v>
      </c>
      <c r="C285">
        <v>21</v>
      </c>
      <c r="D285" s="20">
        <v>0.890759999999999</v>
      </c>
    </row>
    <row r="286" spans="1:4" hidden="1">
      <c r="A286" s="21">
        <v>49.4607872152148</v>
      </c>
      <c r="B286">
        <v>40</v>
      </c>
      <c r="C286">
        <v>21</v>
      </c>
      <c r="D286" s="20">
        <v>0.890759999999999</v>
      </c>
    </row>
    <row r="287" spans="1:4" hidden="1">
      <c r="A287" s="21">
        <v>54.406865936736303</v>
      </c>
      <c r="B287">
        <v>44</v>
      </c>
      <c r="C287">
        <v>21</v>
      </c>
      <c r="D287" s="20">
        <v>0.890759999999999</v>
      </c>
    </row>
    <row r="288" spans="1:4" hidden="1">
      <c r="A288" s="21">
        <v>61.825984019018499</v>
      </c>
      <c r="B288">
        <v>50</v>
      </c>
      <c r="C288">
        <v>21</v>
      </c>
      <c r="D288" s="20">
        <v>0.890759999999999</v>
      </c>
    </row>
    <row r="289" spans="1:4" hidden="1">
      <c r="A289" s="21">
        <v>74.191180822822304</v>
      </c>
      <c r="B289">
        <v>60</v>
      </c>
      <c r="C289">
        <v>21</v>
      </c>
      <c r="D289" s="20">
        <v>0.890759999999999</v>
      </c>
    </row>
    <row r="290" spans="1:4" hidden="1">
      <c r="A290" s="21">
        <v>92.738976028527802</v>
      </c>
      <c r="B290">
        <v>75</v>
      </c>
      <c r="C290">
        <v>21</v>
      </c>
      <c r="D290" s="20">
        <v>0.890759999999999</v>
      </c>
    </row>
    <row r="291" spans="1:4" hidden="1">
      <c r="A291" s="21">
        <v>98.9215744304297</v>
      </c>
      <c r="B291">
        <v>80</v>
      </c>
      <c r="C291">
        <v>21</v>
      </c>
      <c r="D291" s="20">
        <v>0.890759999999999</v>
      </c>
    </row>
    <row r="292" spans="1:4" hidden="1">
      <c r="A292" s="21">
        <v>111.286771234233</v>
      </c>
      <c r="B292">
        <v>90</v>
      </c>
      <c r="C292">
        <v>21</v>
      </c>
      <c r="D292" s="20">
        <v>0.890759999999999</v>
      </c>
    </row>
    <row r="293" spans="1:4" hidden="1">
      <c r="A293" s="21">
        <v>122.415448357656</v>
      </c>
      <c r="B293">
        <v>99</v>
      </c>
      <c r="C293">
        <v>21</v>
      </c>
      <c r="D293" s="20">
        <v>0.890759999999999</v>
      </c>
    </row>
    <row r="294" spans="1:4" hidden="1">
      <c r="A294" s="21">
        <v>123.651968038037</v>
      </c>
      <c r="B294">
        <v>100</v>
      </c>
      <c r="C294">
        <v>21</v>
      </c>
      <c r="D294" s="20">
        <v>0.890759999999999</v>
      </c>
    </row>
    <row r="295" spans="1:4" hidden="1">
      <c r="A295" s="21">
        <v>140.963243563362</v>
      </c>
      <c r="B295">
        <v>114</v>
      </c>
      <c r="C295">
        <v>21</v>
      </c>
      <c r="D295" s="20">
        <v>0.890759999999999</v>
      </c>
    </row>
    <row r="296" spans="1:4" hidden="1">
      <c r="A296" s="21">
        <v>1.21827632585107</v>
      </c>
      <c r="B296">
        <v>1</v>
      </c>
      <c r="C296">
        <v>22</v>
      </c>
      <c r="D296" s="20">
        <v>0.88348148599999998</v>
      </c>
    </row>
    <row r="297" spans="1:4" hidden="1">
      <c r="A297" s="21">
        <v>12.1827632585107</v>
      </c>
      <c r="B297">
        <v>10</v>
      </c>
      <c r="C297">
        <v>22</v>
      </c>
      <c r="D297" s="20">
        <v>0.88348148599999998</v>
      </c>
    </row>
    <row r="298" spans="1:4" hidden="1">
      <c r="A298" s="21">
        <v>30.4569081462767</v>
      </c>
      <c r="B298">
        <v>25</v>
      </c>
      <c r="C298">
        <v>22</v>
      </c>
      <c r="D298" s="20">
        <v>0.88348148599999998</v>
      </c>
    </row>
    <row r="299" spans="1:4" hidden="1">
      <c r="A299" s="21">
        <v>38.984842427234199</v>
      </c>
      <c r="B299">
        <v>32</v>
      </c>
      <c r="C299">
        <v>22</v>
      </c>
      <c r="D299" s="20">
        <v>0.88348148599999998</v>
      </c>
    </row>
    <row r="300" spans="1:4" hidden="1">
      <c r="A300" s="21">
        <v>48.731053034042802</v>
      </c>
      <c r="B300">
        <v>40</v>
      </c>
      <c r="C300">
        <v>22</v>
      </c>
      <c r="D300" s="20">
        <v>0.88348148599999998</v>
      </c>
    </row>
    <row r="301" spans="1:4" hidden="1">
      <c r="A301" s="21">
        <v>53.604158337447103</v>
      </c>
      <c r="B301">
        <v>44</v>
      </c>
      <c r="C301">
        <v>22</v>
      </c>
      <c r="D301" s="20">
        <v>0.88348148599999998</v>
      </c>
    </row>
    <row r="302" spans="1:4" hidden="1">
      <c r="A302" s="21">
        <v>60.913816292553498</v>
      </c>
      <c r="B302">
        <v>50</v>
      </c>
      <c r="C302">
        <v>22</v>
      </c>
      <c r="D302" s="20">
        <v>0.88348148599999998</v>
      </c>
    </row>
    <row r="303" spans="1:4" hidden="1">
      <c r="A303" s="21">
        <v>73.096579551064295</v>
      </c>
      <c r="B303">
        <v>60</v>
      </c>
      <c r="C303">
        <v>22</v>
      </c>
      <c r="D303" s="20">
        <v>0.88348148599999998</v>
      </c>
    </row>
    <row r="304" spans="1:4" hidden="1">
      <c r="A304" s="21">
        <v>91.370724438830294</v>
      </c>
      <c r="B304">
        <v>75</v>
      </c>
      <c r="C304">
        <v>22</v>
      </c>
      <c r="D304" s="20">
        <v>0.88348148599999998</v>
      </c>
    </row>
    <row r="305" spans="1:4" hidden="1">
      <c r="A305" s="21">
        <v>97.462106068085703</v>
      </c>
      <c r="B305">
        <v>80</v>
      </c>
      <c r="C305">
        <v>22</v>
      </c>
      <c r="D305" s="20">
        <v>0.88348148599999998</v>
      </c>
    </row>
    <row r="306" spans="1:4" hidden="1">
      <c r="A306" s="21">
        <v>109.64486932659599</v>
      </c>
      <c r="B306">
        <v>90</v>
      </c>
      <c r="C306">
        <v>22</v>
      </c>
      <c r="D306" s="20">
        <v>0.88348148599999998</v>
      </c>
    </row>
    <row r="307" spans="1:4" hidden="1">
      <c r="A307" s="21">
        <v>120.609356259256</v>
      </c>
      <c r="B307">
        <v>99</v>
      </c>
      <c r="C307">
        <v>22</v>
      </c>
      <c r="D307" s="20">
        <v>0.88348148599999998</v>
      </c>
    </row>
    <row r="308" spans="1:4" hidden="1">
      <c r="A308" s="21">
        <v>121.827632585107</v>
      </c>
      <c r="B308">
        <v>100</v>
      </c>
      <c r="C308">
        <v>22</v>
      </c>
      <c r="D308" s="20">
        <v>0.88348148599999998</v>
      </c>
    </row>
    <row r="309" spans="1:4" hidden="1">
      <c r="A309" s="21">
        <v>138.883501147022</v>
      </c>
      <c r="B309">
        <v>114</v>
      </c>
      <c r="C309">
        <v>22</v>
      </c>
      <c r="D309" s="20">
        <v>0.88348148599999998</v>
      </c>
    </row>
    <row r="310" spans="1:4" hidden="1">
      <c r="A310" s="21">
        <v>1.2003911716226701</v>
      </c>
      <c r="B310">
        <v>1</v>
      </c>
      <c r="C310">
        <v>23</v>
      </c>
      <c r="D310" s="20">
        <v>0.87621833599999999</v>
      </c>
    </row>
    <row r="311" spans="1:4" hidden="1">
      <c r="A311" s="21">
        <v>12.0039117162267</v>
      </c>
      <c r="B311">
        <v>10</v>
      </c>
      <c r="C311">
        <v>23</v>
      </c>
      <c r="D311" s="20">
        <v>0.87621833599999999</v>
      </c>
    </row>
    <row r="312" spans="1:4" hidden="1">
      <c r="A312" s="21">
        <v>30.0097792905669</v>
      </c>
      <c r="B312">
        <v>25</v>
      </c>
      <c r="C312">
        <v>23</v>
      </c>
      <c r="D312" s="20">
        <v>0.87621833599999999</v>
      </c>
    </row>
    <row r="313" spans="1:4" hidden="1">
      <c r="A313" s="21">
        <v>38.412517491925698</v>
      </c>
      <c r="B313">
        <v>32</v>
      </c>
      <c r="C313">
        <v>23</v>
      </c>
      <c r="D313" s="20">
        <v>0.87621833599999999</v>
      </c>
    </row>
    <row r="314" spans="1:4" hidden="1">
      <c r="A314" s="21">
        <v>48.015646864907097</v>
      </c>
      <c r="B314">
        <v>40</v>
      </c>
      <c r="C314">
        <v>23</v>
      </c>
      <c r="D314" s="20">
        <v>0.87621833599999999</v>
      </c>
    </row>
    <row r="315" spans="1:4" hidden="1">
      <c r="A315" s="21">
        <v>52.817211551397797</v>
      </c>
      <c r="B315">
        <v>44</v>
      </c>
      <c r="C315">
        <v>23</v>
      </c>
      <c r="D315" s="20">
        <v>0.87621833599999999</v>
      </c>
    </row>
    <row r="316" spans="1:4" hidden="1">
      <c r="A316" s="21">
        <v>60.0195585811339</v>
      </c>
      <c r="B316">
        <v>50</v>
      </c>
      <c r="C316">
        <v>23</v>
      </c>
      <c r="D316" s="20">
        <v>0.87621833599999999</v>
      </c>
    </row>
    <row r="317" spans="1:4" hidden="1">
      <c r="A317" s="21">
        <v>72.023470297360703</v>
      </c>
      <c r="B317">
        <v>60</v>
      </c>
      <c r="C317">
        <v>23</v>
      </c>
      <c r="D317" s="20">
        <v>0.87621833599999999</v>
      </c>
    </row>
    <row r="318" spans="1:4" hidden="1">
      <c r="A318" s="21">
        <v>90.029337871700903</v>
      </c>
      <c r="B318">
        <v>75</v>
      </c>
      <c r="C318">
        <v>23</v>
      </c>
      <c r="D318" s="20">
        <v>0.87621833599999999</v>
      </c>
    </row>
    <row r="319" spans="1:4" hidden="1">
      <c r="A319" s="21">
        <v>96.031293729814294</v>
      </c>
      <c r="B319">
        <v>80</v>
      </c>
      <c r="C319">
        <v>23</v>
      </c>
      <c r="D319" s="20">
        <v>0.87621833599999999</v>
      </c>
    </row>
    <row r="320" spans="1:4" hidden="1">
      <c r="A320" s="21">
        <v>108.035205446041</v>
      </c>
      <c r="B320">
        <v>90</v>
      </c>
      <c r="C320">
        <v>23</v>
      </c>
      <c r="D320" s="20">
        <v>0.87621833599999999</v>
      </c>
    </row>
    <row r="321" spans="1:4" hidden="1">
      <c r="A321" s="21">
        <v>118.838725990645</v>
      </c>
      <c r="B321">
        <v>99</v>
      </c>
      <c r="C321">
        <v>23</v>
      </c>
      <c r="D321" s="20">
        <v>0.87621833599999999</v>
      </c>
    </row>
    <row r="322" spans="1:4" hidden="1">
      <c r="A322" s="21">
        <v>120.039117162267</v>
      </c>
      <c r="B322">
        <v>100</v>
      </c>
      <c r="C322">
        <v>23</v>
      </c>
      <c r="D322" s="20">
        <v>0.87621833599999999</v>
      </c>
    </row>
    <row r="323" spans="1:4" hidden="1">
      <c r="A323" s="21">
        <v>136.84459356498499</v>
      </c>
      <c r="B323">
        <v>114</v>
      </c>
      <c r="C323">
        <v>23</v>
      </c>
      <c r="D323" s="20">
        <v>0.87621833599999999</v>
      </c>
    </row>
    <row r="324" spans="1:4" hidden="1">
      <c r="A324" s="21">
        <v>1.1828393297442199</v>
      </c>
      <c r="B324">
        <v>1</v>
      </c>
      <c r="C324">
        <v>24</v>
      </c>
      <c r="D324" s="20">
        <v>0.86896524600000002</v>
      </c>
    </row>
    <row r="325" spans="1:4" hidden="1">
      <c r="A325" s="21">
        <v>11.828393297442201</v>
      </c>
      <c r="B325">
        <v>10</v>
      </c>
      <c r="C325">
        <v>24</v>
      </c>
      <c r="D325" s="20">
        <v>0.86896524600000002</v>
      </c>
    </row>
    <row r="326" spans="1:4" hidden="1">
      <c r="A326" s="21">
        <v>29.5709832436056</v>
      </c>
      <c r="B326">
        <v>25</v>
      </c>
      <c r="C326">
        <v>24</v>
      </c>
      <c r="D326" s="20">
        <v>0.86896524600000002</v>
      </c>
    </row>
    <row r="327" spans="1:4" hidden="1">
      <c r="A327" s="21">
        <v>37.850858551815101</v>
      </c>
      <c r="B327">
        <v>32</v>
      </c>
      <c r="C327">
        <v>24</v>
      </c>
      <c r="D327" s="20">
        <v>0.86896524600000002</v>
      </c>
    </row>
    <row r="328" spans="1:4" hidden="1">
      <c r="A328" s="21">
        <v>47.313573189768903</v>
      </c>
      <c r="B328">
        <v>40</v>
      </c>
      <c r="C328">
        <v>24</v>
      </c>
      <c r="D328" s="20">
        <v>0.86896524600000002</v>
      </c>
    </row>
    <row r="329" spans="1:4" hidden="1">
      <c r="A329" s="21">
        <v>52.0449305087458</v>
      </c>
      <c r="B329">
        <v>44</v>
      </c>
      <c r="C329">
        <v>24</v>
      </c>
      <c r="D329" s="20">
        <v>0.86896524600000002</v>
      </c>
    </row>
    <row r="330" spans="1:4" hidden="1">
      <c r="A330" s="21">
        <v>59.141966487211199</v>
      </c>
      <c r="B330">
        <v>50</v>
      </c>
      <c r="C330">
        <v>24</v>
      </c>
      <c r="D330" s="20">
        <v>0.86896524600000002</v>
      </c>
    </row>
    <row r="331" spans="1:4" hidden="1">
      <c r="A331" s="21">
        <v>70.970359784653397</v>
      </c>
      <c r="B331">
        <v>60</v>
      </c>
      <c r="C331">
        <v>24</v>
      </c>
      <c r="D331" s="20">
        <v>0.86896524600000002</v>
      </c>
    </row>
    <row r="332" spans="1:4" hidden="1">
      <c r="A332" s="21">
        <v>88.712949730816803</v>
      </c>
      <c r="B332">
        <v>75</v>
      </c>
      <c r="C332">
        <v>24</v>
      </c>
      <c r="D332" s="20">
        <v>0.86896524600000002</v>
      </c>
    </row>
    <row r="333" spans="1:4" hidden="1">
      <c r="A333" s="21">
        <v>94.627146379537905</v>
      </c>
      <c r="B333">
        <v>80</v>
      </c>
      <c r="C333">
        <v>24</v>
      </c>
      <c r="D333" s="20">
        <v>0.86896524600000002</v>
      </c>
    </row>
    <row r="334" spans="1:4" hidden="1">
      <c r="A334" s="21">
        <v>106.45553967698</v>
      </c>
      <c r="B334">
        <v>90</v>
      </c>
      <c r="C334">
        <v>24</v>
      </c>
      <c r="D334" s="20">
        <v>0.86896524600000002</v>
      </c>
    </row>
    <row r="335" spans="1:4" hidden="1">
      <c r="A335" s="21">
        <v>117.101093644678</v>
      </c>
      <c r="B335">
        <v>99</v>
      </c>
      <c r="C335">
        <v>24</v>
      </c>
      <c r="D335" s="20">
        <v>0.86896524600000002</v>
      </c>
    </row>
    <row r="336" spans="1:4" hidden="1">
      <c r="A336" s="21">
        <v>118.283932974422</v>
      </c>
      <c r="B336">
        <v>100</v>
      </c>
      <c r="C336">
        <v>24</v>
      </c>
      <c r="D336" s="20">
        <v>0.86896524600000002</v>
      </c>
    </row>
    <row r="337" spans="1:4" hidden="1">
      <c r="A337" s="21">
        <v>134.84368359084101</v>
      </c>
      <c r="B337">
        <v>114</v>
      </c>
      <c r="C337">
        <v>24</v>
      </c>
      <c r="D337" s="20">
        <v>0.86896524600000002</v>
      </c>
    </row>
    <row r="338" spans="1:4" hidden="1">
      <c r="A338" s="21">
        <v>1.16559765137995</v>
      </c>
      <c r="B338">
        <v>1</v>
      </c>
      <c r="C338">
        <v>25</v>
      </c>
      <c r="D338" s="20">
        <v>0.86171705600000004</v>
      </c>
    </row>
    <row r="339" spans="1:4" hidden="1">
      <c r="A339" s="21">
        <v>11.6559765137995</v>
      </c>
      <c r="B339">
        <v>10</v>
      </c>
      <c r="C339">
        <v>25</v>
      </c>
      <c r="D339" s="20">
        <v>0.86171705600000004</v>
      </c>
    </row>
    <row r="340" spans="1:4">
      <c r="A340" s="21">
        <v>29.1399412844988</v>
      </c>
      <c r="B340">
        <v>25</v>
      </c>
      <c r="C340">
        <v>25</v>
      </c>
      <c r="D340" s="20">
        <v>0.86171705600000004</v>
      </c>
    </row>
    <row r="341" spans="1:4">
      <c r="A341" s="21">
        <v>37.299124844158499</v>
      </c>
      <c r="B341">
        <v>32</v>
      </c>
      <c r="C341">
        <v>25</v>
      </c>
      <c r="D341" s="20">
        <v>0.86171705600000004</v>
      </c>
    </row>
    <row r="342" spans="1:4">
      <c r="A342" s="21">
        <v>46.623906055198098</v>
      </c>
      <c r="B342">
        <v>40</v>
      </c>
      <c r="C342">
        <v>25</v>
      </c>
      <c r="D342" s="20">
        <v>0.86171705600000004</v>
      </c>
    </row>
    <row r="343" spans="1:4">
      <c r="A343" s="21">
        <v>51.286296660717902</v>
      </c>
      <c r="B343">
        <v>44</v>
      </c>
      <c r="C343">
        <v>25</v>
      </c>
      <c r="D343" s="20">
        <v>0.86171705600000004</v>
      </c>
    </row>
    <row r="344" spans="1:4" hidden="1">
      <c r="A344" s="21">
        <v>58.2798825689976</v>
      </c>
      <c r="B344">
        <v>50</v>
      </c>
      <c r="C344">
        <v>25</v>
      </c>
      <c r="D344" s="20">
        <v>0.86171705600000004</v>
      </c>
    </row>
    <row r="345" spans="1:4" hidden="1">
      <c r="A345" s="21">
        <v>69.935859082797194</v>
      </c>
      <c r="B345">
        <v>60</v>
      </c>
      <c r="C345">
        <v>25</v>
      </c>
      <c r="D345" s="20">
        <v>0.86171705600000004</v>
      </c>
    </row>
    <row r="346" spans="1:4">
      <c r="A346" s="21">
        <v>87.419823853496496</v>
      </c>
      <c r="B346">
        <v>75</v>
      </c>
      <c r="C346">
        <v>25</v>
      </c>
      <c r="D346" s="20">
        <v>0.86171705600000004</v>
      </c>
    </row>
    <row r="347" spans="1:4" hidden="1">
      <c r="A347" s="21">
        <v>93.247812110396197</v>
      </c>
      <c r="B347">
        <v>80</v>
      </c>
      <c r="C347">
        <v>25</v>
      </c>
      <c r="D347" s="20">
        <v>0.86171705600000004</v>
      </c>
    </row>
    <row r="348" spans="1:4" hidden="1">
      <c r="A348" s="21">
        <v>104.903788624195</v>
      </c>
      <c r="B348">
        <v>90</v>
      </c>
      <c r="C348">
        <v>25</v>
      </c>
      <c r="D348" s="20">
        <v>0.86171705600000004</v>
      </c>
    </row>
    <row r="349" spans="1:4" hidden="1">
      <c r="A349" s="21">
        <v>115.394167486615</v>
      </c>
      <c r="B349">
        <v>99</v>
      </c>
      <c r="C349">
        <v>25</v>
      </c>
      <c r="D349" s="20">
        <v>0.86171705600000004</v>
      </c>
    </row>
    <row r="350" spans="1:4" hidden="1">
      <c r="A350" s="21">
        <v>116.559765137995</v>
      </c>
      <c r="B350">
        <v>100</v>
      </c>
      <c r="C350">
        <v>25</v>
      </c>
      <c r="D350" s="20">
        <v>0.86171705600000004</v>
      </c>
    </row>
    <row r="351" spans="1:4">
      <c r="A351" s="21">
        <v>132.87813225731401</v>
      </c>
      <c r="B351">
        <v>114</v>
      </c>
      <c r="C351">
        <v>25</v>
      </c>
      <c r="D351" s="20">
        <v>0.86171705600000004</v>
      </c>
    </row>
    <row r="352" spans="1:4" hidden="1">
      <c r="A352" s="21">
        <v>1.1486446000123001</v>
      </c>
      <c r="B352">
        <v>1</v>
      </c>
      <c r="C352">
        <v>26</v>
      </c>
      <c r="D352" s="20">
        <v>0.85446875</v>
      </c>
    </row>
    <row r="353" spans="1:4" hidden="1">
      <c r="A353" s="21">
        <v>11.486446000122999</v>
      </c>
      <c r="B353">
        <v>10</v>
      </c>
      <c r="C353">
        <v>26</v>
      </c>
      <c r="D353" s="20">
        <v>0.85446875</v>
      </c>
    </row>
    <row r="354" spans="1:4" hidden="1">
      <c r="A354" s="21">
        <v>28.716115000307699</v>
      </c>
      <c r="B354">
        <v>25</v>
      </c>
      <c r="C354">
        <v>26</v>
      </c>
      <c r="D354" s="20">
        <v>0.85446875</v>
      </c>
    </row>
    <row r="355" spans="1:4" hidden="1">
      <c r="A355" s="21">
        <v>36.756627200393801</v>
      </c>
      <c r="B355">
        <v>32</v>
      </c>
      <c r="C355">
        <v>26</v>
      </c>
      <c r="D355" s="20">
        <v>0.85446875</v>
      </c>
    </row>
    <row r="356" spans="1:4" hidden="1">
      <c r="A356" s="21">
        <v>45.945784000492303</v>
      </c>
      <c r="B356">
        <v>40</v>
      </c>
      <c r="C356">
        <v>26</v>
      </c>
      <c r="D356" s="20">
        <v>0.85446875</v>
      </c>
    </row>
    <row r="357" spans="1:4" hidden="1">
      <c r="A357" s="21">
        <v>50.540362400541603</v>
      </c>
      <c r="B357">
        <v>44</v>
      </c>
      <c r="C357">
        <v>26</v>
      </c>
      <c r="D357" s="20">
        <v>0.85446875</v>
      </c>
    </row>
    <row r="358" spans="1:4" hidden="1">
      <c r="A358" s="21">
        <v>57.432230000615398</v>
      </c>
      <c r="B358">
        <v>50</v>
      </c>
      <c r="C358">
        <v>26</v>
      </c>
      <c r="D358" s="20">
        <v>0.85446875</v>
      </c>
    </row>
    <row r="359" spans="1:4" hidden="1">
      <c r="A359" s="21">
        <v>68.9186760007385</v>
      </c>
      <c r="B359">
        <v>60</v>
      </c>
      <c r="C359">
        <v>26</v>
      </c>
      <c r="D359" s="20">
        <v>0.85446875</v>
      </c>
    </row>
    <row r="360" spans="1:4" hidden="1">
      <c r="A360" s="21">
        <v>86.148345000923101</v>
      </c>
      <c r="B360">
        <v>75</v>
      </c>
      <c r="C360">
        <v>26</v>
      </c>
      <c r="D360" s="20">
        <v>0.85446875</v>
      </c>
    </row>
    <row r="361" spans="1:4" hidden="1">
      <c r="A361" s="21">
        <v>91.891568000984705</v>
      </c>
      <c r="B361">
        <v>80</v>
      </c>
      <c r="C361">
        <v>26</v>
      </c>
      <c r="D361" s="20">
        <v>0.85446875</v>
      </c>
    </row>
    <row r="362" spans="1:4" hidden="1">
      <c r="A362" s="21">
        <v>103.378014001107</v>
      </c>
      <c r="B362">
        <v>90</v>
      </c>
      <c r="C362">
        <v>26</v>
      </c>
      <c r="D362" s="20">
        <v>0.85446875</v>
      </c>
    </row>
    <row r="363" spans="1:4" hidden="1">
      <c r="A363" s="21">
        <v>113.71581540121799</v>
      </c>
      <c r="B363">
        <v>99</v>
      </c>
      <c r="C363">
        <v>26</v>
      </c>
      <c r="D363" s="20">
        <v>0.85446875</v>
      </c>
    </row>
    <row r="364" spans="1:4" hidden="1">
      <c r="A364" s="21">
        <v>114.86446000123</v>
      </c>
      <c r="B364">
        <v>100</v>
      </c>
      <c r="C364">
        <v>26</v>
      </c>
      <c r="D364" s="20">
        <v>0.85446875</v>
      </c>
    </row>
    <row r="365" spans="1:4" hidden="1">
      <c r="A365" s="21">
        <v>130.94548440140301</v>
      </c>
      <c r="B365">
        <v>114</v>
      </c>
      <c r="C365">
        <v>26</v>
      </c>
      <c r="D365" s="20">
        <v>0.85446875</v>
      </c>
    </row>
    <row r="366" spans="1:4" hidden="1">
      <c r="A366" s="21">
        <v>1.13196013623564</v>
      </c>
      <c r="B366">
        <v>1</v>
      </c>
      <c r="C366">
        <v>27</v>
      </c>
      <c r="D366" s="20">
        <v>0.84721545600000003</v>
      </c>
    </row>
    <row r="367" spans="1:4" hidden="1">
      <c r="A367" s="21">
        <v>11.3196013623564</v>
      </c>
      <c r="B367">
        <v>10</v>
      </c>
      <c r="C367">
        <v>27</v>
      </c>
      <c r="D367" s="20">
        <v>0.84721545600000003</v>
      </c>
    </row>
    <row r="368" spans="1:4" hidden="1">
      <c r="A368" s="21">
        <v>28.299003405891</v>
      </c>
      <c r="B368">
        <v>25</v>
      </c>
      <c r="C368">
        <v>27</v>
      </c>
      <c r="D368" s="20">
        <v>0.84721545600000003</v>
      </c>
    </row>
    <row r="369" spans="1:4" hidden="1">
      <c r="A369" s="21">
        <v>36.222724359540599</v>
      </c>
      <c r="B369">
        <v>32</v>
      </c>
      <c r="C369">
        <v>27</v>
      </c>
      <c r="D369" s="20">
        <v>0.84721545600000003</v>
      </c>
    </row>
    <row r="370" spans="1:4" hidden="1">
      <c r="A370" s="21">
        <v>45.278405449425698</v>
      </c>
      <c r="B370">
        <v>40</v>
      </c>
      <c r="C370">
        <v>27</v>
      </c>
      <c r="D370" s="20">
        <v>0.84721545600000003</v>
      </c>
    </row>
    <row r="371" spans="1:4" hidden="1">
      <c r="A371" s="21">
        <v>49.806245994368297</v>
      </c>
      <c r="B371">
        <v>44</v>
      </c>
      <c r="C371">
        <v>27</v>
      </c>
      <c r="D371" s="20">
        <v>0.84721545600000003</v>
      </c>
    </row>
    <row r="372" spans="1:4" hidden="1">
      <c r="A372" s="21">
        <v>56.598006811782099</v>
      </c>
      <c r="B372">
        <v>50</v>
      </c>
      <c r="C372">
        <v>27</v>
      </c>
      <c r="D372" s="20">
        <v>0.84721545600000003</v>
      </c>
    </row>
    <row r="373" spans="1:4" hidden="1">
      <c r="A373" s="21">
        <v>67.917608174138607</v>
      </c>
      <c r="B373">
        <v>60</v>
      </c>
      <c r="C373">
        <v>27</v>
      </c>
      <c r="D373" s="20">
        <v>0.84721545600000003</v>
      </c>
    </row>
    <row r="374" spans="1:4" hidden="1">
      <c r="A374" s="21">
        <v>84.897010217673198</v>
      </c>
      <c r="B374">
        <v>75</v>
      </c>
      <c r="C374">
        <v>27</v>
      </c>
      <c r="D374" s="20">
        <v>0.84721545600000003</v>
      </c>
    </row>
    <row r="375" spans="1:4" hidden="1">
      <c r="A375" s="21">
        <v>90.556810898851495</v>
      </c>
      <c r="B375">
        <v>80</v>
      </c>
      <c r="C375">
        <v>27</v>
      </c>
      <c r="D375" s="20">
        <v>0.84721545600000003</v>
      </c>
    </row>
    <row r="376" spans="1:4" hidden="1">
      <c r="A376" s="21">
        <v>101.87641226120699</v>
      </c>
      <c r="B376">
        <v>90</v>
      </c>
      <c r="C376">
        <v>27</v>
      </c>
      <c r="D376" s="20">
        <v>0.84721545600000003</v>
      </c>
    </row>
    <row r="377" spans="1:4" hidden="1">
      <c r="A377" s="21">
        <v>112.064053487328</v>
      </c>
      <c r="B377">
        <v>99</v>
      </c>
      <c r="C377">
        <v>27</v>
      </c>
      <c r="D377" s="20">
        <v>0.84721545600000003</v>
      </c>
    </row>
    <row r="378" spans="1:4" hidden="1">
      <c r="A378" s="21">
        <v>113.196013623564</v>
      </c>
      <c r="B378">
        <v>100</v>
      </c>
      <c r="C378">
        <v>27</v>
      </c>
      <c r="D378" s="20">
        <v>0.84721545600000003</v>
      </c>
    </row>
    <row r="379" spans="1:4" hidden="1">
      <c r="A379" s="21">
        <v>129.04345553086301</v>
      </c>
      <c r="B379">
        <v>114</v>
      </c>
      <c r="C379">
        <v>27</v>
      </c>
      <c r="D379" s="20">
        <v>0.84721545600000003</v>
      </c>
    </row>
    <row r="380" spans="1:4" hidden="1">
      <c r="A380" s="21">
        <v>1.11552561282575</v>
      </c>
      <c r="B380">
        <v>1</v>
      </c>
      <c r="C380">
        <v>28</v>
      </c>
      <c r="D380" s="20">
        <v>0.83995244599999996</v>
      </c>
    </row>
    <row r="381" spans="1:4" hidden="1">
      <c r="A381" s="21">
        <v>11.1552561282575</v>
      </c>
      <c r="B381">
        <v>10</v>
      </c>
      <c r="C381">
        <v>28</v>
      </c>
      <c r="D381" s="20">
        <v>0.83995244599999996</v>
      </c>
    </row>
    <row r="382" spans="1:4" hidden="1">
      <c r="A382" s="21">
        <v>27.8881403206437</v>
      </c>
      <c r="B382">
        <v>25</v>
      </c>
      <c r="C382">
        <v>28</v>
      </c>
      <c r="D382" s="20">
        <v>0.83995244599999996</v>
      </c>
    </row>
    <row r="383" spans="1:4" hidden="1">
      <c r="A383" s="21">
        <v>35.696819610424001</v>
      </c>
      <c r="B383">
        <v>32</v>
      </c>
      <c r="C383">
        <v>28</v>
      </c>
      <c r="D383" s="20">
        <v>0.83995244599999996</v>
      </c>
    </row>
    <row r="384" spans="1:4" hidden="1">
      <c r="A384" s="21">
        <v>44.621024513030001</v>
      </c>
      <c r="B384">
        <v>40</v>
      </c>
      <c r="C384">
        <v>28</v>
      </c>
      <c r="D384" s="20">
        <v>0.83995244599999996</v>
      </c>
    </row>
    <row r="385" spans="1:4" hidden="1">
      <c r="A385" s="21">
        <v>49.083126964332997</v>
      </c>
      <c r="B385">
        <v>44</v>
      </c>
      <c r="C385">
        <v>28</v>
      </c>
      <c r="D385" s="20">
        <v>0.83995244599999996</v>
      </c>
    </row>
    <row r="386" spans="1:4" hidden="1">
      <c r="A386" s="21">
        <v>55.776280641287499</v>
      </c>
      <c r="B386">
        <v>50</v>
      </c>
      <c r="C386">
        <v>28</v>
      </c>
      <c r="D386" s="20">
        <v>0.83995244599999996</v>
      </c>
    </row>
    <row r="387" spans="1:4" hidden="1">
      <c r="A387" s="21">
        <v>66.931536769545005</v>
      </c>
      <c r="B387">
        <v>60</v>
      </c>
      <c r="C387">
        <v>28</v>
      </c>
      <c r="D387" s="20">
        <v>0.83995244599999996</v>
      </c>
    </row>
    <row r="388" spans="1:4" hidden="1">
      <c r="A388" s="21">
        <v>83.664420961931299</v>
      </c>
      <c r="B388">
        <v>75</v>
      </c>
      <c r="C388">
        <v>28</v>
      </c>
      <c r="D388" s="20">
        <v>0.83995244599999996</v>
      </c>
    </row>
    <row r="389" spans="1:4" hidden="1">
      <c r="A389" s="21">
        <v>89.242049026060002</v>
      </c>
      <c r="B389">
        <v>80</v>
      </c>
      <c r="C389">
        <v>28</v>
      </c>
      <c r="D389" s="20">
        <v>0.83995244599999996</v>
      </c>
    </row>
    <row r="390" spans="1:4" hidden="1">
      <c r="A390" s="21">
        <v>100.397305154317</v>
      </c>
      <c r="B390">
        <v>90</v>
      </c>
      <c r="C390">
        <v>28</v>
      </c>
      <c r="D390" s="20">
        <v>0.83995244599999996</v>
      </c>
    </row>
    <row r="391" spans="1:4" hidden="1">
      <c r="A391" s="21">
        <v>110.43703566974899</v>
      </c>
      <c r="B391">
        <v>99</v>
      </c>
      <c r="C391">
        <v>28</v>
      </c>
      <c r="D391" s="20">
        <v>0.83995244599999996</v>
      </c>
    </row>
    <row r="392" spans="1:4" hidden="1">
      <c r="A392" s="21">
        <v>111.552561282575</v>
      </c>
      <c r="B392">
        <v>100</v>
      </c>
      <c r="C392">
        <v>28</v>
      </c>
      <c r="D392" s="20">
        <v>0.83995244599999996</v>
      </c>
    </row>
    <row r="393" spans="1:4" hidden="1">
      <c r="A393" s="21">
        <v>127.169919862135</v>
      </c>
      <c r="B393">
        <v>114</v>
      </c>
      <c r="C393">
        <v>28</v>
      </c>
      <c r="D393" s="20">
        <v>0.83995244599999996</v>
      </c>
    </row>
    <row r="394" spans="1:4" hidden="1">
      <c r="A394" s="21">
        <v>1.0993236789352601</v>
      </c>
      <c r="B394">
        <v>1</v>
      </c>
      <c r="C394">
        <v>29</v>
      </c>
      <c r="D394" s="20">
        <v>0.83267513599999998</v>
      </c>
    </row>
    <row r="395" spans="1:4" hidden="1">
      <c r="A395" s="21">
        <v>10.993236789352601</v>
      </c>
      <c r="B395">
        <v>10</v>
      </c>
      <c r="C395">
        <v>29</v>
      </c>
      <c r="D395" s="20">
        <v>0.83267513599999998</v>
      </c>
    </row>
    <row r="396" spans="1:4" hidden="1">
      <c r="A396" s="21">
        <v>27.483091973381601</v>
      </c>
      <c r="B396">
        <v>25</v>
      </c>
      <c r="C396">
        <v>29</v>
      </c>
      <c r="D396" s="20">
        <v>0.83267513599999998</v>
      </c>
    </row>
    <row r="397" spans="1:4" hidden="1">
      <c r="A397" s="21">
        <v>35.1783577259284</v>
      </c>
      <c r="B397">
        <v>32</v>
      </c>
      <c r="C397">
        <v>29</v>
      </c>
      <c r="D397" s="20">
        <v>0.83267513599999998</v>
      </c>
    </row>
    <row r="398" spans="1:4" hidden="1">
      <c r="A398" s="21">
        <v>43.972947157410502</v>
      </c>
      <c r="B398">
        <v>40</v>
      </c>
      <c r="C398">
        <v>29</v>
      </c>
      <c r="D398" s="20">
        <v>0.83267513599999998</v>
      </c>
    </row>
    <row r="399" spans="1:4" hidden="1">
      <c r="A399" s="21">
        <v>48.370241873151599</v>
      </c>
      <c r="B399">
        <v>44</v>
      </c>
      <c r="C399">
        <v>29</v>
      </c>
      <c r="D399" s="20">
        <v>0.83267513599999998</v>
      </c>
    </row>
    <row r="400" spans="1:4" hidden="1">
      <c r="A400" s="21">
        <v>54.966183946763202</v>
      </c>
      <c r="B400">
        <v>50</v>
      </c>
      <c r="C400">
        <v>29</v>
      </c>
      <c r="D400" s="20">
        <v>0.83267513599999998</v>
      </c>
    </row>
    <row r="401" spans="1:4" hidden="1">
      <c r="A401" s="21">
        <v>65.959420736115803</v>
      </c>
      <c r="B401">
        <v>60</v>
      </c>
      <c r="C401">
        <v>29</v>
      </c>
      <c r="D401" s="20">
        <v>0.83267513599999998</v>
      </c>
    </row>
    <row r="402" spans="1:4" hidden="1">
      <c r="A402" s="21">
        <v>82.4492759201448</v>
      </c>
      <c r="B402">
        <v>75</v>
      </c>
      <c r="C402">
        <v>29</v>
      </c>
      <c r="D402" s="20">
        <v>0.83267513599999998</v>
      </c>
    </row>
    <row r="403" spans="1:4" hidden="1">
      <c r="A403" s="21">
        <v>87.945894314821103</v>
      </c>
      <c r="B403">
        <v>80</v>
      </c>
      <c r="C403">
        <v>29</v>
      </c>
      <c r="D403" s="20">
        <v>0.83267513599999998</v>
      </c>
    </row>
    <row r="404" spans="1:4" hidden="1">
      <c r="A404" s="21">
        <v>98.939131104173796</v>
      </c>
      <c r="B404">
        <v>90</v>
      </c>
      <c r="C404">
        <v>29</v>
      </c>
      <c r="D404" s="20">
        <v>0.83267513599999998</v>
      </c>
    </row>
    <row r="405" spans="1:4" hidden="1">
      <c r="A405" s="21">
        <v>108.833044214591</v>
      </c>
      <c r="B405">
        <v>99</v>
      </c>
      <c r="C405">
        <v>29</v>
      </c>
      <c r="D405" s="20">
        <v>0.83267513599999998</v>
      </c>
    </row>
    <row r="406" spans="1:4" hidden="1">
      <c r="A406" s="21">
        <v>109.93236789352601</v>
      </c>
      <c r="B406">
        <v>100</v>
      </c>
      <c r="C406">
        <v>29</v>
      </c>
      <c r="D406" s="20">
        <v>0.83267513599999998</v>
      </c>
    </row>
    <row r="407" spans="1:4" hidden="1">
      <c r="A407" s="21">
        <v>125.32289939862</v>
      </c>
      <c r="B407">
        <v>114</v>
      </c>
      <c r="C407">
        <v>29</v>
      </c>
      <c r="D407" s="20">
        <v>0.83267513599999998</v>
      </c>
    </row>
    <row r="408" spans="1:4" hidden="1">
      <c r="A408" s="21">
        <v>1.0833381924076599</v>
      </c>
      <c r="B408">
        <v>1</v>
      </c>
      <c r="C408">
        <v>30</v>
      </c>
      <c r="D408" s="20">
        <v>0.82537908599999998</v>
      </c>
    </row>
    <row r="409" spans="1:4" hidden="1">
      <c r="A409" s="21">
        <v>10.833381924076599</v>
      </c>
      <c r="B409">
        <v>10</v>
      </c>
      <c r="C409">
        <v>30</v>
      </c>
      <c r="D409" s="20">
        <v>0.82537908599999998</v>
      </c>
    </row>
    <row r="410" spans="1:4" hidden="1">
      <c r="A410" s="21">
        <v>27.083454810191501</v>
      </c>
      <c r="B410">
        <v>25</v>
      </c>
      <c r="C410">
        <v>30</v>
      </c>
      <c r="D410" s="20">
        <v>0.82537908599999998</v>
      </c>
    </row>
    <row r="411" spans="1:4" hidden="1">
      <c r="A411" s="21">
        <v>34.666822157045203</v>
      </c>
      <c r="B411">
        <v>32</v>
      </c>
      <c r="C411">
        <v>30</v>
      </c>
      <c r="D411" s="20">
        <v>0.82537908599999998</v>
      </c>
    </row>
    <row r="412" spans="1:4" hidden="1">
      <c r="A412" s="21">
        <v>43.333527696306497</v>
      </c>
      <c r="B412">
        <v>40</v>
      </c>
      <c r="C412">
        <v>30</v>
      </c>
      <c r="D412" s="20">
        <v>0.82537908599999998</v>
      </c>
    </row>
    <row r="413" spans="1:4" hidden="1">
      <c r="A413" s="21">
        <v>47.666880465937098</v>
      </c>
      <c r="B413">
        <v>44</v>
      </c>
      <c r="C413">
        <v>30</v>
      </c>
      <c r="D413" s="20">
        <v>0.82537908599999998</v>
      </c>
    </row>
    <row r="414" spans="1:4" hidden="1">
      <c r="A414" s="21">
        <v>54.166909620383102</v>
      </c>
      <c r="B414">
        <v>50</v>
      </c>
      <c r="C414">
        <v>30</v>
      </c>
      <c r="D414" s="20">
        <v>0.82537908599999998</v>
      </c>
    </row>
    <row r="415" spans="1:4" hidden="1">
      <c r="A415" s="21">
        <v>65.000291544459699</v>
      </c>
      <c r="B415">
        <v>60</v>
      </c>
      <c r="C415">
        <v>30</v>
      </c>
      <c r="D415" s="20">
        <v>0.82537908599999998</v>
      </c>
    </row>
    <row r="416" spans="1:4" hidden="1">
      <c r="A416" s="21">
        <v>81.250364430574606</v>
      </c>
      <c r="B416">
        <v>75</v>
      </c>
      <c r="C416">
        <v>30</v>
      </c>
      <c r="D416" s="20">
        <v>0.82537908599999998</v>
      </c>
    </row>
    <row r="417" spans="1:4" hidden="1">
      <c r="A417" s="21">
        <v>86.667055392612994</v>
      </c>
      <c r="B417">
        <v>80</v>
      </c>
      <c r="C417">
        <v>30</v>
      </c>
      <c r="D417" s="20">
        <v>0.82537908599999998</v>
      </c>
    </row>
    <row r="418" spans="1:4" hidden="1">
      <c r="A418" s="21">
        <v>97.500437316689599</v>
      </c>
      <c r="B418">
        <v>90</v>
      </c>
      <c r="C418">
        <v>30</v>
      </c>
      <c r="D418" s="20">
        <v>0.82537908599999998</v>
      </c>
    </row>
    <row r="419" spans="1:4" hidden="1">
      <c r="A419" s="21">
        <v>107.250481048358</v>
      </c>
      <c r="B419">
        <v>99</v>
      </c>
      <c r="C419">
        <v>30</v>
      </c>
      <c r="D419" s="20">
        <v>0.82537908599999998</v>
      </c>
    </row>
    <row r="420" spans="1:4" hidden="1">
      <c r="A420" s="21">
        <v>108.333819240766</v>
      </c>
      <c r="B420">
        <v>100</v>
      </c>
      <c r="C420">
        <v>30</v>
      </c>
      <c r="D420" s="20">
        <v>0.82537908599999998</v>
      </c>
    </row>
    <row r="421" spans="1:4" hidden="1">
      <c r="A421" s="21">
        <v>123.500553934473</v>
      </c>
      <c r="B421">
        <v>114</v>
      </c>
      <c r="C421">
        <v>30</v>
      </c>
      <c r="D421" s="20">
        <v>0.82537908599999998</v>
      </c>
    </row>
    <row r="422" spans="1:4" hidden="1">
      <c r="A422" s="21">
        <v>1.0675541393264201</v>
      </c>
      <c r="B422">
        <v>1</v>
      </c>
      <c r="C422">
        <v>31</v>
      </c>
      <c r="D422" s="20">
        <v>0.81806000000000001</v>
      </c>
    </row>
    <row r="423" spans="1:4" hidden="1">
      <c r="A423" s="21">
        <v>10.675541393264201</v>
      </c>
      <c r="B423">
        <v>10</v>
      </c>
      <c r="C423">
        <v>31</v>
      </c>
      <c r="D423" s="20">
        <v>0.81806000000000001</v>
      </c>
    </row>
    <row r="424" spans="1:4" hidden="1">
      <c r="A424" s="21">
        <v>26.688853483160599</v>
      </c>
      <c r="B424">
        <v>25</v>
      </c>
      <c r="C424">
        <v>31</v>
      </c>
      <c r="D424" s="20">
        <v>0.81806000000000001</v>
      </c>
    </row>
    <row r="425" spans="1:4" hidden="1">
      <c r="A425" s="21">
        <v>34.161732458445599</v>
      </c>
      <c r="B425">
        <v>32</v>
      </c>
      <c r="C425">
        <v>31</v>
      </c>
      <c r="D425" s="20">
        <v>0.81806000000000001</v>
      </c>
    </row>
    <row r="426" spans="1:4" hidden="1">
      <c r="A426" s="21">
        <v>42.702165573057002</v>
      </c>
      <c r="B426">
        <v>40</v>
      </c>
      <c r="C426">
        <v>31</v>
      </c>
      <c r="D426" s="20">
        <v>0.81806000000000001</v>
      </c>
    </row>
    <row r="427" spans="1:4" hidden="1">
      <c r="A427" s="21">
        <v>46.972382130362703</v>
      </c>
      <c r="B427">
        <v>44</v>
      </c>
      <c r="C427">
        <v>31</v>
      </c>
      <c r="D427" s="20">
        <v>0.81806000000000001</v>
      </c>
    </row>
    <row r="428" spans="1:4" hidden="1">
      <c r="A428" s="21">
        <v>53.377706966321298</v>
      </c>
      <c r="B428">
        <v>50</v>
      </c>
      <c r="C428">
        <v>31</v>
      </c>
      <c r="D428" s="20">
        <v>0.81806000000000001</v>
      </c>
    </row>
    <row r="429" spans="1:4" hidden="1">
      <c r="A429" s="21">
        <v>64.053248359585496</v>
      </c>
      <c r="B429">
        <v>60</v>
      </c>
      <c r="C429">
        <v>31</v>
      </c>
      <c r="D429" s="20">
        <v>0.81806000000000001</v>
      </c>
    </row>
    <row r="430" spans="1:4" hidden="1">
      <c r="A430" s="21">
        <v>80.066560449481898</v>
      </c>
      <c r="B430">
        <v>75</v>
      </c>
      <c r="C430">
        <v>31</v>
      </c>
      <c r="D430" s="20">
        <v>0.81806000000000001</v>
      </c>
    </row>
    <row r="431" spans="1:4" hidden="1">
      <c r="A431" s="21">
        <v>85.404331146114103</v>
      </c>
      <c r="B431">
        <v>80</v>
      </c>
      <c r="C431">
        <v>31</v>
      </c>
      <c r="D431" s="20">
        <v>0.81806000000000001</v>
      </c>
    </row>
    <row r="432" spans="1:4" hidden="1">
      <c r="A432" s="21">
        <v>96.0798725393783</v>
      </c>
      <c r="B432">
        <v>90</v>
      </c>
      <c r="C432">
        <v>31</v>
      </c>
      <c r="D432" s="20">
        <v>0.81806000000000001</v>
      </c>
    </row>
    <row r="433" spans="1:4" hidden="1">
      <c r="A433" s="21">
        <v>105.68785979331599</v>
      </c>
      <c r="B433">
        <v>99</v>
      </c>
      <c r="C433">
        <v>31</v>
      </c>
      <c r="D433" s="20">
        <v>0.81806000000000001</v>
      </c>
    </row>
    <row r="434" spans="1:4" hidden="1">
      <c r="A434" s="21">
        <v>106.755413932642</v>
      </c>
      <c r="B434">
        <v>100</v>
      </c>
      <c r="C434">
        <v>31</v>
      </c>
      <c r="D434" s="20">
        <v>0.81806000000000001</v>
      </c>
    </row>
    <row r="435" spans="1:4" hidden="1">
      <c r="A435" s="21">
        <v>121.701171883212</v>
      </c>
      <c r="B435">
        <v>114</v>
      </c>
      <c r="C435">
        <v>31</v>
      </c>
      <c r="D435" s="20">
        <v>0.81806000000000001</v>
      </c>
    </row>
    <row r="436" spans="1:4" hidden="1">
      <c r="A436" s="21">
        <v>1.0519575600235</v>
      </c>
      <c r="B436">
        <v>1</v>
      </c>
      <c r="C436">
        <v>32</v>
      </c>
      <c r="D436" s="20">
        <v>0.81071372600000002</v>
      </c>
    </row>
    <row r="437" spans="1:4" hidden="1">
      <c r="A437" s="21">
        <v>10.519575600234999</v>
      </c>
      <c r="B437">
        <v>10</v>
      </c>
      <c r="C437">
        <v>32</v>
      </c>
      <c r="D437" s="20">
        <v>0.81071372600000002</v>
      </c>
    </row>
    <row r="438" spans="1:4" hidden="1">
      <c r="A438" s="21">
        <v>26.298939000587499</v>
      </c>
      <c r="B438">
        <v>25</v>
      </c>
      <c r="C438">
        <v>32</v>
      </c>
      <c r="D438" s="20">
        <v>0.81071372600000002</v>
      </c>
    </row>
    <row r="439" spans="1:4" hidden="1">
      <c r="A439" s="21">
        <v>33.662641920752101</v>
      </c>
      <c r="B439">
        <v>32</v>
      </c>
      <c r="C439">
        <v>32</v>
      </c>
      <c r="D439" s="20">
        <v>0.81071372600000002</v>
      </c>
    </row>
    <row r="440" spans="1:4" hidden="1">
      <c r="A440" s="21">
        <v>42.078302400940103</v>
      </c>
      <c r="B440">
        <v>40</v>
      </c>
      <c r="C440">
        <v>32</v>
      </c>
      <c r="D440" s="20">
        <v>0.81071372600000002</v>
      </c>
    </row>
    <row r="441" spans="1:4" hidden="1">
      <c r="A441" s="21">
        <v>46.286132641034101</v>
      </c>
      <c r="B441">
        <v>44</v>
      </c>
      <c r="C441">
        <v>32</v>
      </c>
      <c r="D441" s="20">
        <v>0.81071372600000002</v>
      </c>
    </row>
    <row r="442" spans="1:4" hidden="1">
      <c r="A442" s="21">
        <v>52.597878001175097</v>
      </c>
      <c r="B442">
        <v>50</v>
      </c>
      <c r="C442">
        <v>32</v>
      </c>
      <c r="D442" s="20">
        <v>0.81071372600000002</v>
      </c>
    </row>
    <row r="443" spans="1:4" hidden="1">
      <c r="A443" s="21">
        <v>63.117453601410197</v>
      </c>
      <c r="B443">
        <v>60</v>
      </c>
      <c r="C443">
        <v>32</v>
      </c>
      <c r="D443" s="20">
        <v>0.81071372600000002</v>
      </c>
    </row>
    <row r="444" spans="1:4" hidden="1">
      <c r="A444" s="21">
        <v>78.896817001762699</v>
      </c>
      <c r="B444">
        <v>75</v>
      </c>
      <c r="C444">
        <v>32</v>
      </c>
      <c r="D444" s="20">
        <v>0.81071372600000002</v>
      </c>
    </row>
    <row r="445" spans="1:4" hidden="1">
      <c r="A445" s="21">
        <v>84.156604801880206</v>
      </c>
      <c r="B445">
        <v>80</v>
      </c>
      <c r="C445">
        <v>32</v>
      </c>
      <c r="D445" s="20">
        <v>0.81071372600000002</v>
      </c>
    </row>
    <row r="446" spans="1:4" hidden="1">
      <c r="A446" s="21">
        <v>94.676180402115307</v>
      </c>
      <c r="B446">
        <v>90</v>
      </c>
      <c r="C446">
        <v>32</v>
      </c>
      <c r="D446" s="20">
        <v>0.81071372600000002</v>
      </c>
    </row>
    <row r="447" spans="1:4" hidden="1">
      <c r="A447" s="21">
        <v>104.143798442326</v>
      </c>
      <c r="B447">
        <v>99</v>
      </c>
      <c r="C447">
        <v>32</v>
      </c>
      <c r="D447" s="20">
        <v>0.81071372600000002</v>
      </c>
    </row>
    <row r="448" spans="1:4" hidden="1">
      <c r="A448" s="21">
        <v>105.19575600235</v>
      </c>
      <c r="B448">
        <v>100</v>
      </c>
      <c r="C448">
        <v>32</v>
      </c>
      <c r="D448" s="20">
        <v>0.81071372600000002</v>
      </c>
    </row>
    <row r="449" spans="1:4" hidden="1">
      <c r="A449" s="21">
        <v>119.92316184267899</v>
      </c>
      <c r="B449">
        <v>114</v>
      </c>
      <c r="C449">
        <v>32</v>
      </c>
      <c r="D449" s="20">
        <v>0.81071372600000002</v>
      </c>
    </row>
    <row r="450" spans="1:4" hidden="1">
      <c r="A450" s="21">
        <v>1.03653548086501</v>
      </c>
      <c r="B450">
        <v>1</v>
      </c>
      <c r="C450">
        <v>33</v>
      </c>
      <c r="D450" s="20">
        <v>0.80333625600000003</v>
      </c>
    </row>
    <row r="451" spans="1:4" hidden="1">
      <c r="A451" s="21">
        <v>10.3653548086501</v>
      </c>
      <c r="B451">
        <v>10</v>
      </c>
      <c r="C451">
        <v>33</v>
      </c>
      <c r="D451" s="20">
        <v>0.80333625600000003</v>
      </c>
    </row>
    <row r="452" spans="1:4" hidden="1">
      <c r="A452" s="21">
        <v>25.913387021625301</v>
      </c>
      <c r="B452">
        <v>25</v>
      </c>
      <c r="C452">
        <v>33</v>
      </c>
      <c r="D452" s="20">
        <v>0.80333625600000003</v>
      </c>
    </row>
    <row r="453" spans="1:4" hidden="1">
      <c r="A453" s="21">
        <v>33.169135387680399</v>
      </c>
      <c r="B453">
        <v>32</v>
      </c>
      <c r="C453">
        <v>33</v>
      </c>
      <c r="D453" s="20">
        <v>0.80333625600000003</v>
      </c>
    </row>
    <row r="454" spans="1:4" hidden="1">
      <c r="A454" s="21">
        <v>41.461419234600498</v>
      </c>
      <c r="B454">
        <v>40</v>
      </c>
      <c r="C454">
        <v>33</v>
      </c>
      <c r="D454" s="20">
        <v>0.80333625600000003</v>
      </c>
    </row>
    <row r="455" spans="1:4" hidden="1">
      <c r="A455" s="21">
        <v>45.607561158060598</v>
      </c>
      <c r="B455">
        <v>44</v>
      </c>
      <c r="C455">
        <v>33</v>
      </c>
      <c r="D455" s="20">
        <v>0.80333625600000003</v>
      </c>
    </row>
    <row r="456" spans="1:4" hidden="1">
      <c r="A456" s="21">
        <v>51.826774043250701</v>
      </c>
      <c r="B456">
        <v>50</v>
      </c>
      <c r="C456">
        <v>33</v>
      </c>
      <c r="D456" s="20">
        <v>0.80333625600000003</v>
      </c>
    </row>
    <row r="457" spans="1:4" hidden="1">
      <c r="A457" s="21">
        <v>62.192128851900797</v>
      </c>
      <c r="B457">
        <v>60</v>
      </c>
      <c r="C457">
        <v>33</v>
      </c>
      <c r="D457" s="20">
        <v>0.80333625600000003</v>
      </c>
    </row>
    <row r="458" spans="1:4" hidden="1">
      <c r="A458" s="21">
        <v>77.740161064876006</v>
      </c>
      <c r="B458">
        <v>75</v>
      </c>
      <c r="C458">
        <v>33</v>
      </c>
      <c r="D458" s="20">
        <v>0.80333625600000003</v>
      </c>
    </row>
    <row r="459" spans="1:4" hidden="1">
      <c r="A459" s="21">
        <v>82.922838469201096</v>
      </c>
      <c r="B459">
        <v>80</v>
      </c>
      <c r="C459">
        <v>33</v>
      </c>
      <c r="D459" s="20">
        <v>0.80333625600000003</v>
      </c>
    </row>
    <row r="460" spans="1:4" hidden="1">
      <c r="A460" s="21">
        <v>93.288193277851207</v>
      </c>
      <c r="B460">
        <v>90</v>
      </c>
      <c r="C460">
        <v>33</v>
      </c>
      <c r="D460" s="20">
        <v>0.80333625600000003</v>
      </c>
    </row>
    <row r="461" spans="1:4" hidden="1">
      <c r="A461" s="21">
        <v>102.61701260563601</v>
      </c>
      <c r="B461">
        <v>99</v>
      </c>
      <c r="C461">
        <v>33</v>
      </c>
      <c r="D461" s="20">
        <v>0.80333625600000003</v>
      </c>
    </row>
    <row r="462" spans="1:4" hidden="1">
      <c r="A462" s="21">
        <v>103.653548086501</v>
      </c>
      <c r="B462">
        <v>100</v>
      </c>
      <c r="C462">
        <v>33</v>
      </c>
      <c r="D462" s="20">
        <v>0.80333625600000003</v>
      </c>
    </row>
    <row r="463" spans="1:4" hidden="1">
      <c r="A463" s="21">
        <v>118.16504481861099</v>
      </c>
      <c r="B463">
        <v>114</v>
      </c>
      <c r="C463">
        <v>33</v>
      </c>
      <c r="D463" s="20">
        <v>0.80333625600000003</v>
      </c>
    </row>
    <row r="464" spans="1:4" hidden="1">
      <c r="A464" s="21">
        <v>1.0212758512140101</v>
      </c>
      <c r="B464">
        <v>1</v>
      </c>
      <c r="C464">
        <v>34</v>
      </c>
      <c r="D464" s="20">
        <v>0.79592372600000005</v>
      </c>
    </row>
    <row r="465" spans="1:4" hidden="1">
      <c r="A465" s="21">
        <v>10.2127585121401</v>
      </c>
      <c r="B465">
        <v>10</v>
      </c>
      <c r="C465">
        <v>34</v>
      </c>
      <c r="D465" s="20">
        <v>0.79592372600000005</v>
      </c>
    </row>
    <row r="466" spans="1:4" hidden="1">
      <c r="A466" s="21">
        <v>25.5318962803502</v>
      </c>
      <c r="B466">
        <v>25</v>
      </c>
      <c r="C466">
        <v>34</v>
      </c>
      <c r="D466" s="20">
        <v>0.79592372600000005</v>
      </c>
    </row>
    <row r="467" spans="1:4" hidden="1">
      <c r="A467" s="21">
        <v>32.680827238848302</v>
      </c>
      <c r="B467">
        <v>32</v>
      </c>
      <c r="C467">
        <v>34</v>
      </c>
      <c r="D467" s="20">
        <v>0.79592372600000005</v>
      </c>
    </row>
    <row r="468" spans="1:4" hidden="1">
      <c r="A468" s="21">
        <v>40.8510340485604</v>
      </c>
      <c r="B468">
        <v>40</v>
      </c>
      <c r="C468">
        <v>34</v>
      </c>
      <c r="D468" s="20">
        <v>0.79592372600000005</v>
      </c>
    </row>
    <row r="469" spans="1:4" hidden="1">
      <c r="A469" s="21">
        <v>44.936137453416499</v>
      </c>
      <c r="B469">
        <v>44</v>
      </c>
      <c r="C469">
        <v>34</v>
      </c>
      <c r="D469" s="20">
        <v>0.79592372600000005</v>
      </c>
    </row>
    <row r="470" spans="1:4" hidden="1">
      <c r="A470" s="21">
        <v>51.063792560700499</v>
      </c>
      <c r="B470">
        <v>50</v>
      </c>
      <c r="C470">
        <v>34</v>
      </c>
      <c r="D470" s="20">
        <v>0.79592372600000005</v>
      </c>
    </row>
    <row r="471" spans="1:4" hidden="1">
      <c r="A471" s="21">
        <v>61.276551072840597</v>
      </c>
      <c r="B471">
        <v>60</v>
      </c>
      <c r="C471">
        <v>34</v>
      </c>
      <c r="D471" s="20">
        <v>0.79592372600000005</v>
      </c>
    </row>
    <row r="472" spans="1:4" hidden="1">
      <c r="A472" s="21">
        <v>76.595688841050801</v>
      </c>
      <c r="B472">
        <v>75</v>
      </c>
      <c r="C472">
        <v>34</v>
      </c>
      <c r="D472" s="20">
        <v>0.79592372600000005</v>
      </c>
    </row>
    <row r="473" spans="1:4" hidden="1">
      <c r="A473" s="21">
        <v>81.7020680971209</v>
      </c>
      <c r="B473">
        <v>80</v>
      </c>
      <c r="C473">
        <v>34</v>
      </c>
      <c r="D473" s="20">
        <v>0.79592372600000005</v>
      </c>
    </row>
    <row r="474" spans="1:4" hidden="1">
      <c r="A474" s="21">
        <v>91.914826609260999</v>
      </c>
      <c r="B474">
        <v>90</v>
      </c>
      <c r="C474">
        <v>34</v>
      </c>
      <c r="D474" s="20">
        <v>0.79592372600000005</v>
      </c>
    </row>
    <row r="475" spans="1:4" hidden="1">
      <c r="A475" s="21">
        <v>101.106309270187</v>
      </c>
      <c r="B475">
        <v>99</v>
      </c>
      <c r="C475">
        <v>34</v>
      </c>
      <c r="D475" s="20">
        <v>0.79592372600000005</v>
      </c>
    </row>
    <row r="476" spans="1:4" hidden="1">
      <c r="A476" s="21">
        <v>102.127585121401</v>
      </c>
      <c r="B476">
        <v>100</v>
      </c>
      <c r="C476">
        <v>34</v>
      </c>
      <c r="D476" s="20">
        <v>0.79592372600000005</v>
      </c>
    </row>
    <row r="477" spans="1:4" hidden="1">
      <c r="A477" s="21">
        <v>116.425447038397</v>
      </c>
      <c r="B477">
        <v>114</v>
      </c>
      <c r="C477">
        <v>34</v>
      </c>
      <c r="D477" s="20">
        <v>0.79592372600000005</v>
      </c>
    </row>
    <row r="478" spans="1:4" hidden="1">
      <c r="A478" s="21">
        <v>1.0061674850417499</v>
      </c>
      <c r="B478">
        <v>1</v>
      </c>
      <c r="C478">
        <v>35</v>
      </c>
      <c r="D478" s="20">
        <v>0.78847241599999995</v>
      </c>
    </row>
    <row r="479" spans="1:4" hidden="1">
      <c r="A479" s="21">
        <v>10.0616748504175</v>
      </c>
      <c r="B479">
        <v>10</v>
      </c>
      <c r="C479">
        <v>35</v>
      </c>
      <c r="D479" s="20">
        <v>0.78847241599999995</v>
      </c>
    </row>
    <row r="480" spans="1:4" hidden="1">
      <c r="A480" s="21">
        <v>25.154187126043698</v>
      </c>
      <c r="B480">
        <v>25</v>
      </c>
      <c r="C480">
        <v>35</v>
      </c>
      <c r="D480" s="20">
        <v>0.78847241599999995</v>
      </c>
    </row>
    <row r="481" spans="1:4" hidden="1">
      <c r="A481" s="21">
        <v>32.197359521335997</v>
      </c>
      <c r="B481">
        <v>32</v>
      </c>
      <c r="C481">
        <v>35</v>
      </c>
      <c r="D481" s="20">
        <v>0.78847241599999995</v>
      </c>
    </row>
    <row r="482" spans="1:4" hidden="1">
      <c r="A482" s="21">
        <v>40.24669940167</v>
      </c>
      <c r="B482">
        <v>40</v>
      </c>
      <c r="C482">
        <v>35</v>
      </c>
      <c r="D482" s="20">
        <v>0.78847241599999995</v>
      </c>
    </row>
    <row r="483" spans="1:4" hidden="1">
      <c r="A483" s="21">
        <v>44.271369341836902</v>
      </c>
      <c r="B483">
        <v>44</v>
      </c>
      <c r="C483">
        <v>35</v>
      </c>
      <c r="D483" s="20">
        <v>0.78847241599999995</v>
      </c>
    </row>
    <row r="484" spans="1:4" hidden="1">
      <c r="A484" s="21">
        <v>50.308374252087397</v>
      </c>
      <c r="B484">
        <v>50</v>
      </c>
      <c r="C484">
        <v>35</v>
      </c>
      <c r="D484" s="20">
        <v>0.78847241599999995</v>
      </c>
    </row>
    <row r="485" spans="1:4" hidden="1">
      <c r="A485" s="21">
        <v>60.3700491025049</v>
      </c>
      <c r="B485">
        <v>60</v>
      </c>
      <c r="C485">
        <v>35</v>
      </c>
      <c r="D485" s="20">
        <v>0.78847241599999995</v>
      </c>
    </row>
    <row r="486" spans="1:4" hidden="1">
      <c r="A486" s="21">
        <v>75.462561378131198</v>
      </c>
      <c r="B486">
        <v>75</v>
      </c>
      <c r="C486">
        <v>35</v>
      </c>
      <c r="D486" s="20">
        <v>0.78847241599999995</v>
      </c>
    </row>
    <row r="487" spans="1:4" hidden="1">
      <c r="A487" s="21">
        <v>80.49339880334</v>
      </c>
      <c r="B487">
        <v>80</v>
      </c>
      <c r="C487">
        <v>35</v>
      </c>
      <c r="D487" s="20">
        <v>0.78847241599999995</v>
      </c>
    </row>
    <row r="488" spans="1:4" hidden="1">
      <c r="A488" s="21">
        <v>90.555073653757404</v>
      </c>
      <c r="B488">
        <v>90</v>
      </c>
      <c r="C488">
        <v>35</v>
      </c>
      <c r="D488" s="20">
        <v>0.78847241599999995</v>
      </c>
    </row>
    <row r="489" spans="1:4" hidden="1">
      <c r="A489" s="21">
        <v>99.610581019133207</v>
      </c>
      <c r="B489">
        <v>99</v>
      </c>
      <c r="C489">
        <v>35</v>
      </c>
      <c r="D489" s="20">
        <v>0.78847241599999995</v>
      </c>
    </row>
    <row r="490" spans="1:4" hidden="1">
      <c r="A490" s="21">
        <v>100.616748504174</v>
      </c>
      <c r="B490">
        <v>100</v>
      </c>
      <c r="C490">
        <v>35</v>
      </c>
      <c r="D490" s="20">
        <v>0.78847241599999995</v>
      </c>
    </row>
    <row r="491" spans="1:4" hidden="1">
      <c r="A491" s="21">
        <v>114.703093294759</v>
      </c>
      <c r="B491">
        <v>114</v>
      </c>
      <c r="C491">
        <v>35</v>
      </c>
      <c r="D491" s="20">
        <v>0.78847241599999995</v>
      </c>
    </row>
    <row r="492" spans="1:4" hidden="1">
      <c r="A492" s="21">
        <v>0.99120000672170006</v>
      </c>
      <c r="B492">
        <v>1</v>
      </c>
      <c r="C492">
        <v>36</v>
      </c>
      <c r="D492" s="20">
        <v>0.78097874999999894</v>
      </c>
    </row>
    <row r="493" spans="1:4" hidden="1">
      <c r="A493" s="21">
        <v>9.9120000672170008</v>
      </c>
      <c r="B493">
        <v>10</v>
      </c>
      <c r="C493">
        <v>36</v>
      </c>
      <c r="D493" s="20">
        <v>0.78097874999999894</v>
      </c>
    </row>
    <row r="494" spans="1:4" hidden="1">
      <c r="A494" s="21">
        <v>24.780000168042498</v>
      </c>
      <c r="B494">
        <v>25</v>
      </c>
      <c r="C494">
        <v>36</v>
      </c>
      <c r="D494" s="20">
        <v>0.78097874999999894</v>
      </c>
    </row>
    <row r="495" spans="1:4" hidden="1">
      <c r="A495" s="21">
        <v>31.718400215094402</v>
      </c>
      <c r="B495">
        <v>32</v>
      </c>
      <c r="C495">
        <v>36</v>
      </c>
      <c r="D495" s="20">
        <v>0.78097874999999894</v>
      </c>
    </row>
    <row r="496" spans="1:4" hidden="1">
      <c r="A496" s="21">
        <v>39.648000268868003</v>
      </c>
      <c r="B496">
        <v>40</v>
      </c>
      <c r="C496">
        <v>36</v>
      </c>
      <c r="D496" s="20">
        <v>0.78097874999999894</v>
      </c>
    </row>
    <row r="497" spans="1:4" hidden="1">
      <c r="A497" s="21">
        <v>43.612800295754802</v>
      </c>
      <c r="B497">
        <v>44</v>
      </c>
      <c r="C497">
        <v>36</v>
      </c>
      <c r="D497" s="20">
        <v>0.78097874999999894</v>
      </c>
    </row>
    <row r="498" spans="1:4" hidden="1">
      <c r="A498" s="21">
        <v>49.560000336084997</v>
      </c>
      <c r="B498">
        <v>50</v>
      </c>
      <c r="C498">
        <v>36</v>
      </c>
      <c r="D498" s="20">
        <v>0.78097874999999894</v>
      </c>
    </row>
    <row r="499" spans="1:4" hidden="1">
      <c r="A499" s="21">
        <v>59.472000403301998</v>
      </c>
      <c r="B499">
        <v>60</v>
      </c>
      <c r="C499">
        <v>36</v>
      </c>
      <c r="D499" s="20">
        <v>0.78097874999999894</v>
      </c>
    </row>
    <row r="500" spans="1:4" hidden="1">
      <c r="A500" s="21">
        <v>74.340000504127502</v>
      </c>
      <c r="B500">
        <v>75</v>
      </c>
      <c r="C500">
        <v>36</v>
      </c>
      <c r="D500" s="20">
        <v>0.78097874999999894</v>
      </c>
    </row>
    <row r="501" spans="1:4" hidden="1">
      <c r="A501" s="21">
        <v>79.296000537736006</v>
      </c>
      <c r="B501">
        <v>80</v>
      </c>
      <c r="C501">
        <v>36</v>
      </c>
      <c r="D501" s="20">
        <v>0.78097874999999894</v>
      </c>
    </row>
    <row r="502" spans="1:4" hidden="1">
      <c r="A502" s="21">
        <v>89.208000604953</v>
      </c>
      <c r="B502">
        <v>90</v>
      </c>
      <c r="C502">
        <v>36</v>
      </c>
      <c r="D502" s="20">
        <v>0.78097874999999894</v>
      </c>
    </row>
    <row r="503" spans="1:4" hidden="1">
      <c r="A503" s="21">
        <v>98.128800665448296</v>
      </c>
      <c r="B503">
        <v>99</v>
      </c>
      <c r="C503">
        <v>36</v>
      </c>
      <c r="D503" s="20">
        <v>0.78097874999999894</v>
      </c>
    </row>
    <row r="504" spans="1:4" hidden="1">
      <c r="A504" s="21">
        <v>99.120000672169994</v>
      </c>
      <c r="B504">
        <v>100</v>
      </c>
      <c r="C504">
        <v>36</v>
      </c>
      <c r="D504" s="20">
        <v>0.78097874999999894</v>
      </c>
    </row>
    <row r="505" spans="1:4" hidden="1">
      <c r="A505" s="21">
        <v>112.996800766273</v>
      </c>
      <c r="B505">
        <v>114</v>
      </c>
      <c r="C505">
        <v>36</v>
      </c>
      <c r="D505" s="20">
        <v>0.78097874999999894</v>
      </c>
    </row>
    <row r="506" spans="1:4" hidden="1">
      <c r="A506" s="21">
        <v>0.97636380059566197</v>
      </c>
      <c r="B506">
        <v>1</v>
      </c>
      <c r="C506">
        <v>37</v>
      </c>
      <c r="D506" s="20">
        <v>0.77343929600000005</v>
      </c>
    </row>
    <row r="507" spans="1:4" hidden="1">
      <c r="A507" s="21">
        <v>9.7636380059566203</v>
      </c>
      <c r="B507">
        <v>10</v>
      </c>
      <c r="C507">
        <v>37</v>
      </c>
      <c r="D507" s="20">
        <v>0.77343929600000005</v>
      </c>
    </row>
    <row r="508" spans="1:4" hidden="1">
      <c r="A508" s="21">
        <v>24.409095014891498</v>
      </c>
      <c r="B508">
        <v>25</v>
      </c>
      <c r="C508">
        <v>37</v>
      </c>
      <c r="D508" s="20">
        <v>0.77343929600000005</v>
      </c>
    </row>
    <row r="509" spans="1:4" hidden="1">
      <c r="A509" s="21">
        <v>31.243641619061101</v>
      </c>
      <c r="B509">
        <v>32</v>
      </c>
      <c r="C509">
        <v>37</v>
      </c>
      <c r="D509" s="20">
        <v>0.77343929600000005</v>
      </c>
    </row>
    <row r="510" spans="1:4" hidden="1">
      <c r="A510" s="21">
        <v>39.054552023826403</v>
      </c>
      <c r="B510">
        <v>40</v>
      </c>
      <c r="C510">
        <v>37</v>
      </c>
      <c r="D510" s="20">
        <v>0.77343929600000005</v>
      </c>
    </row>
    <row r="511" spans="1:4" hidden="1">
      <c r="A511" s="21">
        <v>42.9600072262091</v>
      </c>
      <c r="B511">
        <v>44</v>
      </c>
      <c r="C511">
        <v>37</v>
      </c>
      <c r="D511" s="20">
        <v>0.77343929600000005</v>
      </c>
    </row>
    <row r="512" spans="1:4" hidden="1">
      <c r="A512" s="21">
        <v>48.818190029783104</v>
      </c>
      <c r="B512">
        <v>50</v>
      </c>
      <c r="C512">
        <v>37</v>
      </c>
      <c r="D512" s="20">
        <v>0.77343929600000005</v>
      </c>
    </row>
    <row r="513" spans="1:4" hidden="1">
      <c r="A513" s="21">
        <v>58.581828035739697</v>
      </c>
      <c r="B513">
        <v>60</v>
      </c>
      <c r="C513">
        <v>37</v>
      </c>
      <c r="D513" s="20">
        <v>0.77343929600000005</v>
      </c>
    </row>
    <row r="514" spans="1:4" hidden="1">
      <c r="A514" s="21">
        <v>73.227285044674602</v>
      </c>
      <c r="B514">
        <v>75</v>
      </c>
      <c r="C514">
        <v>37</v>
      </c>
      <c r="D514" s="20">
        <v>0.77343929600000005</v>
      </c>
    </row>
    <row r="515" spans="1:4" hidden="1">
      <c r="A515" s="21">
        <v>78.109104047652906</v>
      </c>
      <c r="B515">
        <v>80</v>
      </c>
      <c r="C515">
        <v>37</v>
      </c>
      <c r="D515" s="20">
        <v>0.77343929600000005</v>
      </c>
    </row>
    <row r="516" spans="1:4" hidden="1">
      <c r="A516" s="21">
        <v>87.872742053609599</v>
      </c>
      <c r="B516">
        <v>90</v>
      </c>
      <c r="C516">
        <v>37</v>
      </c>
      <c r="D516" s="20">
        <v>0.77343929600000005</v>
      </c>
    </row>
    <row r="517" spans="1:4" hidden="1">
      <c r="A517" s="21">
        <v>96.660016258970501</v>
      </c>
      <c r="B517">
        <v>99</v>
      </c>
      <c r="C517">
        <v>37</v>
      </c>
      <c r="D517" s="20">
        <v>0.77343929600000005</v>
      </c>
    </row>
    <row r="518" spans="1:4" hidden="1">
      <c r="A518" s="21">
        <v>97.636380059566207</v>
      </c>
      <c r="B518">
        <v>100</v>
      </c>
      <c r="C518">
        <v>37</v>
      </c>
      <c r="D518" s="20">
        <v>0.77343929600000005</v>
      </c>
    </row>
    <row r="519" spans="1:4" hidden="1">
      <c r="A519" s="21">
        <v>111.305473267905</v>
      </c>
      <c r="B519">
        <v>114</v>
      </c>
      <c r="C519">
        <v>37</v>
      </c>
      <c r="D519" s="20">
        <v>0.77343929600000005</v>
      </c>
    </row>
    <row r="520" spans="1:4" hidden="1">
      <c r="A520" s="21">
        <v>0.96164996394977098</v>
      </c>
      <c r="B520">
        <v>1</v>
      </c>
      <c r="C520">
        <v>38</v>
      </c>
      <c r="D520" s="20">
        <v>0.76585076600000002</v>
      </c>
    </row>
    <row r="521" spans="1:4" hidden="1">
      <c r="A521" s="21">
        <v>9.6164996394977091</v>
      </c>
      <c r="B521">
        <v>10</v>
      </c>
      <c r="C521">
        <v>38</v>
      </c>
      <c r="D521" s="20">
        <v>0.76585076600000002</v>
      </c>
    </row>
    <row r="522" spans="1:4" hidden="1">
      <c r="A522" s="21">
        <v>24.041249098744199</v>
      </c>
      <c r="B522">
        <v>25</v>
      </c>
      <c r="C522">
        <v>38</v>
      </c>
      <c r="D522" s="20">
        <v>0.76585076600000002</v>
      </c>
    </row>
    <row r="523" spans="1:4" hidden="1">
      <c r="A523" s="21">
        <v>30.7727988463926</v>
      </c>
      <c r="B523">
        <v>32</v>
      </c>
      <c r="C523">
        <v>38</v>
      </c>
      <c r="D523" s="20">
        <v>0.76585076600000002</v>
      </c>
    </row>
    <row r="524" spans="1:4" hidden="1">
      <c r="A524" s="21">
        <v>38.465998557990801</v>
      </c>
      <c r="B524">
        <v>40</v>
      </c>
      <c r="C524">
        <v>38</v>
      </c>
      <c r="D524" s="20">
        <v>0.76585076600000002</v>
      </c>
    </row>
    <row r="525" spans="1:4" hidden="1">
      <c r="A525" s="21">
        <v>42.3125984137899</v>
      </c>
      <c r="B525">
        <v>44</v>
      </c>
      <c r="C525">
        <v>38</v>
      </c>
      <c r="D525" s="20">
        <v>0.76585076600000002</v>
      </c>
    </row>
    <row r="526" spans="1:4" hidden="1">
      <c r="A526" s="21">
        <v>48.082498197488498</v>
      </c>
      <c r="B526">
        <v>50</v>
      </c>
      <c r="C526">
        <v>38</v>
      </c>
      <c r="D526" s="20">
        <v>0.76585076600000002</v>
      </c>
    </row>
    <row r="527" spans="1:4" hidden="1">
      <c r="A527" s="21">
        <v>57.698997836986301</v>
      </c>
      <c r="B527">
        <v>60</v>
      </c>
      <c r="C527">
        <v>38</v>
      </c>
      <c r="D527" s="20">
        <v>0.76585076600000002</v>
      </c>
    </row>
    <row r="528" spans="1:4" hidden="1">
      <c r="A528" s="21">
        <v>72.123747296232807</v>
      </c>
      <c r="B528">
        <v>75</v>
      </c>
      <c r="C528">
        <v>38</v>
      </c>
      <c r="D528" s="20">
        <v>0.76585076600000002</v>
      </c>
    </row>
    <row r="529" spans="1:4" hidden="1">
      <c r="A529" s="21">
        <v>76.931997115981702</v>
      </c>
      <c r="B529">
        <v>80</v>
      </c>
      <c r="C529">
        <v>38</v>
      </c>
      <c r="D529" s="20">
        <v>0.76585076600000002</v>
      </c>
    </row>
    <row r="530" spans="1:4" hidden="1">
      <c r="A530" s="21">
        <v>86.548496755479405</v>
      </c>
      <c r="B530">
        <v>90</v>
      </c>
      <c r="C530">
        <v>38</v>
      </c>
      <c r="D530" s="20">
        <v>0.76585076600000002</v>
      </c>
    </row>
    <row r="531" spans="1:4" hidden="1">
      <c r="A531" s="21">
        <v>95.203346431027398</v>
      </c>
      <c r="B531">
        <v>99</v>
      </c>
      <c r="C531">
        <v>38</v>
      </c>
      <c r="D531" s="20">
        <v>0.76585076600000002</v>
      </c>
    </row>
    <row r="532" spans="1:4" hidden="1">
      <c r="A532" s="21">
        <v>96.164996394977095</v>
      </c>
      <c r="B532">
        <v>100</v>
      </c>
      <c r="C532">
        <v>38</v>
      </c>
      <c r="D532" s="20">
        <v>0.76585076600000002</v>
      </c>
    </row>
    <row r="533" spans="1:4" hidden="1">
      <c r="A533" s="21">
        <v>109.628095890273</v>
      </c>
      <c r="B533">
        <v>114</v>
      </c>
      <c r="C533">
        <v>38</v>
      </c>
      <c r="D533" s="20">
        <v>0.76585076600000002</v>
      </c>
    </row>
    <row r="534" spans="1:4" hidden="1">
      <c r="A534" s="21">
        <v>0.94705026308087004</v>
      </c>
      <c r="B534">
        <v>1</v>
      </c>
      <c r="C534">
        <v>39</v>
      </c>
      <c r="D534" s="20">
        <v>0.75821001600000004</v>
      </c>
    </row>
    <row r="535" spans="1:4" hidden="1">
      <c r="A535" s="21">
        <v>9.4705026308086993</v>
      </c>
      <c r="B535">
        <v>10</v>
      </c>
      <c r="C535">
        <v>39</v>
      </c>
      <c r="D535" s="20">
        <v>0.75821001600000004</v>
      </c>
    </row>
    <row r="536" spans="1:4" hidden="1">
      <c r="A536" s="21">
        <v>23.6762565770217</v>
      </c>
      <c r="B536">
        <v>25</v>
      </c>
      <c r="C536">
        <v>39</v>
      </c>
      <c r="D536" s="20">
        <v>0.75821001600000004</v>
      </c>
    </row>
    <row r="537" spans="1:4" hidden="1">
      <c r="A537" s="21">
        <v>30.305608418587799</v>
      </c>
      <c r="B537">
        <v>32</v>
      </c>
      <c r="C537">
        <v>39</v>
      </c>
      <c r="D537" s="20">
        <v>0.75821001600000004</v>
      </c>
    </row>
    <row r="538" spans="1:4" hidden="1">
      <c r="A538" s="21">
        <v>37.882010523234797</v>
      </c>
      <c r="B538">
        <v>40</v>
      </c>
      <c r="C538">
        <v>39</v>
      </c>
      <c r="D538" s="20">
        <v>0.75821001600000004</v>
      </c>
    </row>
    <row r="539" spans="1:4" hidden="1">
      <c r="A539" s="21">
        <v>41.670211575558298</v>
      </c>
      <c r="B539">
        <v>44</v>
      </c>
      <c r="C539">
        <v>39</v>
      </c>
      <c r="D539" s="20">
        <v>0.75821001600000004</v>
      </c>
    </row>
    <row r="540" spans="1:4" hidden="1">
      <c r="A540" s="21">
        <v>47.3525131540435</v>
      </c>
      <c r="B540">
        <v>50</v>
      </c>
      <c r="C540">
        <v>39</v>
      </c>
      <c r="D540" s="20">
        <v>0.75821001600000004</v>
      </c>
    </row>
    <row r="541" spans="1:4" hidden="1">
      <c r="A541" s="21">
        <v>56.823015784852203</v>
      </c>
      <c r="B541">
        <v>60</v>
      </c>
      <c r="C541">
        <v>39</v>
      </c>
      <c r="D541" s="20">
        <v>0.75821001600000004</v>
      </c>
    </row>
    <row r="542" spans="1:4" hidden="1">
      <c r="A542" s="21">
        <v>71.028769731065296</v>
      </c>
      <c r="B542">
        <v>75</v>
      </c>
      <c r="C542">
        <v>39</v>
      </c>
      <c r="D542" s="20">
        <v>0.75821001600000004</v>
      </c>
    </row>
    <row r="543" spans="1:4" hidden="1">
      <c r="A543" s="21">
        <v>75.764021046469594</v>
      </c>
      <c r="B543">
        <v>80</v>
      </c>
      <c r="C543">
        <v>39</v>
      </c>
      <c r="D543" s="20">
        <v>0.75821001600000004</v>
      </c>
    </row>
    <row r="544" spans="1:4" hidden="1">
      <c r="A544" s="21">
        <v>85.234523677278304</v>
      </c>
      <c r="B544">
        <v>90</v>
      </c>
      <c r="C544">
        <v>39</v>
      </c>
      <c r="D544" s="20">
        <v>0.75821001600000004</v>
      </c>
    </row>
    <row r="545" spans="1:4" hidden="1">
      <c r="A545" s="21">
        <v>93.757976045006203</v>
      </c>
      <c r="B545">
        <v>99</v>
      </c>
      <c r="C545">
        <v>39</v>
      </c>
      <c r="D545" s="20">
        <v>0.75821001600000004</v>
      </c>
    </row>
    <row r="546" spans="1:4" hidden="1">
      <c r="A546" s="21">
        <v>94.705026308087</v>
      </c>
      <c r="B546">
        <v>100</v>
      </c>
      <c r="C546">
        <v>39</v>
      </c>
      <c r="D546" s="20">
        <v>0.75821001600000004</v>
      </c>
    </row>
    <row r="547" spans="1:4" hidden="1">
      <c r="A547" s="21">
        <v>107.963729991219</v>
      </c>
      <c r="B547">
        <v>114</v>
      </c>
      <c r="C547">
        <v>39</v>
      </c>
      <c r="D547" s="20">
        <v>0.75821001600000004</v>
      </c>
    </row>
    <row r="548" spans="1:4" hidden="1">
      <c r="A548" s="21">
        <v>0.93255709217124405</v>
      </c>
      <c r="B548">
        <v>1</v>
      </c>
      <c r="C548">
        <v>40</v>
      </c>
      <c r="D548" s="20">
        <v>0.75051404599999905</v>
      </c>
    </row>
    <row r="549" spans="1:4" hidden="1">
      <c r="A549" s="21">
        <v>9.3255709217124405</v>
      </c>
      <c r="B549">
        <v>10</v>
      </c>
      <c r="C549">
        <v>40</v>
      </c>
      <c r="D549" s="20">
        <v>0.75051404599999905</v>
      </c>
    </row>
    <row r="550" spans="1:4" hidden="1">
      <c r="A550" s="21">
        <v>23.313927304281101</v>
      </c>
      <c r="B550">
        <v>25</v>
      </c>
      <c r="C550">
        <v>40</v>
      </c>
      <c r="D550" s="20">
        <v>0.75051404599999905</v>
      </c>
    </row>
    <row r="551" spans="1:4" hidden="1">
      <c r="A551" s="21">
        <v>29.841826949479799</v>
      </c>
      <c r="B551">
        <v>32</v>
      </c>
      <c r="C551">
        <v>40</v>
      </c>
      <c r="D551" s="20">
        <v>0.75051404599999905</v>
      </c>
    </row>
    <row r="552" spans="1:4" hidden="1">
      <c r="A552" s="21">
        <v>37.302283686849698</v>
      </c>
      <c r="B552">
        <v>40</v>
      </c>
      <c r="C552">
        <v>40</v>
      </c>
      <c r="D552" s="20">
        <v>0.75051404599999905</v>
      </c>
    </row>
    <row r="553" spans="1:4" hidden="1">
      <c r="A553" s="21">
        <v>41.032512055534703</v>
      </c>
      <c r="B553">
        <v>44</v>
      </c>
      <c r="C553">
        <v>40</v>
      </c>
      <c r="D553" s="20">
        <v>0.75051404599999905</v>
      </c>
    </row>
    <row r="554" spans="1:4" hidden="1">
      <c r="A554" s="21">
        <v>46.627854608562203</v>
      </c>
      <c r="B554">
        <v>50</v>
      </c>
      <c r="C554">
        <v>40</v>
      </c>
      <c r="D554" s="20">
        <v>0.75051404599999905</v>
      </c>
    </row>
    <row r="555" spans="1:4" hidden="1">
      <c r="A555" s="21">
        <v>55.9534255302746</v>
      </c>
      <c r="B555">
        <v>60</v>
      </c>
      <c r="C555">
        <v>40</v>
      </c>
      <c r="D555" s="20">
        <v>0.75051404599999905</v>
      </c>
    </row>
    <row r="556" spans="1:4" hidden="1">
      <c r="A556" s="21">
        <v>69.941781912843297</v>
      </c>
      <c r="B556">
        <v>75</v>
      </c>
      <c r="C556">
        <v>40</v>
      </c>
      <c r="D556" s="20">
        <v>0.75051404599999905</v>
      </c>
    </row>
    <row r="557" spans="1:4" hidden="1">
      <c r="A557" s="21">
        <v>74.604567373699496</v>
      </c>
      <c r="B557">
        <v>80</v>
      </c>
      <c r="C557">
        <v>40</v>
      </c>
      <c r="D557" s="20">
        <v>0.75051404599999905</v>
      </c>
    </row>
    <row r="558" spans="1:4" hidden="1">
      <c r="A558" s="21">
        <v>83.930138295411993</v>
      </c>
      <c r="B558">
        <v>90</v>
      </c>
      <c r="C558">
        <v>40</v>
      </c>
      <c r="D558" s="20">
        <v>0.75051404599999905</v>
      </c>
    </row>
    <row r="559" spans="1:4" hidden="1">
      <c r="A559" s="21">
        <v>92.323152124953197</v>
      </c>
      <c r="B559">
        <v>99</v>
      </c>
      <c r="C559">
        <v>40</v>
      </c>
      <c r="D559" s="20">
        <v>0.75051404599999905</v>
      </c>
    </row>
    <row r="560" spans="1:4" hidden="1">
      <c r="A560" s="21">
        <v>93.255709217124405</v>
      </c>
      <c r="B560">
        <v>100</v>
      </c>
      <c r="C560">
        <v>40</v>
      </c>
      <c r="D560" s="20">
        <v>0.75051404599999905</v>
      </c>
    </row>
    <row r="561" spans="1:4" hidden="1">
      <c r="A561" s="21">
        <v>106.311508507521</v>
      </c>
      <c r="B561">
        <v>114</v>
      </c>
      <c r="C561">
        <v>40</v>
      </c>
      <c r="D561" s="20">
        <v>0.75051404599999905</v>
      </c>
    </row>
    <row r="562" spans="1:4" hidden="1">
      <c r="A562" s="21">
        <v>0.91816343472289996</v>
      </c>
      <c r="B562">
        <v>1</v>
      </c>
      <c r="C562">
        <v>41</v>
      </c>
      <c r="D562" s="20">
        <v>0.74275999999999998</v>
      </c>
    </row>
    <row r="563" spans="1:4" hidden="1">
      <c r="A563" s="21">
        <v>9.1816343472290001</v>
      </c>
      <c r="B563">
        <v>10</v>
      </c>
      <c r="C563">
        <v>41</v>
      </c>
      <c r="D563" s="20">
        <v>0.74275999999999998</v>
      </c>
    </row>
    <row r="564" spans="1:4" hidden="1">
      <c r="A564" s="21">
        <v>22.9540858680725</v>
      </c>
      <c r="B564">
        <v>25</v>
      </c>
      <c r="C564">
        <v>41</v>
      </c>
      <c r="D564" s="20">
        <v>0.74275999999999998</v>
      </c>
    </row>
    <row r="565" spans="1:4" hidden="1">
      <c r="A565" s="21">
        <v>29.381229911132799</v>
      </c>
      <c r="B565">
        <v>32</v>
      </c>
      <c r="C565">
        <v>41</v>
      </c>
      <c r="D565" s="20">
        <v>0.74275999999999998</v>
      </c>
    </row>
    <row r="566" spans="1:4" hidden="1">
      <c r="A566" s="21">
        <v>36.726537388916</v>
      </c>
      <c r="B566">
        <v>40</v>
      </c>
      <c r="C566">
        <v>41</v>
      </c>
      <c r="D566" s="20">
        <v>0.74275999999999998</v>
      </c>
    </row>
    <row r="567" spans="1:4" hidden="1">
      <c r="A567" s="21">
        <v>40.399191127807597</v>
      </c>
      <c r="B567">
        <v>44</v>
      </c>
      <c r="C567">
        <v>41</v>
      </c>
      <c r="D567" s="20">
        <v>0.74275999999999998</v>
      </c>
    </row>
    <row r="568" spans="1:4" hidden="1">
      <c r="A568" s="21">
        <v>45.908171736145</v>
      </c>
      <c r="B568">
        <v>50</v>
      </c>
      <c r="C568">
        <v>41</v>
      </c>
      <c r="D568" s="20">
        <v>0.74275999999999998</v>
      </c>
    </row>
    <row r="569" spans="1:4" hidden="1">
      <c r="A569" s="21">
        <v>55.089806083374</v>
      </c>
      <c r="B569">
        <v>60</v>
      </c>
      <c r="C569">
        <v>41</v>
      </c>
      <c r="D569" s="20">
        <v>0.74275999999999998</v>
      </c>
    </row>
    <row r="570" spans="1:4" hidden="1">
      <c r="A570" s="21">
        <v>68.862257604217504</v>
      </c>
      <c r="B570">
        <v>75</v>
      </c>
      <c r="C570">
        <v>41</v>
      </c>
      <c r="D570" s="20">
        <v>0.74275999999999998</v>
      </c>
    </row>
    <row r="571" spans="1:4" hidden="1">
      <c r="A571" s="21">
        <v>73.453074777832001</v>
      </c>
      <c r="B571">
        <v>80</v>
      </c>
      <c r="C571">
        <v>41</v>
      </c>
      <c r="D571" s="20">
        <v>0.74275999999999998</v>
      </c>
    </row>
    <row r="572" spans="1:4" hidden="1">
      <c r="A572" s="21">
        <v>82.634709125060994</v>
      </c>
      <c r="B572">
        <v>90</v>
      </c>
      <c r="C572">
        <v>41</v>
      </c>
      <c r="D572" s="20">
        <v>0.74275999999999998</v>
      </c>
    </row>
    <row r="573" spans="1:4" hidden="1">
      <c r="A573" s="21">
        <v>90.898180037567101</v>
      </c>
      <c r="B573">
        <v>99</v>
      </c>
      <c r="C573">
        <v>41</v>
      </c>
      <c r="D573" s="20">
        <v>0.74275999999999998</v>
      </c>
    </row>
    <row r="574" spans="1:4" hidden="1">
      <c r="A574" s="21">
        <v>91.816343472290001</v>
      </c>
      <c r="B574">
        <v>100</v>
      </c>
      <c r="C574">
        <v>41</v>
      </c>
      <c r="D574" s="20">
        <v>0.74275999999999998</v>
      </c>
    </row>
    <row r="575" spans="1:4" hidden="1">
      <c r="A575" s="21">
        <v>104.67063155840999</v>
      </c>
      <c r="B575">
        <v>114</v>
      </c>
      <c r="C575">
        <v>41</v>
      </c>
      <c r="D575" s="20">
        <v>0.74275999999999998</v>
      </c>
    </row>
    <row r="576" spans="1:4" hidden="1">
      <c r="A576" s="21">
        <v>0.90386282733176604</v>
      </c>
      <c r="B576">
        <v>1</v>
      </c>
      <c r="C576">
        <v>42</v>
      </c>
      <c r="D576" s="20">
        <v>0.73494516599999904</v>
      </c>
    </row>
    <row r="577" spans="1:4" hidden="1">
      <c r="A577" s="21">
        <v>9.0386282733176593</v>
      </c>
      <c r="B577">
        <v>10</v>
      </c>
      <c r="C577">
        <v>42</v>
      </c>
      <c r="D577" s="20">
        <v>0.73494516599999904</v>
      </c>
    </row>
    <row r="578" spans="1:4" hidden="1">
      <c r="A578" s="21">
        <v>22.5965706832941</v>
      </c>
      <c r="B578">
        <v>25</v>
      </c>
      <c r="C578">
        <v>42</v>
      </c>
      <c r="D578" s="20">
        <v>0.73494516599999904</v>
      </c>
    </row>
    <row r="579" spans="1:4" hidden="1">
      <c r="A579" s="21">
        <v>28.923610474616499</v>
      </c>
      <c r="B579">
        <v>32</v>
      </c>
      <c r="C579">
        <v>42</v>
      </c>
      <c r="D579" s="20">
        <v>0.73494516599999904</v>
      </c>
    </row>
    <row r="580" spans="1:4" hidden="1">
      <c r="A580" s="21">
        <v>36.154513093270602</v>
      </c>
      <c r="B580">
        <v>40</v>
      </c>
      <c r="C580">
        <v>42</v>
      </c>
      <c r="D580" s="20">
        <v>0.73494516599999904</v>
      </c>
    </row>
    <row r="581" spans="1:4" hidden="1">
      <c r="A581" s="21">
        <v>39.769964402597701</v>
      </c>
      <c r="B581">
        <v>44</v>
      </c>
      <c r="C581">
        <v>42</v>
      </c>
      <c r="D581" s="20">
        <v>0.73494516599999904</v>
      </c>
    </row>
    <row r="582" spans="1:4" hidden="1">
      <c r="A582" s="21">
        <v>45.1931413665883</v>
      </c>
      <c r="B582">
        <v>50</v>
      </c>
      <c r="C582">
        <v>42</v>
      </c>
      <c r="D582" s="20">
        <v>0.73494516599999904</v>
      </c>
    </row>
    <row r="583" spans="1:4" hidden="1">
      <c r="A583" s="21">
        <v>54.231769639905998</v>
      </c>
      <c r="B583">
        <v>60</v>
      </c>
      <c r="C583">
        <v>42</v>
      </c>
      <c r="D583" s="20">
        <v>0.73494516599999904</v>
      </c>
    </row>
    <row r="584" spans="1:4" hidden="1">
      <c r="A584" s="21">
        <v>67.789712049882496</v>
      </c>
      <c r="B584">
        <v>75</v>
      </c>
      <c r="C584">
        <v>42</v>
      </c>
      <c r="D584" s="20">
        <v>0.73494516599999904</v>
      </c>
    </row>
    <row r="585" spans="1:4" hidden="1">
      <c r="A585" s="21">
        <v>72.309026186541303</v>
      </c>
      <c r="B585">
        <v>80</v>
      </c>
      <c r="C585">
        <v>42</v>
      </c>
      <c r="D585" s="20">
        <v>0.73494516599999904</v>
      </c>
    </row>
    <row r="586" spans="1:4" hidden="1">
      <c r="A586" s="21">
        <v>81.347654459859001</v>
      </c>
      <c r="B586">
        <v>90</v>
      </c>
      <c r="C586">
        <v>42</v>
      </c>
      <c r="D586" s="20">
        <v>0.73494516599999904</v>
      </c>
    </row>
    <row r="587" spans="1:4" hidden="1">
      <c r="A587" s="21">
        <v>89.482419905844907</v>
      </c>
      <c r="B587">
        <v>99</v>
      </c>
      <c r="C587">
        <v>42</v>
      </c>
      <c r="D587" s="20">
        <v>0.73494516599999904</v>
      </c>
    </row>
    <row r="588" spans="1:4" hidden="1">
      <c r="A588" s="21">
        <v>90.3862827331766</v>
      </c>
      <c r="B588">
        <v>100</v>
      </c>
      <c r="C588">
        <v>42</v>
      </c>
      <c r="D588" s="20">
        <v>0.73494516599999904</v>
      </c>
    </row>
    <row r="589" spans="1:4" hidden="1">
      <c r="A589" s="21">
        <v>103.040362315821</v>
      </c>
      <c r="B589">
        <v>114</v>
      </c>
      <c r="C589">
        <v>42</v>
      </c>
      <c r="D589" s="20">
        <v>0.73494516599999904</v>
      </c>
    </row>
    <row r="590" spans="1:4" hidden="1">
      <c r="A590" s="21">
        <v>0.88964932560800902</v>
      </c>
      <c r="B590">
        <v>1</v>
      </c>
      <c r="C590">
        <v>43</v>
      </c>
      <c r="D590" s="20">
        <v>0.72706697600000003</v>
      </c>
    </row>
    <row r="591" spans="1:4" hidden="1">
      <c r="A591" s="21">
        <v>8.89649325608009</v>
      </c>
      <c r="B591">
        <v>10</v>
      </c>
      <c r="C591">
        <v>43</v>
      </c>
      <c r="D591" s="20">
        <v>0.72706697600000003</v>
      </c>
    </row>
    <row r="592" spans="1:4" hidden="1">
      <c r="A592" s="21">
        <v>22.241233140200201</v>
      </c>
      <c r="B592">
        <v>25</v>
      </c>
      <c r="C592">
        <v>43</v>
      </c>
      <c r="D592" s="20">
        <v>0.72706697600000003</v>
      </c>
    </row>
    <row r="593" spans="1:4" hidden="1">
      <c r="A593" s="21">
        <v>28.4687784194562</v>
      </c>
      <c r="B593">
        <v>32</v>
      </c>
      <c r="C593">
        <v>43</v>
      </c>
      <c r="D593" s="20">
        <v>0.72706697600000003</v>
      </c>
    </row>
    <row r="594" spans="1:4" hidden="1">
      <c r="A594" s="21">
        <v>35.585973024320303</v>
      </c>
      <c r="B594">
        <v>40</v>
      </c>
      <c r="C594">
        <v>43</v>
      </c>
      <c r="D594" s="20">
        <v>0.72706697600000003</v>
      </c>
    </row>
    <row r="595" spans="1:4" hidden="1">
      <c r="A595" s="21">
        <v>39.144570326752401</v>
      </c>
      <c r="B595">
        <v>44</v>
      </c>
      <c r="C595">
        <v>43</v>
      </c>
      <c r="D595" s="20">
        <v>0.72706697600000003</v>
      </c>
    </row>
    <row r="596" spans="1:4" hidden="1">
      <c r="A596" s="21">
        <v>44.482466280400402</v>
      </c>
      <c r="B596">
        <v>50</v>
      </c>
      <c r="C596">
        <v>43</v>
      </c>
      <c r="D596" s="20">
        <v>0.72706697600000003</v>
      </c>
    </row>
    <row r="597" spans="1:4" hidden="1">
      <c r="A597" s="21">
        <v>53.378959536480501</v>
      </c>
      <c r="B597">
        <v>60</v>
      </c>
      <c r="C597">
        <v>43</v>
      </c>
      <c r="D597" s="20">
        <v>0.72706697600000003</v>
      </c>
    </row>
    <row r="598" spans="1:4" hidden="1">
      <c r="A598" s="21">
        <v>66.723699420600596</v>
      </c>
      <c r="B598">
        <v>75</v>
      </c>
      <c r="C598">
        <v>43</v>
      </c>
      <c r="D598" s="20">
        <v>0.72706697600000003</v>
      </c>
    </row>
    <row r="599" spans="1:4" hidden="1">
      <c r="A599" s="21">
        <v>71.171946048640706</v>
      </c>
      <c r="B599">
        <v>80</v>
      </c>
      <c r="C599">
        <v>43</v>
      </c>
      <c r="D599" s="20">
        <v>0.72706697600000003</v>
      </c>
    </row>
    <row r="600" spans="1:4" hidden="1">
      <c r="A600" s="21">
        <v>80.068439304720798</v>
      </c>
      <c r="B600">
        <v>90</v>
      </c>
      <c r="C600">
        <v>43</v>
      </c>
      <c r="D600" s="20">
        <v>0.72706697600000003</v>
      </c>
    </row>
    <row r="601" spans="1:4" hidden="1">
      <c r="A601" s="21">
        <v>88.075283235192899</v>
      </c>
      <c r="B601">
        <v>99</v>
      </c>
      <c r="C601">
        <v>43</v>
      </c>
      <c r="D601" s="20">
        <v>0.72706697600000003</v>
      </c>
    </row>
    <row r="602" spans="1:4" hidden="1">
      <c r="A602" s="21">
        <v>88.964932560800904</v>
      </c>
      <c r="B602">
        <v>100</v>
      </c>
      <c r="C602">
        <v>43</v>
      </c>
      <c r="D602" s="20">
        <v>0.72706697600000003</v>
      </c>
    </row>
    <row r="603" spans="1:4" hidden="1">
      <c r="A603" s="21">
        <v>101.420023119313</v>
      </c>
      <c r="B603">
        <v>114</v>
      </c>
      <c r="C603">
        <v>43</v>
      </c>
      <c r="D603" s="20">
        <v>0.72706697600000003</v>
      </c>
    </row>
    <row r="604" spans="1:4" hidden="1">
      <c r="A604" s="21">
        <v>0.87551747207141795</v>
      </c>
      <c r="B604">
        <v>1</v>
      </c>
      <c r="C604">
        <v>44</v>
      </c>
      <c r="D604" s="20">
        <v>0.71912300600000001</v>
      </c>
    </row>
    <row r="605" spans="1:4" hidden="1">
      <c r="A605" s="21">
        <v>8.7551747207141801</v>
      </c>
      <c r="B605">
        <v>10</v>
      </c>
      <c r="C605">
        <v>44</v>
      </c>
      <c r="D605" s="20">
        <v>0.71912300600000001</v>
      </c>
    </row>
    <row r="606" spans="1:4" hidden="1">
      <c r="A606" s="21">
        <v>21.887936801785401</v>
      </c>
      <c r="B606">
        <v>25</v>
      </c>
      <c r="C606">
        <v>44</v>
      </c>
      <c r="D606" s="20">
        <v>0.71912300600000001</v>
      </c>
    </row>
    <row r="607" spans="1:4" hidden="1">
      <c r="A607" s="21">
        <v>28.0165591062853</v>
      </c>
      <c r="B607">
        <v>32</v>
      </c>
      <c r="C607">
        <v>44</v>
      </c>
      <c r="D607" s="20">
        <v>0.71912300600000001</v>
      </c>
    </row>
    <row r="608" spans="1:4" hidden="1">
      <c r="A608" s="21">
        <v>35.020698882856699</v>
      </c>
      <c r="B608">
        <v>40</v>
      </c>
      <c r="C608">
        <v>44</v>
      </c>
      <c r="D608" s="20">
        <v>0.71912300600000001</v>
      </c>
    </row>
    <row r="609" spans="1:4" hidden="1">
      <c r="A609" s="21">
        <v>38.522768771142402</v>
      </c>
      <c r="B609">
        <v>44</v>
      </c>
      <c r="C609">
        <v>44</v>
      </c>
      <c r="D609" s="20">
        <v>0.71912300600000001</v>
      </c>
    </row>
    <row r="610" spans="1:4" hidden="1">
      <c r="A610" s="21">
        <v>43.775873603570901</v>
      </c>
      <c r="B610">
        <v>50</v>
      </c>
      <c r="C610">
        <v>44</v>
      </c>
      <c r="D610" s="20">
        <v>0.71912300600000001</v>
      </c>
    </row>
    <row r="611" spans="1:4" hidden="1">
      <c r="A611" s="21">
        <v>52.531048324285102</v>
      </c>
      <c r="B611">
        <v>60</v>
      </c>
      <c r="C611">
        <v>44</v>
      </c>
      <c r="D611" s="20">
        <v>0.71912300600000001</v>
      </c>
    </row>
    <row r="612" spans="1:4" hidden="1">
      <c r="A612" s="21">
        <v>65.663810405356301</v>
      </c>
      <c r="B612">
        <v>75</v>
      </c>
      <c r="C612">
        <v>44</v>
      </c>
      <c r="D612" s="20">
        <v>0.71912300600000001</v>
      </c>
    </row>
    <row r="613" spans="1:4" hidden="1">
      <c r="A613" s="21">
        <v>70.041397765713398</v>
      </c>
      <c r="B613">
        <v>80</v>
      </c>
      <c r="C613">
        <v>44</v>
      </c>
      <c r="D613" s="20">
        <v>0.71912300600000001</v>
      </c>
    </row>
    <row r="614" spans="1:4" hidden="1">
      <c r="A614" s="21">
        <v>78.796572486427607</v>
      </c>
      <c r="B614">
        <v>90</v>
      </c>
      <c r="C614">
        <v>44</v>
      </c>
      <c r="D614" s="20">
        <v>0.71912300600000001</v>
      </c>
    </row>
    <row r="615" spans="1:4" hidden="1">
      <c r="A615" s="21">
        <v>86.676229735070393</v>
      </c>
      <c r="B615">
        <v>99</v>
      </c>
      <c r="C615">
        <v>44</v>
      </c>
      <c r="D615" s="20">
        <v>0.71912300600000001</v>
      </c>
    </row>
    <row r="616" spans="1:4" hidden="1">
      <c r="A616" s="21">
        <v>87.551747207141801</v>
      </c>
      <c r="B616">
        <v>100</v>
      </c>
      <c r="C616">
        <v>44</v>
      </c>
      <c r="D616" s="20">
        <v>0.71912300600000001</v>
      </c>
    </row>
    <row r="617" spans="1:4" hidden="1">
      <c r="A617" s="21">
        <v>99.808991816141699</v>
      </c>
      <c r="B617">
        <v>114</v>
      </c>
      <c r="C617">
        <v>44</v>
      </c>
      <c r="D617" s="20">
        <v>0.71912300600000001</v>
      </c>
    </row>
    <row r="618" spans="1:4" hidden="1">
      <c r="A618" s="21">
        <v>0.861462265870929</v>
      </c>
      <c r="B618">
        <v>1</v>
      </c>
      <c r="C618">
        <v>45</v>
      </c>
      <c r="D618" s="20">
        <v>0.71111097599999995</v>
      </c>
    </row>
    <row r="619" spans="1:4" hidden="1">
      <c r="A619" s="21">
        <v>8.6146226587092904</v>
      </c>
      <c r="B619">
        <v>10</v>
      </c>
      <c r="C619">
        <v>45</v>
      </c>
      <c r="D619" s="20">
        <v>0.71111097599999995</v>
      </c>
    </row>
    <row r="620" spans="1:4" hidden="1">
      <c r="A620" s="21">
        <v>21.536556646773199</v>
      </c>
      <c r="B620">
        <v>25</v>
      </c>
      <c r="C620">
        <v>45</v>
      </c>
      <c r="D620" s="20">
        <v>0.71111097599999995</v>
      </c>
    </row>
    <row r="621" spans="1:4" hidden="1">
      <c r="A621" s="21">
        <v>27.5667925078697</v>
      </c>
      <c r="B621">
        <v>32</v>
      </c>
      <c r="C621">
        <v>45</v>
      </c>
      <c r="D621" s="20">
        <v>0.71111097599999995</v>
      </c>
    </row>
    <row r="622" spans="1:4" hidden="1">
      <c r="A622" s="21">
        <v>34.458490634837098</v>
      </c>
      <c r="B622">
        <v>40</v>
      </c>
      <c r="C622">
        <v>45</v>
      </c>
      <c r="D622" s="20">
        <v>0.71111097599999995</v>
      </c>
    </row>
    <row r="623" spans="1:4" hidden="1">
      <c r="A623" s="21">
        <v>37.904339698320797</v>
      </c>
      <c r="B623">
        <v>44</v>
      </c>
      <c r="C623">
        <v>45</v>
      </c>
      <c r="D623" s="20">
        <v>0.71111097599999995</v>
      </c>
    </row>
    <row r="624" spans="1:4" hidden="1">
      <c r="A624" s="21">
        <v>43.073113293546399</v>
      </c>
      <c r="B624">
        <v>50</v>
      </c>
      <c r="C624">
        <v>45</v>
      </c>
      <c r="D624" s="20">
        <v>0.71111097599999995</v>
      </c>
    </row>
    <row r="625" spans="1:4" hidden="1">
      <c r="A625" s="21">
        <v>51.6877359522557</v>
      </c>
      <c r="B625">
        <v>60</v>
      </c>
      <c r="C625">
        <v>45</v>
      </c>
      <c r="D625" s="20">
        <v>0.71111097599999995</v>
      </c>
    </row>
    <row r="626" spans="1:4" hidden="1">
      <c r="A626" s="21">
        <v>64.609669940319606</v>
      </c>
      <c r="B626">
        <v>75</v>
      </c>
      <c r="C626">
        <v>45</v>
      </c>
      <c r="D626" s="20">
        <v>0.71111097599999995</v>
      </c>
    </row>
    <row r="627" spans="1:4" hidden="1">
      <c r="A627" s="21">
        <v>68.916981269674295</v>
      </c>
      <c r="B627">
        <v>80</v>
      </c>
      <c r="C627">
        <v>45</v>
      </c>
      <c r="D627" s="20">
        <v>0.71111097599999995</v>
      </c>
    </row>
    <row r="628" spans="1:4" hidden="1">
      <c r="A628" s="21">
        <v>77.531603928383603</v>
      </c>
      <c r="B628">
        <v>90</v>
      </c>
      <c r="C628">
        <v>45</v>
      </c>
      <c r="D628" s="20">
        <v>0.71111097599999995</v>
      </c>
    </row>
    <row r="629" spans="1:4" hidden="1">
      <c r="A629" s="21">
        <v>85.2847643212219</v>
      </c>
      <c r="B629">
        <v>99</v>
      </c>
      <c r="C629">
        <v>45</v>
      </c>
      <c r="D629" s="20">
        <v>0.71111097599999995</v>
      </c>
    </row>
    <row r="630" spans="1:4" hidden="1">
      <c r="A630" s="21">
        <v>86.146226587092897</v>
      </c>
      <c r="B630">
        <v>100</v>
      </c>
      <c r="C630">
        <v>45</v>
      </c>
      <c r="D630" s="20">
        <v>0.71111097599999995</v>
      </c>
    </row>
    <row r="631" spans="1:4" hidden="1">
      <c r="A631" s="21">
        <v>98.206698309285898</v>
      </c>
      <c r="B631">
        <v>114</v>
      </c>
      <c r="C631">
        <v>45</v>
      </c>
      <c r="D631" s="20">
        <v>0.71111097599999995</v>
      </c>
    </row>
    <row r="632" spans="1:4" hidden="1">
      <c r="A632" s="21">
        <v>0.84747913419503895</v>
      </c>
      <c r="B632">
        <v>1</v>
      </c>
      <c r="C632">
        <v>46</v>
      </c>
      <c r="D632" s="20">
        <v>0.70302874999999998</v>
      </c>
    </row>
    <row r="633" spans="1:4" hidden="1">
      <c r="A633" s="21">
        <v>8.4747913419503895</v>
      </c>
      <c r="B633">
        <v>10</v>
      </c>
      <c r="C633">
        <v>46</v>
      </c>
      <c r="D633" s="20">
        <v>0.70302874999999998</v>
      </c>
    </row>
    <row r="634" spans="1:4" hidden="1">
      <c r="A634" s="21">
        <v>21.186978354875901</v>
      </c>
      <c r="B634">
        <v>25</v>
      </c>
      <c r="C634">
        <v>46</v>
      </c>
      <c r="D634" s="20">
        <v>0.70302874999999998</v>
      </c>
    </row>
    <row r="635" spans="1:4" hidden="1">
      <c r="A635" s="21">
        <v>27.1193322942412</v>
      </c>
      <c r="B635">
        <v>32</v>
      </c>
      <c r="C635">
        <v>46</v>
      </c>
      <c r="D635" s="20">
        <v>0.70302874999999998</v>
      </c>
    </row>
    <row r="636" spans="1:4" hidden="1">
      <c r="A636" s="21">
        <v>33.899165367801501</v>
      </c>
      <c r="B636">
        <v>40</v>
      </c>
      <c r="C636">
        <v>46</v>
      </c>
      <c r="D636" s="20">
        <v>0.70302874999999998</v>
      </c>
    </row>
    <row r="637" spans="1:4" hidden="1">
      <c r="A637" s="21">
        <v>37.2890819045817</v>
      </c>
      <c r="B637">
        <v>44</v>
      </c>
      <c r="C637">
        <v>46</v>
      </c>
      <c r="D637" s="20">
        <v>0.70302874999999998</v>
      </c>
    </row>
    <row r="638" spans="1:4" hidden="1">
      <c r="A638" s="21">
        <v>42.373956709751901</v>
      </c>
      <c r="B638">
        <v>50</v>
      </c>
      <c r="C638">
        <v>46</v>
      </c>
      <c r="D638" s="20">
        <v>0.70302874999999998</v>
      </c>
    </row>
    <row r="639" spans="1:4" hidden="1">
      <c r="A639" s="21">
        <v>50.848748051702302</v>
      </c>
      <c r="B639">
        <v>60</v>
      </c>
      <c r="C639">
        <v>46</v>
      </c>
      <c r="D639" s="20">
        <v>0.70302874999999998</v>
      </c>
    </row>
    <row r="640" spans="1:4" hidden="1">
      <c r="A640" s="21">
        <v>63.560935064627898</v>
      </c>
      <c r="B640">
        <v>75</v>
      </c>
      <c r="C640">
        <v>46</v>
      </c>
      <c r="D640" s="20">
        <v>0.70302874999999998</v>
      </c>
    </row>
    <row r="641" spans="1:4" hidden="1">
      <c r="A641" s="21">
        <v>67.798330735603102</v>
      </c>
      <c r="B641">
        <v>80</v>
      </c>
      <c r="C641">
        <v>46</v>
      </c>
      <c r="D641" s="20">
        <v>0.70302874999999998</v>
      </c>
    </row>
    <row r="642" spans="1:4" hidden="1">
      <c r="A642" s="21">
        <v>76.273122077553495</v>
      </c>
      <c r="B642">
        <v>90</v>
      </c>
      <c r="C642">
        <v>46</v>
      </c>
      <c r="D642" s="20">
        <v>0.70302874999999998</v>
      </c>
    </row>
    <row r="643" spans="1:4" hidden="1">
      <c r="A643" s="21">
        <v>83.900434285308805</v>
      </c>
      <c r="B643">
        <v>99</v>
      </c>
      <c r="C643">
        <v>46</v>
      </c>
      <c r="D643" s="20">
        <v>0.70302874999999998</v>
      </c>
    </row>
    <row r="644" spans="1:4" hidden="1">
      <c r="A644" s="21">
        <v>84.747913419503902</v>
      </c>
      <c r="B644">
        <v>100</v>
      </c>
      <c r="C644">
        <v>46</v>
      </c>
      <c r="D644" s="20">
        <v>0.70302874999999998</v>
      </c>
    </row>
    <row r="645" spans="1:4" hidden="1">
      <c r="A645" s="21">
        <v>96.612621298234401</v>
      </c>
      <c r="B645">
        <v>114</v>
      </c>
      <c r="C645">
        <v>46</v>
      </c>
      <c r="D645" s="20">
        <v>0.70302874999999998</v>
      </c>
    </row>
    <row r="646" spans="1:4" hidden="1">
      <c r="A646" s="21">
        <v>0.83356390525554003</v>
      </c>
      <c r="B646">
        <v>1</v>
      </c>
      <c r="C646">
        <v>47</v>
      </c>
      <c r="D646" s="20">
        <v>0.69487433600000004</v>
      </c>
    </row>
    <row r="647" spans="1:4" hidden="1">
      <c r="A647" s="21">
        <v>8.3356390525554005</v>
      </c>
      <c r="B647">
        <v>10</v>
      </c>
      <c r="C647">
        <v>47</v>
      </c>
      <c r="D647" s="20">
        <v>0.69487433600000004</v>
      </c>
    </row>
    <row r="648" spans="1:4" hidden="1">
      <c r="A648" s="21">
        <v>20.839097631388501</v>
      </c>
      <c r="B648">
        <v>25</v>
      </c>
      <c r="C648">
        <v>47</v>
      </c>
      <c r="D648" s="20">
        <v>0.69487433600000004</v>
      </c>
    </row>
    <row r="649" spans="1:4" hidden="1">
      <c r="A649" s="21">
        <v>26.674044968177199</v>
      </c>
      <c r="B649">
        <v>32</v>
      </c>
      <c r="C649">
        <v>47</v>
      </c>
      <c r="D649" s="20">
        <v>0.69487433600000004</v>
      </c>
    </row>
    <row r="650" spans="1:4" hidden="1">
      <c r="A650" s="21">
        <v>33.342556210221602</v>
      </c>
      <c r="B650">
        <v>40</v>
      </c>
      <c r="C650">
        <v>47</v>
      </c>
      <c r="D650" s="20">
        <v>0.69487433600000004</v>
      </c>
    </row>
    <row r="651" spans="1:4" hidden="1">
      <c r="A651" s="21">
        <v>36.676811831243697</v>
      </c>
      <c r="B651">
        <v>44</v>
      </c>
      <c r="C651">
        <v>47</v>
      </c>
      <c r="D651" s="20">
        <v>0.69487433600000004</v>
      </c>
    </row>
    <row r="652" spans="1:4" hidden="1">
      <c r="A652" s="21">
        <v>41.678195262777002</v>
      </c>
      <c r="B652">
        <v>50</v>
      </c>
      <c r="C652">
        <v>47</v>
      </c>
      <c r="D652" s="20">
        <v>0.69487433600000004</v>
      </c>
    </row>
    <row r="653" spans="1:4" hidden="1">
      <c r="A653" s="21">
        <v>50.013834315332403</v>
      </c>
      <c r="B653">
        <v>60</v>
      </c>
      <c r="C653">
        <v>47</v>
      </c>
      <c r="D653" s="20">
        <v>0.69487433600000004</v>
      </c>
    </row>
    <row r="654" spans="1:4" hidden="1">
      <c r="A654" s="21">
        <v>62.5172928941655</v>
      </c>
      <c r="B654">
        <v>75</v>
      </c>
      <c r="C654">
        <v>47</v>
      </c>
      <c r="D654" s="20">
        <v>0.69487433600000004</v>
      </c>
    </row>
    <row r="655" spans="1:4" hidden="1">
      <c r="A655" s="21">
        <v>66.685112420443204</v>
      </c>
      <c r="B655">
        <v>80</v>
      </c>
      <c r="C655">
        <v>47</v>
      </c>
      <c r="D655" s="20">
        <v>0.69487433600000004</v>
      </c>
    </row>
    <row r="656" spans="1:4" hidden="1">
      <c r="A656" s="21">
        <v>75.020751472998597</v>
      </c>
      <c r="B656">
        <v>90</v>
      </c>
      <c r="C656">
        <v>47</v>
      </c>
      <c r="D656" s="20">
        <v>0.69487433600000004</v>
      </c>
    </row>
    <row r="657" spans="1:4" hidden="1">
      <c r="A657" s="21">
        <v>82.522826620298403</v>
      </c>
      <c r="B657">
        <v>99</v>
      </c>
      <c r="C657">
        <v>47</v>
      </c>
      <c r="D657" s="20">
        <v>0.69487433600000004</v>
      </c>
    </row>
    <row r="658" spans="1:4" hidden="1">
      <c r="A658" s="21">
        <v>83.356390525554005</v>
      </c>
      <c r="B658">
        <v>100</v>
      </c>
      <c r="C658">
        <v>47</v>
      </c>
      <c r="D658" s="20">
        <v>0.69487433600000004</v>
      </c>
    </row>
    <row r="659" spans="1:4" hidden="1">
      <c r="A659" s="21">
        <v>95.026285199131493</v>
      </c>
      <c r="B659">
        <v>114</v>
      </c>
      <c r="C659">
        <v>47</v>
      </c>
      <c r="D659" s="20">
        <v>0.69487433600000004</v>
      </c>
    </row>
    <row r="660" spans="1:4" hidden="1">
      <c r="A660" s="21">
        <v>0.81971278274070003</v>
      </c>
      <c r="B660">
        <v>1</v>
      </c>
      <c r="C660">
        <v>48</v>
      </c>
      <c r="D660" s="20">
        <v>0.68664588599999998</v>
      </c>
    </row>
    <row r="661" spans="1:4" hidden="1">
      <c r="A661" s="21">
        <v>8.1971278274069999</v>
      </c>
      <c r="B661">
        <v>10</v>
      </c>
      <c r="C661">
        <v>48</v>
      </c>
      <c r="D661" s="20">
        <v>0.68664588599999998</v>
      </c>
    </row>
    <row r="662" spans="1:4" hidden="1">
      <c r="A662" s="21">
        <v>20.492819568517501</v>
      </c>
      <c r="B662">
        <v>25</v>
      </c>
      <c r="C662">
        <v>48</v>
      </c>
      <c r="D662" s="20">
        <v>0.68664588599999998</v>
      </c>
    </row>
    <row r="663" spans="1:4" hidden="1">
      <c r="A663" s="21">
        <v>26.230809047702401</v>
      </c>
      <c r="B663">
        <v>32</v>
      </c>
      <c r="C663">
        <v>48</v>
      </c>
      <c r="D663" s="20">
        <v>0.68664588599999998</v>
      </c>
    </row>
    <row r="664" spans="1:4" hidden="1">
      <c r="A664" s="21">
        <v>32.788511309627999</v>
      </c>
      <c r="B664">
        <v>40</v>
      </c>
      <c r="C664">
        <v>48</v>
      </c>
      <c r="D664" s="20">
        <v>0.68664588599999998</v>
      </c>
    </row>
    <row r="665" spans="1:4" hidden="1">
      <c r="A665" s="21">
        <v>36.067362440590799</v>
      </c>
      <c r="B665">
        <v>44</v>
      </c>
      <c r="C665">
        <v>48</v>
      </c>
      <c r="D665" s="20">
        <v>0.68664588599999998</v>
      </c>
    </row>
    <row r="666" spans="1:4" hidden="1">
      <c r="A666" s="21">
        <v>40.985639137035001</v>
      </c>
      <c r="B666">
        <v>50</v>
      </c>
      <c r="C666">
        <v>48</v>
      </c>
      <c r="D666" s="20">
        <v>0.68664588599999998</v>
      </c>
    </row>
    <row r="667" spans="1:4" hidden="1">
      <c r="A667" s="21">
        <v>49.182766964442003</v>
      </c>
      <c r="B667">
        <v>60</v>
      </c>
      <c r="C667">
        <v>48</v>
      </c>
      <c r="D667" s="20">
        <v>0.68664588599999998</v>
      </c>
    </row>
    <row r="668" spans="1:4" hidden="1">
      <c r="A668" s="21">
        <v>61.478458705552498</v>
      </c>
      <c r="B668">
        <v>75</v>
      </c>
      <c r="C668">
        <v>48</v>
      </c>
      <c r="D668" s="20">
        <v>0.68664588599999998</v>
      </c>
    </row>
    <row r="669" spans="1:4" hidden="1">
      <c r="A669" s="21">
        <v>65.577022619255999</v>
      </c>
      <c r="B669">
        <v>80</v>
      </c>
      <c r="C669">
        <v>48</v>
      </c>
      <c r="D669" s="20">
        <v>0.68664588599999998</v>
      </c>
    </row>
    <row r="670" spans="1:4" hidden="1">
      <c r="A670" s="21">
        <v>73.774150446663</v>
      </c>
      <c r="B670">
        <v>90</v>
      </c>
      <c r="C670">
        <v>48</v>
      </c>
      <c r="D670" s="20">
        <v>0.68664588599999998</v>
      </c>
    </row>
    <row r="671" spans="1:4" hidden="1">
      <c r="A671" s="21">
        <v>81.151565491329293</v>
      </c>
      <c r="B671">
        <v>99</v>
      </c>
      <c r="C671">
        <v>48</v>
      </c>
      <c r="D671" s="20">
        <v>0.68664588599999998</v>
      </c>
    </row>
    <row r="672" spans="1:4" hidden="1">
      <c r="A672" s="21">
        <v>81.971278274070002</v>
      </c>
      <c r="B672">
        <v>100</v>
      </c>
      <c r="C672">
        <v>48</v>
      </c>
      <c r="D672" s="20">
        <v>0.68664588599999998</v>
      </c>
    </row>
    <row r="673" spans="1:4" hidden="1">
      <c r="A673" s="21">
        <v>93.447257232439796</v>
      </c>
      <c r="B673">
        <v>114</v>
      </c>
      <c r="C673">
        <v>48</v>
      </c>
      <c r="D673" s="20">
        <v>0.68664588599999998</v>
      </c>
    </row>
    <row r="674" spans="1:4" hidden="1">
      <c r="A674" s="21">
        <v>0.80592232164616595</v>
      </c>
      <c r="B674">
        <v>1</v>
      </c>
      <c r="C674">
        <v>49</v>
      </c>
      <c r="D674" s="20">
        <v>0.67834169599999905</v>
      </c>
    </row>
    <row r="675" spans="1:4" hidden="1">
      <c r="A675" s="21">
        <v>8.0592232164616604</v>
      </c>
      <c r="B675">
        <v>10</v>
      </c>
      <c r="C675">
        <v>49</v>
      </c>
      <c r="D675" s="20">
        <v>0.67834169599999905</v>
      </c>
    </row>
    <row r="676" spans="1:4" hidden="1">
      <c r="A676" s="21">
        <v>20.148058041154101</v>
      </c>
      <c r="B676">
        <v>25</v>
      </c>
      <c r="C676">
        <v>49</v>
      </c>
      <c r="D676" s="20">
        <v>0.67834169599999905</v>
      </c>
    </row>
    <row r="677" spans="1:4" hidden="1">
      <c r="A677" s="21">
        <v>25.7895142926773</v>
      </c>
      <c r="B677">
        <v>32</v>
      </c>
      <c r="C677">
        <v>49</v>
      </c>
      <c r="D677" s="20">
        <v>0.67834169599999905</v>
      </c>
    </row>
    <row r="678" spans="1:4" hidden="1">
      <c r="A678" s="21">
        <v>32.236892865846599</v>
      </c>
      <c r="B678">
        <v>40</v>
      </c>
      <c r="C678">
        <v>49</v>
      </c>
      <c r="D678" s="20">
        <v>0.67834169599999905</v>
      </c>
    </row>
    <row r="679" spans="1:4" hidden="1">
      <c r="A679" s="21">
        <v>35.4605821524313</v>
      </c>
      <c r="B679">
        <v>44</v>
      </c>
      <c r="C679">
        <v>49</v>
      </c>
      <c r="D679" s="20">
        <v>0.67834169599999905</v>
      </c>
    </row>
    <row r="680" spans="1:4" hidden="1">
      <c r="A680" s="21">
        <v>40.296116082308302</v>
      </c>
      <c r="B680">
        <v>50</v>
      </c>
      <c r="C680">
        <v>49</v>
      </c>
      <c r="D680" s="20">
        <v>0.67834169599999905</v>
      </c>
    </row>
    <row r="681" spans="1:4" hidden="1">
      <c r="A681" s="21">
        <v>48.355339298769898</v>
      </c>
      <c r="B681">
        <v>60</v>
      </c>
      <c r="C681">
        <v>49</v>
      </c>
      <c r="D681" s="20">
        <v>0.67834169599999905</v>
      </c>
    </row>
    <row r="682" spans="1:4" hidden="1">
      <c r="A682" s="21">
        <v>60.444174123462403</v>
      </c>
      <c r="B682">
        <v>75</v>
      </c>
      <c r="C682">
        <v>49</v>
      </c>
      <c r="D682" s="20">
        <v>0.67834169599999905</v>
      </c>
    </row>
    <row r="683" spans="1:4" hidden="1">
      <c r="A683" s="21">
        <v>64.473785731693297</v>
      </c>
      <c r="B683">
        <v>80</v>
      </c>
      <c r="C683">
        <v>49</v>
      </c>
      <c r="D683" s="20">
        <v>0.67834169599999905</v>
      </c>
    </row>
    <row r="684" spans="1:4" hidden="1">
      <c r="A684" s="21">
        <v>72.533008948154901</v>
      </c>
      <c r="B684">
        <v>90</v>
      </c>
      <c r="C684">
        <v>49</v>
      </c>
      <c r="D684" s="20">
        <v>0.67834169599999905</v>
      </c>
    </row>
    <row r="685" spans="1:4" hidden="1">
      <c r="A685" s="21">
        <v>79.786309842970397</v>
      </c>
      <c r="B685">
        <v>99</v>
      </c>
      <c r="C685">
        <v>49</v>
      </c>
      <c r="D685" s="20">
        <v>0.67834169599999905</v>
      </c>
    </row>
    <row r="686" spans="1:4" hidden="1">
      <c r="A686" s="21">
        <v>80.592232164616604</v>
      </c>
      <c r="B686">
        <v>100</v>
      </c>
      <c r="C686">
        <v>49</v>
      </c>
      <c r="D686" s="20">
        <v>0.67834169599999905</v>
      </c>
    </row>
    <row r="687" spans="1:4" hidden="1">
      <c r="A687" s="21">
        <v>91.875144667662894</v>
      </c>
      <c r="B687">
        <v>114</v>
      </c>
      <c r="C687">
        <v>49</v>
      </c>
      <c r="D687" s="20">
        <v>0.67834169599999905</v>
      </c>
    </row>
    <row r="688" spans="1:4" hidden="1">
      <c r="A688" s="21">
        <v>0.79218940540244298</v>
      </c>
      <c r="B688">
        <v>1</v>
      </c>
      <c r="C688">
        <v>50</v>
      </c>
      <c r="D688" s="20">
        <v>0.66996020599999995</v>
      </c>
    </row>
    <row r="689" spans="1:4" hidden="1">
      <c r="A689" s="21">
        <v>7.9218940540244303</v>
      </c>
      <c r="B689">
        <v>10</v>
      </c>
      <c r="C689">
        <v>50</v>
      </c>
      <c r="D689" s="20">
        <v>0.66996020599999995</v>
      </c>
    </row>
    <row r="690" spans="1:4">
      <c r="A690" s="21">
        <v>19.804735135061001</v>
      </c>
      <c r="B690">
        <v>25</v>
      </c>
      <c r="C690">
        <v>50</v>
      </c>
      <c r="D690" s="20">
        <v>0.66996020599999995</v>
      </c>
    </row>
    <row r="691" spans="1:4">
      <c r="A691" s="21">
        <v>25.350060972878101</v>
      </c>
      <c r="B691">
        <v>32</v>
      </c>
      <c r="C691">
        <v>50</v>
      </c>
      <c r="D691" s="20">
        <v>0.66996020599999995</v>
      </c>
    </row>
    <row r="692" spans="1:4">
      <c r="A692" s="21">
        <v>31.6875762160977</v>
      </c>
      <c r="B692">
        <v>40</v>
      </c>
      <c r="C692">
        <v>50</v>
      </c>
      <c r="D692" s="20">
        <v>0.66996020599999995</v>
      </c>
    </row>
    <row r="693" spans="1:4">
      <c r="A693" s="21">
        <v>34.856333837707503</v>
      </c>
      <c r="B693">
        <v>44</v>
      </c>
      <c r="C693">
        <v>50</v>
      </c>
      <c r="D693" s="20">
        <v>0.66996020599999995</v>
      </c>
    </row>
    <row r="694" spans="1:4" hidden="1">
      <c r="A694" s="21">
        <v>39.609470270122102</v>
      </c>
      <c r="B694">
        <v>50</v>
      </c>
      <c r="C694">
        <v>50</v>
      </c>
      <c r="D694" s="20">
        <v>0.66996020599999995</v>
      </c>
    </row>
    <row r="695" spans="1:4" hidden="1">
      <c r="A695" s="21">
        <v>47.531364324146502</v>
      </c>
      <c r="B695">
        <v>60</v>
      </c>
      <c r="C695">
        <v>50</v>
      </c>
      <c r="D695" s="20">
        <v>0.66996020599999995</v>
      </c>
    </row>
    <row r="696" spans="1:4">
      <c r="A696" s="21">
        <v>59.414205405183203</v>
      </c>
      <c r="B696">
        <v>75</v>
      </c>
      <c r="C696">
        <v>50</v>
      </c>
      <c r="D696" s="20">
        <v>0.66996020599999995</v>
      </c>
    </row>
    <row r="697" spans="1:4" hidden="1">
      <c r="A697" s="21">
        <v>63.375152432195399</v>
      </c>
      <c r="B697">
        <v>80</v>
      </c>
      <c r="C697">
        <v>50</v>
      </c>
      <c r="D697" s="20">
        <v>0.66996020599999995</v>
      </c>
    </row>
    <row r="698" spans="1:4" hidden="1">
      <c r="A698" s="21">
        <v>71.297046486219799</v>
      </c>
      <c r="B698">
        <v>90</v>
      </c>
      <c r="C698">
        <v>50</v>
      </c>
      <c r="D698" s="20">
        <v>0.66996020599999995</v>
      </c>
    </row>
    <row r="699" spans="1:4" hidden="1">
      <c r="A699" s="21">
        <v>78.426751134841794</v>
      </c>
      <c r="B699">
        <v>99</v>
      </c>
      <c r="C699">
        <v>50</v>
      </c>
      <c r="D699" s="20">
        <v>0.66996020599999995</v>
      </c>
    </row>
    <row r="700" spans="1:4" hidden="1">
      <c r="A700" s="21">
        <v>79.218940540244304</v>
      </c>
      <c r="B700">
        <v>100</v>
      </c>
      <c r="C700">
        <v>50</v>
      </c>
      <c r="D700" s="20">
        <v>0.66996020599999995</v>
      </c>
    </row>
    <row r="701" spans="1:4">
      <c r="A701" s="21">
        <v>90.309592215878496</v>
      </c>
      <c r="B701">
        <v>114</v>
      </c>
      <c r="C701">
        <v>50</v>
      </c>
      <c r="D701" s="20">
        <v>0.66996020599999995</v>
      </c>
    </row>
    <row r="702" spans="1:4" hidden="1">
      <c r="A702" s="21">
        <v>0.77851122422713703</v>
      </c>
      <c r="B702">
        <v>1</v>
      </c>
      <c r="C702">
        <v>51</v>
      </c>
      <c r="D702" s="20">
        <v>0.66149999999999998</v>
      </c>
    </row>
    <row r="703" spans="1:4" hidden="1">
      <c r="A703" s="21">
        <v>7.7851122422713699</v>
      </c>
      <c r="B703">
        <v>10</v>
      </c>
      <c r="C703">
        <v>51</v>
      </c>
      <c r="D703" s="20">
        <v>0.66149999999999998</v>
      </c>
    </row>
    <row r="704" spans="1:4" hidden="1">
      <c r="A704" s="21">
        <v>19.4627806056784</v>
      </c>
      <c r="B704">
        <v>25</v>
      </c>
      <c r="C704">
        <v>51</v>
      </c>
      <c r="D704" s="20">
        <v>0.66149999999999998</v>
      </c>
    </row>
    <row r="705" spans="1:4" hidden="1">
      <c r="A705" s="21">
        <v>24.9123591752683</v>
      </c>
      <c r="B705">
        <v>32</v>
      </c>
      <c r="C705">
        <v>51</v>
      </c>
      <c r="D705" s="20">
        <v>0.66149999999999998</v>
      </c>
    </row>
    <row r="706" spans="1:4" hidden="1">
      <c r="A706" s="21">
        <v>31.140448969085401</v>
      </c>
      <c r="B706">
        <v>40</v>
      </c>
      <c r="C706">
        <v>51</v>
      </c>
      <c r="D706" s="20">
        <v>0.66149999999999998</v>
      </c>
    </row>
    <row r="707" spans="1:4" hidden="1">
      <c r="A707" s="21">
        <v>34.254493865994</v>
      </c>
      <c r="B707">
        <v>44</v>
      </c>
      <c r="C707">
        <v>51</v>
      </c>
      <c r="D707" s="20">
        <v>0.66149999999999998</v>
      </c>
    </row>
    <row r="708" spans="1:4" hidden="1">
      <c r="A708" s="21">
        <v>38.925561211356801</v>
      </c>
      <c r="B708">
        <v>50</v>
      </c>
      <c r="C708">
        <v>51</v>
      </c>
      <c r="D708" s="20">
        <v>0.66149999999999998</v>
      </c>
    </row>
    <row r="709" spans="1:4" hidden="1">
      <c r="A709" s="21">
        <v>46.710673453628203</v>
      </c>
      <c r="B709">
        <v>60</v>
      </c>
      <c r="C709">
        <v>51</v>
      </c>
      <c r="D709" s="20">
        <v>0.66149999999999998</v>
      </c>
    </row>
    <row r="710" spans="1:4" hidden="1">
      <c r="A710" s="21">
        <v>58.388341817035297</v>
      </c>
      <c r="B710">
        <v>75</v>
      </c>
      <c r="C710">
        <v>51</v>
      </c>
      <c r="D710" s="20">
        <v>0.66149999999999998</v>
      </c>
    </row>
    <row r="711" spans="1:4" hidden="1">
      <c r="A711" s="21">
        <v>62.280897938170902</v>
      </c>
      <c r="B711">
        <v>80</v>
      </c>
      <c r="C711">
        <v>51</v>
      </c>
      <c r="D711" s="20">
        <v>0.66149999999999998</v>
      </c>
    </row>
    <row r="712" spans="1:4" hidden="1">
      <c r="A712" s="21">
        <v>70.066010180442305</v>
      </c>
      <c r="B712">
        <v>90</v>
      </c>
      <c r="C712">
        <v>51</v>
      </c>
      <c r="D712" s="20">
        <v>0.66149999999999998</v>
      </c>
    </row>
    <row r="713" spans="1:4" hidden="1">
      <c r="A713" s="21">
        <v>77.072611198486499</v>
      </c>
      <c r="B713">
        <v>99</v>
      </c>
      <c r="C713">
        <v>51</v>
      </c>
      <c r="D713" s="20">
        <v>0.66149999999999998</v>
      </c>
    </row>
    <row r="714" spans="1:4" hidden="1">
      <c r="A714" s="21">
        <v>77.851122422713701</v>
      </c>
      <c r="B714">
        <v>100</v>
      </c>
      <c r="C714">
        <v>51</v>
      </c>
      <c r="D714" s="20">
        <v>0.66149999999999998</v>
      </c>
    </row>
    <row r="715" spans="1:4" hidden="1">
      <c r="A715" s="21">
        <v>88.750279561893606</v>
      </c>
      <c r="B715">
        <v>114</v>
      </c>
      <c r="C715">
        <v>51</v>
      </c>
      <c r="D715" s="20">
        <v>0.66149999999999998</v>
      </c>
    </row>
    <row r="716" spans="1:4" hidden="1">
      <c r="A716" s="21">
        <v>0.76488525463828305</v>
      </c>
      <c r="B716">
        <v>1</v>
      </c>
      <c r="C716">
        <v>52</v>
      </c>
      <c r="D716" s="20">
        <v>0.65295980599999903</v>
      </c>
    </row>
    <row r="717" spans="1:4" hidden="1">
      <c r="A717" s="21">
        <v>7.6488525463828303</v>
      </c>
      <c r="B717">
        <v>10</v>
      </c>
      <c r="C717">
        <v>52</v>
      </c>
      <c r="D717" s="20">
        <v>0.65295980599999903</v>
      </c>
    </row>
    <row r="718" spans="1:4" hidden="1">
      <c r="A718" s="21">
        <v>19.122131365956999</v>
      </c>
      <c r="B718">
        <v>25</v>
      </c>
      <c r="C718">
        <v>52</v>
      </c>
      <c r="D718" s="20">
        <v>0.65295980599999903</v>
      </c>
    </row>
    <row r="719" spans="1:4" hidden="1">
      <c r="A719" s="21">
        <v>24.476328148425001</v>
      </c>
      <c r="B719">
        <v>32</v>
      </c>
      <c r="C719">
        <v>52</v>
      </c>
      <c r="D719" s="20">
        <v>0.65295980599999903</v>
      </c>
    </row>
    <row r="720" spans="1:4" hidden="1">
      <c r="A720" s="21">
        <v>30.5954101855313</v>
      </c>
      <c r="B720">
        <v>40</v>
      </c>
      <c r="C720">
        <v>52</v>
      </c>
      <c r="D720" s="20">
        <v>0.65295980599999903</v>
      </c>
    </row>
    <row r="721" spans="1:4" hidden="1">
      <c r="A721" s="21">
        <v>33.654951204084398</v>
      </c>
      <c r="B721">
        <v>44</v>
      </c>
      <c r="C721">
        <v>52</v>
      </c>
      <c r="D721" s="20">
        <v>0.65295980599999903</v>
      </c>
    </row>
    <row r="722" spans="1:4" hidden="1">
      <c r="A722" s="21">
        <v>38.244262731914098</v>
      </c>
      <c r="B722">
        <v>50</v>
      </c>
      <c r="C722">
        <v>52</v>
      </c>
      <c r="D722" s="20">
        <v>0.65295980599999903</v>
      </c>
    </row>
    <row r="723" spans="1:4" hidden="1">
      <c r="A723" s="21">
        <v>45.893115278297003</v>
      </c>
      <c r="B723">
        <v>60</v>
      </c>
      <c r="C723">
        <v>52</v>
      </c>
      <c r="D723" s="20">
        <v>0.65295980599999903</v>
      </c>
    </row>
    <row r="724" spans="1:4" hidden="1">
      <c r="A724" s="21">
        <v>57.366394097871201</v>
      </c>
      <c r="B724">
        <v>75</v>
      </c>
      <c r="C724">
        <v>52</v>
      </c>
      <c r="D724" s="20">
        <v>0.65295980599999903</v>
      </c>
    </row>
    <row r="725" spans="1:4" hidden="1">
      <c r="A725" s="21">
        <v>61.1908203710626</v>
      </c>
      <c r="B725">
        <v>80</v>
      </c>
      <c r="C725">
        <v>52</v>
      </c>
      <c r="D725" s="20">
        <v>0.65295980599999903</v>
      </c>
    </row>
    <row r="726" spans="1:4" hidden="1">
      <c r="A726" s="21">
        <v>68.839672917445498</v>
      </c>
      <c r="B726">
        <v>90</v>
      </c>
      <c r="C726">
        <v>52</v>
      </c>
      <c r="D726" s="20">
        <v>0.65295980599999903</v>
      </c>
    </row>
    <row r="727" spans="1:4" hidden="1">
      <c r="A727" s="21">
        <v>75.723640209189995</v>
      </c>
      <c r="B727">
        <v>99</v>
      </c>
      <c r="C727">
        <v>52</v>
      </c>
      <c r="D727" s="20">
        <v>0.65295980599999903</v>
      </c>
    </row>
    <row r="728" spans="1:4" hidden="1">
      <c r="A728" s="21">
        <v>76.488525463828296</v>
      </c>
      <c r="B728">
        <v>100</v>
      </c>
      <c r="C728">
        <v>52</v>
      </c>
      <c r="D728" s="20">
        <v>0.65295980599999903</v>
      </c>
    </row>
    <row r="729" spans="1:4" hidden="1">
      <c r="A729" s="21">
        <v>87.196919028764299</v>
      </c>
      <c r="B729">
        <v>114</v>
      </c>
      <c r="C729">
        <v>52</v>
      </c>
      <c r="D729" s="20">
        <v>0.65295980599999903</v>
      </c>
    </row>
    <row r="730" spans="1:4" hidden="1">
      <c r="A730" s="21">
        <v>0.75130924007217903</v>
      </c>
      <c r="B730">
        <v>1</v>
      </c>
      <c r="C730">
        <v>53</v>
      </c>
      <c r="D730" s="20">
        <v>0.64433849600000004</v>
      </c>
    </row>
    <row r="731" spans="1:4" hidden="1">
      <c r="A731" s="21">
        <v>7.5130924007217903</v>
      </c>
      <c r="B731">
        <v>10</v>
      </c>
      <c r="C731">
        <v>53</v>
      </c>
      <c r="D731" s="20">
        <v>0.64433849600000004</v>
      </c>
    </row>
    <row r="732" spans="1:4" hidden="1">
      <c r="A732" s="21">
        <v>18.7827310018044</v>
      </c>
      <c r="B732">
        <v>25</v>
      </c>
      <c r="C732">
        <v>53</v>
      </c>
      <c r="D732" s="20">
        <v>0.64433849600000004</v>
      </c>
    </row>
    <row r="733" spans="1:4" hidden="1">
      <c r="A733" s="21">
        <v>24.041895682309701</v>
      </c>
      <c r="B733">
        <v>32</v>
      </c>
      <c r="C733">
        <v>53</v>
      </c>
      <c r="D733" s="20">
        <v>0.64433849600000004</v>
      </c>
    </row>
    <row r="734" spans="1:4" hidden="1">
      <c r="A734" s="21">
        <v>30.052369602887101</v>
      </c>
      <c r="B734">
        <v>40</v>
      </c>
      <c r="C734">
        <v>53</v>
      </c>
      <c r="D734" s="20">
        <v>0.64433849600000004</v>
      </c>
    </row>
    <row r="735" spans="1:4" hidden="1">
      <c r="A735" s="21">
        <v>33.057606563175803</v>
      </c>
      <c r="B735">
        <v>44</v>
      </c>
      <c r="C735">
        <v>53</v>
      </c>
      <c r="D735" s="20">
        <v>0.64433849600000004</v>
      </c>
    </row>
    <row r="736" spans="1:4" hidden="1">
      <c r="A736" s="21">
        <v>37.5654620036089</v>
      </c>
      <c r="B736">
        <v>50</v>
      </c>
      <c r="C736">
        <v>53</v>
      </c>
      <c r="D736" s="20">
        <v>0.64433849600000004</v>
      </c>
    </row>
    <row r="737" spans="1:4" hidden="1">
      <c r="A737" s="21">
        <v>45.078554404330703</v>
      </c>
      <c r="B737">
        <v>60</v>
      </c>
      <c r="C737">
        <v>53</v>
      </c>
      <c r="D737" s="20">
        <v>0.64433849600000004</v>
      </c>
    </row>
    <row r="738" spans="1:4" hidden="1">
      <c r="A738" s="21">
        <v>56.3481930054134</v>
      </c>
      <c r="B738">
        <v>75</v>
      </c>
      <c r="C738">
        <v>53</v>
      </c>
      <c r="D738" s="20">
        <v>0.64433849600000004</v>
      </c>
    </row>
    <row r="739" spans="1:4" hidden="1">
      <c r="A739" s="21">
        <v>60.104739205774301</v>
      </c>
      <c r="B739">
        <v>80</v>
      </c>
      <c r="C739">
        <v>53</v>
      </c>
      <c r="D739" s="20">
        <v>0.64433849600000004</v>
      </c>
    </row>
    <row r="740" spans="1:4" hidden="1">
      <c r="A740" s="21">
        <v>67.617831606496097</v>
      </c>
      <c r="B740">
        <v>90</v>
      </c>
      <c r="C740">
        <v>53</v>
      </c>
      <c r="D740" s="20">
        <v>0.64433849600000004</v>
      </c>
    </row>
    <row r="741" spans="1:4" hidden="1">
      <c r="A741" s="21">
        <v>74.379614767145696</v>
      </c>
      <c r="B741">
        <v>99</v>
      </c>
      <c r="C741">
        <v>53</v>
      </c>
      <c r="D741" s="20">
        <v>0.64433849600000004</v>
      </c>
    </row>
    <row r="742" spans="1:4" hidden="1">
      <c r="A742" s="21">
        <v>75.130924007217899</v>
      </c>
      <c r="B742">
        <v>100</v>
      </c>
      <c r="C742">
        <v>53</v>
      </c>
      <c r="D742" s="20">
        <v>0.64433849600000004</v>
      </c>
    </row>
    <row r="743" spans="1:4" hidden="1">
      <c r="A743" s="21">
        <v>85.649253368228401</v>
      </c>
      <c r="B743">
        <v>114</v>
      </c>
      <c r="C743">
        <v>53</v>
      </c>
      <c r="D743" s="20">
        <v>0.64433849600000004</v>
      </c>
    </row>
    <row r="744" spans="1:4" hidden="1">
      <c r="A744" s="21">
        <v>0.73778117255531905</v>
      </c>
      <c r="B744">
        <v>1</v>
      </c>
      <c r="C744">
        <v>54</v>
      </c>
      <c r="D744" s="20">
        <v>0.63563508599999996</v>
      </c>
    </row>
    <row r="745" spans="1:4" hidden="1">
      <c r="A745" s="21">
        <v>7.3778117255531903</v>
      </c>
      <c r="B745">
        <v>10</v>
      </c>
      <c r="C745">
        <v>54</v>
      </c>
      <c r="D745" s="20">
        <v>0.63563508599999996</v>
      </c>
    </row>
    <row r="746" spans="1:4" hidden="1">
      <c r="A746" s="21">
        <v>18.444529313882899</v>
      </c>
      <c r="B746">
        <v>25</v>
      </c>
      <c r="C746">
        <v>54</v>
      </c>
      <c r="D746" s="20">
        <v>0.63563508599999996</v>
      </c>
    </row>
    <row r="747" spans="1:4" hidden="1">
      <c r="A747" s="21">
        <v>23.608997521770199</v>
      </c>
      <c r="B747">
        <v>32</v>
      </c>
      <c r="C747">
        <v>54</v>
      </c>
      <c r="D747" s="20">
        <v>0.63563508599999996</v>
      </c>
    </row>
    <row r="748" spans="1:4" hidden="1">
      <c r="A748" s="21">
        <v>29.511246902212701</v>
      </c>
      <c r="B748">
        <v>40</v>
      </c>
      <c r="C748">
        <v>54</v>
      </c>
      <c r="D748" s="20">
        <v>0.63563508599999996</v>
      </c>
    </row>
    <row r="749" spans="1:4" hidden="1">
      <c r="A749" s="21">
        <v>32.462371592434003</v>
      </c>
      <c r="B749">
        <v>44</v>
      </c>
      <c r="C749">
        <v>54</v>
      </c>
      <c r="D749" s="20">
        <v>0.63563508599999996</v>
      </c>
    </row>
    <row r="750" spans="1:4" hidden="1">
      <c r="A750" s="21">
        <v>36.889058627765898</v>
      </c>
      <c r="B750">
        <v>50</v>
      </c>
      <c r="C750">
        <v>54</v>
      </c>
      <c r="D750" s="20">
        <v>0.63563508599999996</v>
      </c>
    </row>
    <row r="751" spans="1:4" hidden="1">
      <c r="A751" s="21">
        <v>44.266870353319099</v>
      </c>
      <c r="B751">
        <v>60</v>
      </c>
      <c r="C751">
        <v>54</v>
      </c>
      <c r="D751" s="20">
        <v>0.63563508599999996</v>
      </c>
    </row>
    <row r="752" spans="1:4" hidden="1">
      <c r="A752" s="21">
        <v>55.333587941648901</v>
      </c>
      <c r="B752">
        <v>75</v>
      </c>
      <c r="C752">
        <v>54</v>
      </c>
      <c r="D752" s="20">
        <v>0.63563508599999996</v>
      </c>
    </row>
    <row r="753" spans="1:4" hidden="1">
      <c r="A753" s="21">
        <v>59.022493804425501</v>
      </c>
      <c r="B753">
        <v>80</v>
      </c>
      <c r="C753">
        <v>54</v>
      </c>
      <c r="D753" s="20">
        <v>0.63563508599999996</v>
      </c>
    </row>
    <row r="754" spans="1:4" hidden="1">
      <c r="A754" s="21">
        <v>66.400305529978695</v>
      </c>
      <c r="B754">
        <v>90</v>
      </c>
      <c r="C754">
        <v>54</v>
      </c>
      <c r="D754" s="20">
        <v>0.63563508599999996</v>
      </c>
    </row>
    <row r="755" spans="1:4" hidden="1">
      <c r="A755" s="21">
        <v>73.040336082976594</v>
      </c>
      <c r="B755">
        <v>99</v>
      </c>
      <c r="C755">
        <v>54</v>
      </c>
      <c r="D755" s="20">
        <v>0.63563508599999996</v>
      </c>
    </row>
    <row r="756" spans="1:4" hidden="1">
      <c r="A756" s="21">
        <v>73.778117255531896</v>
      </c>
      <c r="B756">
        <v>100</v>
      </c>
      <c r="C756">
        <v>54</v>
      </c>
      <c r="D756" s="20">
        <v>0.63563508599999996</v>
      </c>
    </row>
    <row r="757" spans="1:4" hidden="1">
      <c r="A757" s="21">
        <v>84.107053671306403</v>
      </c>
      <c r="B757">
        <v>114</v>
      </c>
      <c r="C757">
        <v>54</v>
      </c>
      <c r="D757" s="20">
        <v>0.63563508599999996</v>
      </c>
    </row>
    <row r="758" spans="1:4" hidden="1">
      <c r="A758" s="21">
        <v>0.72429927538541505</v>
      </c>
      <c r="B758">
        <v>1</v>
      </c>
      <c r="C758">
        <v>55</v>
      </c>
      <c r="D758" s="20">
        <v>0.62684873600000002</v>
      </c>
    </row>
    <row r="759" spans="1:4" hidden="1">
      <c r="A759" s="21">
        <v>7.2429927538541499</v>
      </c>
      <c r="B759">
        <v>10</v>
      </c>
      <c r="C759">
        <v>55</v>
      </c>
      <c r="D759" s="20">
        <v>0.62684873600000002</v>
      </c>
    </row>
    <row r="760" spans="1:4" hidden="1">
      <c r="A760" s="21">
        <v>18.107481884635298</v>
      </c>
      <c r="B760">
        <v>25</v>
      </c>
      <c r="C760">
        <v>55</v>
      </c>
      <c r="D760" s="20">
        <v>0.62684873600000002</v>
      </c>
    </row>
    <row r="761" spans="1:4" hidden="1">
      <c r="A761" s="21">
        <v>23.1775768123332</v>
      </c>
      <c r="B761">
        <v>32</v>
      </c>
      <c r="C761">
        <v>55</v>
      </c>
      <c r="D761" s="20">
        <v>0.62684873600000002</v>
      </c>
    </row>
    <row r="762" spans="1:4" hidden="1">
      <c r="A762" s="21">
        <v>28.971971015416599</v>
      </c>
      <c r="B762">
        <v>40</v>
      </c>
      <c r="C762">
        <v>55</v>
      </c>
      <c r="D762" s="20">
        <v>0.62684873600000002</v>
      </c>
    </row>
    <row r="763" spans="1:4" hidden="1">
      <c r="A763" s="21">
        <v>31.8691681169582</v>
      </c>
      <c r="B763">
        <v>44</v>
      </c>
      <c r="C763">
        <v>55</v>
      </c>
      <c r="D763" s="20">
        <v>0.62684873600000002</v>
      </c>
    </row>
    <row r="764" spans="1:4" hidden="1">
      <c r="A764" s="21">
        <v>36.214963769270703</v>
      </c>
      <c r="B764">
        <v>50</v>
      </c>
      <c r="C764">
        <v>55</v>
      </c>
      <c r="D764" s="20">
        <v>0.62684873600000002</v>
      </c>
    </row>
    <row r="765" spans="1:4" hidden="1">
      <c r="A765" s="21">
        <v>43.457956523124899</v>
      </c>
      <c r="B765">
        <v>60</v>
      </c>
      <c r="C765">
        <v>55</v>
      </c>
      <c r="D765" s="20">
        <v>0.62684873600000002</v>
      </c>
    </row>
    <row r="766" spans="1:4" hidden="1">
      <c r="A766" s="21">
        <v>54.322445653906101</v>
      </c>
      <c r="B766">
        <v>75</v>
      </c>
      <c r="C766">
        <v>55</v>
      </c>
      <c r="D766" s="20">
        <v>0.62684873600000002</v>
      </c>
    </row>
    <row r="767" spans="1:4" hidden="1">
      <c r="A767" s="21">
        <v>57.943942030833199</v>
      </c>
      <c r="B767">
        <v>80</v>
      </c>
      <c r="C767">
        <v>55</v>
      </c>
      <c r="D767" s="20">
        <v>0.62684873600000002</v>
      </c>
    </row>
    <row r="768" spans="1:4" hidden="1">
      <c r="A768" s="21">
        <v>65.186934784687296</v>
      </c>
      <c r="B768">
        <v>90</v>
      </c>
      <c r="C768">
        <v>55</v>
      </c>
      <c r="D768" s="20">
        <v>0.62684873600000002</v>
      </c>
    </row>
    <row r="769" spans="1:4" hidden="1">
      <c r="A769" s="21">
        <v>71.7056282631561</v>
      </c>
      <c r="B769">
        <v>99</v>
      </c>
      <c r="C769">
        <v>55</v>
      </c>
      <c r="D769" s="20">
        <v>0.62684873600000002</v>
      </c>
    </row>
    <row r="770" spans="1:4" hidden="1">
      <c r="A770" s="21">
        <v>72.429927538541506</v>
      </c>
      <c r="B770">
        <v>100</v>
      </c>
      <c r="C770">
        <v>55</v>
      </c>
      <c r="D770" s="20">
        <v>0.62684873600000002</v>
      </c>
    </row>
    <row r="771" spans="1:4" hidden="1">
      <c r="A771" s="21">
        <v>82.570117393937295</v>
      </c>
      <c r="B771">
        <v>114</v>
      </c>
      <c r="C771">
        <v>55</v>
      </c>
      <c r="D771" s="20">
        <v>0.62684873600000002</v>
      </c>
    </row>
    <row r="772" spans="1:4" hidden="1">
      <c r="A772" s="21">
        <v>0.71086198678108004</v>
      </c>
      <c r="B772">
        <v>1</v>
      </c>
      <c r="C772">
        <v>56</v>
      </c>
      <c r="D772" s="20">
        <v>0.61797875000000002</v>
      </c>
    </row>
    <row r="773" spans="1:4" hidden="1">
      <c r="A773" s="21">
        <v>7.1086198678108001</v>
      </c>
      <c r="B773">
        <v>10</v>
      </c>
      <c r="C773">
        <v>56</v>
      </c>
      <c r="D773" s="20">
        <v>0.61797875000000002</v>
      </c>
    </row>
    <row r="774" spans="1:4" hidden="1">
      <c r="A774" s="21">
        <v>17.771549669527001</v>
      </c>
      <c r="B774">
        <v>25</v>
      </c>
      <c r="C774">
        <v>56</v>
      </c>
      <c r="D774" s="20">
        <v>0.61797875000000002</v>
      </c>
    </row>
    <row r="775" spans="1:4" hidden="1">
      <c r="A775" s="21">
        <v>22.747583576994501</v>
      </c>
      <c r="B775">
        <v>32</v>
      </c>
      <c r="C775">
        <v>56</v>
      </c>
      <c r="D775" s="20">
        <v>0.61797875000000002</v>
      </c>
    </row>
    <row r="776" spans="1:4" hidden="1">
      <c r="A776" s="21">
        <v>28.434479471243201</v>
      </c>
      <c r="B776">
        <v>40</v>
      </c>
      <c r="C776">
        <v>56</v>
      </c>
      <c r="D776" s="20">
        <v>0.61797875000000002</v>
      </c>
    </row>
    <row r="777" spans="1:4" hidden="1">
      <c r="A777" s="21">
        <v>31.277927418367501</v>
      </c>
      <c r="B777">
        <v>44</v>
      </c>
      <c r="C777">
        <v>56</v>
      </c>
      <c r="D777" s="20">
        <v>0.61797875000000002</v>
      </c>
    </row>
    <row r="778" spans="1:4" hidden="1">
      <c r="A778" s="21">
        <v>35.543099339054002</v>
      </c>
      <c r="B778">
        <v>50</v>
      </c>
      <c r="C778">
        <v>56</v>
      </c>
      <c r="D778" s="20">
        <v>0.61797875000000002</v>
      </c>
    </row>
    <row r="779" spans="1:4" hidden="1">
      <c r="A779" s="21">
        <v>42.651719206864797</v>
      </c>
      <c r="B779">
        <v>60</v>
      </c>
      <c r="C779">
        <v>56</v>
      </c>
      <c r="D779" s="20">
        <v>0.61797875000000002</v>
      </c>
    </row>
    <row r="780" spans="1:4" hidden="1">
      <c r="A780" s="21">
        <v>53.314649008581</v>
      </c>
      <c r="B780">
        <v>75</v>
      </c>
      <c r="C780">
        <v>56</v>
      </c>
      <c r="D780" s="20">
        <v>0.61797875000000002</v>
      </c>
    </row>
    <row r="781" spans="1:4" hidden="1">
      <c r="A781" s="21">
        <v>56.868958942486401</v>
      </c>
      <c r="B781">
        <v>80</v>
      </c>
      <c r="C781">
        <v>56</v>
      </c>
      <c r="D781" s="20">
        <v>0.61797875000000002</v>
      </c>
    </row>
    <row r="782" spans="1:4" hidden="1">
      <c r="A782" s="21">
        <v>63.977578810297203</v>
      </c>
      <c r="B782">
        <v>90</v>
      </c>
      <c r="C782">
        <v>56</v>
      </c>
      <c r="D782" s="20">
        <v>0.61797875000000002</v>
      </c>
    </row>
    <row r="783" spans="1:4" hidden="1">
      <c r="A783" s="21">
        <v>70.375336691326893</v>
      </c>
      <c r="B783">
        <v>99</v>
      </c>
      <c r="C783">
        <v>56</v>
      </c>
      <c r="D783" s="20">
        <v>0.61797875000000002</v>
      </c>
    </row>
    <row r="784" spans="1:4" hidden="1">
      <c r="A784" s="21">
        <v>71.086198678108005</v>
      </c>
      <c r="B784">
        <v>100</v>
      </c>
      <c r="C784">
        <v>56</v>
      </c>
      <c r="D784" s="20">
        <v>0.61797875000000002</v>
      </c>
    </row>
    <row r="785" spans="1:4" hidden="1">
      <c r="A785" s="21">
        <v>81.038266493043096</v>
      </c>
      <c r="B785">
        <v>114</v>
      </c>
      <c r="C785">
        <v>56</v>
      </c>
      <c r="D785" s="20">
        <v>0.61797875000000002</v>
      </c>
    </row>
    <row r="786" spans="1:4" hidden="1">
      <c r="A786" s="21">
        <v>0.697467944463802</v>
      </c>
      <c r="B786">
        <v>1</v>
      </c>
      <c r="C786">
        <v>57</v>
      </c>
      <c r="D786" s="20">
        <v>0.60902457600000004</v>
      </c>
    </row>
    <row r="787" spans="1:4" hidden="1">
      <c r="A787" s="21">
        <v>6.9746794446380198</v>
      </c>
      <c r="B787">
        <v>10</v>
      </c>
      <c r="C787">
        <v>57</v>
      </c>
      <c r="D787" s="20">
        <v>0.60902457600000004</v>
      </c>
    </row>
    <row r="788" spans="1:4" hidden="1">
      <c r="A788" s="21">
        <v>17.436698611594998</v>
      </c>
      <c r="B788">
        <v>25</v>
      </c>
      <c r="C788">
        <v>57</v>
      </c>
      <c r="D788" s="20">
        <v>0.60902457600000004</v>
      </c>
    </row>
    <row r="789" spans="1:4" hidden="1">
      <c r="A789" s="21">
        <v>22.3189742228416</v>
      </c>
      <c r="B789">
        <v>32</v>
      </c>
      <c r="C789">
        <v>57</v>
      </c>
      <c r="D789" s="20">
        <v>0.60902457600000004</v>
      </c>
    </row>
    <row r="790" spans="1:4" hidden="1">
      <c r="A790" s="21">
        <v>27.898717778552001</v>
      </c>
      <c r="B790">
        <v>40</v>
      </c>
      <c r="C790">
        <v>57</v>
      </c>
      <c r="D790" s="20">
        <v>0.60902457600000004</v>
      </c>
    </row>
    <row r="791" spans="1:4" hidden="1">
      <c r="A791" s="21">
        <v>30.688589556407301</v>
      </c>
      <c r="B791">
        <v>44</v>
      </c>
      <c r="C791">
        <v>57</v>
      </c>
      <c r="D791" s="20">
        <v>0.60902457600000004</v>
      </c>
    </row>
    <row r="792" spans="1:4" hidden="1">
      <c r="A792" s="21">
        <v>34.873397223190103</v>
      </c>
      <c r="B792">
        <v>50</v>
      </c>
      <c r="C792">
        <v>57</v>
      </c>
      <c r="D792" s="20">
        <v>0.60902457600000004</v>
      </c>
    </row>
    <row r="793" spans="1:4" hidden="1">
      <c r="A793" s="21">
        <v>41.848076667828103</v>
      </c>
      <c r="B793">
        <v>60</v>
      </c>
      <c r="C793">
        <v>57</v>
      </c>
      <c r="D793" s="20">
        <v>0.60902457600000004</v>
      </c>
    </row>
    <row r="794" spans="1:4" hidden="1">
      <c r="A794" s="21">
        <v>52.310095834785102</v>
      </c>
      <c r="B794">
        <v>75</v>
      </c>
      <c r="C794">
        <v>57</v>
      </c>
      <c r="D794" s="20">
        <v>0.60902457600000004</v>
      </c>
    </row>
    <row r="795" spans="1:4" hidden="1">
      <c r="A795" s="21">
        <v>55.797435557104102</v>
      </c>
      <c r="B795">
        <v>80</v>
      </c>
      <c r="C795">
        <v>57</v>
      </c>
      <c r="D795" s="20">
        <v>0.60902457600000004</v>
      </c>
    </row>
    <row r="796" spans="1:4" hidden="1">
      <c r="A796" s="21">
        <v>62.7721150017422</v>
      </c>
      <c r="B796">
        <v>90</v>
      </c>
      <c r="C796">
        <v>57</v>
      </c>
      <c r="D796" s="20">
        <v>0.60902457600000004</v>
      </c>
    </row>
    <row r="797" spans="1:4" hidden="1">
      <c r="A797" s="21">
        <v>69.049326501916397</v>
      </c>
      <c r="B797">
        <v>99</v>
      </c>
      <c r="C797">
        <v>57</v>
      </c>
      <c r="D797" s="20">
        <v>0.60902457600000004</v>
      </c>
    </row>
    <row r="798" spans="1:4" hidden="1">
      <c r="A798" s="21">
        <v>69.746794446380207</v>
      </c>
      <c r="B798">
        <v>100</v>
      </c>
      <c r="C798">
        <v>57</v>
      </c>
      <c r="D798" s="20">
        <v>0.60902457600000004</v>
      </c>
    </row>
    <row r="799" spans="1:4" hidden="1">
      <c r="A799" s="21">
        <v>79.511345668873403</v>
      </c>
      <c r="B799">
        <v>114</v>
      </c>
      <c r="C799">
        <v>57</v>
      </c>
      <c r="D799" s="20">
        <v>0.60902457600000004</v>
      </c>
    </row>
    <row r="800" spans="1:4" hidden="1">
      <c r="A800" s="21">
        <v>0.68411597113924205</v>
      </c>
      <c r="B800">
        <v>1</v>
      </c>
      <c r="C800">
        <v>58</v>
      </c>
      <c r="D800" s="20">
        <v>0.59998580599999995</v>
      </c>
    </row>
    <row r="801" spans="1:4" hidden="1">
      <c r="A801" s="21">
        <v>6.8411597113924199</v>
      </c>
      <c r="B801">
        <v>10</v>
      </c>
      <c r="C801">
        <v>58</v>
      </c>
      <c r="D801" s="20">
        <v>0.59998580599999995</v>
      </c>
    </row>
    <row r="802" spans="1:4" hidden="1">
      <c r="A802" s="21">
        <v>17.102899278481001</v>
      </c>
      <c r="B802">
        <v>25</v>
      </c>
      <c r="C802">
        <v>58</v>
      </c>
      <c r="D802" s="20">
        <v>0.59998580599999995</v>
      </c>
    </row>
    <row r="803" spans="1:4" hidden="1">
      <c r="A803" s="21">
        <v>21.891711076455699</v>
      </c>
      <c r="B803">
        <v>32</v>
      </c>
      <c r="C803">
        <v>58</v>
      </c>
      <c r="D803" s="20">
        <v>0.59998580599999995</v>
      </c>
    </row>
    <row r="804" spans="1:4" hidden="1">
      <c r="A804" s="21">
        <v>27.364638845569701</v>
      </c>
      <c r="B804">
        <v>40</v>
      </c>
      <c r="C804">
        <v>58</v>
      </c>
      <c r="D804" s="20">
        <v>0.59998580599999995</v>
      </c>
    </row>
    <row r="805" spans="1:4" hidden="1">
      <c r="A805" s="21">
        <v>30.101102730126598</v>
      </c>
      <c r="B805">
        <v>44</v>
      </c>
      <c r="C805">
        <v>58</v>
      </c>
      <c r="D805" s="20">
        <v>0.59998580599999995</v>
      </c>
    </row>
    <row r="806" spans="1:4" hidden="1">
      <c r="A806" s="21">
        <v>34.205798556962101</v>
      </c>
      <c r="B806">
        <v>50</v>
      </c>
      <c r="C806">
        <v>58</v>
      </c>
      <c r="D806" s="20">
        <v>0.59998580599999995</v>
      </c>
    </row>
    <row r="807" spans="1:4" hidden="1">
      <c r="A807" s="21">
        <v>41.046958268354501</v>
      </c>
      <c r="B807">
        <v>60</v>
      </c>
      <c r="C807">
        <v>58</v>
      </c>
      <c r="D807" s="20">
        <v>0.59998580599999995</v>
      </c>
    </row>
    <row r="808" spans="1:4" hidden="1">
      <c r="A808" s="21">
        <v>51.308697835443098</v>
      </c>
      <c r="B808">
        <v>75</v>
      </c>
      <c r="C808">
        <v>58</v>
      </c>
      <c r="D808" s="20">
        <v>0.59998580599999995</v>
      </c>
    </row>
    <row r="809" spans="1:4" hidden="1">
      <c r="A809" s="21">
        <v>54.729277691139401</v>
      </c>
      <c r="B809">
        <v>80</v>
      </c>
      <c r="C809">
        <v>58</v>
      </c>
      <c r="D809" s="20">
        <v>0.59998580599999995</v>
      </c>
    </row>
    <row r="810" spans="1:4" hidden="1">
      <c r="A810" s="21">
        <v>61.570437402531802</v>
      </c>
      <c r="B810">
        <v>90</v>
      </c>
      <c r="C810">
        <v>58</v>
      </c>
      <c r="D810" s="20">
        <v>0.59998580599999995</v>
      </c>
    </row>
    <row r="811" spans="1:4" hidden="1">
      <c r="A811" s="21">
        <v>67.727481142784995</v>
      </c>
      <c r="B811">
        <v>99</v>
      </c>
      <c r="C811">
        <v>58</v>
      </c>
      <c r="D811" s="20">
        <v>0.59998580599999995</v>
      </c>
    </row>
    <row r="812" spans="1:4" hidden="1">
      <c r="A812" s="21">
        <v>68.411597113924202</v>
      </c>
      <c r="B812">
        <v>100</v>
      </c>
      <c r="C812">
        <v>58</v>
      </c>
      <c r="D812" s="20">
        <v>0.59998580599999995</v>
      </c>
    </row>
    <row r="813" spans="1:4" hidden="1">
      <c r="A813" s="21">
        <v>77.989220709873607</v>
      </c>
      <c r="B813">
        <v>114</v>
      </c>
      <c r="C813">
        <v>58</v>
      </c>
      <c r="D813" s="20">
        <v>0.59998580599999995</v>
      </c>
    </row>
    <row r="814" spans="1:4" hidden="1">
      <c r="A814" s="21">
        <v>0.67080506084783598</v>
      </c>
      <c r="B814">
        <v>1</v>
      </c>
      <c r="C814">
        <v>59</v>
      </c>
      <c r="D814" s="20">
        <v>0.59086217600000002</v>
      </c>
    </row>
    <row r="815" spans="1:4" hidden="1">
      <c r="A815" s="21">
        <v>6.7080506084783602</v>
      </c>
      <c r="B815">
        <v>10</v>
      </c>
      <c r="C815">
        <v>59</v>
      </c>
      <c r="D815" s="20">
        <v>0.59086217600000002</v>
      </c>
    </row>
    <row r="816" spans="1:4" hidden="1">
      <c r="A816" s="21">
        <v>16.770126521195898</v>
      </c>
      <c r="B816">
        <v>25</v>
      </c>
      <c r="C816">
        <v>59</v>
      </c>
      <c r="D816" s="20">
        <v>0.59086217600000002</v>
      </c>
    </row>
    <row r="817" spans="1:4" hidden="1">
      <c r="A817" s="21">
        <v>21.465761947130702</v>
      </c>
      <c r="B817">
        <v>32</v>
      </c>
      <c r="C817">
        <v>59</v>
      </c>
      <c r="D817" s="20">
        <v>0.59086217600000002</v>
      </c>
    </row>
    <row r="818" spans="1:4" hidden="1">
      <c r="A818" s="21">
        <v>26.832202433913402</v>
      </c>
      <c r="B818">
        <v>40</v>
      </c>
      <c r="C818">
        <v>59</v>
      </c>
      <c r="D818" s="20">
        <v>0.59086217600000002</v>
      </c>
    </row>
    <row r="819" spans="1:4" hidden="1">
      <c r="A819" s="21">
        <v>29.515422677304802</v>
      </c>
      <c r="B819">
        <v>44</v>
      </c>
      <c r="C819">
        <v>59</v>
      </c>
      <c r="D819" s="20">
        <v>0.59086217600000002</v>
      </c>
    </row>
    <row r="820" spans="1:4" hidden="1">
      <c r="A820" s="21">
        <v>33.540253042391797</v>
      </c>
      <c r="B820">
        <v>50</v>
      </c>
      <c r="C820">
        <v>59</v>
      </c>
      <c r="D820" s="20">
        <v>0.59086217600000002</v>
      </c>
    </row>
    <row r="821" spans="1:4" hidden="1">
      <c r="A821" s="21">
        <v>40.248303650870199</v>
      </c>
      <c r="B821">
        <v>60</v>
      </c>
      <c r="C821">
        <v>59</v>
      </c>
      <c r="D821" s="20">
        <v>0.59086217600000002</v>
      </c>
    </row>
    <row r="822" spans="1:4" hidden="1">
      <c r="A822" s="21">
        <v>50.310379563587702</v>
      </c>
      <c r="B822">
        <v>75</v>
      </c>
      <c r="C822">
        <v>59</v>
      </c>
      <c r="D822" s="20">
        <v>0.59086217600000002</v>
      </c>
    </row>
    <row r="823" spans="1:4" hidden="1">
      <c r="A823" s="21">
        <v>53.664404867826903</v>
      </c>
      <c r="B823">
        <v>80</v>
      </c>
      <c r="C823">
        <v>59</v>
      </c>
      <c r="D823" s="20">
        <v>0.59086217600000002</v>
      </c>
    </row>
    <row r="824" spans="1:4" hidden="1">
      <c r="A824" s="21">
        <v>60.372455476305298</v>
      </c>
      <c r="B824">
        <v>90</v>
      </c>
      <c r="C824">
        <v>59</v>
      </c>
      <c r="D824" s="20">
        <v>0.59086217600000002</v>
      </c>
    </row>
    <row r="825" spans="1:4" hidden="1">
      <c r="A825" s="21">
        <v>66.409701023935796</v>
      </c>
      <c r="B825">
        <v>99</v>
      </c>
      <c r="C825">
        <v>59</v>
      </c>
      <c r="D825" s="20">
        <v>0.59086217600000002</v>
      </c>
    </row>
    <row r="826" spans="1:4" hidden="1">
      <c r="A826" s="21">
        <v>67.080506084783593</v>
      </c>
      <c r="B826">
        <v>100</v>
      </c>
      <c r="C826">
        <v>59</v>
      </c>
      <c r="D826" s="20">
        <v>0.59086217600000002</v>
      </c>
    </row>
    <row r="827" spans="1:4" hidden="1">
      <c r="A827" s="21">
        <v>76.471776936653299</v>
      </c>
      <c r="B827">
        <v>114</v>
      </c>
      <c r="C827">
        <v>59</v>
      </c>
      <c r="D827" s="20">
        <v>0.59086217600000002</v>
      </c>
    </row>
    <row r="828" spans="1:4" hidden="1">
      <c r="A828" s="21">
        <v>0.65753436615721295</v>
      </c>
      <c r="B828">
        <v>1</v>
      </c>
      <c r="C828">
        <v>60</v>
      </c>
      <c r="D828" s="20">
        <v>0.58165356599999996</v>
      </c>
    </row>
    <row r="829" spans="1:4" hidden="1">
      <c r="A829" s="21">
        <v>6.5753436615721297</v>
      </c>
      <c r="B829">
        <v>10</v>
      </c>
      <c r="C829">
        <v>60</v>
      </c>
      <c r="D829" s="20">
        <v>0.58165356599999996</v>
      </c>
    </row>
    <row r="830" spans="1:4" hidden="1">
      <c r="A830" s="21">
        <v>16.4383591539303</v>
      </c>
      <c r="B830">
        <v>25</v>
      </c>
      <c r="C830">
        <v>60</v>
      </c>
      <c r="D830" s="20">
        <v>0.58165356599999996</v>
      </c>
    </row>
    <row r="831" spans="1:4" hidden="1">
      <c r="A831" s="21">
        <v>21.0410997170308</v>
      </c>
      <c r="B831">
        <v>32</v>
      </c>
      <c r="C831">
        <v>60</v>
      </c>
      <c r="D831" s="20">
        <v>0.58165356599999996</v>
      </c>
    </row>
    <row r="832" spans="1:4" hidden="1">
      <c r="A832" s="21">
        <v>26.301374646288501</v>
      </c>
      <c r="B832">
        <v>40</v>
      </c>
      <c r="C832">
        <v>60</v>
      </c>
      <c r="D832" s="20">
        <v>0.58165356599999996</v>
      </c>
    </row>
    <row r="833" spans="1:4" hidden="1">
      <c r="A833" s="21">
        <v>28.931512110917399</v>
      </c>
      <c r="B833">
        <v>44</v>
      </c>
      <c r="C833">
        <v>60</v>
      </c>
      <c r="D833" s="20">
        <v>0.58165356599999996</v>
      </c>
    </row>
    <row r="834" spans="1:4" hidden="1">
      <c r="A834" s="21">
        <v>32.8767183078606</v>
      </c>
      <c r="B834">
        <v>50</v>
      </c>
      <c r="C834">
        <v>60</v>
      </c>
      <c r="D834" s="20">
        <v>0.58165356599999996</v>
      </c>
    </row>
    <row r="835" spans="1:4" hidden="1">
      <c r="A835" s="21">
        <v>39.452061969432798</v>
      </c>
      <c r="B835">
        <v>60</v>
      </c>
      <c r="C835">
        <v>60</v>
      </c>
      <c r="D835" s="20">
        <v>0.58165356599999996</v>
      </c>
    </row>
    <row r="836" spans="1:4" hidden="1">
      <c r="A836" s="21">
        <v>49.315077461790999</v>
      </c>
      <c r="B836">
        <v>75</v>
      </c>
      <c r="C836">
        <v>60</v>
      </c>
      <c r="D836" s="20">
        <v>0.58165356599999996</v>
      </c>
    </row>
    <row r="837" spans="1:4" hidden="1">
      <c r="A837" s="21">
        <v>52.602749292577101</v>
      </c>
      <c r="B837">
        <v>80</v>
      </c>
      <c r="C837">
        <v>60</v>
      </c>
      <c r="D837" s="20">
        <v>0.58165356599999996</v>
      </c>
    </row>
    <row r="838" spans="1:4" hidden="1">
      <c r="A838" s="21">
        <v>59.1780929541492</v>
      </c>
      <c r="B838">
        <v>90</v>
      </c>
      <c r="C838">
        <v>60</v>
      </c>
      <c r="D838" s="20">
        <v>0.58165356599999996</v>
      </c>
    </row>
    <row r="839" spans="1:4" hidden="1">
      <c r="A839" s="21">
        <v>65.095902249564105</v>
      </c>
      <c r="B839">
        <v>99</v>
      </c>
      <c r="C839">
        <v>60</v>
      </c>
      <c r="D839" s="20">
        <v>0.58165356599999996</v>
      </c>
    </row>
    <row r="840" spans="1:4" hidden="1">
      <c r="A840" s="21">
        <v>65.753436615721299</v>
      </c>
      <c r="B840">
        <v>100</v>
      </c>
      <c r="C840">
        <v>60</v>
      </c>
      <c r="D840" s="20">
        <v>0.58165356599999996</v>
      </c>
    </row>
    <row r="841" spans="1:4" hidden="1">
      <c r="A841" s="21">
        <v>74.958917741922306</v>
      </c>
      <c r="B841">
        <v>114</v>
      </c>
      <c r="C841">
        <v>60</v>
      </c>
      <c r="D841" s="20">
        <v>0.58165356599999996</v>
      </c>
    </row>
    <row r="842" spans="1:4" hidden="1">
      <c r="A842" s="21">
        <v>0.64430318617106097</v>
      </c>
      <c r="B842">
        <v>1</v>
      </c>
      <c r="C842">
        <v>61</v>
      </c>
      <c r="D842" s="20">
        <v>0.57235999999999998</v>
      </c>
    </row>
    <row r="843" spans="1:4" hidden="1">
      <c r="A843" s="21">
        <v>6.4430318617106099</v>
      </c>
      <c r="B843">
        <v>10</v>
      </c>
      <c r="C843">
        <v>61</v>
      </c>
      <c r="D843" s="20">
        <v>0.57235999999999998</v>
      </c>
    </row>
    <row r="844" spans="1:4" hidden="1">
      <c r="A844" s="21">
        <v>16.107579654276499</v>
      </c>
      <c r="B844">
        <v>25</v>
      </c>
      <c r="C844">
        <v>61</v>
      </c>
      <c r="D844" s="20">
        <v>0.57235999999999998</v>
      </c>
    </row>
    <row r="845" spans="1:4" hidden="1">
      <c r="A845" s="21">
        <v>20.617701957473901</v>
      </c>
      <c r="B845">
        <v>32</v>
      </c>
      <c r="C845">
        <v>61</v>
      </c>
      <c r="D845" s="20">
        <v>0.57235999999999998</v>
      </c>
    </row>
    <row r="846" spans="1:4" hidden="1">
      <c r="A846" s="21">
        <v>25.772127446842401</v>
      </c>
      <c r="B846">
        <v>40</v>
      </c>
      <c r="C846">
        <v>61</v>
      </c>
      <c r="D846" s="20">
        <v>0.57235999999999998</v>
      </c>
    </row>
    <row r="847" spans="1:4" hidden="1">
      <c r="A847" s="21">
        <v>28.349340191526601</v>
      </c>
      <c r="B847">
        <v>44</v>
      </c>
      <c r="C847">
        <v>61</v>
      </c>
      <c r="D847" s="20">
        <v>0.57235999999999998</v>
      </c>
    </row>
    <row r="848" spans="1:4" hidden="1">
      <c r="A848" s="21">
        <v>32.215159308552998</v>
      </c>
      <c r="B848">
        <v>50</v>
      </c>
      <c r="C848">
        <v>61</v>
      </c>
      <c r="D848" s="20">
        <v>0.57235999999999998</v>
      </c>
    </row>
    <row r="849" spans="1:4" hidden="1">
      <c r="A849" s="21">
        <v>38.658191170263599</v>
      </c>
      <c r="B849">
        <v>60</v>
      </c>
      <c r="C849">
        <v>61</v>
      </c>
      <c r="D849" s="20">
        <v>0.57235999999999998</v>
      </c>
    </row>
    <row r="850" spans="1:4" hidden="1">
      <c r="A850" s="21">
        <v>48.322738962829497</v>
      </c>
      <c r="B850">
        <v>75</v>
      </c>
      <c r="C850">
        <v>61</v>
      </c>
      <c r="D850" s="20">
        <v>0.57235999999999998</v>
      </c>
    </row>
    <row r="851" spans="1:4" hidden="1">
      <c r="A851" s="21">
        <v>51.544254893684801</v>
      </c>
      <c r="B851">
        <v>80</v>
      </c>
      <c r="C851">
        <v>61</v>
      </c>
      <c r="D851" s="20">
        <v>0.57235999999999998</v>
      </c>
    </row>
    <row r="852" spans="1:4" hidden="1">
      <c r="A852" s="21">
        <v>57.987286755395502</v>
      </c>
      <c r="B852">
        <v>90</v>
      </c>
      <c r="C852">
        <v>61</v>
      </c>
      <c r="D852" s="20">
        <v>0.57235999999999998</v>
      </c>
    </row>
    <row r="853" spans="1:4" hidden="1">
      <c r="A853" s="21">
        <v>63.786015430935002</v>
      </c>
      <c r="B853">
        <v>99</v>
      </c>
      <c r="C853">
        <v>61</v>
      </c>
      <c r="D853" s="20">
        <v>0.57235999999999998</v>
      </c>
    </row>
    <row r="854" spans="1:4" hidden="1">
      <c r="A854" s="21">
        <v>64.430318617106096</v>
      </c>
      <c r="B854">
        <v>100</v>
      </c>
      <c r="C854">
        <v>61</v>
      </c>
      <c r="D854" s="20">
        <v>0.57235999999999998</v>
      </c>
    </row>
    <row r="855" spans="1:4" hidden="1">
      <c r="A855" s="21">
        <v>73.450563223500893</v>
      </c>
      <c r="B855">
        <v>114</v>
      </c>
      <c r="C855">
        <v>61</v>
      </c>
      <c r="D855" s="20">
        <v>0.57235999999999998</v>
      </c>
    </row>
    <row r="856" spans="1:4" hidden="1">
      <c r="A856" s="21">
        <v>0.631110955330899</v>
      </c>
      <c r="B856">
        <v>1</v>
      </c>
      <c r="C856">
        <v>62</v>
      </c>
      <c r="D856" s="20">
        <v>0.562981646</v>
      </c>
    </row>
    <row r="857" spans="1:4" hidden="1">
      <c r="A857" s="21">
        <v>6.3111095533089898</v>
      </c>
      <c r="B857">
        <v>10</v>
      </c>
      <c r="C857">
        <v>62</v>
      </c>
      <c r="D857" s="20">
        <v>0.562981646</v>
      </c>
    </row>
    <row r="858" spans="1:4" hidden="1">
      <c r="A858" s="21">
        <v>15.777773883272401</v>
      </c>
      <c r="B858">
        <v>25</v>
      </c>
      <c r="C858">
        <v>62</v>
      </c>
      <c r="D858" s="20">
        <v>0.562981646</v>
      </c>
    </row>
    <row r="859" spans="1:4" hidden="1">
      <c r="A859" s="21">
        <v>20.195550570588701</v>
      </c>
      <c r="B859">
        <v>32</v>
      </c>
      <c r="C859">
        <v>62</v>
      </c>
      <c r="D859" s="20">
        <v>0.562981646</v>
      </c>
    </row>
    <row r="860" spans="1:4" hidden="1">
      <c r="A860" s="21">
        <v>25.244438213235899</v>
      </c>
      <c r="B860">
        <v>40</v>
      </c>
      <c r="C860">
        <v>62</v>
      </c>
      <c r="D860" s="20">
        <v>0.562981646</v>
      </c>
    </row>
    <row r="861" spans="1:4" hidden="1">
      <c r="A861" s="21">
        <v>27.7688820345595</v>
      </c>
      <c r="B861">
        <v>44</v>
      </c>
      <c r="C861">
        <v>62</v>
      </c>
      <c r="D861" s="20">
        <v>0.562981646</v>
      </c>
    </row>
    <row r="862" spans="1:4" hidden="1">
      <c r="A862" s="21">
        <v>31.555547766544901</v>
      </c>
      <c r="B862">
        <v>50</v>
      </c>
      <c r="C862">
        <v>62</v>
      </c>
      <c r="D862" s="20">
        <v>0.562981646</v>
      </c>
    </row>
    <row r="863" spans="1:4" hidden="1">
      <c r="A863" s="21">
        <v>37.8666573198539</v>
      </c>
      <c r="B863">
        <v>60</v>
      </c>
      <c r="C863">
        <v>62</v>
      </c>
      <c r="D863" s="20">
        <v>0.562981646</v>
      </c>
    </row>
    <row r="864" spans="1:4" hidden="1">
      <c r="A864" s="21">
        <v>47.3333216498174</v>
      </c>
      <c r="B864">
        <v>75</v>
      </c>
      <c r="C864">
        <v>62</v>
      </c>
      <c r="D864" s="20">
        <v>0.562981646</v>
      </c>
    </row>
    <row r="865" spans="1:4" hidden="1">
      <c r="A865" s="21">
        <v>50.488876426471897</v>
      </c>
      <c r="B865">
        <v>80</v>
      </c>
      <c r="C865">
        <v>62</v>
      </c>
      <c r="D865" s="20">
        <v>0.562981646</v>
      </c>
    </row>
    <row r="866" spans="1:4" hidden="1">
      <c r="A866" s="21">
        <v>56.799985979780899</v>
      </c>
      <c r="B866">
        <v>90</v>
      </c>
      <c r="C866">
        <v>62</v>
      </c>
      <c r="D866" s="20">
        <v>0.562981646</v>
      </c>
    </row>
    <row r="867" spans="1:4" hidden="1">
      <c r="A867" s="21">
        <v>62.479984577758998</v>
      </c>
      <c r="B867">
        <v>99</v>
      </c>
      <c r="C867">
        <v>62</v>
      </c>
      <c r="D867" s="20">
        <v>0.562981646</v>
      </c>
    </row>
    <row r="868" spans="1:4" hidden="1">
      <c r="A868" s="21">
        <v>63.111095533089902</v>
      </c>
      <c r="B868">
        <v>100</v>
      </c>
      <c r="C868">
        <v>62</v>
      </c>
      <c r="D868" s="20">
        <v>0.562981646</v>
      </c>
    </row>
    <row r="869" spans="1:4" hidden="1">
      <c r="A869" s="21">
        <v>71.946648907722505</v>
      </c>
      <c r="B869">
        <v>114</v>
      </c>
      <c r="C869">
        <v>62</v>
      </c>
      <c r="D869" s="20">
        <v>0.562981646</v>
      </c>
    </row>
    <row r="870" spans="1:4" hidden="1">
      <c r="A870" s="21">
        <v>0.61795723298875804</v>
      </c>
      <c r="B870">
        <v>1</v>
      </c>
      <c r="C870">
        <v>63</v>
      </c>
      <c r="D870" s="20">
        <v>0.55351881599999997</v>
      </c>
    </row>
    <row r="871" spans="1:4" hidden="1">
      <c r="A871" s="21">
        <v>6.1795723298875798</v>
      </c>
      <c r="B871">
        <v>10</v>
      </c>
      <c r="C871">
        <v>63</v>
      </c>
      <c r="D871" s="20">
        <v>0.55351881599999997</v>
      </c>
    </row>
    <row r="872" spans="1:4" hidden="1">
      <c r="A872" s="21">
        <v>15.4489308247189</v>
      </c>
      <c r="B872">
        <v>25</v>
      </c>
      <c r="C872">
        <v>63</v>
      </c>
      <c r="D872" s="20">
        <v>0.55351881599999997</v>
      </c>
    </row>
    <row r="873" spans="1:4" hidden="1">
      <c r="A873" s="21">
        <v>19.774631455640201</v>
      </c>
      <c r="B873">
        <v>32</v>
      </c>
      <c r="C873">
        <v>63</v>
      </c>
      <c r="D873" s="20">
        <v>0.55351881599999997</v>
      </c>
    </row>
    <row r="874" spans="1:4" hidden="1">
      <c r="A874" s="21">
        <v>24.718289319550301</v>
      </c>
      <c r="B874">
        <v>40</v>
      </c>
      <c r="C874">
        <v>63</v>
      </c>
      <c r="D874" s="20">
        <v>0.55351881599999997</v>
      </c>
    </row>
    <row r="875" spans="1:4" hidden="1">
      <c r="A875" s="21">
        <v>27.1901182515053</v>
      </c>
      <c r="B875">
        <v>44</v>
      </c>
      <c r="C875">
        <v>63</v>
      </c>
      <c r="D875" s="20">
        <v>0.55351881599999997</v>
      </c>
    </row>
    <row r="876" spans="1:4" hidden="1">
      <c r="A876" s="21">
        <v>30.8978616494379</v>
      </c>
      <c r="B876">
        <v>50</v>
      </c>
      <c r="C876">
        <v>63</v>
      </c>
      <c r="D876" s="20">
        <v>0.55351881599999997</v>
      </c>
    </row>
    <row r="877" spans="1:4" hidden="1">
      <c r="A877" s="21">
        <v>37.077433979325498</v>
      </c>
      <c r="B877">
        <v>60</v>
      </c>
      <c r="C877">
        <v>63</v>
      </c>
      <c r="D877" s="20">
        <v>0.55351881599999997</v>
      </c>
    </row>
    <row r="878" spans="1:4" hidden="1">
      <c r="A878" s="21">
        <v>46.3467924741568</v>
      </c>
      <c r="B878">
        <v>75</v>
      </c>
      <c r="C878">
        <v>63</v>
      </c>
      <c r="D878" s="20">
        <v>0.55351881599999997</v>
      </c>
    </row>
    <row r="879" spans="1:4" hidden="1">
      <c r="A879" s="21">
        <v>49.436578639100603</v>
      </c>
      <c r="B879">
        <v>80</v>
      </c>
      <c r="C879">
        <v>63</v>
      </c>
      <c r="D879" s="20">
        <v>0.55351881599999997</v>
      </c>
    </row>
    <row r="880" spans="1:4" hidden="1">
      <c r="A880" s="21">
        <v>55.616150968988201</v>
      </c>
      <c r="B880">
        <v>90</v>
      </c>
      <c r="C880">
        <v>63</v>
      </c>
      <c r="D880" s="20">
        <v>0.55351881599999997</v>
      </c>
    </row>
    <row r="881" spans="1:4" hidden="1">
      <c r="A881" s="21">
        <v>61.177766065887099</v>
      </c>
      <c r="B881">
        <v>99</v>
      </c>
      <c r="C881">
        <v>63</v>
      </c>
      <c r="D881" s="20">
        <v>0.55351881599999997</v>
      </c>
    </row>
    <row r="882" spans="1:4" hidden="1">
      <c r="A882" s="21">
        <v>61.795723298875799</v>
      </c>
      <c r="B882">
        <v>100</v>
      </c>
      <c r="C882">
        <v>63</v>
      </c>
      <c r="D882" s="20">
        <v>0.55351881599999997</v>
      </c>
    </row>
    <row r="883" spans="1:4" hidden="1">
      <c r="A883" s="21">
        <v>70.447124560718393</v>
      </c>
      <c r="B883">
        <v>114</v>
      </c>
      <c r="C883">
        <v>63</v>
      </c>
      <c r="D883" s="20">
        <v>0.55351881599999997</v>
      </c>
    </row>
    <row r="884" spans="1:4" hidden="1">
      <c r="A884" s="21">
        <v>0.60484169373006302</v>
      </c>
      <c r="B884">
        <v>1</v>
      </c>
      <c r="C884">
        <v>64</v>
      </c>
      <c r="D884" s="20">
        <v>0.54397196599999997</v>
      </c>
    </row>
    <row r="885" spans="1:4" hidden="1">
      <c r="A885" s="21">
        <v>6.0484169373006296</v>
      </c>
      <c r="B885">
        <v>10</v>
      </c>
      <c r="C885">
        <v>64</v>
      </c>
      <c r="D885" s="20">
        <v>0.54397196599999997</v>
      </c>
    </row>
    <row r="886" spans="1:4" hidden="1">
      <c r="A886" s="21">
        <v>15.121042343251499</v>
      </c>
      <c r="B886">
        <v>25</v>
      </c>
      <c r="C886">
        <v>64</v>
      </c>
      <c r="D886" s="20">
        <v>0.54397196599999997</v>
      </c>
    </row>
    <row r="887" spans="1:4" hidden="1">
      <c r="A887" s="21">
        <v>19.354934199361999</v>
      </c>
      <c r="B887">
        <v>32</v>
      </c>
      <c r="C887">
        <v>64</v>
      </c>
      <c r="D887" s="20">
        <v>0.54397196599999997</v>
      </c>
    </row>
    <row r="888" spans="1:4" hidden="1">
      <c r="A888" s="21">
        <v>24.193667749202501</v>
      </c>
      <c r="B888">
        <v>40</v>
      </c>
      <c r="C888">
        <v>64</v>
      </c>
      <c r="D888" s="20">
        <v>0.54397196599999997</v>
      </c>
    </row>
    <row r="889" spans="1:4" hidden="1">
      <c r="A889" s="21">
        <v>26.613034524122799</v>
      </c>
      <c r="B889">
        <v>44</v>
      </c>
      <c r="C889">
        <v>64</v>
      </c>
      <c r="D889" s="20">
        <v>0.54397196599999997</v>
      </c>
    </row>
    <row r="890" spans="1:4" hidden="1">
      <c r="A890" s="21">
        <v>30.242084686503102</v>
      </c>
      <c r="B890">
        <v>50</v>
      </c>
      <c r="C890">
        <v>64</v>
      </c>
      <c r="D890" s="20">
        <v>0.54397196599999997</v>
      </c>
    </row>
    <row r="891" spans="1:4" hidden="1">
      <c r="A891" s="21">
        <v>36.290501623803799</v>
      </c>
      <c r="B891">
        <v>60</v>
      </c>
      <c r="C891">
        <v>64</v>
      </c>
      <c r="D891" s="20">
        <v>0.54397196599999997</v>
      </c>
    </row>
    <row r="892" spans="1:4" hidden="1">
      <c r="A892" s="21">
        <v>45.3631270297547</v>
      </c>
      <c r="B892">
        <v>75</v>
      </c>
      <c r="C892">
        <v>64</v>
      </c>
      <c r="D892" s="20">
        <v>0.54397196599999997</v>
      </c>
    </row>
    <row r="893" spans="1:4" hidden="1">
      <c r="A893" s="21">
        <v>48.387335498405101</v>
      </c>
      <c r="B893">
        <v>80</v>
      </c>
      <c r="C893">
        <v>64</v>
      </c>
      <c r="D893" s="20">
        <v>0.54397196599999997</v>
      </c>
    </row>
    <row r="894" spans="1:4" hidden="1">
      <c r="A894" s="21">
        <v>54.435752435705702</v>
      </c>
      <c r="B894">
        <v>90</v>
      </c>
      <c r="C894">
        <v>64</v>
      </c>
      <c r="D894" s="20">
        <v>0.54397196599999997</v>
      </c>
    </row>
    <row r="895" spans="1:4" hidden="1">
      <c r="A895" s="21">
        <v>59.879327679276301</v>
      </c>
      <c r="B895">
        <v>99</v>
      </c>
      <c r="C895">
        <v>64</v>
      </c>
      <c r="D895" s="20">
        <v>0.54397196599999997</v>
      </c>
    </row>
    <row r="896" spans="1:4" hidden="1">
      <c r="A896" s="21">
        <v>60.484169373006303</v>
      </c>
      <c r="B896">
        <v>100</v>
      </c>
      <c r="C896">
        <v>64</v>
      </c>
      <c r="D896" s="20">
        <v>0.54397196599999997</v>
      </c>
    </row>
    <row r="897" spans="1:4" hidden="1">
      <c r="A897" s="21">
        <v>68.951953085227203</v>
      </c>
      <c r="B897">
        <v>114</v>
      </c>
      <c r="C897">
        <v>64</v>
      </c>
      <c r="D897" s="20">
        <v>0.54397196599999997</v>
      </c>
    </row>
    <row r="898" spans="1:4" hidden="1">
      <c r="A898" s="21">
        <v>0.59176411842712795</v>
      </c>
      <c r="B898">
        <v>1</v>
      </c>
      <c r="C898">
        <v>65</v>
      </c>
      <c r="D898" s="20">
        <v>0.53434169599999903</v>
      </c>
    </row>
    <row r="899" spans="1:4" hidden="1">
      <c r="A899" s="21">
        <v>5.9176411842712797</v>
      </c>
      <c r="B899">
        <v>10</v>
      </c>
      <c r="C899">
        <v>65</v>
      </c>
      <c r="D899" s="20">
        <v>0.53434169599999903</v>
      </c>
    </row>
    <row r="900" spans="1:4" hidden="1">
      <c r="A900" s="21">
        <v>14.794102960678201</v>
      </c>
      <c r="B900">
        <v>25</v>
      </c>
      <c r="C900">
        <v>65</v>
      </c>
      <c r="D900" s="20">
        <v>0.53434169599999903</v>
      </c>
    </row>
    <row r="901" spans="1:4" hidden="1">
      <c r="A901" s="21">
        <v>18.936451789668101</v>
      </c>
      <c r="B901">
        <v>32</v>
      </c>
      <c r="C901">
        <v>65</v>
      </c>
      <c r="D901" s="20">
        <v>0.53434169599999903</v>
      </c>
    </row>
    <row r="902" spans="1:4" hidden="1">
      <c r="A902" s="21">
        <v>23.670564737085101</v>
      </c>
      <c r="B902">
        <v>40</v>
      </c>
      <c r="C902">
        <v>65</v>
      </c>
      <c r="D902" s="20">
        <v>0.53434169599999903</v>
      </c>
    </row>
    <row r="903" spans="1:4" hidden="1">
      <c r="A903" s="21">
        <v>26.037621210793599</v>
      </c>
      <c r="B903">
        <v>44</v>
      </c>
      <c r="C903">
        <v>65</v>
      </c>
      <c r="D903" s="20">
        <v>0.53434169599999903</v>
      </c>
    </row>
    <row r="904" spans="1:4" hidden="1">
      <c r="A904" s="21">
        <v>29.588205921356401</v>
      </c>
      <c r="B904">
        <v>50</v>
      </c>
      <c r="C904">
        <v>65</v>
      </c>
      <c r="D904" s="20">
        <v>0.53434169599999903</v>
      </c>
    </row>
    <row r="905" spans="1:4" hidden="1">
      <c r="A905" s="21">
        <v>35.505847105627701</v>
      </c>
      <c r="B905">
        <v>60</v>
      </c>
      <c r="C905">
        <v>65</v>
      </c>
      <c r="D905" s="20">
        <v>0.53434169599999903</v>
      </c>
    </row>
    <row r="906" spans="1:4" hidden="1">
      <c r="A906" s="21">
        <v>44.3823088820346</v>
      </c>
      <c r="B906">
        <v>75</v>
      </c>
      <c r="C906">
        <v>65</v>
      </c>
      <c r="D906" s="20">
        <v>0.53434169599999903</v>
      </c>
    </row>
    <row r="907" spans="1:4" hidden="1">
      <c r="A907" s="21">
        <v>47.341129474170202</v>
      </c>
      <c r="B907">
        <v>80</v>
      </c>
      <c r="C907">
        <v>65</v>
      </c>
      <c r="D907" s="20">
        <v>0.53434169599999903</v>
      </c>
    </row>
    <row r="908" spans="1:4" hidden="1">
      <c r="A908" s="21">
        <v>53.258770658441499</v>
      </c>
      <c r="B908">
        <v>90</v>
      </c>
      <c r="C908">
        <v>65</v>
      </c>
      <c r="D908" s="20">
        <v>0.53434169599999903</v>
      </c>
    </row>
    <row r="909" spans="1:4" hidden="1">
      <c r="A909" s="21">
        <v>58.584647724285702</v>
      </c>
      <c r="B909">
        <v>99</v>
      </c>
      <c r="C909">
        <v>65</v>
      </c>
      <c r="D909" s="20">
        <v>0.53434169599999903</v>
      </c>
    </row>
    <row r="910" spans="1:4" hidden="1">
      <c r="A910" s="21">
        <v>59.176411842712803</v>
      </c>
      <c r="B910">
        <v>100</v>
      </c>
      <c r="C910">
        <v>65</v>
      </c>
      <c r="D910" s="20">
        <v>0.53434169599999903</v>
      </c>
    </row>
    <row r="911" spans="1:4" hidden="1">
      <c r="A911" s="21">
        <v>67.461109500692601</v>
      </c>
      <c r="B911">
        <v>114</v>
      </c>
      <c r="C911">
        <v>65</v>
      </c>
      <c r="D911" s="20">
        <v>0.53434169599999903</v>
      </c>
    </row>
    <row r="912" spans="1:4" hidden="1">
      <c r="A912" s="21">
        <v>0.57872438600460896</v>
      </c>
      <c r="B912">
        <v>1</v>
      </c>
      <c r="C912">
        <v>66</v>
      </c>
      <c r="D912" s="20">
        <v>0.52462874999999998</v>
      </c>
    </row>
    <row r="913" spans="1:4" hidden="1">
      <c r="A913" s="21">
        <v>5.7872438600460896</v>
      </c>
      <c r="B913">
        <v>10</v>
      </c>
      <c r="C913">
        <v>66</v>
      </c>
      <c r="D913" s="20">
        <v>0.52462874999999998</v>
      </c>
    </row>
    <row r="914" spans="1:4" hidden="1">
      <c r="A914" s="21">
        <v>14.468109650115199</v>
      </c>
      <c r="B914">
        <v>25</v>
      </c>
      <c r="C914">
        <v>66</v>
      </c>
      <c r="D914" s="20">
        <v>0.52462874999999998</v>
      </c>
    </row>
    <row r="915" spans="1:4" hidden="1">
      <c r="A915" s="21">
        <v>18.519180352147501</v>
      </c>
      <c r="B915">
        <v>32</v>
      </c>
      <c r="C915">
        <v>66</v>
      </c>
      <c r="D915" s="20">
        <v>0.52462874999999998</v>
      </c>
    </row>
    <row r="916" spans="1:4" hidden="1">
      <c r="A916" s="21">
        <v>23.148975440184302</v>
      </c>
      <c r="B916">
        <v>40</v>
      </c>
      <c r="C916">
        <v>66</v>
      </c>
      <c r="D916" s="20">
        <v>0.52462874999999998</v>
      </c>
    </row>
    <row r="917" spans="1:4" hidden="1">
      <c r="A917" s="21">
        <v>25.463872984202801</v>
      </c>
      <c r="B917">
        <v>44</v>
      </c>
      <c r="C917">
        <v>66</v>
      </c>
      <c r="D917" s="20">
        <v>0.52462874999999998</v>
      </c>
    </row>
    <row r="918" spans="1:4" hidden="1">
      <c r="A918" s="21">
        <v>28.936219300230398</v>
      </c>
      <c r="B918">
        <v>50</v>
      </c>
      <c r="C918">
        <v>66</v>
      </c>
      <c r="D918" s="20">
        <v>0.52462874999999998</v>
      </c>
    </row>
    <row r="919" spans="1:4" hidden="1">
      <c r="A919" s="21">
        <v>34.723463160276502</v>
      </c>
      <c r="B919">
        <v>60</v>
      </c>
      <c r="C919">
        <v>66</v>
      </c>
      <c r="D919" s="20">
        <v>0.52462874999999998</v>
      </c>
    </row>
    <row r="920" spans="1:4" hidden="1">
      <c r="A920" s="21">
        <v>43.4043289503457</v>
      </c>
      <c r="B920">
        <v>75</v>
      </c>
      <c r="C920">
        <v>66</v>
      </c>
      <c r="D920" s="20">
        <v>0.52462874999999998</v>
      </c>
    </row>
    <row r="921" spans="1:4" hidden="1">
      <c r="A921" s="21">
        <v>46.297950880368703</v>
      </c>
      <c r="B921">
        <v>80</v>
      </c>
      <c r="C921">
        <v>66</v>
      </c>
      <c r="D921" s="20">
        <v>0.52462874999999998</v>
      </c>
    </row>
    <row r="922" spans="1:4" hidden="1">
      <c r="A922" s="21">
        <v>52.085194740414799</v>
      </c>
      <c r="B922">
        <v>90</v>
      </c>
      <c r="C922">
        <v>66</v>
      </c>
      <c r="D922" s="20">
        <v>0.52462874999999998</v>
      </c>
    </row>
    <row r="923" spans="1:4" hidden="1">
      <c r="A923" s="21">
        <v>57.293714214456301</v>
      </c>
      <c r="B923">
        <v>99</v>
      </c>
      <c r="C923">
        <v>66</v>
      </c>
      <c r="D923" s="20">
        <v>0.52462874999999998</v>
      </c>
    </row>
    <row r="924" spans="1:4" hidden="1">
      <c r="A924" s="21">
        <v>57.872438600460903</v>
      </c>
      <c r="B924">
        <v>100</v>
      </c>
      <c r="C924">
        <v>66</v>
      </c>
      <c r="D924" s="20">
        <v>0.52462874999999998</v>
      </c>
    </row>
    <row r="925" spans="1:4" hidden="1">
      <c r="A925" s="21">
        <v>65.974580004525393</v>
      </c>
      <c r="B925">
        <v>114</v>
      </c>
      <c r="C925">
        <v>66</v>
      </c>
      <c r="D925" s="20">
        <v>0.52462874999999998</v>
      </c>
    </row>
    <row r="926" spans="1:4" hidden="1">
      <c r="A926" s="21">
        <v>0.56572246589907105</v>
      </c>
      <c r="B926">
        <v>1</v>
      </c>
      <c r="C926">
        <v>67</v>
      </c>
      <c r="D926" s="20">
        <v>0.51483401600000001</v>
      </c>
    </row>
    <row r="927" spans="1:4" hidden="1">
      <c r="A927" s="21">
        <v>5.6572246589907103</v>
      </c>
      <c r="B927">
        <v>10</v>
      </c>
      <c r="C927">
        <v>67</v>
      </c>
      <c r="D927" s="20">
        <v>0.51483401600000001</v>
      </c>
    </row>
    <row r="928" spans="1:4" hidden="1">
      <c r="A928" s="21">
        <v>14.143061647476699</v>
      </c>
      <c r="B928">
        <v>25</v>
      </c>
      <c r="C928">
        <v>67</v>
      </c>
      <c r="D928" s="20">
        <v>0.51483401600000001</v>
      </c>
    </row>
    <row r="929" spans="1:4" hidden="1">
      <c r="A929" s="21">
        <v>18.103118908770298</v>
      </c>
      <c r="B929">
        <v>32</v>
      </c>
      <c r="C929">
        <v>67</v>
      </c>
      <c r="D929" s="20">
        <v>0.51483401600000001</v>
      </c>
    </row>
    <row r="930" spans="1:4" hidden="1">
      <c r="A930" s="21">
        <v>22.628898635962798</v>
      </c>
      <c r="B930">
        <v>40</v>
      </c>
      <c r="C930">
        <v>67</v>
      </c>
      <c r="D930" s="20">
        <v>0.51483401600000001</v>
      </c>
    </row>
    <row r="931" spans="1:4" hidden="1">
      <c r="A931" s="21">
        <v>24.891788499559102</v>
      </c>
      <c r="B931">
        <v>44</v>
      </c>
      <c r="C931">
        <v>67</v>
      </c>
      <c r="D931" s="20">
        <v>0.51483401600000001</v>
      </c>
    </row>
    <row r="932" spans="1:4" hidden="1">
      <c r="A932" s="21">
        <v>28.286123294953502</v>
      </c>
      <c r="B932">
        <v>50</v>
      </c>
      <c r="C932">
        <v>67</v>
      </c>
      <c r="D932" s="20">
        <v>0.51483401600000001</v>
      </c>
    </row>
    <row r="933" spans="1:4" hidden="1">
      <c r="A933" s="21">
        <v>33.943347953944297</v>
      </c>
      <c r="B933">
        <v>60</v>
      </c>
      <c r="C933">
        <v>67</v>
      </c>
      <c r="D933" s="20">
        <v>0.51483401600000001</v>
      </c>
    </row>
    <row r="934" spans="1:4" hidden="1">
      <c r="A934" s="21">
        <v>42.429184942430297</v>
      </c>
      <c r="B934">
        <v>75</v>
      </c>
      <c r="C934">
        <v>67</v>
      </c>
      <c r="D934" s="20">
        <v>0.51483401600000001</v>
      </c>
    </row>
    <row r="935" spans="1:4" hidden="1">
      <c r="A935" s="21">
        <v>45.257797271925703</v>
      </c>
      <c r="B935">
        <v>80</v>
      </c>
      <c r="C935">
        <v>67</v>
      </c>
      <c r="D935" s="20">
        <v>0.51483401600000001</v>
      </c>
    </row>
    <row r="936" spans="1:4" hidden="1">
      <c r="A936" s="21">
        <v>50.915021930916403</v>
      </c>
      <c r="B936">
        <v>90</v>
      </c>
      <c r="C936">
        <v>67</v>
      </c>
      <c r="D936" s="20">
        <v>0.51483401600000001</v>
      </c>
    </row>
    <row r="937" spans="1:4" hidden="1">
      <c r="A937" s="21">
        <v>56.006524124008102</v>
      </c>
      <c r="B937">
        <v>99</v>
      </c>
      <c r="C937">
        <v>67</v>
      </c>
      <c r="D937" s="20">
        <v>0.51483401600000001</v>
      </c>
    </row>
    <row r="938" spans="1:4" hidden="1">
      <c r="A938" s="21">
        <v>56.572246589907103</v>
      </c>
      <c r="B938">
        <v>100</v>
      </c>
      <c r="C938">
        <v>67</v>
      </c>
      <c r="D938" s="20">
        <v>0.51483401600000001</v>
      </c>
    </row>
    <row r="939" spans="1:4" hidden="1">
      <c r="A939" s="21">
        <v>64.492361112494194</v>
      </c>
      <c r="B939">
        <v>114</v>
      </c>
      <c r="C939">
        <v>67</v>
      </c>
      <c r="D939" s="20">
        <v>0.51483401600000001</v>
      </c>
    </row>
    <row r="940" spans="1:4" hidden="1">
      <c r="A940" s="21">
        <v>0.55275841119551306</v>
      </c>
      <c r="B940">
        <v>1</v>
      </c>
      <c r="C940">
        <v>68</v>
      </c>
      <c r="D940" s="20">
        <v>0.50495852600000002</v>
      </c>
    </row>
    <row r="941" spans="1:4" hidden="1">
      <c r="A941" s="21">
        <v>5.5275841119551297</v>
      </c>
      <c r="B941">
        <v>10</v>
      </c>
      <c r="C941">
        <v>68</v>
      </c>
      <c r="D941" s="20">
        <v>0.50495852600000002</v>
      </c>
    </row>
    <row r="942" spans="1:4" hidden="1">
      <c r="A942" s="21">
        <v>13.818960279887801</v>
      </c>
      <c r="B942">
        <v>25</v>
      </c>
      <c r="C942">
        <v>68</v>
      </c>
      <c r="D942" s="20">
        <v>0.50495852600000002</v>
      </c>
    </row>
    <row r="943" spans="1:4" hidden="1">
      <c r="A943" s="21">
        <v>17.6882691582564</v>
      </c>
      <c r="B943">
        <v>32</v>
      </c>
      <c r="C943">
        <v>68</v>
      </c>
      <c r="D943" s="20">
        <v>0.50495852600000002</v>
      </c>
    </row>
    <row r="944" spans="1:4" hidden="1">
      <c r="A944" s="21">
        <v>22.110336447820501</v>
      </c>
      <c r="B944">
        <v>40</v>
      </c>
      <c r="C944">
        <v>68</v>
      </c>
      <c r="D944" s="20">
        <v>0.50495852600000002</v>
      </c>
    </row>
    <row r="945" spans="1:4" hidden="1">
      <c r="A945" s="21">
        <v>24.3213700926025</v>
      </c>
      <c r="B945">
        <v>44</v>
      </c>
      <c r="C945">
        <v>68</v>
      </c>
      <c r="D945" s="20">
        <v>0.50495852600000002</v>
      </c>
    </row>
    <row r="946" spans="1:4" hidden="1">
      <c r="A946" s="21">
        <v>27.637920559775601</v>
      </c>
      <c r="B946">
        <v>50</v>
      </c>
      <c r="C946">
        <v>68</v>
      </c>
      <c r="D946" s="20">
        <v>0.50495852600000002</v>
      </c>
    </row>
    <row r="947" spans="1:4" hidden="1">
      <c r="A947" s="21">
        <v>33.165504671730801</v>
      </c>
      <c r="B947">
        <v>60</v>
      </c>
      <c r="C947">
        <v>68</v>
      </c>
      <c r="D947" s="20">
        <v>0.50495852600000002</v>
      </c>
    </row>
    <row r="948" spans="1:4" hidden="1">
      <c r="A948" s="21">
        <v>41.456880839663498</v>
      </c>
      <c r="B948">
        <v>75</v>
      </c>
      <c r="C948">
        <v>68</v>
      </c>
      <c r="D948" s="20">
        <v>0.50495852600000002</v>
      </c>
    </row>
    <row r="949" spans="1:4" hidden="1">
      <c r="A949" s="21">
        <v>44.220672895641002</v>
      </c>
      <c r="B949">
        <v>80</v>
      </c>
      <c r="C949">
        <v>68</v>
      </c>
      <c r="D949" s="20">
        <v>0.50495852600000002</v>
      </c>
    </row>
    <row r="950" spans="1:4" hidden="1">
      <c r="A950" s="21">
        <v>49.748257007596202</v>
      </c>
      <c r="B950">
        <v>90</v>
      </c>
      <c r="C950">
        <v>68</v>
      </c>
      <c r="D950" s="20">
        <v>0.50495852600000002</v>
      </c>
    </row>
    <row r="951" spans="1:4" hidden="1">
      <c r="A951" s="21">
        <v>54.723082708355797</v>
      </c>
      <c r="B951">
        <v>99</v>
      </c>
      <c r="C951">
        <v>68</v>
      </c>
      <c r="D951" s="20">
        <v>0.50495852600000002</v>
      </c>
    </row>
    <row r="952" spans="1:4" hidden="1">
      <c r="A952" s="21">
        <v>55.275841119551302</v>
      </c>
      <c r="B952">
        <v>100</v>
      </c>
      <c r="C952">
        <v>68</v>
      </c>
      <c r="D952" s="20">
        <v>0.50495852600000002</v>
      </c>
    </row>
    <row r="953" spans="1:4" hidden="1">
      <c r="A953" s="21">
        <v>63.014458876288501</v>
      </c>
      <c r="B953">
        <v>114</v>
      </c>
      <c r="C953">
        <v>68</v>
      </c>
      <c r="D953" s="20">
        <v>0.50495852600000002</v>
      </c>
    </row>
    <row r="954" spans="1:4" hidden="1">
      <c r="A954" s="21">
        <v>0.53983235242429695</v>
      </c>
      <c r="B954">
        <v>1</v>
      </c>
      <c r="C954">
        <v>69</v>
      </c>
      <c r="D954" s="20">
        <v>0.49500345599999901</v>
      </c>
    </row>
    <row r="955" spans="1:4" hidden="1">
      <c r="A955" s="21">
        <v>5.3983235242429704</v>
      </c>
      <c r="B955">
        <v>10</v>
      </c>
      <c r="C955">
        <v>69</v>
      </c>
      <c r="D955" s="20">
        <v>0.49500345599999901</v>
      </c>
    </row>
    <row r="956" spans="1:4" hidden="1">
      <c r="A956" s="21">
        <v>13.4958088106074</v>
      </c>
      <c r="B956">
        <v>25</v>
      </c>
      <c r="C956">
        <v>69</v>
      </c>
      <c r="D956" s="20">
        <v>0.49500345599999901</v>
      </c>
    </row>
    <row r="957" spans="1:4" hidden="1">
      <c r="A957" s="21">
        <v>17.274635277577499</v>
      </c>
      <c r="B957">
        <v>32</v>
      </c>
      <c r="C957">
        <v>69</v>
      </c>
      <c r="D957" s="20">
        <v>0.49500345599999901</v>
      </c>
    </row>
    <row r="958" spans="1:4" hidden="1">
      <c r="A958" s="21">
        <v>21.593294096971899</v>
      </c>
      <c r="B958">
        <v>40</v>
      </c>
      <c r="C958">
        <v>69</v>
      </c>
      <c r="D958" s="20">
        <v>0.49500345599999901</v>
      </c>
    </row>
    <row r="959" spans="1:4" hidden="1">
      <c r="A959" s="21">
        <v>23.752623506669</v>
      </c>
      <c r="B959">
        <v>44</v>
      </c>
      <c r="C959">
        <v>69</v>
      </c>
      <c r="D959" s="20">
        <v>0.49500345599999901</v>
      </c>
    </row>
    <row r="960" spans="1:4" hidden="1">
      <c r="A960" s="21">
        <v>26.9916176212148</v>
      </c>
      <c r="B960">
        <v>50</v>
      </c>
      <c r="C960">
        <v>69</v>
      </c>
      <c r="D960" s="20">
        <v>0.49500345599999901</v>
      </c>
    </row>
    <row r="961" spans="1:4" hidden="1">
      <c r="A961" s="21">
        <v>32.389941145457797</v>
      </c>
      <c r="B961">
        <v>60</v>
      </c>
      <c r="C961">
        <v>69</v>
      </c>
      <c r="D961" s="20">
        <v>0.49500345599999901</v>
      </c>
    </row>
    <row r="962" spans="1:4" hidden="1">
      <c r="A962" s="21">
        <v>40.4874264318223</v>
      </c>
      <c r="B962">
        <v>75</v>
      </c>
      <c r="C962">
        <v>69</v>
      </c>
      <c r="D962" s="20">
        <v>0.49500345599999901</v>
      </c>
    </row>
    <row r="963" spans="1:4" hidden="1">
      <c r="A963" s="21">
        <v>43.186588193943798</v>
      </c>
      <c r="B963">
        <v>80</v>
      </c>
      <c r="C963">
        <v>69</v>
      </c>
      <c r="D963" s="20">
        <v>0.49500345599999901</v>
      </c>
    </row>
    <row r="964" spans="1:4" hidden="1">
      <c r="A964" s="21">
        <v>48.584911718186703</v>
      </c>
      <c r="B964">
        <v>90</v>
      </c>
      <c r="C964">
        <v>69</v>
      </c>
      <c r="D964" s="20">
        <v>0.49500345599999901</v>
      </c>
    </row>
    <row r="965" spans="1:4" hidden="1">
      <c r="A965" s="21">
        <v>53.443402890005402</v>
      </c>
      <c r="B965">
        <v>99</v>
      </c>
      <c r="C965">
        <v>69</v>
      </c>
      <c r="D965" s="20">
        <v>0.49500345599999901</v>
      </c>
    </row>
    <row r="966" spans="1:4" hidden="1">
      <c r="A966" s="21">
        <v>53.9832352424297</v>
      </c>
      <c r="B966">
        <v>100</v>
      </c>
      <c r="C966">
        <v>69</v>
      </c>
      <c r="D966" s="20">
        <v>0.49500345599999901</v>
      </c>
    </row>
    <row r="967" spans="1:4" hidden="1">
      <c r="A967" s="21">
        <v>61.540888176369897</v>
      </c>
      <c r="B967">
        <v>114</v>
      </c>
      <c r="C967">
        <v>69</v>
      </c>
      <c r="D967" s="20">
        <v>0.49500345599999901</v>
      </c>
    </row>
    <row r="968" spans="1:4" hidden="1">
      <c r="A968" s="21">
        <v>0.52694449200249405</v>
      </c>
      <c r="B968">
        <v>1</v>
      </c>
      <c r="C968">
        <v>70</v>
      </c>
      <c r="D968" s="20">
        <v>0.484970126</v>
      </c>
    </row>
    <row r="969" spans="1:4" hidden="1">
      <c r="A969" s="21">
        <v>5.2694449200249398</v>
      </c>
      <c r="B969">
        <v>10</v>
      </c>
      <c r="C969">
        <v>70</v>
      </c>
      <c r="D969" s="20">
        <v>0.484970126</v>
      </c>
    </row>
    <row r="970" spans="1:4" hidden="1">
      <c r="A970" s="21">
        <v>13.173612300062301</v>
      </c>
      <c r="B970">
        <v>25</v>
      </c>
      <c r="C970">
        <v>70</v>
      </c>
      <c r="D970" s="20">
        <v>0.484970126</v>
      </c>
    </row>
    <row r="971" spans="1:4" hidden="1">
      <c r="A971" s="21">
        <v>16.862223744079799</v>
      </c>
      <c r="B971">
        <v>32</v>
      </c>
      <c r="C971">
        <v>70</v>
      </c>
      <c r="D971" s="20">
        <v>0.484970126</v>
      </c>
    </row>
    <row r="972" spans="1:4" hidden="1">
      <c r="A972" s="21">
        <v>21.077779680099699</v>
      </c>
      <c r="B972">
        <v>40</v>
      </c>
      <c r="C972">
        <v>70</v>
      </c>
      <c r="D972" s="20">
        <v>0.484970126</v>
      </c>
    </row>
    <row r="973" spans="1:4" hidden="1">
      <c r="A973" s="21">
        <v>23.1855576481097</v>
      </c>
      <c r="B973">
        <v>44</v>
      </c>
      <c r="C973">
        <v>70</v>
      </c>
      <c r="D973" s="20">
        <v>0.484970126</v>
      </c>
    </row>
    <row r="974" spans="1:4" hidden="1">
      <c r="A974" s="21">
        <v>26.347224600124701</v>
      </c>
      <c r="B974">
        <v>50</v>
      </c>
      <c r="C974">
        <v>70</v>
      </c>
      <c r="D974" s="20">
        <v>0.484970126</v>
      </c>
    </row>
    <row r="975" spans="1:4" hidden="1">
      <c r="A975" s="21">
        <v>31.6166695201496</v>
      </c>
      <c r="B975">
        <v>60</v>
      </c>
      <c r="C975">
        <v>70</v>
      </c>
      <c r="D975" s="20">
        <v>0.484970126</v>
      </c>
    </row>
    <row r="976" spans="1:4" hidden="1">
      <c r="A976" s="21">
        <v>39.520836900187</v>
      </c>
      <c r="B976">
        <v>75</v>
      </c>
      <c r="C976">
        <v>70</v>
      </c>
      <c r="D976" s="20">
        <v>0.484970126</v>
      </c>
    </row>
    <row r="977" spans="1:4" hidden="1">
      <c r="A977" s="21">
        <v>42.155559360199497</v>
      </c>
      <c r="B977">
        <v>80</v>
      </c>
      <c r="C977">
        <v>70</v>
      </c>
      <c r="D977" s="20">
        <v>0.484970126</v>
      </c>
    </row>
    <row r="978" spans="1:4" hidden="1">
      <c r="A978" s="21">
        <v>47.4250042802244</v>
      </c>
      <c r="B978">
        <v>90</v>
      </c>
      <c r="C978">
        <v>70</v>
      </c>
      <c r="D978" s="20">
        <v>0.484970126</v>
      </c>
    </row>
    <row r="979" spans="1:4" hidden="1">
      <c r="A979" s="21">
        <v>52.167504708246902</v>
      </c>
      <c r="B979">
        <v>99</v>
      </c>
      <c r="C979">
        <v>70</v>
      </c>
      <c r="D979" s="20">
        <v>0.484970126</v>
      </c>
    </row>
    <row r="980" spans="1:4" hidden="1">
      <c r="A980" s="21">
        <v>52.694449200249402</v>
      </c>
      <c r="B980">
        <v>100</v>
      </c>
      <c r="C980">
        <v>70</v>
      </c>
      <c r="D980" s="20">
        <v>0.484970126</v>
      </c>
    </row>
    <row r="981" spans="1:4" hidden="1">
      <c r="A981" s="21">
        <v>60.071672088284302</v>
      </c>
      <c r="B981">
        <v>114</v>
      </c>
      <c r="C981">
        <v>70</v>
      </c>
      <c r="D981" s="20">
        <v>0.484970126</v>
      </c>
    </row>
    <row r="982" spans="1:4" hidden="1">
      <c r="A982" s="21">
        <v>0.51409509930410502</v>
      </c>
      <c r="B982">
        <v>1</v>
      </c>
      <c r="C982">
        <v>71</v>
      </c>
      <c r="D982" s="20">
        <v>0.47485999999999901</v>
      </c>
    </row>
    <row r="983" spans="1:4" hidden="1">
      <c r="A983" s="21">
        <v>5.1409509930410504</v>
      </c>
      <c r="B983">
        <v>10</v>
      </c>
      <c r="C983">
        <v>71</v>
      </c>
      <c r="D983" s="20">
        <v>0.47485999999999901</v>
      </c>
    </row>
    <row r="984" spans="1:4" hidden="1">
      <c r="A984" s="21">
        <v>12.8523774826026</v>
      </c>
      <c r="B984">
        <v>25</v>
      </c>
      <c r="C984">
        <v>71</v>
      </c>
      <c r="D984" s="20">
        <v>0.47485999999999901</v>
      </c>
    </row>
    <row r="985" spans="1:4" hidden="1">
      <c r="A985" s="21">
        <v>16.4510431777313</v>
      </c>
      <c r="B985">
        <v>32</v>
      </c>
      <c r="C985">
        <v>71</v>
      </c>
      <c r="D985" s="20">
        <v>0.47485999999999901</v>
      </c>
    </row>
    <row r="986" spans="1:4" hidden="1">
      <c r="A986" s="21">
        <v>20.563803972164202</v>
      </c>
      <c r="B986">
        <v>40</v>
      </c>
      <c r="C986">
        <v>71</v>
      </c>
      <c r="D986" s="20">
        <v>0.47485999999999901</v>
      </c>
    </row>
    <row r="987" spans="1:4" hidden="1">
      <c r="A987" s="21">
        <v>22.620184369380599</v>
      </c>
      <c r="B987">
        <v>44</v>
      </c>
      <c r="C987">
        <v>71</v>
      </c>
      <c r="D987" s="20">
        <v>0.47485999999999901</v>
      </c>
    </row>
    <row r="988" spans="1:4" hidden="1">
      <c r="A988" s="21">
        <v>25.704754965205201</v>
      </c>
      <c r="B988">
        <v>50</v>
      </c>
      <c r="C988">
        <v>71</v>
      </c>
      <c r="D988" s="20">
        <v>0.47485999999999901</v>
      </c>
    </row>
    <row r="989" spans="1:4" hidden="1">
      <c r="A989" s="21">
        <v>30.845705958246299</v>
      </c>
      <c r="B989">
        <v>60</v>
      </c>
      <c r="C989">
        <v>71</v>
      </c>
      <c r="D989" s="20">
        <v>0.47485999999999901</v>
      </c>
    </row>
    <row r="990" spans="1:4" hidden="1">
      <c r="A990" s="21">
        <v>38.557132447807902</v>
      </c>
      <c r="B990">
        <v>75</v>
      </c>
      <c r="C990">
        <v>71</v>
      </c>
      <c r="D990" s="20">
        <v>0.47485999999999901</v>
      </c>
    </row>
    <row r="991" spans="1:4" hidden="1">
      <c r="A991" s="21">
        <v>41.127607944328403</v>
      </c>
      <c r="B991">
        <v>80</v>
      </c>
      <c r="C991">
        <v>71</v>
      </c>
      <c r="D991" s="20">
        <v>0.47485999999999901</v>
      </c>
    </row>
    <row r="992" spans="1:4" hidden="1">
      <c r="A992" s="21">
        <v>46.268558937369498</v>
      </c>
      <c r="B992">
        <v>90</v>
      </c>
      <c r="C992">
        <v>71</v>
      </c>
      <c r="D992" s="20">
        <v>0.47485999999999901</v>
      </c>
    </row>
    <row r="993" spans="1:4" hidden="1">
      <c r="A993" s="21">
        <v>50.8954148311064</v>
      </c>
      <c r="B993">
        <v>99</v>
      </c>
      <c r="C993">
        <v>71</v>
      </c>
      <c r="D993" s="20">
        <v>0.47485999999999901</v>
      </c>
    </row>
    <row r="994" spans="1:4" hidden="1">
      <c r="A994" s="21">
        <v>51.409509930410501</v>
      </c>
      <c r="B994">
        <v>100</v>
      </c>
      <c r="C994">
        <v>71</v>
      </c>
      <c r="D994" s="20">
        <v>0.47485999999999901</v>
      </c>
    </row>
    <row r="995" spans="1:4" hidden="1">
      <c r="A995" s="21">
        <v>58.606841320668003</v>
      </c>
      <c r="B995">
        <v>114</v>
      </c>
      <c r="C995">
        <v>71</v>
      </c>
      <c r="D995" s="20">
        <v>0.47485999999999901</v>
      </c>
    </row>
    <row r="996" spans="1:4" hidden="1">
      <c r="A996" s="21">
        <v>0.50128450634412203</v>
      </c>
      <c r="B996">
        <v>1</v>
      </c>
      <c r="C996">
        <v>72</v>
      </c>
      <c r="D996" s="20">
        <v>0.464674686</v>
      </c>
    </row>
    <row r="997" spans="1:4" hidden="1">
      <c r="A997" s="21">
        <v>5.0128450634412296</v>
      </c>
      <c r="B997">
        <v>10</v>
      </c>
      <c r="C997">
        <v>72</v>
      </c>
      <c r="D997" s="20">
        <v>0.464674686</v>
      </c>
    </row>
    <row r="998" spans="1:4" hidden="1">
      <c r="A998" s="21">
        <v>12.532112658602999</v>
      </c>
      <c r="B998">
        <v>25</v>
      </c>
      <c r="C998">
        <v>72</v>
      </c>
      <c r="D998" s="20">
        <v>0.464674686</v>
      </c>
    </row>
    <row r="999" spans="1:4" hidden="1">
      <c r="A999" s="21">
        <v>16.041104203011901</v>
      </c>
      <c r="B999">
        <v>32</v>
      </c>
      <c r="C999">
        <v>72</v>
      </c>
      <c r="D999" s="20">
        <v>0.464674686</v>
      </c>
    </row>
    <row r="1000" spans="1:4" hidden="1">
      <c r="A1000" s="21">
        <v>20.051380253764901</v>
      </c>
      <c r="B1000">
        <v>40</v>
      </c>
      <c r="C1000">
        <v>72</v>
      </c>
      <c r="D1000" s="20">
        <v>0.464674686</v>
      </c>
    </row>
    <row r="1001" spans="1:4" hidden="1">
      <c r="A1001" s="21">
        <v>22.0565182791414</v>
      </c>
      <c r="B1001">
        <v>44</v>
      </c>
      <c r="C1001">
        <v>72</v>
      </c>
      <c r="D1001" s="20">
        <v>0.464674686</v>
      </c>
    </row>
    <row r="1002" spans="1:4" hidden="1">
      <c r="A1002" s="21">
        <v>25.064225317206098</v>
      </c>
      <c r="B1002">
        <v>50</v>
      </c>
      <c r="C1002">
        <v>72</v>
      </c>
      <c r="D1002" s="20">
        <v>0.464674686</v>
      </c>
    </row>
    <row r="1003" spans="1:4" hidden="1">
      <c r="A1003" s="21">
        <v>30.077070380647299</v>
      </c>
      <c r="B1003">
        <v>60</v>
      </c>
      <c r="C1003">
        <v>72</v>
      </c>
      <c r="D1003" s="20">
        <v>0.464674686</v>
      </c>
    </row>
    <row r="1004" spans="1:4" hidden="1">
      <c r="A1004" s="21">
        <v>37.596337975809199</v>
      </c>
      <c r="B1004">
        <v>75</v>
      </c>
      <c r="C1004">
        <v>72</v>
      </c>
      <c r="D1004" s="20">
        <v>0.464674686</v>
      </c>
    </row>
    <row r="1005" spans="1:4" hidden="1">
      <c r="A1005" s="21">
        <v>40.102760507529801</v>
      </c>
      <c r="B1005">
        <v>80</v>
      </c>
      <c r="C1005">
        <v>72</v>
      </c>
      <c r="D1005" s="20">
        <v>0.464674686</v>
      </c>
    </row>
    <row r="1006" spans="1:4" hidden="1">
      <c r="A1006" s="21">
        <v>45.115605570970999</v>
      </c>
      <c r="B1006">
        <v>90</v>
      </c>
      <c r="C1006">
        <v>72</v>
      </c>
      <c r="D1006" s="20">
        <v>0.464674686</v>
      </c>
    </row>
    <row r="1007" spans="1:4" hidden="1">
      <c r="A1007" s="21">
        <v>49.627166128068097</v>
      </c>
      <c r="B1007">
        <v>99</v>
      </c>
      <c r="C1007">
        <v>72</v>
      </c>
      <c r="D1007" s="20">
        <v>0.464674686</v>
      </c>
    </row>
    <row r="1008" spans="1:4" hidden="1">
      <c r="A1008" s="21">
        <v>50.128450634412197</v>
      </c>
      <c r="B1008">
        <v>100</v>
      </c>
      <c r="C1008">
        <v>72</v>
      </c>
      <c r="D1008" s="20">
        <v>0.464674686</v>
      </c>
    </row>
    <row r="1009" spans="1:4" hidden="1">
      <c r="A1009" s="21">
        <v>57.146433723229997</v>
      </c>
      <c r="B1009">
        <v>114</v>
      </c>
      <c r="C1009">
        <v>72</v>
      </c>
      <c r="D1009" s="20">
        <v>0.464674686</v>
      </c>
    </row>
    <row r="1010" spans="1:4" hidden="1">
      <c r="A1010" s="21">
        <v>0.48851310406176401</v>
      </c>
      <c r="B1010">
        <v>1</v>
      </c>
      <c r="C1010">
        <v>73</v>
      </c>
      <c r="D1010" s="20">
        <v>0.45441593599999902</v>
      </c>
    </row>
    <row r="1011" spans="1:4" hidden="1">
      <c r="A1011" s="21">
        <v>4.8851310406176403</v>
      </c>
      <c r="B1011">
        <v>10</v>
      </c>
      <c r="C1011">
        <v>73</v>
      </c>
      <c r="D1011" s="20">
        <v>0.45441593599999902</v>
      </c>
    </row>
    <row r="1012" spans="1:4" hidden="1">
      <c r="A1012" s="21">
        <v>12.212827601544101</v>
      </c>
      <c r="B1012">
        <v>25</v>
      </c>
      <c r="C1012">
        <v>73</v>
      </c>
      <c r="D1012" s="20">
        <v>0.45441593599999902</v>
      </c>
    </row>
    <row r="1013" spans="1:4" hidden="1">
      <c r="A1013" s="21">
        <v>15.6324193299764</v>
      </c>
      <c r="B1013">
        <v>32</v>
      </c>
      <c r="C1013">
        <v>73</v>
      </c>
      <c r="D1013" s="20">
        <v>0.45441593599999902</v>
      </c>
    </row>
    <row r="1014" spans="1:4" hidden="1">
      <c r="A1014" s="21">
        <v>19.540524162470501</v>
      </c>
      <c r="B1014">
        <v>40</v>
      </c>
      <c r="C1014">
        <v>73</v>
      </c>
      <c r="D1014" s="20">
        <v>0.45441593599999902</v>
      </c>
    </row>
    <row r="1015" spans="1:4" hidden="1">
      <c r="A1015" s="21">
        <v>21.494576578717599</v>
      </c>
      <c r="B1015">
        <v>44</v>
      </c>
      <c r="C1015">
        <v>73</v>
      </c>
      <c r="D1015" s="20">
        <v>0.45441593599999902</v>
      </c>
    </row>
    <row r="1016" spans="1:4" hidden="1">
      <c r="A1016" s="21">
        <v>24.425655203088201</v>
      </c>
      <c r="B1016">
        <v>50</v>
      </c>
      <c r="C1016">
        <v>73</v>
      </c>
      <c r="D1016" s="20">
        <v>0.45441593599999902</v>
      </c>
    </row>
    <row r="1017" spans="1:4" hidden="1">
      <c r="A1017" s="21">
        <v>29.310786243705799</v>
      </c>
      <c r="B1017">
        <v>60</v>
      </c>
      <c r="C1017">
        <v>73</v>
      </c>
      <c r="D1017" s="20">
        <v>0.45441593599999902</v>
      </c>
    </row>
    <row r="1018" spans="1:4" hidden="1">
      <c r="A1018" s="21">
        <v>36.638482804632297</v>
      </c>
      <c r="B1018">
        <v>75</v>
      </c>
      <c r="C1018">
        <v>73</v>
      </c>
      <c r="D1018" s="20">
        <v>0.45441593599999902</v>
      </c>
    </row>
    <row r="1019" spans="1:4" hidden="1">
      <c r="A1019" s="21">
        <v>39.081048324941101</v>
      </c>
      <c r="B1019">
        <v>80</v>
      </c>
      <c r="C1019">
        <v>73</v>
      </c>
      <c r="D1019" s="20">
        <v>0.45441593599999902</v>
      </c>
    </row>
    <row r="1020" spans="1:4" hidden="1">
      <c r="A1020" s="21">
        <v>43.966179365558702</v>
      </c>
      <c r="B1020">
        <v>90</v>
      </c>
      <c r="C1020">
        <v>73</v>
      </c>
      <c r="D1020" s="20">
        <v>0.45441593599999902</v>
      </c>
    </row>
    <row r="1021" spans="1:4" hidden="1">
      <c r="A1021" s="21">
        <v>48.3627973021146</v>
      </c>
      <c r="B1021">
        <v>99</v>
      </c>
      <c r="C1021">
        <v>73</v>
      </c>
      <c r="D1021" s="20">
        <v>0.45441593599999902</v>
      </c>
    </row>
    <row r="1022" spans="1:4" hidden="1">
      <c r="A1022" s="21">
        <v>48.851310406176403</v>
      </c>
      <c r="B1022">
        <v>100</v>
      </c>
      <c r="C1022">
        <v>73</v>
      </c>
      <c r="D1022" s="20">
        <v>0.45441593599999902</v>
      </c>
    </row>
    <row r="1023" spans="1:4" hidden="1">
      <c r="A1023" s="21">
        <v>55.690493863041098</v>
      </c>
      <c r="B1023">
        <v>114</v>
      </c>
      <c r="C1023">
        <v>73</v>
      </c>
      <c r="D1023" s="20">
        <v>0.45441593599999902</v>
      </c>
    </row>
    <row r="1024" spans="1:4" hidden="1">
      <c r="A1024" s="21">
        <v>0.47578133918869298</v>
      </c>
      <c r="B1024">
        <v>1</v>
      </c>
      <c r="C1024">
        <v>74</v>
      </c>
      <c r="D1024" s="20">
        <v>0.444085646</v>
      </c>
    </row>
    <row r="1025" spans="1:4" hidden="1">
      <c r="A1025" s="21">
        <v>4.7578133918869296</v>
      </c>
      <c r="B1025">
        <v>10</v>
      </c>
      <c r="C1025">
        <v>74</v>
      </c>
      <c r="D1025" s="20">
        <v>0.444085646</v>
      </c>
    </row>
    <row r="1026" spans="1:4" hidden="1">
      <c r="A1026" s="21">
        <v>11.8945334797173</v>
      </c>
      <c r="B1026">
        <v>25</v>
      </c>
      <c r="C1026">
        <v>74</v>
      </c>
      <c r="D1026" s="20">
        <v>0.444085646</v>
      </c>
    </row>
    <row r="1027" spans="1:4" hidden="1">
      <c r="A1027" s="21">
        <v>15.225002854038101</v>
      </c>
      <c r="B1027">
        <v>32</v>
      </c>
      <c r="C1027">
        <v>74</v>
      </c>
      <c r="D1027" s="20">
        <v>0.444085646</v>
      </c>
    </row>
    <row r="1028" spans="1:4" hidden="1">
      <c r="A1028" s="21">
        <v>19.031253567547701</v>
      </c>
      <c r="B1028">
        <v>40</v>
      </c>
      <c r="C1028">
        <v>74</v>
      </c>
      <c r="D1028" s="20">
        <v>0.444085646</v>
      </c>
    </row>
    <row r="1029" spans="1:4" hidden="1">
      <c r="A1029" s="21">
        <v>20.9343789243025</v>
      </c>
      <c r="B1029">
        <v>44</v>
      </c>
      <c r="C1029">
        <v>74</v>
      </c>
      <c r="D1029" s="20">
        <v>0.444085646</v>
      </c>
    </row>
    <row r="1030" spans="1:4" hidden="1">
      <c r="A1030" s="21">
        <v>23.789066959434599</v>
      </c>
      <c r="B1030">
        <v>50</v>
      </c>
      <c r="C1030">
        <v>74</v>
      </c>
      <c r="D1030" s="20">
        <v>0.444085646</v>
      </c>
    </row>
    <row r="1031" spans="1:4" hidden="1">
      <c r="A1031" s="21">
        <v>28.546880351321601</v>
      </c>
      <c r="B1031">
        <v>60</v>
      </c>
      <c r="C1031">
        <v>74</v>
      </c>
      <c r="D1031" s="20">
        <v>0.444085646</v>
      </c>
    </row>
    <row r="1032" spans="1:4" hidden="1">
      <c r="A1032" s="21">
        <v>35.683600439152002</v>
      </c>
      <c r="B1032">
        <v>75</v>
      </c>
      <c r="C1032">
        <v>74</v>
      </c>
      <c r="D1032" s="20">
        <v>0.444085646</v>
      </c>
    </row>
    <row r="1033" spans="1:4" hidden="1">
      <c r="A1033" s="21">
        <v>38.062507135095402</v>
      </c>
      <c r="B1033">
        <v>80</v>
      </c>
      <c r="C1033">
        <v>74</v>
      </c>
      <c r="D1033" s="20">
        <v>0.444085646</v>
      </c>
    </row>
    <row r="1034" spans="1:4" hidden="1">
      <c r="A1034" s="21">
        <v>42.8203205269824</v>
      </c>
      <c r="B1034">
        <v>90</v>
      </c>
      <c r="C1034">
        <v>74</v>
      </c>
      <c r="D1034" s="20">
        <v>0.444085646</v>
      </c>
    </row>
    <row r="1035" spans="1:4" hidden="1">
      <c r="A1035" s="21">
        <v>47.102352579680598</v>
      </c>
      <c r="B1035">
        <v>99</v>
      </c>
      <c r="C1035">
        <v>74</v>
      </c>
      <c r="D1035" s="20">
        <v>0.444085646</v>
      </c>
    </row>
    <row r="1036" spans="1:4" hidden="1">
      <c r="A1036" s="21">
        <v>47.578133918869298</v>
      </c>
      <c r="B1036">
        <v>100</v>
      </c>
      <c r="C1036">
        <v>74</v>
      </c>
      <c r="D1036" s="20">
        <v>0.444085646</v>
      </c>
    </row>
    <row r="1037" spans="1:4" hidden="1">
      <c r="A1037" s="21">
        <v>54.239072667511003</v>
      </c>
      <c r="B1037">
        <v>114</v>
      </c>
      <c r="C1037">
        <v>74</v>
      </c>
      <c r="D1037" s="20">
        <v>0.444085646</v>
      </c>
    </row>
    <row r="1038" spans="1:4" hidden="1">
      <c r="A1038" s="21">
        <v>0.46308971168838597</v>
      </c>
      <c r="B1038">
        <v>1</v>
      </c>
      <c r="C1038">
        <v>75</v>
      </c>
      <c r="D1038" s="20">
        <v>0.43368585599999998</v>
      </c>
    </row>
    <row r="1039" spans="1:4" hidden="1">
      <c r="A1039" s="21">
        <v>4.63089711688386</v>
      </c>
      <c r="B1039">
        <v>10</v>
      </c>
      <c r="C1039">
        <v>75</v>
      </c>
      <c r="D1039" s="20">
        <v>0.43368585599999998</v>
      </c>
    </row>
    <row r="1040" spans="1:4">
      <c r="A1040" s="21">
        <v>11.577242792209599</v>
      </c>
      <c r="B1040">
        <v>25</v>
      </c>
      <c r="C1040">
        <v>75</v>
      </c>
      <c r="D1040" s="20">
        <v>0.43368585599999998</v>
      </c>
    </row>
    <row r="1041" spans="1:4">
      <c r="A1041" s="21">
        <v>14.8188707740283</v>
      </c>
      <c r="B1041">
        <v>32</v>
      </c>
      <c r="C1041">
        <v>75</v>
      </c>
      <c r="D1041" s="20">
        <v>0.43368585599999998</v>
      </c>
    </row>
    <row r="1042" spans="1:4">
      <c r="A1042" s="21">
        <v>18.523588467535401</v>
      </c>
      <c r="B1042">
        <v>40</v>
      </c>
      <c r="C1042">
        <v>75</v>
      </c>
      <c r="D1042" s="20">
        <v>0.43368585599999998</v>
      </c>
    </row>
    <row r="1043" spans="1:4">
      <c r="A1043" s="21">
        <v>20.375947314289</v>
      </c>
      <c r="B1043">
        <v>44</v>
      </c>
      <c r="C1043">
        <v>75</v>
      </c>
      <c r="D1043" s="20">
        <v>0.43368585599999998</v>
      </c>
    </row>
    <row r="1044" spans="1:4" hidden="1">
      <c r="A1044" s="21">
        <v>23.154485584419302</v>
      </c>
      <c r="B1044">
        <v>50</v>
      </c>
      <c r="C1044">
        <v>75</v>
      </c>
      <c r="D1044" s="20">
        <v>0.43368585599999998</v>
      </c>
    </row>
    <row r="1045" spans="1:4" hidden="1">
      <c r="A1045" s="21">
        <v>27.785382701303199</v>
      </c>
      <c r="B1045">
        <v>60</v>
      </c>
      <c r="C1045">
        <v>75</v>
      </c>
      <c r="D1045" s="20">
        <v>0.43368585599999998</v>
      </c>
    </row>
    <row r="1046" spans="1:4">
      <c r="A1046" s="21">
        <v>34.731728376629</v>
      </c>
      <c r="B1046">
        <v>75</v>
      </c>
      <c r="C1046">
        <v>75</v>
      </c>
      <c r="D1046" s="20">
        <v>0.43368585599999998</v>
      </c>
    </row>
    <row r="1047" spans="1:4" hidden="1">
      <c r="A1047" s="21">
        <v>37.047176935070901</v>
      </c>
      <c r="B1047">
        <v>80</v>
      </c>
      <c r="C1047">
        <v>75</v>
      </c>
      <c r="D1047" s="20">
        <v>0.43368585599999998</v>
      </c>
    </row>
    <row r="1048" spans="1:4" hidden="1">
      <c r="A1048" s="21">
        <v>41.678074051954802</v>
      </c>
      <c r="B1048">
        <v>90</v>
      </c>
      <c r="C1048">
        <v>75</v>
      </c>
      <c r="D1048" s="20">
        <v>0.43368585599999998</v>
      </c>
    </row>
    <row r="1049" spans="1:4" hidden="1">
      <c r="A1049" s="21">
        <v>45.845881457150199</v>
      </c>
      <c r="B1049">
        <v>99</v>
      </c>
      <c r="C1049">
        <v>75</v>
      </c>
      <c r="D1049" s="20">
        <v>0.43368585599999998</v>
      </c>
    </row>
    <row r="1050" spans="1:4" hidden="1">
      <c r="A1050" s="21">
        <v>46.308971168838603</v>
      </c>
      <c r="B1050">
        <v>100</v>
      </c>
      <c r="C1050">
        <v>75</v>
      </c>
      <c r="D1050" s="20">
        <v>0.43368585599999998</v>
      </c>
    </row>
    <row r="1051" spans="1:4">
      <c r="A1051" s="21">
        <v>52.792227132476</v>
      </c>
      <c r="B1051">
        <v>114</v>
      </c>
      <c r="C1051">
        <v>75</v>
      </c>
      <c r="D1051" s="20">
        <v>0.43368585599999998</v>
      </c>
    </row>
    <row r="1052" spans="1:4" hidden="1">
      <c r="A1052" s="21">
        <v>0.450438772753252</v>
      </c>
      <c r="B1052">
        <v>1</v>
      </c>
      <c r="C1052">
        <v>76</v>
      </c>
      <c r="D1052" s="20">
        <v>0.42321874999999998</v>
      </c>
    </row>
    <row r="1053" spans="1:4" hidden="1">
      <c r="A1053" s="21">
        <v>4.5043877275325199</v>
      </c>
      <c r="B1053">
        <v>10</v>
      </c>
      <c r="C1053">
        <v>76</v>
      </c>
      <c r="D1053" s="20">
        <v>0.42321874999999998</v>
      </c>
    </row>
    <row r="1054" spans="1:4" hidden="1">
      <c r="A1054" s="21">
        <v>11.2609693188313</v>
      </c>
      <c r="B1054">
        <v>25</v>
      </c>
      <c r="C1054">
        <v>76</v>
      </c>
      <c r="D1054" s="20">
        <v>0.42321874999999998</v>
      </c>
    </row>
    <row r="1055" spans="1:4" hidden="1">
      <c r="A1055" s="21">
        <v>14.414040728104</v>
      </c>
      <c r="B1055">
        <v>32</v>
      </c>
      <c r="C1055">
        <v>76</v>
      </c>
      <c r="D1055" s="20">
        <v>0.42321874999999998</v>
      </c>
    </row>
    <row r="1056" spans="1:4" hidden="1">
      <c r="A1056" s="21">
        <v>18.017550910130101</v>
      </c>
      <c r="B1056">
        <v>40</v>
      </c>
      <c r="C1056">
        <v>76</v>
      </c>
      <c r="D1056" s="20">
        <v>0.42321874999999998</v>
      </c>
    </row>
    <row r="1057" spans="1:4" hidden="1">
      <c r="A1057" s="21">
        <v>19.819306001143101</v>
      </c>
      <c r="B1057">
        <v>44</v>
      </c>
      <c r="C1057">
        <v>76</v>
      </c>
      <c r="D1057" s="20">
        <v>0.42321874999999998</v>
      </c>
    </row>
    <row r="1058" spans="1:4" hidden="1">
      <c r="A1058" s="21">
        <v>22.521938637662601</v>
      </c>
      <c r="B1058">
        <v>50</v>
      </c>
      <c r="C1058">
        <v>76</v>
      </c>
      <c r="D1058" s="20">
        <v>0.42321874999999998</v>
      </c>
    </row>
    <row r="1059" spans="1:4" hidden="1">
      <c r="A1059" s="21">
        <v>27.0263263651951</v>
      </c>
      <c r="B1059">
        <v>60</v>
      </c>
      <c r="C1059">
        <v>76</v>
      </c>
      <c r="D1059" s="20">
        <v>0.42321874999999998</v>
      </c>
    </row>
    <row r="1060" spans="1:4" hidden="1">
      <c r="A1060" s="21">
        <v>33.782907956493901</v>
      </c>
      <c r="B1060">
        <v>75</v>
      </c>
      <c r="C1060">
        <v>76</v>
      </c>
      <c r="D1060" s="20">
        <v>0.42321874999999998</v>
      </c>
    </row>
    <row r="1061" spans="1:4" hidden="1">
      <c r="A1061" s="21">
        <v>36.035101820260202</v>
      </c>
      <c r="B1061">
        <v>80</v>
      </c>
      <c r="C1061">
        <v>76</v>
      </c>
      <c r="D1061" s="20">
        <v>0.42321874999999998</v>
      </c>
    </row>
    <row r="1062" spans="1:4" hidden="1">
      <c r="A1062" s="21">
        <v>40.539489547792698</v>
      </c>
      <c r="B1062">
        <v>90</v>
      </c>
      <c r="C1062">
        <v>76</v>
      </c>
      <c r="D1062" s="20">
        <v>0.42321874999999998</v>
      </c>
    </row>
    <row r="1063" spans="1:4" hidden="1">
      <c r="A1063" s="21">
        <v>44.593438502571999</v>
      </c>
      <c r="B1063">
        <v>99</v>
      </c>
      <c r="C1063">
        <v>76</v>
      </c>
      <c r="D1063" s="20">
        <v>0.42321874999999998</v>
      </c>
    </row>
    <row r="1064" spans="1:4" hidden="1">
      <c r="A1064" s="21">
        <v>45.043877275325201</v>
      </c>
      <c r="B1064">
        <v>100</v>
      </c>
      <c r="C1064">
        <v>76</v>
      </c>
      <c r="D1064" s="20">
        <v>0.42321874999999998</v>
      </c>
    </row>
    <row r="1065" spans="1:4" hidden="1">
      <c r="A1065" s="21">
        <v>51.350020093870803</v>
      </c>
      <c r="B1065">
        <v>114</v>
      </c>
      <c r="C1065">
        <v>76</v>
      </c>
      <c r="D1065" s="20">
        <v>0.42321874999999998</v>
      </c>
    </row>
    <row r="1066" spans="1:4" hidden="1">
      <c r="A1066" s="21">
        <v>0.43782912334649898</v>
      </c>
      <c r="B1066">
        <v>1</v>
      </c>
      <c r="C1066">
        <v>77</v>
      </c>
      <c r="D1066" s="20">
        <v>0.41268665599999999</v>
      </c>
    </row>
    <row r="1067" spans="1:4" hidden="1">
      <c r="A1067" s="21">
        <v>4.3782912334649904</v>
      </c>
      <c r="B1067">
        <v>10</v>
      </c>
      <c r="C1067">
        <v>77</v>
      </c>
      <c r="D1067" s="20">
        <v>0.41268665599999999</v>
      </c>
    </row>
    <row r="1068" spans="1:4" hidden="1">
      <c r="A1068" s="21">
        <v>10.9457280836624</v>
      </c>
      <c r="B1068">
        <v>25</v>
      </c>
      <c r="C1068">
        <v>77</v>
      </c>
      <c r="D1068" s="20">
        <v>0.41268665599999999</v>
      </c>
    </row>
    <row r="1069" spans="1:4" hidden="1">
      <c r="A1069" s="21">
        <v>14.0105319470879</v>
      </c>
      <c r="B1069">
        <v>32</v>
      </c>
      <c r="C1069">
        <v>77</v>
      </c>
      <c r="D1069" s="20">
        <v>0.41268665599999999</v>
      </c>
    </row>
    <row r="1070" spans="1:4" hidden="1">
      <c r="A1070" s="21">
        <v>17.513164933859901</v>
      </c>
      <c r="B1070">
        <v>40</v>
      </c>
      <c r="C1070">
        <v>77</v>
      </c>
      <c r="D1070" s="20">
        <v>0.41268665599999999</v>
      </c>
    </row>
    <row r="1071" spans="1:4" hidden="1">
      <c r="A1071" s="21">
        <v>19.264481427245901</v>
      </c>
      <c r="B1071">
        <v>44</v>
      </c>
      <c r="C1071">
        <v>77</v>
      </c>
      <c r="D1071" s="20">
        <v>0.41268665599999999</v>
      </c>
    </row>
    <row r="1072" spans="1:4" hidden="1">
      <c r="A1072" s="21">
        <v>21.8914561673249</v>
      </c>
      <c r="B1072">
        <v>50</v>
      </c>
      <c r="C1072">
        <v>77</v>
      </c>
      <c r="D1072" s="20">
        <v>0.41268665599999999</v>
      </c>
    </row>
    <row r="1073" spans="1:4" hidden="1">
      <c r="A1073" s="21">
        <v>26.2697474007899</v>
      </c>
      <c r="B1073">
        <v>60</v>
      </c>
      <c r="C1073">
        <v>77</v>
      </c>
      <c r="D1073" s="20">
        <v>0.41268665599999999</v>
      </c>
    </row>
    <row r="1074" spans="1:4" hidden="1">
      <c r="A1074" s="21">
        <v>32.837184250987399</v>
      </c>
      <c r="B1074">
        <v>75</v>
      </c>
      <c r="C1074">
        <v>77</v>
      </c>
      <c r="D1074" s="20">
        <v>0.41268665599999999</v>
      </c>
    </row>
    <row r="1075" spans="1:4" hidden="1">
      <c r="A1075" s="21">
        <v>35.026329867719902</v>
      </c>
      <c r="B1075">
        <v>80</v>
      </c>
      <c r="C1075">
        <v>77</v>
      </c>
      <c r="D1075" s="20">
        <v>0.41268665599999999</v>
      </c>
    </row>
    <row r="1076" spans="1:4" hidden="1">
      <c r="A1076" s="21">
        <v>39.404621101184901</v>
      </c>
      <c r="B1076">
        <v>90</v>
      </c>
      <c r="C1076">
        <v>77</v>
      </c>
      <c r="D1076" s="20">
        <v>0.41268665599999999</v>
      </c>
    </row>
    <row r="1077" spans="1:4" hidden="1">
      <c r="A1077" s="21">
        <v>43.345083211303397</v>
      </c>
      <c r="B1077">
        <v>99</v>
      </c>
      <c r="C1077">
        <v>77</v>
      </c>
      <c r="D1077" s="20">
        <v>0.41268665599999999</v>
      </c>
    </row>
    <row r="1078" spans="1:4" hidden="1">
      <c r="A1078" s="21">
        <v>43.7829123346499</v>
      </c>
      <c r="B1078">
        <v>100</v>
      </c>
      <c r="C1078">
        <v>77</v>
      </c>
      <c r="D1078" s="20">
        <v>0.41268665599999999</v>
      </c>
    </row>
    <row r="1079" spans="1:4" hidden="1">
      <c r="A1079" s="21">
        <v>49.912520061500899</v>
      </c>
      <c r="B1079">
        <v>114</v>
      </c>
      <c r="C1079">
        <v>77</v>
      </c>
      <c r="D1079" s="20">
        <v>0.41268665599999999</v>
      </c>
    </row>
    <row r="1080" spans="1:4" hidden="1">
      <c r="A1080" s="21">
        <v>0.42526141327615402</v>
      </c>
      <c r="B1080">
        <v>1</v>
      </c>
      <c r="C1080">
        <v>78</v>
      </c>
      <c r="D1080" s="20">
        <v>0.40209204599999998</v>
      </c>
    </row>
    <row r="1081" spans="1:4" hidden="1">
      <c r="A1081" s="21">
        <v>4.2526141327615399</v>
      </c>
      <c r="B1081">
        <v>10</v>
      </c>
      <c r="C1081">
        <v>78</v>
      </c>
      <c r="D1081" s="20">
        <v>0.40209204599999998</v>
      </c>
    </row>
    <row r="1082" spans="1:4" hidden="1">
      <c r="A1082" s="21">
        <v>10.6315353319038</v>
      </c>
      <c r="B1082">
        <v>25</v>
      </c>
      <c r="C1082">
        <v>78</v>
      </c>
      <c r="D1082" s="20">
        <v>0.40209204599999998</v>
      </c>
    </row>
    <row r="1083" spans="1:4" hidden="1">
      <c r="A1083" s="21">
        <v>13.6083652248369</v>
      </c>
      <c r="B1083">
        <v>32</v>
      </c>
      <c r="C1083">
        <v>78</v>
      </c>
      <c r="D1083" s="20">
        <v>0.40209204599999998</v>
      </c>
    </row>
    <row r="1084" spans="1:4" hidden="1">
      <c r="A1084" s="21">
        <v>17.010456531046099</v>
      </c>
      <c r="B1084">
        <v>40</v>
      </c>
      <c r="C1084">
        <v>78</v>
      </c>
      <c r="D1084" s="20">
        <v>0.40209204599999998</v>
      </c>
    </row>
    <row r="1085" spans="1:4" hidden="1">
      <c r="A1085" s="21">
        <v>18.711502184150799</v>
      </c>
      <c r="B1085">
        <v>44</v>
      </c>
      <c r="C1085">
        <v>78</v>
      </c>
      <c r="D1085" s="20">
        <v>0.40209204599999998</v>
      </c>
    </row>
    <row r="1086" spans="1:4" hidden="1">
      <c r="A1086" s="21">
        <v>21.263070663807699</v>
      </c>
      <c r="B1086">
        <v>50</v>
      </c>
      <c r="C1086">
        <v>78</v>
      </c>
      <c r="D1086" s="20">
        <v>0.40209204599999998</v>
      </c>
    </row>
    <row r="1087" spans="1:4" hidden="1">
      <c r="A1087" s="21">
        <v>25.5156847965692</v>
      </c>
      <c r="B1087">
        <v>60</v>
      </c>
      <c r="C1087">
        <v>78</v>
      </c>
      <c r="D1087" s="20">
        <v>0.40209204599999998</v>
      </c>
    </row>
    <row r="1088" spans="1:4" hidden="1">
      <c r="A1088" s="21">
        <v>31.894605995711501</v>
      </c>
      <c r="B1088">
        <v>75</v>
      </c>
      <c r="C1088">
        <v>78</v>
      </c>
      <c r="D1088" s="20">
        <v>0.40209204599999998</v>
      </c>
    </row>
    <row r="1089" spans="1:4" hidden="1">
      <c r="A1089" s="21">
        <v>34.020913062092298</v>
      </c>
      <c r="B1089">
        <v>80</v>
      </c>
      <c r="C1089">
        <v>78</v>
      </c>
      <c r="D1089" s="20">
        <v>0.40209204599999998</v>
      </c>
    </row>
    <row r="1090" spans="1:4" hidden="1">
      <c r="A1090" s="21">
        <v>38.273527194853898</v>
      </c>
      <c r="B1090">
        <v>90</v>
      </c>
      <c r="C1090">
        <v>78</v>
      </c>
      <c r="D1090" s="20">
        <v>0.40209204599999998</v>
      </c>
    </row>
    <row r="1091" spans="1:4" hidden="1">
      <c r="A1091" s="21">
        <v>42.100879914339203</v>
      </c>
      <c r="B1091">
        <v>99</v>
      </c>
      <c r="C1091">
        <v>78</v>
      </c>
      <c r="D1091" s="20">
        <v>0.40209204599999998</v>
      </c>
    </row>
    <row r="1092" spans="1:4" hidden="1">
      <c r="A1092" s="21">
        <v>42.526141327615399</v>
      </c>
      <c r="B1092">
        <v>100</v>
      </c>
      <c r="C1092">
        <v>78</v>
      </c>
      <c r="D1092" s="20">
        <v>0.40209204599999998</v>
      </c>
    </row>
    <row r="1093" spans="1:4" hidden="1">
      <c r="A1093" s="21">
        <v>48.479801113481599</v>
      </c>
      <c r="B1093">
        <v>114</v>
      </c>
      <c r="C1093">
        <v>78</v>
      </c>
      <c r="D1093" s="20">
        <v>0.40209204599999998</v>
      </c>
    </row>
    <row r="1094" spans="1:4" hidden="1">
      <c r="A1094" s="21">
        <v>0.41273634078907201</v>
      </c>
      <c r="B1094">
        <v>1</v>
      </c>
      <c r="C1094">
        <v>79</v>
      </c>
      <c r="D1094" s="20">
        <v>0.39143753599999997</v>
      </c>
    </row>
    <row r="1095" spans="1:4" hidden="1">
      <c r="A1095" s="21">
        <v>4.1273634078907202</v>
      </c>
      <c r="B1095">
        <v>10</v>
      </c>
      <c r="C1095">
        <v>79</v>
      </c>
      <c r="D1095" s="20">
        <v>0.39143753599999997</v>
      </c>
    </row>
    <row r="1096" spans="1:4" hidden="1">
      <c r="A1096" s="21">
        <v>10.3184085197268</v>
      </c>
      <c r="B1096">
        <v>25</v>
      </c>
      <c r="C1096">
        <v>79</v>
      </c>
      <c r="D1096" s="20">
        <v>0.39143753599999997</v>
      </c>
    </row>
    <row r="1097" spans="1:4" hidden="1">
      <c r="A1097" s="21">
        <v>13.207562905250301</v>
      </c>
      <c r="B1097">
        <v>32</v>
      </c>
      <c r="C1097">
        <v>79</v>
      </c>
      <c r="D1097" s="20">
        <v>0.39143753599999997</v>
      </c>
    </row>
    <row r="1098" spans="1:4" hidden="1">
      <c r="A1098" s="21">
        <v>16.509453631562899</v>
      </c>
      <c r="B1098">
        <v>40</v>
      </c>
      <c r="C1098">
        <v>79</v>
      </c>
      <c r="D1098" s="20">
        <v>0.39143753599999997</v>
      </c>
    </row>
    <row r="1099" spans="1:4" hidden="1">
      <c r="A1099" s="21">
        <v>18.160398994719099</v>
      </c>
      <c r="B1099">
        <v>44</v>
      </c>
      <c r="C1099">
        <v>79</v>
      </c>
      <c r="D1099" s="20">
        <v>0.39143753599999997</v>
      </c>
    </row>
    <row r="1100" spans="1:4" hidden="1">
      <c r="A1100" s="21">
        <v>20.6368170394536</v>
      </c>
      <c r="B1100">
        <v>50</v>
      </c>
      <c r="C1100">
        <v>79</v>
      </c>
      <c r="D1100" s="20">
        <v>0.39143753599999997</v>
      </c>
    </row>
    <row r="1101" spans="1:4" hidden="1">
      <c r="A1101" s="21">
        <v>24.764180447344302</v>
      </c>
      <c r="B1101">
        <v>60</v>
      </c>
      <c r="C1101">
        <v>79</v>
      </c>
      <c r="D1101" s="20">
        <v>0.39143753599999997</v>
      </c>
    </row>
    <row r="1102" spans="1:4" hidden="1">
      <c r="A1102" s="21">
        <v>30.955225559180398</v>
      </c>
      <c r="B1102">
        <v>75</v>
      </c>
      <c r="C1102">
        <v>79</v>
      </c>
      <c r="D1102" s="20">
        <v>0.39143753599999997</v>
      </c>
    </row>
    <row r="1103" spans="1:4" hidden="1">
      <c r="A1103" s="21">
        <v>33.018907263125797</v>
      </c>
      <c r="B1103">
        <v>80</v>
      </c>
      <c r="C1103">
        <v>79</v>
      </c>
      <c r="D1103" s="20">
        <v>0.39143753599999997</v>
      </c>
    </row>
    <row r="1104" spans="1:4" hidden="1">
      <c r="A1104" s="21">
        <v>37.146270671016502</v>
      </c>
      <c r="B1104">
        <v>90</v>
      </c>
      <c r="C1104">
        <v>79</v>
      </c>
      <c r="D1104" s="20">
        <v>0.39143753599999997</v>
      </c>
    </row>
    <row r="1105" spans="1:4" hidden="1">
      <c r="A1105" s="21">
        <v>40.860897738118098</v>
      </c>
      <c r="B1105">
        <v>99</v>
      </c>
      <c r="C1105">
        <v>79</v>
      </c>
      <c r="D1105" s="20">
        <v>0.39143753599999997</v>
      </c>
    </row>
    <row r="1106" spans="1:4" hidden="1">
      <c r="A1106" s="21">
        <v>41.2736340789072</v>
      </c>
      <c r="B1106">
        <v>100</v>
      </c>
      <c r="C1106">
        <v>79</v>
      </c>
      <c r="D1106" s="20">
        <v>0.39143753599999997</v>
      </c>
    </row>
    <row r="1107" spans="1:4" hidden="1">
      <c r="A1107" s="21">
        <v>47.051942849954202</v>
      </c>
      <c r="B1107">
        <v>114</v>
      </c>
      <c r="C1107">
        <v>79</v>
      </c>
      <c r="D1107" s="20">
        <v>0.39143753599999997</v>
      </c>
    </row>
    <row r="1108" spans="1:4" hidden="1">
      <c r="A1108" s="21">
        <v>0.40025465267315602</v>
      </c>
      <c r="B1108">
        <v>1</v>
      </c>
      <c r="C1108">
        <v>80</v>
      </c>
      <c r="D1108" s="20">
        <v>0.38072588600000001</v>
      </c>
    </row>
    <row r="1109" spans="1:4" hidden="1">
      <c r="A1109" s="21">
        <v>4.0025465267315603</v>
      </c>
      <c r="B1109">
        <v>10</v>
      </c>
      <c r="C1109">
        <v>80</v>
      </c>
      <c r="D1109" s="20">
        <v>0.38072588600000001</v>
      </c>
    </row>
    <row r="1110" spans="1:4" hidden="1">
      <c r="A1110" s="21">
        <v>10.006366316828901</v>
      </c>
      <c r="B1110">
        <v>25</v>
      </c>
      <c r="C1110">
        <v>80</v>
      </c>
      <c r="D1110" s="20">
        <v>0.38072588600000001</v>
      </c>
    </row>
    <row r="1111" spans="1:4" hidden="1">
      <c r="A1111" s="21">
        <v>12.808148885541</v>
      </c>
      <c r="B1111">
        <v>32</v>
      </c>
      <c r="C1111">
        <v>80</v>
      </c>
      <c r="D1111" s="20">
        <v>0.38072588600000001</v>
      </c>
    </row>
    <row r="1112" spans="1:4" hidden="1">
      <c r="A1112" s="21">
        <v>16.010186106926199</v>
      </c>
      <c r="B1112">
        <v>40</v>
      </c>
      <c r="C1112">
        <v>80</v>
      </c>
      <c r="D1112" s="20">
        <v>0.38072588600000001</v>
      </c>
    </row>
    <row r="1113" spans="1:4" hidden="1">
      <c r="A1113" s="21">
        <v>17.6112047176189</v>
      </c>
      <c r="B1113">
        <v>44</v>
      </c>
      <c r="C1113">
        <v>80</v>
      </c>
      <c r="D1113" s="20">
        <v>0.38072588600000001</v>
      </c>
    </row>
    <row r="1114" spans="1:4" hidden="1">
      <c r="A1114" s="21">
        <v>20.012732633657802</v>
      </c>
      <c r="B1114">
        <v>50</v>
      </c>
      <c r="C1114">
        <v>80</v>
      </c>
      <c r="D1114" s="20">
        <v>0.38072588600000001</v>
      </c>
    </row>
    <row r="1115" spans="1:4" hidden="1">
      <c r="A1115" s="21">
        <v>24.015279160389401</v>
      </c>
      <c r="B1115">
        <v>60</v>
      </c>
      <c r="C1115">
        <v>80</v>
      </c>
      <c r="D1115" s="20">
        <v>0.38072588600000001</v>
      </c>
    </row>
    <row r="1116" spans="1:4" hidden="1">
      <c r="A1116" s="21">
        <v>30.019098950486701</v>
      </c>
      <c r="B1116">
        <v>75</v>
      </c>
      <c r="C1116">
        <v>80</v>
      </c>
      <c r="D1116" s="20">
        <v>0.38072588600000001</v>
      </c>
    </row>
    <row r="1117" spans="1:4" hidden="1">
      <c r="A1117" s="21">
        <v>32.020372213852497</v>
      </c>
      <c r="B1117">
        <v>80</v>
      </c>
      <c r="C1117">
        <v>80</v>
      </c>
      <c r="D1117" s="20">
        <v>0.38072588600000001</v>
      </c>
    </row>
    <row r="1118" spans="1:4" hidden="1">
      <c r="A1118" s="21">
        <v>36.022918740584103</v>
      </c>
      <c r="B1118">
        <v>90</v>
      </c>
      <c r="C1118">
        <v>80</v>
      </c>
      <c r="D1118" s="20">
        <v>0.38072588600000001</v>
      </c>
    </row>
    <row r="1119" spans="1:4" hidden="1">
      <c r="A1119" s="21">
        <v>39.625210614642498</v>
      </c>
      <c r="B1119">
        <v>99</v>
      </c>
      <c r="C1119">
        <v>80</v>
      </c>
      <c r="D1119" s="20">
        <v>0.38072588600000001</v>
      </c>
    </row>
    <row r="1120" spans="1:4" hidden="1">
      <c r="A1120" s="21">
        <v>40.025465267315603</v>
      </c>
      <c r="B1120">
        <v>100</v>
      </c>
      <c r="C1120">
        <v>80</v>
      </c>
      <c r="D1120" s="20">
        <v>0.38072588600000001</v>
      </c>
    </row>
    <row r="1121" spans="1:4" hidden="1">
      <c r="A1121" s="21">
        <v>45.629030404739801</v>
      </c>
      <c r="B1121">
        <v>114</v>
      </c>
      <c r="C1121">
        <v>80</v>
      </c>
      <c r="D1121" s="20">
        <v>0.38072588600000001</v>
      </c>
    </row>
    <row r="1122" spans="1:4" hidden="1">
      <c r="A1122" s="21">
        <v>0.38781714485646601</v>
      </c>
      <c r="B1122">
        <v>1</v>
      </c>
      <c r="C1122">
        <v>81</v>
      </c>
      <c r="D1122" s="20">
        <v>0.36995999999999901</v>
      </c>
    </row>
    <row r="1123" spans="1:4" hidden="1">
      <c r="A1123" s="21">
        <v>3.8781714485646601</v>
      </c>
      <c r="B1123">
        <v>10</v>
      </c>
      <c r="C1123">
        <v>81</v>
      </c>
      <c r="D1123" s="20">
        <v>0.36995999999999901</v>
      </c>
    </row>
    <row r="1124" spans="1:4" hidden="1">
      <c r="A1124" s="21">
        <v>9.6954286214116596</v>
      </c>
      <c r="B1124">
        <v>25</v>
      </c>
      <c r="C1124">
        <v>81</v>
      </c>
      <c r="D1124" s="20">
        <v>0.36995999999999901</v>
      </c>
    </row>
    <row r="1125" spans="1:4" hidden="1">
      <c r="A1125" s="21">
        <v>12.4101486354069</v>
      </c>
      <c r="B1125">
        <v>32</v>
      </c>
      <c r="C1125">
        <v>81</v>
      </c>
      <c r="D1125" s="20">
        <v>0.36995999999999901</v>
      </c>
    </row>
    <row r="1126" spans="1:4" hidden="1">
      <c r="A1126" s="21">
        <v>15.5126857942586</v>
      </c>
      <c r="B1126">
        <v>40</v>
      </c>
      <c r="C1126">
        <v>81</v>
      </c>
      <c r="D1126" s="20">
        <v>0.36995999999999901</v>
      </c>
    </row>
    <row r="1127" spans="1:4" hidden="1">
      <c r="A1127" s="21">
        <v>17.063954373684499</v>
      </c>
      <c r="B1127">
        <v>44</v>
      </c>
      <c r="C1127">
        <v>81</v>
      </c>
      <c r="D1127" s="20">
        <v>0.36995999999999901</v>
      </c>
    </row>
    <row r="1128" spans="1:4" hidden="1">
      <c r="A1128" s="21">
        <v>19.390857242823301</v>
      </c>
      <c r="B1128">
        <v>50</v>
      </c>
      <c r="C1128">
        <v>81</v>
      </c>
      <c r="D1128" s="20">
        <v>0.36995999999999901</v>
      </c>
    </row>
    <row r="1129" spans="1:4" hidden="1">
      <c r="A1129" s="21">
        <v>23.269028691387899</v>
      </c>
      <c r="B1129">
        <v>60</v>
      </c>
      <c r="C1129">
        <v>81</v>
      </c>
      <c r="D1129" s="20">
        <v>0.36995999999999901</v>
      </c>
    </row>
    <row r="1130" spans="1:4" hidden="1">
      <c r="A1130" s="21">
        <v>29.086285864234899</v>
      </c>
      <c r="B1130">
        <v>75</v>
      </c>
      <c r="C1130">
        <v>81</v>
      </c>
      <c r="D1130" s="20">
        <v>0.36995999999999901</v>
      </c>
    </row>
    <row r="1131" spans="1:4" hidden="1">
      <c r="A1131" s="21">
        <v>31.025371588517299</v>
      </c>
      <c r="B1131">
        <v>80</v>
      </c>
      <c r="C1131">
        <v>81</v>
      </c>
      <c r="D1131" s="20">
        <v>0.36995999999999901</v>
      </c>
    </row>
    <row r="1132" spans="1:4" hidden="1">
      <c r="A1132" s="21">
        <v>34.903543037081903</v>
      </c>
      <c r="B1132">
        <v>90</v>
      </c>
      <c r="C1132">
        <v>81</v>
      </c>
      <c r="D1132" s="20">
        <v>0.36995999999999901</v>
      </c>
    </row>
    <row r="1133" spans="1:4" hidden="1">
      <c r="A1133" s="21">
        <v>38.393897340790097</v>
      </c>
      <c r="B1133">
        <v>99</v>
      </c>
      <c r="C1133">
        <v>81</v>
      </c>
      <c r="D1133" s="20">
        <v>0.36995999999999901</v>
      </c>
    </row>
    <row r="1134" spans="1:4" hidden="1">
      <c r="A1134" s="21">
        <v>38.781714485646603</v>
      </c>
      <c r="B1134">
        <v>100</v>
      </c>
      <c r="C1134">
        <v>81</v>
      </c>
      <c r="D1134" s="20">
        <v>0.36995999999999901</v>
      </c>
    </row>
    <row r="1135" spans="1:4" hidden="1">
      <c r="A1135" s="21">
        <v>44.211154513637098</v>
      </c>
      <c r="B1135">
        <v>114</v>
      </c>
      <c r="C1135">
        <v>81</v>
      </c>
      <c r="D1135" s="20">
        <v>0.36995999999999901</v>
      </c>
    </row>
    <row r="1136" spans="1:4" hidden="1">
      <c r="A1136" s="21">
        <v>0.37542466349227599</v>
      </c>
      <c r="B1136">
        <v>1</v>
      </c>
      <c r="C1136">
        <v>82</v>
      </c>
      <c r="D1136" s="20">
        <v>0.35914292599999997</v>
      </c>
    </row>
    <row r="1137" spans="1:4" hidden="1">
      <c r="A1137" s="21">
        <v>3.7542466349227599</v>
      </c>
      <c r="B1137">
        <v>10</v>
      </c>
      <c r="C1137">
        <v>82</v>
      </c>
      <c r="D1137" s="20">
        <v>0.35914292599999997</v>
      </c>
    </row>
    <row r="1138" spans="1:4" hidden="1">
      <c r="A1138" s="21">
        <v>9.3856165873069006</v>
      </c>
      <c r="B1138">
        <v>25</v>
      </c>
      <c r="C1138">
        <v>82</v>
      </c>
      <c r="D1138" s="20">
        <v>0.35914292599999997</v>
      </c>
    </row>
    <row r="1139" spans="1:4" hidden="1">
      <c r="A1139" s="21">
        <v>12.0135892317528</v>
      </c>
      <c r="B1139">
        <v>32</v>
      </c>
      <c r="C1139">
        <v>82</v>
      </c>
      <c r="D1139" s="20">
        <v>0.35914292599999997</v>
      </c>
    </row>
    <row r="1140" spans="1:4" hidden="1">
      <c r="A1140" s="21">
        <v>15.016986539691001</v>
      </c>
      <c r="B1140">
        <v>40</v>
      </c>
      <c r="C1140">
        <v>82</v>
      </c>
      <c r="D1140" s="20">
        <v>0.35914292599999997</v>
      </c>
    </row>
    <row r="1141" spans="1:4" hidden="1">
      <c r="A1141" s="21">
        <v>16.518685193660101</v>
      </c>
      <c r="B1141">
        <v>44</v>
      </c>
      <c r="C1141">
        <v>82</v>
      </c>
      <c r="D1141" s="20">
        <v>0.35914292599999997</v>
      </c>
    </row>
    <row r="1142" spans="1:4" hidden="1">
      <c r="A1142" s="21">
        <v>18.771233174613801</v>
      </c>
      <c r="B1142">
        <v>50</v>
      </c>
      <c r="C1142">
        <v>82</v>
      </c>
      <c r="D1142" s="20">
        <v>0.35914292599999997</v>
      </c>
    </row>
    <row r="1143" spans="1:4" hidden="1">
      <c r="A1143" s="21">
        <v>22.525479809536499</v>
      </c>
      <c r="B1143">
        <v>60</v>
      </c>
      <c r="C1143">
        <v>82</v>
      </c>
      <c r="D1143" s="20">
        <v>0.35914292599999997</v>
      </c>
    </row>
    <row r="1144" spans="1:4" hidden="1">
      <c r="A1144" s="21">
        <v>28.1568497619207</v>
      </c>
      <c r="B1144">
        <v>75</v>
      </c>
      <c r="C1144">
        <v>82</v>
      </c>
      <c r="D1144" s="20">
        <v>0.35914292599999997</v>
      </c>
    </row>
    <row r="1145" spans="1:4" hidden="1">
      <c r="A1145" s="21">
        <v>30.033973079382001</v>
      </c>
      <c r="B1145">
        <v>80</v>
      </c>
      <c r="C1145">
        <v>82</v>
      </c>
      <c r="D1145" s="20">
        <v>0.35914292599999997</v>
      </c>
    </row>
    <row r="1146" spans="1:4" hidden="1">
      <c r="A1146" s="21">
        <v>33.788219714304802</v>
      </c>
      <c r="B1146">
        <v>90</v>
      </c>
      <c r="C1146">
        <v>82</v>
      </c>
      <c r="D1146" s="20">
        <v>0.35914292599999997</v>
      </c>
    </row>
    <row r="1147" spans="1:4" hidden="1">
      <c r="A1147" s="21">
        <v>37.167041685735299</v>
      </c>
      <c r="B1147">
        <v>99</v>
      </c>
      <c r="C1147">
        <v>82</v>
      </c>
      <c r="D1147" s="20">
        <v>0.35914292599999997</v>
      </c>
    </row>
    <row r="1148" spans="1:4" hidden="1">
      <c r="A1148" s="21">
        <v>37.542466349227603</v>
      </c>
      <c r="B1148">
        <v>100</v>
      </c>
      <c r="C1148">
        <v>82</v>
      </c>
      <c r="D1148" s="20">
        <v>0.35914292599999997</v>
      </c>
    </row>
    <row r="1149" spans="1:4" hidden="1">
      <c r="A1149" s="21">
        <v>42.798411638119397</v>
      </c>
      <c r="B1149">
        <v>114</v>
      </c>
      <c r="C1149">
        <v>82</v>
      </c>
      <c r="D1149" s="20">
        <v>0.35914292599999997</v>
      </c>
    </row>
    <row r="1150" spans="1:4" hidden="1">
      <c r="A1150" s="21">
        <v>0.36307810651956501</v>
      </c>
      <c r="B1150">
        <v>1</v>
      </c>
      <c r="C1150">
        <v>83</v>
      </c>
      <c r="D1150" s="20">
        <v>0.348277855999999</v>
      </c>
    </row>
    <row r="1151" spans="1:4" hidden="1">
      <c r="A1151" s="21">
        <v>3.63078106519565</v>
      </c>
      <c r="B1151">
        <v>10</v>
      </c>
      <c r="C1151">
        <v>83</v>
      </c>
      <c r="D1151" s="20">
        <v>0.348277855999999</v>
      </c>
    </row>
    <row r="1152" spans="1:4" hidden="1">
      <c r="A1152" s="21">
        <v>9.0769526629891306</v>
      </c>
      <c r="B1152">
        <v>25</v>
      </c>
      <c r="C1152">
        <v>83</v>
      </c>
      <c r="D1152" s="20">
        <v>0.348277855999999</v>
      </c>
    </row>
    <row r="1153" spans="1:4" hidden="1">
      <c r="A1153" s="21">
        <v>11.618499408626001</v>
      </c>
      <c r="B1153">
        <v>32</v>
      </c>
      <c r="C1153">
        <v>83</v>
      </c>
      <c r="D1153" s="20">
        <v>0.348277855999999</v>
      </c>
    </row>
    <row r="1154" spans="1:4" hidden="1">
      <c r="A1154" s="21">
        <v>14.5231242607826</v>
      </c>
      <c r="B1154">
        <v>40</v>
      </c>
      <c r="C1154">
        <v>83</v>
      </c>
      <c r="D1154" s="20">
        <v>0.348277855999999</v>
      </c>
    </row>
    <row r="1155" spans="1:4" hidden="1">
      <c r="A1155" s="21">
        <v>15.9754366868608</v>
      </c>
      <c r="B1155">
        <v>44</v>
      </c>
      <c r="C1155">
        <v>83</v>
      </c>
      <c r="D1155" s="20">
        <v>0.348277855999999</v>
      </c>
    </row>
    <row r="1156" spans="1:4" hidden="1">
      <c r="A1156" s="21">
        <v>18.153905325978201</v>
      </c>
      <c r="B1156">
        <v>50</v>
      </c>
      <c r="C1156">
        <v>83</v>
      </c>
      <c r="D1156" s="20">
        <v>0.348277855999999</v>
      </c>
    </row>
    <row r="1157" spans="1:4" hidden="1">
      <c r="A1157" s="21">
        <v>21.784686391173899</v>
      </c>
      <c r="B1157">
        <v>60</v>
      </c>
      <c r="C1157">
        <v>83</v>
      </c>
      <c r="D1157" s="20">
        <v>0.348277855999999</v>
      </c>
    </row>
    <row r="1158" spans="1:4" hidden="1">
      <c r="A1158" s="21">
        <v>27.230857988967401</v>
      </c>
      <c r="B1158">
        <v>75</v>
      </c>
      <c r="C1158">
        <v>83</v>
      </c>
      <c r="D1158" s="20">
        <v>0.348277855999999</v>
      </c>
    </row>
    <row r="1159" spans="1:4" hidden="1">
      <c r="A1159" s="21">
        <v>29.0462485215652</v>
      </c>
      <c r="B1159">
        <v>80</v>
      </c>
      <c r="C1159">
        <v>83</v>
      </c>
      <c r="D1159" s="20">
        <v>0.348277855999999</v>
      </c>
    </row>
    <row r="1160" spans="1:4" hidden="1">
      <c r="A1160" s="21">
        <v>32.677029586760803</v>
      </c>
      <c r="B1160">
        <v>90</v>
      </c>
      <c r="C1160">
        <v>83</v>
      </c>
      <c r="D1160" s="20">
        <v>0.348277855999999</v>
      </c>
    </row>
    <row r="1161" spans="1:4" hidden="1">
      <c r="A1161" s="21">
        <v>35.944732545436899</v>
      </c>
      <c r="B1161">
        <v>99</v>
      </c>
      <c r="C1161">
        <v>83</v>
      </c>
      <c r="D1161" s="20">
        <v>0.348277855999999</v>
      </c>
    </row>
    <row r="1162" spans="1:4" hidden="1">
      <c r="A1162" s="21">
        <v>36.307810651956501</v>
      </c>
      <c r="B1162">
        <v>100</v>
      </c>
      <c r="C1162">
        <v>83</v>
      </c>
      <c r="D1162" s="20">
        <v>0.348277855999999</v>
      </c>
    </row>
    <row r="1163" spans="1:4" hidden="1">
      <c r="A1163" s="21">
        <v>41.390904143230401</v>
      </c>
      <c r="B1163">
        <v>114</v>
      </c>
      <c r="C1163">
        <v>83</v>
      </c>
      <c r="D1163" s="20">
        <v>0.348277855999999</v>
      </c>
    </row>
    <row r="1164" spans="1:4" hidden="1">
      <c r="A1164" s="21">
        <v>0.35077842568880901</v>
      </c>
      <c r="B1164">
        <v>1</v>
      </c>
      <c r="C1164">
        <v>84</v>
      </c>
      <c r="D1164" s="20">
        <v>0.33736812599999999</v>
      </c>
    </row>
    <row r="1165" spans="1:4" hidden="1">
      <c r="A1165" s="21">
        <v>3.5077842568880899</v>
      </c>
      <c r="B1165">
        <v>10</v>
      </c>
      <c r="C1165">
        <v>84</v>
      </c>
      <c r="D1165" s="20">
        <v>0.33736812599999999</v>
      </c>
    </row>
    <row r="1166" spans="1:4" hidden="1">
      <c r="A1166" s="21">
        <v>8.7694606422202206</v>
      </c>
      <c r="B1166">
        <v>25</v>
      </c>
      <c r="C1166">
        <v>84</v>
      </c>
      <c r="D1166" s="20">
        <v>0.33736812599999999</v>
      </c>
    </row>
    <row r="1167" spans="1:4" hidden="1">
      <c r="A1167" s="21">
        <v>11.2249096220418</v>
      </c>
      <c r="B1167">
        <v>32</v>
      </c>
      <c r="C1167">
        <v>84</v>
      </c>
      <c r="D1167" s="20">
        <v>0.33736812599999999</v>
      </c>
    </row>
    <row r="1168" spans="1:4" hidden="1">
      <c r="A1168" s="21">
        <v>14.031137027552299</v>
      </c>
      <c r="B1168">
        <v>40</v>
      </c>
      <c r="C1168">
        <v>84</v>
      </c>
      <c r="D1168" s="20">
        <v>0.33736812599999999</v>
      </c>
    </row>
    <row r="1169" spans="1:4" hidden="1">
      <c r="A1169" s="21">
        <v>15.4342507303075</v>
      </c>
      <c r="B1169">
        <v>44</v>
      </c>
      <c r="C1169">
        <v>84</v>
      </c>
      <c r="D1169" s="20">
        <v>0.33736812599999999</v>
      </c>
    </row>
    <row r="1170" spans="1:4" hidden="1">
      <c r="A1170" s="21">
        <v>17.538921284440399</v>
      </c>
      <c r="B1170">
        <v>50</v>
      </c>
      <c r="C1170">
        <v>84</v>
      </c>
      <c r="D1170" s="20">
        <v>0.33736812599999999</v>
      </c>
    </row>
    <row r="1171" spans="1:4" hidden="1">
      <c r="A1171" s="21">
        <v>21.0467055413285</v>
      </c>
      <c r="B1171">
        <v>60</v>
      </c>
      <c r="C1171">
        <v>84</v>
      </c>
      <c r="D1171" s="20">
        <v>0.33736812599999999</v>
      </c>
    </row>
    <row r="1172" spans="1:4" hidden="1">
      <c r="A1172" s="21">
        <v>26.308381926660601</v>
      </c>
      <c r="B1172">
        <v>75</v>
      </c>
      <c r="C1172">
        <v>84</v>
      </c>
      <c r="D1172" s="20">
        <v>0.33736812599999999</v>
      </c>
    </row>
    <row r="1173" spans="1:4" hidden="1">
      <c r="A1173" s="21">
        <v>28.062274055104702</v>
      </c>
      <c r="B1173">
        <v>80</v>
      </c>
      <c r="C1173">
        <v>84</v>
      </c>
      <c r="D1173" s="20">
        <v>0.33736812599999999</v>
      </c>
    </row>
    <row r="1174" spans="1:4" hidden="1">
      <c r="A1174" s="21">
        <v>31.570058311992799</v>
      </c>
      <c r="B1174">
        <v>90</v>
      </c>
      <c r="C1174">
        <v>84</v>
      </c>
      <c r="D1174" s="20">
        <v>0.33736812599999999</v>
      </c>
    </row>
    <row r="1175" spans="1:4" hidden="1">
      <c r="A1175" s="21">
        <v>34.727064143192003</v>
      </c>
      <c r="B1175">
        <v>99</v>
      </c>
      <c r="C1175">
        <v>84</v>
      </c>
      <c r="D1175" s="20">
        <v>0.33736812599999999</v>
      </c>
    </row>
    <row r="1176" spans="1:4" hidden="1">
      <c r="A1176" s="21">
        <v>35.077842568880897</v>
      </c>
      <c r="B1176">
        <v>100</v>
      </c>
      <c r="C1176">
        <v>84</v>
      </c>
      <c r="D1176" s="20">
        <v>0.33736812599999999</v>
      </c>
    </row>
    <row r="1177" spans="1:4" hidden="1">
      <c r="A1177" s="21">
        <v>39.988740528524197</v>
      </c>
      <c r="B1177">
        <v>114</v>
      </c>
      <c r="C1177">
        <v>84</v>
      </c>
      <c r="D1177" s="20">
        <v>0.33736812599999999</v>
      </c>
    </row>
    <row r="1178" spans="1:4" hidden="1">
      <c r="A1178" s="21">
        <v>0.3385266290433</v>
      </c>
      <c r="B1178">
        <v>1</v>
      </c>
      <c r="C1178">
        <v>85</v>
      </c>
      <c r="D1178" s="20">
        <v>0.32641721599999901</v>
      </c>
    </row>
    <row r="1179" spans="1:4" hidden="1">
      <c r="A1179" s="21">
        <v>3.385266290433</v>
      </c>
      <c r="B1179">
        <v>10</v>
      </c>
      <c r="C1179">
        <v>85</v>
      </c>
      <c r="D1179" s="20">
        <v>0.32641721599999901</v>
      </c>
    </row>
    <row r="1180" spans="1:4" hidden="1">
      <c r="A1180" s="21">
        <v>8.4631657260825204</v>
      </c>
      <c r="B1180">
        <v>25</v>
      </c>
      <c r="C1180">
        <v>85</v>
      </c>
      <c r="D1180" s="20">
        <v>0.32641721599999901</v>
      </c>
    </row>
    <row r="1181" spans="1:4" hidden="1">
      <c r="A1181" s="21">
        <v>10.8328521293856</v>
      </c>
      <c r="B1181">
        <v>32</v>
      </c>
      <c r="C1181">
        <v>85</v>
      </c>
      <c r="D1181" s="20">
        <v>0.32641721599999901</v>
      </c>
    </row>
    <row r="1182" spans="1:4" hidden="1">
      <c r="A1182" s="21">
        <v>13.541065161732</v>
      </c>
      <c r="B1182">
        <v>40</v>
      </c>
      <c r="C1182">
        <v>85</v>
      </c>
      <c r="D1182" s="20">
        <v>0.32641721599999901</v>
      </c>
    </row>
    <row r="1183" spans="1:4" hidden="1">
      <c r="A1183" s="21">
        <v>14.8951716779052</v>
      </c>
      <c r="B1183">
        <v>44</v>
      </c>
      <c r="C1183">
        <v>85</v>
      </c>
      <c r="D1183" s="20">
        <v>0.32641721599999901</v>
      </c>
    </row>
    <row r="1184" spans="1:4" hidden="1">
      <c r="A1184" s="21">
        <v>16.926331452165002</v>
      </c>
      <c r="B1184">
        <v>50</v>
      </c>
      <c r="C1184">
        <v>85</v>
      </c>
      <c r="D1184" s="20">
        <v>0.32641721599999901</v>
      </c>
    </row>
    <row r="1185" spans="1:4" hidden="1">
      <c r="A1185" s="21">
        <v>20.311597742598</v>
      </c>
      <c r="B1185">
        <v>60</v>
      </c>
      <c r="C1185">
        <v>85</v>
      </c>
      <c r="D1185" s="20">
        <v>0.32641721599999901</v>
      </c>
    </row>
    <row r="1186" spans="1:4" hidden="1">
      <c r="A1186" s="21">
        <v>25.389497178247499</v>
      </c>
      <c r="B1186">
        <v>75</v>
      </c>
      <c r="C1186">
        <v>85</v>
      </c>
      <c r="D1186" s="20">
        <v>0.32641721599999901</v>
      </c>
    </row>
    <row r="1187" spans="1:4" hidden="1">
      <c r="A1187" s="21">
        <v>27.082130323464</v>
      </c>
      <c r="B1187">
        <v>80</v>
      </c>
      <c r="C1187">
        <v>85</v>
      </c>
      <c r="D1187" s="20">
        <v>0.32641721599999901</v>
      </c>
    </row>
    <row r="1188" spans="1:4" hidden="1">
      <c r="A1188" s="21">
        <v>30.467396613897002</v>
      </c>
      <c r="B1188">
        <v>90</v>
      </c>
      <c r="C1188">
        <v>85</v>
      </c>
      <c r="D1188" s="20">
        <v>0.32641721599999901</v>
      </c>
    </row>
    <row r="1189" spans="1:4" hidden="1">
      <c r="A1189" s="21">
        <v>33.514136275286702</v>
      </c>
      <c r="B1189">
        <v>99</v>
      </c>
      <c r="C1189">
        <v>85</v>
      </c>
      <c r="D1189" s="20">
        <v>0.32641721599999901</v>
      </c>
    </row>
    <row r="1190" spans="1:4" hidden="1">
      <c r="A1190" s="21">
        <v>33.852662904330003</v>
      </c>
      <c r="B1190">
        <v>100</v>
      </c>
      <c r="C1190">
        <v>85</v>
      </c>
      <c r="D1190" s="20">
        <v>0.32641721599999901</v>
      </c>
    </row>
    <row r="1191" spans="1:4" hidden="1">
      <c r="A1191" s="21">
        <v>38.592035710936202</v>
      </c>
      <c r="B1191">
        <v>114</v>
      </c>
      <c r="C1191">
        <v>85</v>
      </c>
      <c r="D1191" s="20">
        <v>0.32641721599999901</v>
      </c>
    </row>
    <row r="1192" spans="1:4" hidden="1">
      <c r="A1192" s="21">
        <v>0.326323783846584</v>
      </c>
      <c r="B1192">
        <v>1</v>
      </c>
      <c r="C1192">
        <v>86</v>
      </c>
      <c r="D1192" s="20">
        <v>0.31542874999999998</v>
      </c>
    </row>
    <row r="1193" spans="1:4" hidden="1">
      <c r="A1193" s="21">
        <v>3.26323783846584</v>
      </c>
      <c r="B1193">
        <v>10</v>
      </c>
      <c r="C1193">
        <v>86</v>
      </c>
      <c r="D1193" s="20">
        <v>0.31542874999999998</v>
      </c>
    </row>
    <row r="1194" spans="1:4" hidden="1">
      <c r="A1194" s="21">
        <v>8.1580945961646094</v>
      </c>
      <c r="B1194">
        <v>25</v>
      </c>
      <c r="C1194">
        <v>86</v>
      </c>
      <c r="D1194" s="20">
        <v>0.31542874999999998</v>
      </c>
    </row>
    <row r="1195" spans="1:4" hidden="1">
      <c r="A1195" s="21">
        <v>10.442361083090701</v>
      </c>
      <c r="B1195">
        <v>32</v>
      </c>
      <c r="C1195">
        <v>86</v>
      </c>
      <c r="D1195" s="20">
        <v>0.31542874999999998</v>
      </c>
    </row>
    <row r="1196" spans="1:4" hidden="1">
      <c r="A1196" s="21">
        <v>13.0529513538633</v>
      </c>
      <c r="B1196">
        <v>40</v>
      </c>
      <c r="C1196">
        <v>86</v>
      </c>
      <c r="D1196" s="20">
        <v>0.31542874999999998</v>
      </c>
    </row>
    <row r="1197" spans="1:4" hidden="1">
      <c r="A1197" s="21">
        <v>14.3582464892497</v>
      </c>
      <c r="B1197">
        <v>44</v>
      </c>
      <c r="C1197">
        <v>86</v>
      </c>
      <c r="D1197" s="20">
        <v>0.31542874999999998</v>
      </c>
    </row>
    <row r="1198" spans="1:4" hidden="1">
      <c r="A1198" s="21">
        <v>16.316189192329201</v>
      </c>
      <c r="B1198">
        <v>50</v>
      </c>
      <c r="C1198">
        <v>86</v>
      </c>
      <c r="D1198" s="20">
        <v>0.31542874999999998</v>
      </c>
    </row>
    <row r="1199" spans="1:4" hidden="1">
      <c r="A1199" s="21">
        <v>19.579427030794999</v>
      </c>
      <c r="B1199">
        <v>60</v>
      </c>
      <c r="C1199">
        <v>86</v>
      </c>
      <c r="D1199" s="20">
        <v>0.31542874999999998</v>
      </c>
    </row>
    <row r="1200" spans="1:4" hidden="1">
      <c r="A1200" s="21">
        <v>24.4742837884938</v>
      </c>
      <c r="B1200">
        <v>75</v>
      </c>
      <c r="C1200">
        <v>86</v>
      </c>
      <c r="D1200" s="20">
        <v>0.31542874999999998</v>
      </c>
    </row>
    <row r="1201" spans="1:4" hidden="1">
      <c r="A1201" s="21">
        <v>26.105902707726699</v>
      </c>
      <c r="B1201">
        <v>80</v>
      </c>
      <c r="C1201">
        <v>86</v>
      </c>
      <c r="D1201" s="20">
        <v>0.31542874999999998</v>
      </c>
    </row>
    <row r="1202" spans="1:4" hidden="1">
      <c r="A1202" s="21">
        <v>29.3691405461926</v>
      </c>
      <c r="B1202">
        <v>90</v>
      </c>
      <c r="C1202">
        <v>86</v>
      </c>
      <c r="D1202" s="20">
        <v>0.31542874999999998</v>
      </c>
    </row>
    <row r="1203" spans="1:4" hidden="1">
      <c r="A1203" s="21">
        <v>32.306054600811798</v>
      </c>
      <c r="B1203">
        <v>99</v>
      </c>
      <c r="C1203">
        <v>86</v>
      </c>
      <c r="D1203" s="20">
        <v>0.31542874999999998</v>
      </c>
    </row>
    <row r="1204" spans="1:4" hidden="1">
      <c r="A1204" s="21">
        <v>32.632378384658402</v>
      </c>
      <c r="B1204">
        <v>100</v>
      </c>
      <c r="C1204">
        <v>86</v>
      </c>
      <c r="D1204" s="20">
        <v>0.31542874999999998</v>
      </c>
    </row>
    <row r="1205" spans="1:4" hidden="1">
      <c r="A1205" s="21">
        <v>37.200911358510602</v>
      </c>
      <c r="B1205">
        <v>114</v>
      </c>
      <c r="C1205">
        <v>86</v>
      </c>
      <c r="D1205" s="20">
        <v>0.31542874999999998</v>
      </c>
    </row>
    <row r="1206" spans="1:4" hidden="1">
      <c r="A1206" s="21">
        <v>0.31417101994686097</v>
      </c>
      <c r="B1206">
        <v>1</v>
      </c>
      <c r="C1206">
        <v>87</v>
      </c>
      <c r="D1206" s="20">
        <v>0.30440649600000003</v>
      </c>
    </row>
    <row r="1207" spans="1:4" hidden="1">
      <c r="A1207" s="21">
        <v>3.1417101994686099</v>
      </c>
      <c r="B1207">
        <v>10</v>
      </c>
      <c r="C1207">
        <v>87</v>
      </c>
      <c r="D1207" s="20">
        <v>0.30440649600000003</v>
      </c>
    </row>
    <row r="1208" spans="1:4" hidden="1">
      <c r="A1208" s="21">
        <v>7.85427549867154</v>
      </c>
      <c r="B1208">
        <v>25</v>
      </c>
      <c r="C1208">
        <v>87</v>
      </c>
      <c r="D1208" s="20">
        <v>0.30440649600000003</v>
      </c>
    </row>
    <row r="1209" spans="1:4" hidden="1">
      <c r="A1209" s="21">
        <v>10.0534726382995</v>
      </c>
      <c r="B1209">
        <v>32</v>
      </c>
      <c r="C1209">
        <v>87</v>
      </c>
      <c r="D1209" s="20">
        <v>0.30440649600000003</v>
      </c>
    </row>
    <row r="1210" spans="1:4" hidden="1">
      <c r="A1210" s="21">
        <v>12.5668407978744</v>
      </c>
      <c r="B1210">
        <v>40</v>
      </c>
      <c r="C1210">
        <v>87</v>
      </c>
      <c r="D1210" s="20">
        <v>0.30440649600000003</v>
      </c>
    </row>
    <row r="1211" spans="1:4" hidden="1">
      <c r="A1211" s="21">
        <v>13.8235248776619</v>
      </c>
      <c r="B1211">
        <v>44</v>
      </c>
      <c r="C1211">
        <v>87</v>
      </c>
      <c r="D1211" s="20">
        <v>0.30440649600000003</v>
      </c>
    </row>
    <row r="1212" spans="1:4" hidden="1">
      <c r="A1212" s="21">
        <v>15.708550997343</v>
      </c>
      <c r="B1212">
        <v>50</v>
      </c>
      <c r="C1212">
        <v>87</v>
      </c>
      <c r="D1212" s="20">
        <v>0.30440649600000003</v>
      </c>
    </row>
    <row r="1213" spans="1:4" hidden="1">
      <c r="A1213" s="21">
        <v>18.850261196811601</v>
      </c>
      <c r="B1213">
        <v>60</v>
      </c>
      <c r="C1213">
        <v>87</v>
      </c>
      <c r="D1213" s="20">
        <v>0.30440649600000003</v>
      </c>
    </row>
    <row r="1214" spans="1:4" hidden="1">
      <c r="A1214" s="21">
        <v>23.562826496014601</v>
      </c>
      <c r="B1214">
        <v>75</v>
      </c>
      <c r="C1214">
        <v>87</v>
      </c>
      <c r="D1214" s="20">
        <v>0.30440649600000003</v>
      </c>
    </row>
    <row r="1215" spans="1:4" hidden="1">
      <c r="A1215" s="21">
        <v>25.1336815957489</v>
      </c>
      <c r="B1215">
        <v>80</v>
      </c>
      <c r="C1215">
        <v>87</v>
      </c>
      <c r="D1215" s="20">
        <v>0.30440649600000003</v>
      </c>
    </row>
    <row r="1216" spans="1:4" hidden="1">
      <c r="A1216" s="21">
        <v>28.275391795217502</v>
      </c>
      <c r="B1216">
        <v>90</v>
      </c>
      <c r="C1216">
        <v>87</v>
      </c>
      <c r="D1216" s="20">
        <v>0.30440649600000003</v>
      </c>
    </row>
    <row r="1217" spans="1:4" hidden="1">
      <c r="A1217" s="21">
        <v>31.102930974739198</v>
      </c>
      <c r="B1217">
        <v>99</v>
      </c>
      <c r="C1217">
        <v>87</v>
      </c>
      <c r="D1217" s="20">
        <v>0.30440649600000003</v>
      </c>
    </row>
    <row r="1218" spans="1:4" hidden="1">
      <c r="A1218" s="21">
        <v>31.417101994686099</v>
      </c>
      <c r="B1218">
        <v>100</v>
      </c>
      <c r="C1218">
        <v>87</v>
      </c>
      <c r="D1218" s="20">
        <v>0.30440649600000003</v>
      </c>
    </row>
    <row r="1219" spans="1:4" hidden="1">
      <c r="A1219" s="21">
        <v>35.815496273942202</v>
      </c>
      <c r="B1219">
        <v>114</v>
      </c>
      <c r="C1219">
        <v>87</v>
      </c>
      <c r="D1219" s="20">
        <v>0.30440649600000003</v>
      </c>
    </row>
    <row r="1220" spans="1:4" hidden="1">
      <c r="A1220" s="21">
        <v>0.30206953356949101</v>
      </c>
      <c r="B1220">
        <v>1</v>
      </c>
      <c r="C1220">
        <v>88</v>
      </c>
      <c r="D1220" s="20">
        <v>0.29335436599999998</v>
      </c>
    </row>
    <row r="1221" spans="1:4" hidden="1">
      <c r="A1221" s="21">
        <v>3.02069533569491</v>
      </c>
      <c r="B1221">
        <v>10</v>
      </c>
      <c r="C1221">
        <v>88</v>
      </c>
      <c r="D1221" s="20">
        <v>0.29335436599999998</v>
      </c>
    </row>
    <row r="1222" spans="1:4" hidden="1">
      <c r="A1222" s="21">
        <v>7.5517383392372901</v>
      </c>
      <c r="B1222">
        <v>25</v>
      </c>
      <c r="C1222">
        <v>88</v>
      </c>
      <c r="D1222" s="20">
        <v>0.29335436599999998</v>
      </c>
    </row>
    <row r="1223" spans="1:4" hidden="1">
      <c r="A1223" s="21">
        <v>9.6662250742237408</v>
      </c>
      <c r="B1223">
        <v>32</v>
      </c>
      <c r="C1223">
        <v>88</v>
      </c>
      <c r="D1223" s="20">
        <v>0.29335436599999998</v>
      </c>
    </row>
    <row r="1224" spans="1:4" hidden="1">
      <c r="A1224" s="21">
        <v>12.082781342779599</v>
      </c>
      <c r="B1224">
        <v>40</v>
      </c>
      <c r="C1224">
        <v>88</v>
      </c>
      <c r="D1224" s="20">
        <v>0.29335436599999998</v>
      </c>
    </row>
    <row r="1225" spans="1:4" hidden="1">
      <c r="A1225" s="21">
        <v>13.291059477057599</v>
      </c>
      <c r="B1225">
        <v>44</v>
      </c>
      <c r="C1225">
        <v>88</v>
      </c>
      <c r="D1225" s="20">
        <v>0.29335436599999998</v>
      </c>
    </row>
    <row r="1226" spans="1:4" hidden="1">
      <c r="A1226" s="21">
        <v>15.1034766784745</v>
      </c>
      <c r="B1226">
        <v>50</v>
      </c>
      <c r="C1226">
        <v>88</v>
      </c>
      <c r="D1226" s="20">
        <v>0.29335436599999998</v>
      </c>
    </row>
    <row r="1227" spans="1:4" hidden="1">
      <c r="A1227" s="21">
        <v>18.124172014169499</v>
      </c>
      <c r="B1227">
        <v>60</v>
      </c>
      <c r="C1227">
        <v>88</v>
      </c>
      <c r="D1227" s="20">
        <v>0.29335436599999998</v>
      </c>
    </row>
    <row r="1228" spans="1:4" hidden="1">
      <c r="A1228" s="21">
        <v>22.6552150177118</v>
      </c>
      <c r="B1228">
        <v>75</v>
      </c>
      <c r="C1228">
        <v>88</v>
      </c>
      <c r="D1228" s="20">
        <v>0.29335436599999998</v>
      </c>
    </row>
    <row r="1229" spans="1:4" hidden="1">
      <c r="A1229" s="21">
        <v>24.165562685559301</v>
      </c>
      <c r="B1229">
        <v>80</v>
      </c>
      <c r="C1229">
        <v>88</v>
      </c>
      <c r="D1229" s="20">
        <v>0.29335436599999998</v>
      </c>
    </row>
    <row r="1230" spans="1:4" hidden="1">
      <c r="A1230" s="21">
        <v>27.186258021254201</v>
      </c>
      <c r="B1230">
        <v>90</v>
      </c>
      <c r="C1230">
        <v>88</v>
      </c>
      <c r="D1230" s="20">
        <v>0.29335436599999998</v>
      </c>
    </row>
    <row r="1231" spans="1:4" hidden="1">
      <c r="A1231" s="21">
        <v>29.904883823379699</v>
      </c>
      <c r="B1231">
        <v>99</v>
      </c>
      <c r="C1231">
        <v>88</v>
      </c>
      <c r="D1231" s="20">
        <v>0.29335436599999998</v>
      </c>
    </row>
    <row r="1232" spans="1:4" hidden="1">
      <c r="A1232" s="21">
        <v>30.2069533569491</v>
      </c>
      <c r="B1232">
        <v>100</v>
      </c>
      <c r="C1232">
        <v>88</v>
      </c>
      <c r="D1232" s="20">
        <v>0.29335436599999998</v>
      </c>
    </row>
    <row r="1233" spans="1:4" hidden="1">
      <c r="A1233" s="21">
        <v>34.435926826922</v>
      </c>
      <c r="B1233">
        <v>114</v>
      </c>
      <c r="C1233">
        <v>88</v>
      </c>
      <c r="D1233" s="20">
        <v>0.29335436599999998</v>
      </c>
    </row>
    <row r="1234" spans="1:4" hidden="1">
      <c r="A1234" s="21">
        <v>0.29002059152889098</v>
      </c>
      <c r="B1234">
        <v>1</v>
      </c>
      <c r="C1234">
        <v>89</v>
      </c>
      <c r="D1234" s="20">
        <v>0.28227641599999997</v>
      </c>
    </row>
    <row r="1235" spans="1:4" hidden="1">
      <c r="A1235" s="21">
        <v>2.9002059152889101</v>
      </c>
      <c r="B1235">
        <v>10</v>
      </c>
      <c r="C1235">
        <v>89</v>
      </c>
      <c r="D1235" s="20">
        <v>0.28227641599999997</v>
      </c>
    </row>
    <row r="1236" spans="1:4" hidden="1">
      <c r="A1236" s="21">
        <v>7.2505147882222802</v>
      </c>
      <c r="B1236">
        <v>25</v>
      </c>
      <c r="C1236">
        <v>89</v>
      </c>
      <c r="D1236" s="20">
        <v>0.28227641599999997</v>
      </c>
    </row>
    <row r="1237" spans="1:4" hidden="1">
      <c r="A1237" s="21">
        <v>9.2806589289245291</v>
      </c>
      <c r="B1237">
        <v>32</v>
      </c>
      <c r="C1237">
        <v>89</v>
      </c>
      <c r="D1237" s="20">
        <v>0.28227641599999997</v>
      </c>
    </row>
    <row r="1238" spans="1:4" hidden="1">
      <c r="A1238" s="21">
        <v>11.6008236611556</v>
      </c>
      <c r="B1238">
        <v>40</v>
      </c>
      <c r="C1238">
        <v>89</v>
      </c>
      <c r="D1238" s="20">
        <v>0.28227641599999997</v>
      </c>
    </row>
    <row r="1239" spans="1:4" hidden="1">
      <c r="A1239" s="21">
        <v>12.760906027271201</v>
      </c>
      <c r="B1239">
        <v>44</v>
      </c>
      <c r="C1239">
        <v>89</v>
      </c>
      <c r="D1239" s="20">
        <v>0.28227641599999997</v>
      </c>
    </row>
    <row r="1240" spans="1:4" hidden="1">
      <c r="A1240" s="21">
        <v>14.5010295764445</v>
      </c>
      <c r="B1240">
        <v>50</v>
      </c>
      <c r="C1240">
        <v>89</v>
      </c>
      <c r="D1240" s="20">
        <v>0.28227641599999997</v>
      </c>
    </row>
    <row r="1241" spans="1:4" hidden="1">
      <c r="A1241" s="21">
        <v>17.401235491733399</v>
      </c>
      <c r="B1241">
        <v>60</v>
      </c>
      <c r="C1241">
        <v>89</v>
      </c>
      <c r="D1241" s="20">
        <v>0.28227641599999997</v>
      </c>
    </row>
    <row r="1242" spans="1:4" hidden="1">
      <c r="A1242" s="21">
        <v>21.751544364666799</v>
      </c>
      <c r="B1242">
        <v>75</v>
      </c>
      <c r="C1242">
        <v>89</v>
      </c>
      <c r="D1242" s="20">
        <v>0.28227641599999997</v>
      </c>
    </row>
    <row r="1243" spans="1:4" hidden="1">
      <c r="A1243" s="21">
        <v>23.201647322311299</v>
      </c>
      <c r="B1243">
        <v>80</v>
      </c>
      <c r="C1243">
        <v>89</v>
      </c>
      <c r="D1243" s="20">
        <v>0.28227641599999997</v>
      </c>
    </row>
    <row r="1244" spans="1:4" hidden="1">
      <c r="A1244" s="21">
        <v>26.101853237600199</v>
      </c>
      <c r="B1244">
        <v>90</v>
      </c>
      <c r="C1244">
        <v>89</v>
      </c>
      <c r="D1244" s="20">
        <v>0.28227641599999997</v>
      </c>
    </row>
    <row r="1245" spans="1:4" hidden="1">
      <c r="A1245" s="21">
        <v>28.712038561360199</v>
      </c>
      <c r="B1245">
        <v>99</v>
      </c>
      <c r="C1245">
        <v>89</v>
      </c>
      <c r="D1245" s="20">
        <v>0.28227641599999997</v>
      </c>
    </row>
    <row r="1246" spans="1:4" hidden="1">
      <c r="A1246" s="21">
        <v>29.0020591528891</v>
      </c>
      <c r="B1246">
        <v>100</v>
      </c>
      <c r="C1246">
        <v>89</v>
      </c>
      <c r="D1246" s="20">
        <v>0.28227641599999997</v>
      </c>
    </row>
    <row r="1247" spans="1:4" hidden="1">
      <c r="A1247" s="21">
        <v>33.062347434293599</v>
      </c>
      <c r="B1247">
        <v>114</v>
      </c>
      <c r="C1247">
        <v>89</v>
      </c>
      <c r="D1247" s="20">
        <v>0.28227641599999997</v>
      </c>
    </row>
    <row r="1248" spans="1:4" hidden="1">
      <c r="A1248" s="21">
        <v>0.27802553585124001</v>
      </c>
      <c r="B1248">
        <v>1</v>
      </c>
      <c r="C1248">
        <v>90</v>
      </c>
      <c r="D1248" s="20">
        <v>0.27117684599999903</v>
      </c>
    </row>
    <row r="1249" spans="1:4" hidden="1">
      <c r="A1249" s="21">
        <v>2.7802553585124001</v>
      </c>
      <c r="B1249">
        <v>10</v>
      </c>
      <c r="C1249">
        <v>90</v>
      </c>
      <c r="D1249" s="20">
        <v>0.27117684599999903</v>
      </c>
    </row>
    <row r="1250" spans="1:4" hidden="1">
      <c r="A1250" s="21">
        <v>6.9506383962810201</v>
      </c>
      <c r="B1250">
        <v>25</v>
      </c>
      <c r="C1250">
        <v>90</v>
      </c>
      <c r="D1250" s="20">
        <v>0.27117684599999903</v>
      </c>
    </row>
    <row r="1251" spans="1:4" hidden="1">
      <c r="A1251" s="21">
        <v>8.8968171472397</v>
      </c>
      <c r="B1251">
        <v>32</v>
      </c>
      <c r="C1251">
        <v>90</v>
      </c>
      <c r="D1251" s="20">
        <v>0.27117684599999903</v>
      </c>
    </row>
    <row r="1252" spans="1:4" hidden="1">
      <c r="A1252" s="21">
        <v>11.121021434049601</v>
      </c>
      <c r="B1252">
        <v>40</v>
      </c>
      <c r="C1252">
        <v>90</v>
      </c>
      <c r="D1252" s="20">
        <v>0.27117684599999903</v>
      </c>
    </row>
    <row r="1253" spans="1:4" hidden="1">
      <c r="A1253" s="21">
        <v>12.233123577454499</v>
      </c>
      <c r="B1253">
        <v>44</v>
      </c>
      <c r="C1253">
        <v>90</v>
      </c>
      <c r="D1253" s="20">
        <v>0.27117684599999903</v>
      </c>
    </row>
    <row r="1254" spans="1:4" hidden="1">
      <c r="A1254" s="21">
        <v>13.901276792561999</v>
      </c>
      <c r="B1254">
        <v>50</v>
      </c>
      <c r="C1254">
        <v>90</v>
      </c>
      <c r="D1254" s="20">
        <v>0.27117684599999903</v>
      </c>
    </row>
    <row r="1255" spans="1:4" hidden="1">
      <c r="A1255" s="21">
        <v>16.6815321510744</v>
      </c>
      <c r="B1255">
        <v>60</v>
      </c>
      <c r="C1255">
        <v>90</v>
      </c>
      <c r="D1255" s="20">
        <v>0.27117684599999903</v>
      </c>
    </row>
    <row r="1256" spans="1:4" hidden="1">
      <c r="A1256" s="21">
        <v>20.851915188843002</v>
      </c>
      <c r="B1256">
        <v>75</v>
      </c>
      <c r="C1256">
        <v>90</v>
      </c>
      <c r="D1256" s="20">
        <v>0.27117684599999903</v>
      </c>
    </row>
    <row r="1257" spans="1:4" hidden="1">
      <c r="A1257" s="21">
        <v>22.242042868099201</v>
      </c>
      <c r="B1257">
        <v>80</v>
      </c>
      <c r="C1257">
        <v>90</v>
      </c>
      <c r="D1257" s="20">
        <v>0.27117684599999903</v>
      </c>
    </row>
    <row r="1258" spans="1:4" hidden="1">
      <c r="A1258" s="21">
        <v>25.0222982266116</v>
      </c>
      <c r="B1258">
        <v>90</v>
      </c>
      <c r="C1258">
        <v>90</v>
      </c>
      <c r="D1258" s="20">
        <v>0.27117684599999903</v>
      </c>
    </row>
    <row r="1259" spans="1:4" hidden="1">
      <c r="A1259" s="21">
        <v>27.524528049272799</v>
      </c>
      <c r="B1259">
        <v>99</v>
      </c>
      <c r="C1259">
        <v>90</v>
      </c>
      <c r="D1259" s="20">
        <v>0.27117684599999903</v>
      </c>
    </row>
    <row r="1260" spans="1:4" hidden="1">
      <c r="A1260" s="21">
        <v>27.802553585123999</v>
      </c>
      <c r="B1260">
        <v>100</v>
      </c>
      <c r="C1260">
        <v>90</v>
      </c>
      <c r="D1260" s="20">
        <v>0.27117684599999903</v>
      </c>
    </row>
    <row r="1261" spans="1:4" hidden="1">
      <c r="A1261" s="21">
        <v>31.694911087041401</v>
      </c>
      <c r="B1261">
        <v>114</v>
      </c>
      <c r="C1261">
        <v>90</v>
      </c>
      <c r="D1261" s="20">
        <v>0.27117684599999903</v>
      </c>
    </row>
    <row r="1262" spans="1:4" hidden="1">
      <c r="A1262" s="21">
        <v>0.266085788799448</v>
      </c>
      <c r="B1262">
        <v>1</v>
      </c>
      <c r="C1262">
        <v>91</v>
      </c>
      <c r="D1262" s="20">
        <v>0.26005999999999901</v>
      </c>
    </row>
    <row r="1263" spans="1:4" hidden="1">
      <c r="A1263" s="21">
        <v>2.6608578879944802</v>
      </c>
      <c r="B1263">
        <v>10</v>
      </c>
      <c r="C1263">
        <v>91</v>
      </c>
      <c r="D1263" s="20">
        <v>0.26005999999999901</v>
      </c>
    </row>
    <row r="1264" spans="1:4" hidden="1">
      <c r="A1264" s="21">
        <v>6.65214471998621</v>
      </c>
      <c r="B1264">
        <v>25</v>
      </c>
      <c r="C1264">
        <v>91</v>
      </c>
      <c r="D1264" s="20">
        <v>0.26005999999999901</v>
      </c>
    </row>
    <row r="1265" spans="1:4" hidden="1">
      <c r="A1265" s="21">
        <v>8.5147452415823501</v>
      </c>
      <c r="B1265">
        <v>32</v>
      </c>
      <c r="C1265">
        <v>91</v>
      </c>
      <c r="D1265" s="20">
        <v>0.26005999999999901</v>
      </c>
    </row>
    <row r="1266" spans="1:4" hidden="1">
      <c r="A1266" s="21">
        <v>10.643431551977899</v>
      </c>
      <c r="B1266">
        <v>40</v>
      </c>
      <c r="C1266">
        <v>91</v>
      </c>
      <c r="D1266" s="20">
        <v>0.26005999999999901</v>
      </c>
    </row>
    <row r="1267" spans="1:4" hidden="1">
      <c r="A1267" s="21">
        <v>11.7077747071757</v>
      </c>
      <c r="B1267">
        <v>44</v>
      </c>
      <c r="C1267">
        <v>91</v>
      </c>
      <c r="D1267" s="20">
        <v>0.26005999999999901</v>
      </c>
    </row>
    <row r="1268" spans="1:4" hidden="1">
      <c r="A1268" s="21">
        <v>13.304289439972401</v>
      </c>
      <c r="B1268">
        <v>50</v>
      </c>
      <c r="C1268">
        <v>91</v>
      </c>
      <c r="D1268" s="20">
        <v>0.26005999999999901</v>
      </c>
    </row>
    <row r="1269" spans="1:4" hidden="1">
      <c r="A1269" s="21">
        <v>15.9651473279669</v>
      </c>
      <c r="B1269">
        <v>60</v>
      </c>
      <c r="C1269">
        <v>91</v>
      </c>
      <c r="D1269" s="20">
        <v>0.26005999999999901</v>
      </c>
    </row>
    <row r="1270" spans="1:4" hidden="1">
      <c r="A1270" s="21">
        <v>19.956434159958601</v>
      </c>
      <c r="B1270">
        <v>75</v>
      </c>
      <c r="C1270">
        <v>91</v>
      </c>
      <c r="D1270" s="20">
        <v>0.26005999999999901</v>
      </c>
    </row>
    <row r="1271" spans="1:4" hidden="1">
      <c r="A1271" s="21">
        <v>21.286863103955799</v>
      </c>
      <c r="B1271">
        <v>80</v>
      </c>
      <c r="C1271">
        <v>91</v>
      </c>
      <c r="D1271" s="20">
        <v>0.26005999999999901</v>
      </c>
    </row>
    <row r="1272" spans="1:4" hidden="1">
      <c r="A1272" s="21">
        <v>23.947720991950298</v>
      </c>
      <c r="B1272">
        <v>90</v>
      </c>
      <c r="C1272">
        <v>91</v>
      </c>
      <c r="D1272" s="20">
        <v>0.26005999999999901</v>
      </c>
    </row>
    <row r="1273" spans="1:4" hidden="1">
      <c r="A1273" s="21">
        <v>26.3424930911454</v>
      </c>
      <c r="B1273">
        <v>99</v>
      </c>
      <c r="C1273">
        <v>91</v>
      </c>
      <c r="D1273" s="20">
        <v>0.26005999999999901</v>
      </c>
    </row>
    <row r="1274" spans="1:4" hidden="1">
      <c r="A1274" s="21">
        <v>26.608578879944801</v>
      </c>
      <c r="B1274">
        <v>100</v>
      </c>
      <c r="C1274">
        <v>91</v>
      </c>
      <c r="D1274" s="20">
        <v>0.26005999999999901</v>
      </c>
    </row>
    <row r="1275" spans="1:4" hidden="1">
      <c r="A1275" s="21">
        <v>30.333779923137101</v>
      </c>
      <c r="B1275">
        <v>114</v>
      </c>
      <c r="C1275">
        <v>91</v>
      </c>
      <c r="D1275" s="20">
        <v>0.26005999999999901</v>
      </c>
    </row>
    <row r="1276" spans="1:4" hidden="1">
      <c r="A1276" s="21">
        <v>0.254202858291742</v>
      </c>
      <c r="B1276">
        <v>1</v>
      </c>
      <c r="C1276">
        <v>92</v>
      </c>
      <c r="D1276" s="20">
        <v>0.24893036599999999</v>
      </c>
    </row>
    <row r="1277" spans="1:4" hidden="1">
      <c r="A1277" s="21">
        <v>2.5420285829174198</v>
      </c>
      <c r="B1277">
        <v>10</v>
      </c>
      <c r="C1277">
        <v>92</v>
      </c>
      <c r="D1277" s="20">
        <v>0.24893036599999999</v>
      </c>
    </row>
    <row r="1278" spans="1:4" hidden="1">
      <c r="A1278" s="21">
        <v>6.35507145729356</v>
      </c>
      <c r="B1278">
        <v>25</v>
      </c>
      <c r="C1278">
        <v>92</v>
      </c>
      <c r="D1278" s="20">
        <v>0.24893036599999999</v>
      </c>
    </row>
    <row r="1279" spans="1:4" hidden="1">
      <c r="A1279" s="21">
        <v>8.1344914653357598</v>
      </c>
      <c r="B1279">
        <v>32</v>
      </c>
      <c r="C1279">
        <v>92</v>
      </c>
      <c r="D1279" s="20">
        <v>0.24893036599999999</v>
      </c>
    </row>
    <row r="1280" spans="1:4" hidden="1">
      <c r="A1280" s="21">
        <v>10.168114331669599</v>
      </c>
      <c r="B1280">
        <v>40</v>
      </c>
      <c r="C1280">
        <v>92</v>
      </c>
      <c r="D1280" s="20">
        <v>0.24893036599999999</v>
      </c>
    </row>
    <row r="1281" spans="1:4" hidden="1">
      <c r="A1281" s="21">
        <v>11.184925764836599</v>
      </c>
      <c r="B1281">
        <v>44</v>
      </c>
      <c r="C1281">
        <v>92</v>
      </c>
      <c r="D1281" s="20">
        <v>0.24893036599999999</v>
      </c>
    </row>
    <row r="1282" spans="1:4" hidden="1">
      <c r="A1282" s="21">
        <v>12.710142914587101</v>
      </c>
      <c r="B1282">
        <v>50</v>
      </c>
      <c r="C1282">
        <v>92</v>
      </c>
      <c r="D1282" s="20">
        <v>0.24893036599999999</v>
      </c>
    </row>
    <row r="1283" spans="1:4" hidden="1">
      <c r="A1283" s="21">
        <v>15.2521714975045</v>
      </c>
      <c r="B1283">
        <v>60</v>
      </c>
      <c r="C1283">
        <v>92</v>
      </c>
      <c r="D1283" s="20">
        <v>0.24893036599999999</v>
      </c>
    </row>
    <row r="1284" spans="1:4" hidden="1">
      <c r="A1284" s="21">
        <v>19.0652143718806</v>
      </c>
      <c r="B1284">
        <v>75</v>
      </c>
      <c r="C1284">
        <v>92</v>
      </c>
      <c r="D1284" s="20">
        <v>0.24893036599999999</v>
      </c>
    </row>
    <row r="1285" spans="1:4" hidden="1">
      <c r="A1285" s="21">
        <v>20.336228663339298</v>
      </c>
      <c r="B1285">
        <v>80</v>
      </c>
      <c r="C1285">
        <v>92</v>
      </c>
      <c r="D1285" s="20">
        <v>0.24893036599999999</v>
      </c>
    </row>
    <row r="1286" spans="1:4" hidden="1">
      <c r="A1286" s="21">
        <v>22.878257246256801</v>
      </c>
      <c r="B1286">
        <v>90</v>
      </c>
      <c r="C1286">
        <v>92</v>
      </c>
      <c r="D1286" s="20">
        <v>0.24893036599999999</v>
      </c>
    </row>
    <row r="1287" spans="1:4" hidden="1">
      <c r="A1287" s="21">
        <v>25.166082970882499</v>
      </c>
      <c r="B1287">
        <v>99</v>
      </c>
      <c r="C1287">
        <v>92</v>
      </c>
      <c r="D1287" s="20">
        <v>0.24893036599999999</v>
      </c>
    </row>
    <row r="1288" spans="1:4" hidden="1">
      <c r="A1288" s="21">
        <v>25.420285829174201</v>
      </c>
      <c r="B1288">
        <v>100</v>
      </c>
      <c r="C1288">
        <v>92</v>
      </c>
      <c r="D1288" s="20">
        <v>0.24893036599999999</v>
      </c>
    </row>
    <row r="1289" spans="1:4" hidden="1">
      <c r="A1289" s="21">
        <v>28.979125845258601</v>
      </c>
      <c r="B1289">
        <v>114</v>
      </c>
      <c r="C1289">
        <v>92</v>
      </c>
      <c r="D1289" s="20">
        <v>0.24893036599999999</v>
      </c>
    </row>
    <row r="1290" spans="1:4" hidden="1">
      <c r="A1290" s="21">
        <v>0.24237834370507699</v>
      </c>
      <c r="B1290">
        <v>1</v>
      </c>
      <c r="C1290">
        <v>93</v>
      </c>
      <c r="D1290" s="20">
        <v>0.23779257599999901</v>
      </c>
    </row>
    <row r="1291" spans="1:4" hidden="1">
      <c r="A1291" s="21">
        <v>2.42378343705077</v>
      </c>
      <c r="B1291">
        <v>10</v>
      </c>
      <c r="C1291">
        <v>93</v>
      </c>
      <c r="D1291" s="20">
        <v>0.23779257599999901</v>
      </c>
    </row>
    <row r="1292" spans="1:4" hidden="1">
      <c r="A1292" s="21">
        <v>6.0594585926269202</v>
      </c>
      <c r="B1292">
        <v>25</v>
      </c>
      <c r="C1292">
        <v>93</v>
      </c>
      <c r="D1292" s="20">
        <v>0.23779257599999901</v>
      </c>
    </row>
    <row r="1293" spans="1:4" hidden="1">
      <c r="A1293" s="21">
        <v>7.7561069985624602</v>
      </c>
      <c r="B1293">
        <v>32</v>
      </c>
      <c r="C1293">
        <v>93</v>
      </c>
      <c r="D1293" s="20">
        <v>0.23779257599999901</v>
      </c>
    </row>
    <row r="1294" spans="1:4" hidden="1">
      <c r="A1294" s="21">
        <v>9.6951337482030802</v>
      </c>
      <c r="B1294">
        <v>40</v>
      </c>
      <c r="C1294">
        <v>93</v>
      </c>
      <c r="D1294" s="20">
        <v>0.23779257599999901</v>
      </c>
    </row>
    <row r="1295" spans="1:4" hidden="1">
      <c r="A1295" s="21">
        <v>10.6646471230233</v>
      </c>
      <c r="B1295">
        <v>44</v>
      </c>
      <c r="C1295">
        <v>93</v>
      </c>
      <c r="D1295" s="20">
        <v>0.23779257599999901</v>
      </c>
    </row>
    <row r="1296" spans="1:4" hidden="1">
      <c r="A1296" s="21">
        <v>12.1189171852538</v>
      </c>
      <c r="B1296">
        <v>50</v>
      </c>
      <c r="C1296">
        <v>93</v>
      </c>
      <c r="D1296" s="20">
        <v>0.23779257599999901</v>
      </c>
    </row>
    <row r="1297" spans="1:4" hidden="1">
      <c r="A1297" s="21">
        <v>14.542700622304601</v>
      </c>
      <c r="B1297">
        <v>60</v>
      </c>
      <c r="C1297">
        <v>93</v>
      </c>
      <c r="D1297" s="20">
        <v>0.23779257599999901</v>
      </c>
    </row>
    <row r="1298" spans="1:4" hidden="1">
      <c r="A1298" s="21">
        <v>18.178375777880699</v>
      </c>
      <c r="B1298">
        <v>75</v>
      </c>
      <c r="C1298">
        <v>93</v>
      </c>
      <c r="D1298" s="20">
        <v>0.23779257599999901</v>
      </c>
    </row>
    <row r="1299" spans="1:4" hidden="1">
      <c r="A1299" s="21">
        <v>19.3902674964061</v>
      </c>
      <c r="B1299">
        <v>80</v>
      </c>
      <c r="C1299">
        <v>93</v>
      </c>
      <c r="D1299" s="20">
        <v>0.23779257599999901</v>
      </c>
    </row>
    <row r="1300" spans="1:4" hidden="1">
      <c r="A1300" s="21">
        <v>21.814050933456901</v>
      </c>
      <c r="B1300">
        <v>90</v>
      </c>
      <c r="C1300">
        <v>93</v>
      </c>
      <c r="D1300" s="20">
        <v>0.23779257599999901</v>
      </c>
    </row>
    <row r="1301" spans="1:4" hidden="1">
      <c r="A1301" s="21">
        <v>23.9954560268026</v>
      </c>
      <c r="B1301">
        <v>99</v>
      </c>
      <c r="C1301">
        <v>93</v>
      </c>
      <c r="D1301" s="20">
        <v>0.23779257599999901</v>
      </c>
    </row>
    <row r="1302" spans="1:4" hidden="1">
      <c r="A1302" s="21">
        <v>24.237834370507699</v>
      </c>
      <c r="B1302">
        <v>100</v>
      </c>
      <c r="C1302">
        <v>93</v>
      </c>
      <c r="D1302" s="20">
        <v>0.23779257599999901</v>
      </c>
    </row>
    <row r="1303" spans="1:4" hidden="1">
      <c r="A1303" s="21">
        <v>27.631131182378699</v>
      </c>
      <c r="B1303">
        <v>114</v>
      </c>
      <c r="C1303">
        <v>93</v>
      </c>
      <c r="D1303" s="20">
        <v>0.23779257599999901</v>
      </c>
    </row>
    <row r="1304" spans="1:4" hidden="1">
      <c r="A1304" s="21">
        <v>0.230613942054233</v>
      </c>
      <c r="B1304">
        <v>1</v>
      </c>
      <c r="C1304">
        <v>94</v>
      </c>
      <c r="D1304" s="20">
        <v>0.226651406</v>
      </c>
    </row>
    <row r="1305" spans="1:4" hidden="1">
      <c r="A1305" s="21">
        <v>2.3061394205423298</v>
      </c>
      <c r="B1305">
        <v>10</v>
      </c>
      <c r="C1305">
        <v>94</v>
      </c>
      <c r="D1305" s="20">
        <v>0.226651406</v>
      </c>
    </row>
    <row r="1306" spans="1:4" hidden="1">
      <c r="A1306" s="21">
        <v>5.7653485513558396</v>
      </c>
      <c r="B1306">
        <v>25</v>
      </c>
      <c r="C1306">
        <v>94</v>
      </c>
      <c r="D1306" s="20">
        <v>0.226651406</v>
      </c>
    </row>
    <row r="1307" spans="1:4" hidden="1">
      <c r="A1307" s="21">
        <v>7.3796461457354798</v>
      </c>
      <c r="B1307">
        <v>32</v>
      </c>
      <c r="C1307">
        <v>94</v>
      </c>
      <c r="D1307" s="20">
        <v>0.226651406</v>
      </c>
    </row>
    <row r="1308" spans="1:4" hidden="1">
      <c r="A1308" s="21">
        <v>9.2245576821693493</v>
      </c>
      <c r="B1308">
        <v>40</v>
      </c>
      <c r="C1308">
        <v>94</v>
      </c>
      <c r="D1308" s="20">
        <v>0.226651406</v>
      </c>
    </row>
    <row r="1309" spans="1:4" hidden="1">
      <c r="A1309" s="21">
        <v>10.147013450386201</v>
      </c>
      <c r="B1309">
        <v>44</v>
      </c>
      <c r="C1309">
        <v>94</v>
      </c>
      <c r="D1309" s="20">
        <v>0.226651406</v>
      </c>
    </row>
    <row r="1310" spans="1:4" hidden="1">
      <c r="A1310" s="21">
        <v>11.530697102711599</v>
      </c>
      <c r="B1310">
        <v>50</v>
      </c>
      <c r="C1310">
        <v>94</v>
      </c>
      <c r="D1310" s="20">
        <v>0.226651406</v>
      </c>
    </row>
    <row r="1311" spans="1:4" hidden="1">
      <c r="A1311" s="21">
        <v>13.836836523254</v>
      </c>
      <c r="B1311">
        <v>60</v>
      </c>
      <c r="C1311">
        <v>94</v>
      </c>
      <c r="D1311" s="20">
        <v>0.226651406</v>
      </c>
    </row>
    <row r="1312" spans="1:4" hidden="1">
      <c r="A1312" s="21">
        <v>17.296045654067498</v>
      </c>
      <c r="B1312">
        <v>75</v>
      </c>
      <c r="C1312">
        <v>94</v>
      </c>
      <c r="D1312" s="20">
        <v>0.226651406</v>
      </c>
    </row>
    <row r="1313" spans="1:4" hidden="1">
      <c r="A1313" s="21">
        <v>18.449115364338699</v>
      </c>
      <c r="B1313">
        <v>80</v>
      </c>
      <c r="C1313">
        <v>94</v>
      </c>
      <c r="D1313" s="20">
        <v>0.226651406</v>
      </c>
    </row>
    <row r="1314" spans="1:4" hidden="1">
      <c r="A1314" s="21">
        <v>20.755254784881</v>
      </c>
      <c r="B1314">
        <v>90</v>
      </c>
      <c r="C1314">
        <v>94</v>
      </c>
      <c r="D1314" s="20">
        <v>0.226651406</v>
      </c>
    </row>
    <row r="1315" spans="1:4" hidden="1">
      <c r="A1315" s="21">
        <v>22.8307802633691</v>
      </c>
      <c r="B1315">
        <v>99</v>
      </c>
      <c r="C1315">
        <v>94</v>
      </c>
      <c r="D1315" s="20">
        <v>0.226651406</v>
      </c>
    </row>
    <row r="1316" spans="1:4" hidden="1">
      <c r="A1316" s="21">
        <v>23.061394205423301</v>
      </c>
      <c r="B1316">
        <v>100</v>
      </c>
      <c r="C1316">
        <v>94</v>
      </c>
      <c r="D1316" s="20">
        <v>0.226651406</v>
      </c>
    </row>
    <row r="1317" spans="1:4" hidden="1">
      <c r="A1317" s="21">
        <v>26.289989394182602</v>
      </c>
      <c r="B1317">
        <v>114</v>
      </c>
      <c r="C1317">
        <v>94</v>
      </c>
      <c r="D1317" s="20">
        <v>0.226651406</v>
      </c>
    </row>
    <row r="1318" spans="1:4" hidden="1">
      <c r="A1318" s="21">
        <v>0.218911454537041</v>
      </c>
      <c r="B1318">
        <v>1</v>
      </c>
      <c r="C1318">
        <v>95</v>
      </c>
      <c r="D1318" s="20">
        <v>0.21551177599999999</v>
      </c>
    </row>
    <row r="1319" spans="1:4" hidden="1">
      <c r="A1319" s="21">
        <v>2.1891145453704102</v>
      </c>
      <c r="B1319">
        <v>10</v>
      </c>
      <c r="C1319">
        <v>95</v>
      </c>
      <c r="D1319" s="20">
        <v>0.21551177599999999</v>
      </c>
    </row>
    <row r="1320" spans="1:4" hidden="1">
      <c r="A1320" s="21">
        <v>5.4727863634260396</v>
      </c>
      <c r="B1320">
        <v>25</v>
      </c>
      <c r="C1320">
        <v>95</v>
      </c>
      <c r="D1320" s="20">
        <v>0.21551177599999999</v>
      </c>
    </row>
    <row r="1321" spans="1:4" hidden="1">
      <c r="A1321" s="21">
        <v>7.0051665451853298</v>
      </c>
      <c r="B1321">
        <v>32</v>
      </c>
      <c r="C1321">
        <v>95</v>
      </c>
      <c r="D1321" s="20">
        <v>0.21551177599999999</v>
      </c>
    </row>
    <row r="1322" spans="1:4" hidden="1">
      <c r="A1322" s="21">
        <v>8.7564581814816602</v>
      </c>
      <c r="B1322">
        <v>40</v>
      </c>
      <c r="C1322">
        <v>95</v>
      </c>
      <c r="D1322" s="20">
        <v>0.21551177599999999</v>
      </c>
    </row>
    <row r="1323" spans="1:4" hidden="1">
      <c r="A1323" s="21">
        <v>9.6321039996298303</v>
      </c>
      <c r="B1323">
        <v>44</v>
      </c>
      <c r="C1323">
        <v>95</v>
      </c>
      <c r="D1323" s="20">
        <v>0.21551177599999999</v>
      </c>
    </row>
    <row r="1324" spans="1:4" hidden="1">
      <c r="A1324" s="21">
        <v>10.945572726851999</v>
      </c>
      <c r="B1324">
        <v>50</v>
      </c>
      <c r="C1324">
        <v>95</v>
      </c>
      <c r="D1324" s="20">
        <v>0.21551177599999999</v>
      </c>
    </row>
    <row r="1325" spans="1:4" hidden="1">
      <c r="A1325" s="21">
        <v>13.134687272222401</v>
      </c>
      <c r="B1325">
        <v>60</v>
      </c>
      <c r="C1325">
        <v>95</v>
      </c>
      <c r="D1325" s="20">
        <v>0.21551177599999999</v>
      </c>
    </row>
    <row r="1326" spans="1:4" hidden="1">
      <c r="A1326" s="21">
        <v>16.418359090278098</v>
      </c>
      <c r="B1326">
        <v>75</v>
      </c>
      <c r="C1326">
        <v>95</v>
      </c>
      <c r="D1326" s="20">
        <v>0.21551177599999999</v>
      </c>
    </row>
    <row r="1327" spans="1:4" hidden="1">
      <c r="A1327" s="21">
        <v>17.512916362963299</v>
      </c>
      <c r="B1327">
        <v>80</v>
      </c>
      <c r="C1327">
        <v>95</v>
      </c>
      <c r="D1327" s="20">
        <v>0.21551177599999999</v>
      </c>
    </row>
    <row r="1328" spans="1:4" hidden="1">
      <c r="A1328" s="21">
        <v>19.7020309083337</v>
      </c>
      <c r="B1328">
        <v>90</v>
      </c>
      <c r="C1328">
        <v>95</v>
      </c>
      <c r="D1328" s="20">
        <v>0.21551177599999999</v>
      </c>
    </row>
    <row r="1329" spans="1:4" hidden="1">
      <c r="A1329" s="21">
        <v>21.672233999167101</v>
      </c>
      <c r="B1329">
        <v>99</v>
      </c>
      <c r="C1329">
        <v>95</v>
      </c>
      <c r="D1329" s="20">
        <v>0.21551177599999999</v>
      </c>
    </row>
    <row r="1330" spans="1:4" hidden="1">
      <c r="A1330" s="21">
        <v>21.891145453704102</v>
      </c>
      <c r="B1330">
        <v>100</v>
      </c>
      <c r="C1330">
        <v>95</v>
      </c>
      <c r="D1330" s="20">
        <v>0.21551177599999999</v>
      </c>
    </row>
    <row r="1331" spans="1:4" hidden="1">
      <c r="A1331" s="21">
        <v>24.9559058172227</v>
      </c>
      <c r="B1331">
        <v>114</v>
      </c>
      <c r="C1331">
        <v>95</v>
      </c>
      <c r="D1331" s="20">
        <v>0.21551177599999999</v>
      </c>
    </row>
    <row r="1332" spans="1:4" hidden="1">
      <c r="A1332" s="21">
        <v>0.20727279343552801</v>
      </c>
      <c r="B1332">
        <v>1</v>
      </c>
      <c r="C1332">
        <v>96</v>
      </c>
      <c r="D1332" s="20">
        <v>0.20437875</v>
      </c>
    </row>
    <row r="1333" spans="1:4" hidden="1">
      <c r="A1333" s="21">
        <v>2.0727279343552798</v>
      </c>
      <c r="B1333">
        <v>10</v>
      </c>
      <c r="C1333">
        <v>96</v>
      </c>
      <c r="D1333" s="20">
        <v>0.20437875</v>
      </c>
    </row>
    <row r="1334" spans="1:4" hidden="1">
      <c r="A1334" s="21">
        <v>5.1818198358882004</v>
      </c>
      <c r="B1334">
        <v>25</v>
      </c>
      <c r="C1334">
        <v>96</v>
      </c>
      <c r="D1334" s="20">
        <v>0.20437875</v>
      </c>
    </row>
    <row r="1335" spans="1:4" hidden="1">
      <c r="A1335" s="21">
        <v>6.6327293899368902</v>
      </c>
      <c r="B1335">
        <v>32</v>
      </c>
      <c r="C1335">
        <v>96</v>
      </c>
      <c r="D1335" s="20">
        <v>0.20437875</v>
      </c>
    </row>
    <row r="1336" spans="1:4" hidden="1">
      <c r="A1336" s="21">
        <v>8.2909117374211192</v>
      </c>
      <c r="B1336">
        <v>40</v>
      </c>
      <c r="C1336">
        <v>96</v>
      </c>
      <c r="D1336" s="20">
        <v>0.20437875</v>
      </c>
    </row>
    <row r="1337" spans="1:4" hidden="1">
      <c r="A1337" s="21">
        <v>9.1200029111632297</v>
      </c>
      <c r="B1337">
        <v>44</v>
      </c>
      <c r="C1337">
        <v>96</v>
      </c>
      <c r="D1337" s="20">
        <v>0.20437875</v>
      </c>
    </row>
    <row r="1338" spans="1:4" hidden="1">
      <c r="A1338" s="21">
        <v>10.363639671776401</v>
      </c>
      <c r="B1338">
        <v>50</v>
      </c>
      <c r="C1338">
        <v>96</v>
      </c>
      <c r="D1338" s="20">
        <v>0.20437875</v>
      </c>
    </row>
    <row r="1339" spans="1:4" hidden="1">
      <c r="A1339" s="21">
        <v>12.436367606131601</v>
      </c>
      <c r="B1339">
        <v>60</v>
      </c>
      <c r="C1339">
        <v>96</v>
      </c>
      <c r="D1339" s="20">
        <v>0.20437875</v>
      </c>
    </row>
    <row r="1340" spans="1:4" hidden="1">
      <c r="A1340" s="21">
        <v>15.545459507664599</v>
      </c>
      <c r="B1340">
        <v>75</v>
      </c>
      <c r="C1340">
        <v>96</v>
      </c>
      <c r="D1340" s="20">
        <v>0.20437875</v>
      </c>
    </row>
    <row r="1341" spans="1:4" hidden="1">
      <c r="A1341" s="21">
        <v>16.581823474842199</v>
      </c>
      <c r="B1341">
        <v>80</v>
      </c>
      <c r="C1341">
        <v>96</v>
      </c>
      <c r="D1341" s="20">
        <v>0.20437875</v>
      </c>
    </row>
    <row r="1342" spans="1:4" hidden="1">
      <c r="A1342" s="21">
        <v>18.654551409197499</v>
      </c>
      <c r="B1342">
        <v>90</v>
      </c>
      <c r="C1342">
        <v>96</v>
      </c>
      <c r="D1342" s="20">
        <v>0.20437875</v>
      </c>
    </row>
    <row r="1343" spans="1:4" hidden="1">
      <c r="A1343" s="21">
        <v>20.520006550117198</v>
      </c>
      <c r="B1343">
        <v>99</v>
      </c>
      <c r="C1343">
        <v>96</v>
      </c>
      <c r="D1343" s="20">
        <v>0.20437875</v>
      </c>
    </row>
    <row r="1344" spans="1:4" hidden="1">
      <c r="A1344" s="21">
        <v>20.727279343552802</v>
      </c>
      <c r="B1344">
        <v>100</v>
      </c>
      <c r="C1344">
        <v>96</v>
      </c>
      <c r="D1344" s="20">
        <v>0.20437875</v>
      </c>
    </row>
    <row r="1345" spans="1:4" hidden="1">
      <c r="A1345" s="21">
        <v>23.629098451650201</v>
      </c>
      <c r="B1345">
        <v>114</v>
      </c>
      <c r="C1345">
        <v>96</v>
      </c>
      <c r="D1345" s="20">
        <v>0.20437875</v>
      </c>
    </row>
    <row r="1346" spans="1:4" hidden="1">
      <c r="A1346" s="21">
        <v>0.195699989362037</v>
      </c>
      <c r="B1346">
        <v>1</v>
      </c>
      <c r="C1346">
        <v>97</v>
      </c>
      <c r="D1346" s="20">
        <v>0.19325753600000001</v>
      </c>
    </row>
    <row r="1347" spans="1:4" hidden="1">
      <c r="A1347" s="21">
        <v>1.9569998936203701</v>
      </c>
      <c r="B1347">
        <v>10</v>
      </c>
      <c r="C1347">
        <v>97</v>
      </c>
      <c r="D1347" s="20">
        <v>0.19325753600000001</v>
      </c>
    </row>
    <row r="1348" spans="1:4" hidden="1">
      <c r="A1348" s="21">
        <v>4.8924997340509302</v>
      </c>
      <c r="B1348">
        <v>25</v>
      </c>
      <c r="C1348">
        <v>97</v>
      </c>
      <c r="D1348" s="20">
        <v>0.19325753600000001</v>
      </c>
    </row>
    <row r="1349" spans="1:4" hidden="1">
      <c r="A1349" s="21">
        <v>6.2623996595852001</v>
      </c>
      <c r="B1349">
        <v>32</v>
      </c>
      <c r="C1349">
        <v>97</v>
      </c>
      <c r="D1349" s="20">
        <v>0.19325753600000001</v>
      </c>
    </row>
    <row r="1350" spans="1:4" hidden="1">
      <c r="A1350" s="21">
        <v>7.8279995744814999</v>
      </c>
      <c r="B1350">
        <v>40</v>
      </c>
      <c r="C1350">
        <v>97</v>
      </c>
      <c r="D1350" s="20">
        <v>0.19325753600000001</v>
      </c>
    </row>
    <row r="1351" spans="1:4" hidden="1">
      <c r="A1351" s="21">
        <v>8.6107995319296506</v>
      </c>
      <c r="B1351">
        <v>44</v>
      </c>
      <c r="C1351">
        <v>97</v>
      </c>
      <c r="D1351" s="20">
        <v>0.19325753600000001</v>
      </c>
    </row>
    <row r="1352" spans="1:4" hidden="1">
      <c r="A1352" s="21">
        <v>9.7849994681018693</v>
      </c>
      <c r="B1352">
        <v>50</v>
      </c>
      <c r="C1352">
        <v>97</v>
      </c>
      <c r="D1352" s="20">
        <v>0.19325753600000001</v>
      </c>
    </row>
    <row r="1353" spans="1:4" hidden="1">
      <c r="A1353" s="21">
        <v>11.7419993617222</v>
      </c>
      <c r="B1353">
        <v>60</v>
      </c>
      <c r="C1353">
        <v>97</v>
      </c>
      <c r="D1353" s="20">
        <v>0.19325753600000001</v>
      </c>
    </row>
    <row r="1354" spans="1:4" hidden="1">
      <c r="A1354" s="21">
        <v>14.6774992021528</v>
      </c>
      <c r="B1354">
        <v>75</v>
      </c>
      <c r="C1354">
        <v>97</v>
      </c>
      <c r="D1354" s="20">
        <v>0.19325753600000001</v>
      </c>
    </row>
    <row r="1355" spans="1:4" hidden="1">
      <c r="A1355" s="21">
        <v>15.655999148963</v>
      </c>
      <c r="B1355">
        <v>80</v>
      </c>
      <c r="C1355">
        <v>97</v>
      </c>
      <c r="D1355" s="20">
        <v>0.19325753600000001</v>
      </c>
    </row>
    <row r="1356" spans="1:4" hidden="1">
      <c r="A1356" s="21">
        <v>17.612999042583301</v>
      </c>
      <c r="B1356">
        <v>90</v>
      </c>
      <c r="C1356">
        <v>97</v>
      </c>
      <c r="D1356" s="20">
        <v>0.19325753600000001</v>
      </c>
    </row>
    <row r="1357" spans="1:4" hidden="1">
      <c r="A1357" s="21">
        <v>19.374298946841702</v>
      </c>
      <c r="B1357">
        <v>99</v>
      </c>
      <c r="C1357">
        <v>97</v>
      </c>
      <c r="D1357" s="20">
        <v>0.19325753600000001</v>
      </c>
    </row>
    <row r="1358" spans="1:4" hidden="1">
      <c r="A1358" s="21">
        <v>19.569998936203699</v>
      </c>
      <c r="B1358">
        <v>100</v>
      </c>
      <c r="C1358">
        <v>97</v>
      </c>
      <c r="D1358" s="20">
        <v>0.19325753600000001</v>
      </c>
    </row>
    <row r="1359" spans="1:4" hidden="1">
      <c r="A1359" s="21">
        <v>22.3097987872722</v>
      </c>
      <c r="B1359">
        <v>114</v>
      </c>
      <c r="C1359">
        <v>97</v>
      </c>
      <c r="D1359" s="20">
        <v>0.19325753600000001</v>
      </c>
    </row>
    <row r="1360" spans="1:4" hidden="1">
      <c r="A1360" s="21">
        <v>0.18419519883836799</v>
      </c>
      <c r="B1360">
        <v>1</v>
      </c>
      <c r="C1360">
        <v>98</v>
      </c>
      <c r="D1360" s="20">
        <v>0.182153486</v>
      </c>
    </row>
    <row r="1361" spans="1:4" hidden="1">
      <c r="A1361" s="21">
        <v>1.8419519883836799</v>
      </c>
      <c r="B1361">
        <v>10</v>
      </c>
      <c r="C1361">
        <v>98</v>
      </c>
      <c r="D1361" s="20">
        <v>0.182153486</v>
      </c>
    </row>
    <row r="1362" spans="1:4" hidden="1">
      <c r="A1362" s="21">
        <v>4.6048799709591997</v>
      </c>
      <c r="B1362">
        <v>25</v>
      </c>
      <c r="C1362">
        <v>98</v>
      </c>
      <c r="D1362" s="20">
        <v>0.182153486</v>
      </c>
    </row>
    <row r="1363" spans="1:4" hidden="1">
      <c r="A1363" s="21">
        <v>5.8942463628277704</v>
      </c>
      <c r="B1363">
        <v>32</v>
      </c>
      <c r="C1363">
        <v>98</v>
      </c>
      <c r="D1363" s="20">
        <v>0.182153486</v>
      </c>
    </row>
    <row r="1364" spans="1:4" hidden="1">
      <c r="A1364" s="21">
        <v>7.3678079535347196</v>
      </c>
      <c r="B1364">
        <v>40</v>
      </c>
      <c r="C1364">
        <v>98</v>
      </c>
      <c r="D1364" s="20">
        <v>0.182153486</v>
      </c>
    </row>
    <row r="1365" spans="1:4" hidden="1">
      <c r="A1365" s="21">
        <v>8.1045887488881903</v>
      </c>
      <c r="B1365">
        <v>44</v>
      </c>
      <c r="C1365">
        <v>98</v>
      </c>
      <c r="D1365" s="20">
        <v>0.182153486</v>
      </c>
    </row>
    <row r="1366" spans="1:4" hidden="1">
      <c r="A1366" s="21">
        <v>9.2097599419183993</v>
      </c>
      <c r="B1366">
        <v>50</v>
      </c>
      <c r="C1366">
        <v>98</v>
      </c>
      <c r="D1366" s="20">
        <v>0.182153486</v>
      </c>
    </row>
    <row r="1367" spans="1:4" hidden="1">
      <c r="A1367" s="21">
        <v>11.051711930302</v>
      </c>
      <c r="B1367">
        <v>60</v>
      </c>
      <c r="C1367">
        <v>98</v>
      </c>
      <c r="D1367" s="20">
        <v>0.182153486</v>
      </c>
    </row>
    <row r="1368" spans="1:4" hidden="1">
      <c r="A1368" s="21">
        <v>13.814639912877601</v>
      </c>
      <c r="B1368">
        <v>75</v>
      </c>
      <c r="C1368">
        <v>98</v>
      </c>
      <c r="D1368" s="20">
        <v>0.182153486</v>
      </c>
    </row>
    <row r="1369" spans="1:4" hidden="1">
      <c r="A1369" s="21">
        <v>14.7356159070694</v>
      </c>
      <c r="B1369">
        <v>80</v>
      </c>
      <c r="C1369">
        <v>98</v>
      </c>
      <c r="D1369" s="20">
        <v>0.182153486</v>
      </c>
    </row>
    <row r="1370" spans="1:4" hidden="1">
      <c r="A1370" s="21">
        <v>16.5775678954531</v>
      </c>
      <c r="B1370">
        <v>90</v>
      </c>
      <c r="C1370">
        <v>98</v>
      </c>
      <c r="D1370" s="20">
        <v>0.182153486</v>
      </c>
    </row>
    <row r="1371" spans="1:4" hidden="1">
      <c r="A1371" s="21">
        <v>18.2353246849984</v>
      </c>
      <c r="B1371">
        <v>99</v>
      </c>
      <c r="C1371">
        <v>98</v>
      </c>
      <c r="D1371" s="20">
        <v>0.182153486</v>
      </c>
    </row>
    <row r="1372" spans="1:4" hidden="1">
      <c r="A1372" s="21">
        <v>18.419519883836799</v>
      </c>
      <c r="B1372">
        <v>100</v>
      </c>
      <c r="C1372">
        <v>98</v>
      </c>
      <c r="D1372" s="20">
        <v>0.182153486</v>
      </c>
    </row>
    <row r="1373" spans="1:4" hidden="1">
      <c r="A1373" s="21">
        <v>20.998252667573901</v>
      </c>
      <c r="B1373">
        <v>114</v>
      </c>
      <c r="C1373">
        <v>98</v>
      </c>
      <c r="D1373" s="20">
        <v>0.182153486</v>
      </c>
    </row>
    <row r="1374" spans="1:4" hidden="1">
      <c r="A1374" s="21">
        <v>0.17276071219480901</v>
      </c>
      <c r="B1374">
        <v>1</v>
      </c>
      <c r="C1374">
        <v>99</v>
      </c>
      <c r="D1374" s="20">
        <v>0.17107209600000001</v>
      </c>
    </row>
    <row r="1375" spans="1:4" hidden="1">
      <c r="A1375" s="21">
        <v>1.72760712194809</v>
      </c>
      <c r="B1375">
        <v>10</v>
      </c>
      <c r="C1375">
        <v>99</v>
      </c>
      <c r="D1375" s="20">
        <v>0.17107209600000001</v>
      </c>
    </row>
    <row r="1376" spans="1:4" hidden="1">
      <c r="A1376" s="21">
        <v>4.3190178048702403</v>
      </c>
      <c r="B1376">
        <v>25</v>
      </c>
      <c r="C1376">
        <v>99</v>
      </c>
      <c r="D1376" s="20">
        <v>0.17107209600000001</v>
      </c>
    </row>
    <row r="1377" spans="1:4" hidden="1">
      <c r="A1377" s="21">
        <v>5.5283427902339097</v>
      </c>
      <c r="B1377">
        <v>32</v>
      </c>
      <c r="C1377">
        <v>99</v>
      </c>
      <c r="D1377" s="20">
        <v>0.17107209600000001</v>
      </c>
    </row>
    <row r="1378" spans="1:4" hidden="1">
      <c r="A1378" s="21">
        <v>6.9104284877923901</v>
      </c>
      <c r="B1378">
        <v>40</v>
      </c>
      <c r="C1378">
        <v>99</v>
      </c>
      <c r="D1378" s="20">
        <v>0.17107209600000001</v>
      </c>
    </row>
    <row r="1379" spans="1:4" hidden="1">
      <c r="A1379" s="21">
        <v>7.6014713365716302</v>
      </c>
      <c r="B1379">
        <v>44</v>
      </c>
      <c r="C1379">
        <v>99</v>
      </c>
      <c r="D1379" s="20">
        <v>0.17107209600000001</v>
      </c>
    </row>
    <row r="1380" spans="1:4" hidden="1">
      <c r="A1380" s="21">
        <v>8.6380356097404896</v>
      </c>
      <c r="B1380">
        <v>50</v>
      </c>
      <c r="C1380">
        <v>99</v>
      </c>
      <c r="D1380" s="20">
        <v>0.17107209600000001</v>
      </c>
    </row>
    <row r="1381" spans="1:4" hidden="1">
      <c r="A1381" s="21">
        <v>10.365642731688499</v>
      </c>
      <c r="B1381">
        <v>60</v>
      </c>
      <c r="C1381">
        <v>99</v>
      </c>
      <c r="D1381" s="20">
        <v>0.17107209600000001</v>
      </c>
    </row>
    <row r="1382" spans="1:4" hidden="1">
      <c r="A1382" s="21">
        <v>12.9570534146107</v>
      </c>
      <c r="B1382">
        <v>75</v>
      </c>
      <c r="C1382">
        <v>99</v>
      </c>
      <c r="D1382" s="20">
        <v>0.17107209600000001</v>
      </c>
    </row>
    <row r="1383" spans="1:4" hidden="1">
      <c r="A1383" s="21">
        <v>13.8208569755847</v>
      </c>
      <c r="B1383">
        <v>80</v>
      </c>
      <c r="C1383">
        <v>99</v>
      </c>
      <c r="D1383" s="20">
        <v>0.17107209600000001</v>
      </c>
    </row>
    <row r="1384" spans="1:4" hidden="1">
      <c r="A1384" s="21">
        <v>15.548464097532801</v>
      </c>
      <c r="B1384">
        <v>90</v>
      </c>
      <c r="C1384">
        <v>99</v>
      </c>
      <c r="D1384" s="20">
        <v>0.17107209600000001</v>
      </c>
    </row>
    <row r="1385" spans="1:4" hidden="1">
      <c r="A1385" s="21">
        <v>17.1033105072861</v>
      </c>
      <c r="B1385">
        <v>99</v>
      </c>
      <c r="C1385">
        <v>99</v>
      </c>
      <c r="D1385" s="20">
        <v>0.17107209600000001</v>
      </c>
    </row>
    <row r="1386" spans="1:4" hidden="1">
      <c r="A1386" s="21">
        <v>17.276071219480901</v>
      </c>
      <c r="B1386">
        <v>100</v>
      </c>
      <c r="C1386">
        <v>99</v>
      </c>
      <c r="D1386" s="20">
        <v>0.17107209600000001</v>
      </c>
    </row>
    <row r="1387" spans="1:4" hidden="1">
      <c r="A1387" s="21">
        <v>19.694721190208298</v>
      </c>
      <c r="B1387">
        <v>114</v>
      </c>
      <c r="C1387">
        <v>99</v>
      </c>
      <c r="D1387" s="20">
        <v>0.17107209600000001</v>
      </c>
    </row>
    <row r="1388" spans="1:4" hidden="1">
      <c r="A1388" s="21">
        <v>0.161398961774563</v>
      </c>
      <c r="B1388">
        <v>1</v>
      </c>
      <c r="C1388">
        <v>100</v>
      </c>
      <c r="D1388" s="20">
        <v>0.16001900599999999</v>
      </c>
    </row>
    <row r="1389" spans="1:4" hidden="1">
      <c r="A1389" s="21">
        <v>1.6139896177456301</v>
      </c>
      <c r="B1389">
        <v>10</v>
      </c>
      <c r="C1389">
        <v>100</v>
      </c>
      <c r="D1389" s="20">
        <v>0.16001900599999999</v>
      </c>
    </row>
    <row r="1390" spans="1:4">
      <c r="A1390" s="21">
        <v>4.0349740443640698</v>
      </c>
      <c r="B1390">
        <v>25</v>
      </c>
      <c r="C1390">
        <v>100</v>
      </c>
      <c r="D1390" s="20">
        <v>0.16001900599999999</v>
      </c>
    </row>
    <row r="1391" spans="1:4">
      <c r="A1391" s="21">
        <v>5.1647667767860099</v>
      </c>
      <c r="B1391">
        <v>32</v>
      </c>
      <c r="C1391">
        <v>100</v>
      </c>
      <c r="D1391" s="20">
        <v>0.16001900599999999</v>
      </c>
    </row>
    <row r="1392" spans="1:4">
      <c r="A1392" s="21">
        <v>6.4559584709825204</v>
      </c>
      <c r="B1392">
        <v>40</v>
      </c>
      <c r="C1392">
        <v>100</v>
      </c>
      <c r="D1392" s="20">
        <v>0.16001900599999999</v>
      </c>
    </row>
    <row r="1393" spans="1:4">
      <c r="A1393" s="21">
        <v>7.1015543180807699</v>
      </c>
      <c r="B1393">
        <v>44</v>
      </c>
      <c r="C1393">
        <v>100</v>
      </c>
      <c r="D1393" s="20">
        <v>0.16001900599999999</v>
      </c>
    </row>
    <row r="1394" spans="1:4" hidden="1">
      <c r="A1394" s="21">
        <v>8.0699480887281503</v>
      </c>
      <c r="B1394">
        <v>50</v>
      </c>
      <c r="C1394">
        <v>100</v>
      </c>
      <c r="D1394" s="20">
        <v>0.16001900599999999</v>
      </c>
    </row>
    <row r="1395" spans="1:4" hidden="1">
      <c r="A1395" s="21">
        <v>9.6839377064737793</v>
      </c>
      <c r="B1395">
        <v>60</v>
      </c>
      <c r="C1395">
        <v>100</v>
      </c>
      <c r="D1395" s="20">
        <v>0.16001900599999999</v>
      </c>
    </row>
    <row r="1396" spans="1:4">
      <c r="A1396" s="21">
        <v>12.104922133092201</v>
      </c>
      <c r="B1396">
        <v>75</v>
      </c>
      <c r="C1396">
        <v>100</v>
      </c>
      <c r="D1396" s="20">
        <v>0.16001900599999999</v>
      </c>
    </row>
    <row r="1397" spans="1:4" hidden="1">
      <c r="A1397" s="21">
        <v>12.911916941965</v>
      </c>
      <c r="B1397">
        <v>80</v>
      </c>
      <c r="C1397">
        <v>100</v>
      </c>
      <c r="D1397" s="20">
        <v>0.16001900599999999</v>
      </c>
    </row>
    <row r="1398" spans="1:4" hidden="1">
      <c r="A1398" s="21">
        <v>14.525906559710601</v>
      </c>
      <c r="B1398">
        <v>90</v>
      </c>
      <c r="C1398">
        <v>100</v>
      </c>
      <c r="D1398" s="20">
        <v>0.16001900599999999</v>
      </c>
    </row>
    <row r="1399" spans="1:4" hidden="1">
      <c r="A1399" s="21">
        <v>15.978497215681699</v>
      </c>
      <c r="B1399">
        <v>99</v>
      </c>
      <c r="C1399">
        <v>100</v>
      </c>
      <c r="D1399" s="20">
        <v>0.16001900599999999</v>
      </c>
    </row>
    <row r="1400" spans="1:4" hidden="1">
      <c r="A1400" s="21">
        <v>16.139896177456301</v>
      </c>
      <c r="B1400">
        <v>100</v>
      </c>
      <c r="C1400">
        <v>100</v>
      </c>
      <c r="D1400" s="20">
        <v>0.16001900599999999</v>
      </c>
    </row>
    <row r="1401" spans="1:4">
      <c r="A1401" s="21">
        <v>18.399481642300099</v>
      </c>
      <c r="B1401">
        <v>114</v>
      </c>
      <c r="C1401">
        <v>100</v>
      </c>
      <c r="D1401" s="20">
        <v>0.16001900599999999</v>
      </c>
    </row>
  </sheetData>
  <autoFilter ref="A1:D1401">
    <filterColumn colId="1">
      <filters>
        <filter val="114"/>
        <filter val="25"/>
        <filter val="32"/>
        <filter val="40"/>
        <filter val="44"/>
        <filter val="75"/>
      </filters>
    </filterColumn>
    <filterColumn colId="2">
      <filters>
        <filter val="100"/>
        <filter val="25"/>
        <filter val="50"/>
        <filter val="75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Zoom</vt:lpstr>
      <vt:lpstr>Scale</vt:lpstr>
      <vt:lpstr>Angle</vt:lpstr>
      <vt:lpstr>Trend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Luis Michels de Alcantara</dc:creator>
  <cp:lastModifiedBy>Andre Luis Michels de Alcantara</cp:lastModifiedBy>
  <dcterms:created xsi:type="dcterms:W3CDTF">2023-02-13T17:33:30Z</dcterms:created>
  <dcterms:modified xsi:type="dcterms:W3CDTF">2023-02-22T15:58:46Z</dcterms:modified>
</cp:coreProperties>
</file>