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0" yWindow="420" windowWidth="12945" windowHeight="10860" tabRatio="866" activeTab="1"/>
  </bookViews>
  <sheets>
    <sheet name="Infos" sheetId="9" r:id="rId1"/>
    <sheet name="3.1.1" sheetId="11" r:id="rId2"/>
  </sheets>
  <externalReferences>
    <externalReference r:id="rId3"/>
    <externalReference r:id="rId4"/>
  </externalReferences>
  <definedNames>
    <definedName name="calc" localSheetId="1">'[1]1.2.3'!#REF!</definedName>
    <definedName name="calc">'[2]1.2.3'!#REF!</definedName>
  </definedNames>
  <calcPr calcId="145621" iterateDelta="1E-4"/>
</workbook>
</file>

<file path=xl/calcChain.xml><?xml version="1.0" encoding="utf-8"?>
<calcChain xmlns="http://schemas.openxmlformats.org/spreadsheetml/2006/main">
  <c r="R92" i="11" l="1"/>
  <c r="N92" i="11"/>
  <c r="R91" i="11"/>
  <c r="N91" i="11"/>
  <c r="R90" i="11"/>
  <c r="N90" i="11"/>
  <c r="R88" i="11"/>
  <c r="N88" i="11"/>
  <c r="R87" i="11"/>
  <c r="N87" i="11"/>
  <c r="R85" i="11"/>
  <c r="N85" i="11"/>
  <c r="R84" i="11"/>
  <c r="N84" i="11"/>
  <c r="R82" i="11"/>
  <c r="N82" i="11"/>
  <c r="R81" i="11"/>
  <c r="N81" i="11"/>
  <c r="R79" i="11"/>
  <c r="N79" i="11"/>
  <c r="R78" i="11"/>
  <c r="N78" i="11"/>
  <c r="R76" i="11"/>
  <c r="N76" i="11"/>
  <c r="R75" i="11"/>
  <c r="N75" i="11"/>
  <c r="R74" i="11"/>
  <c r="N74" i="11"/>
  <c r="R72" i="11"/>
  <c r="N72" i="11"/>
  <c r="R71" i="11"/>
  <c r="N71" i="11"/>
  <c r="R70" i="11"/>
  <c r="N70" i="11"/>
  <c r="R68" i="11"/>
  <c r="N68" i="11"/>
  <c r="R67" i="11"/>
  <c r="N67" i="11"/>
  <c r="R66" i="11"/>
  <c r="N66" i="11"/>
  <c r="R64" i="11"/>
  <c r="N64" i="11"/>
  <c r="R63" i="11"/>
  <c r="N63" i="11"/>
  <c r="R62" i="11"/>
  <c r="N62" i="11"/>
  <c r="R60" i="11"/>
  <c r="N60" i="11"/>
  <c r="R59" i="11"/>
  <c r="N59" i="11"/>
  <c r="R58" i="11"/>
  <c r="N58" i="11"/>
  <c r="R56" i="11"/>
  <c r="N56" i="11"/>
  <c r="R55" i="11"/>
  <c r="N55" i="11"/>
  <c r="R54" i="11"/>
  <c r="N54" i="11"/>
  <c r="R52" i="11"/>
  <c r="N52" i="11"/>
  <c r="R51" i="11"/>
  <c r="N51" i="11"/>
  <c r="R50" i="11"/>
  <c r="N50" i="11"/>
  <c r="U38" i="11"/>
  <c r="U37" i="11"/>
  <c r="U36" i="11"/>
  <c r="U35" i="11"/>
  <c r="M24" i="11"/>
  <c r="M23" i="11"/>
  <c r="M22" i="11"/>
  <c r="M21" i="11"/>
  <c r="M11" i="11"/>
  <c r="M10" i="11"/>
  <c r="M9" i="11"/>
  <c r="M8" i="11"/>
</calcChain>
</file>

<file path=xl/sharedStrings.xml><?xml version="1.0" encoding="utf-8"?>
<sst xmlns="http://schemas.openxmlformats.org/spreadsheetml/2006/main" count="378" uniqueCount="61">
  <si>
    <t>France</t>
  </si>
  <si>
    <t>Très facile</t>
  </si>
  <si>
    <t>Facile</t>
  </si>
  <si>
    <t>Moyenne</t>
  </si>
  <si>
    <t>Difficile</t>
  </si>
  <si>
    <t>Grand Ouest cristallin et océanique</t>
  </si>
  <si>
    <t>Centre Nord semi-océanique</t>
  </si>
  <si>
    <t>Grand Est semi-continental</t>
  </si>
  <si>
    <t>Vosges</t>
  </si>
  <si>
    <t>Jura</t>
  </si>
  <si>
    <t>Sud-Ouest océanique</t>
  </si>
  <si>
    <t>Massif central</t>
  </si>
  <si>
    <t>Alpes</t>
  </si>
  <si>
    <t>Pyrénées</t>
  </si>
  <si>
    <t>Méditerranée</t>
  </si>
  <si>
    <t>Corse</t>
  </si>
  <si>
    <t>Classe d'exploitabilité</t>
  </si>
  <si>
    <t>2008-2012</t>
  </si>
  <si>
    <t>2013-2017</t>
  </si>
  <si>
    <t>Total</t>
  </si>
  <si>
    <t>Surface</t>
  </si>
  <si>
    <r>
      <t>10</t>
    </r>
    <r>
      <rPr>
        <i/>
        <vertAlign val="superscript"/>
        <sz val="8"/>
        <color rgb="FF000000"/>
        <rFont val="Arial"/>
        <family val="2"/>
      </rPr>
      <t>6</t>
    </r>
    <r>
      <rPr>
        <i/>
        <sz val="8"/>
        <color rgb="FF000000"/>
        <rFont val="Arial"/>
        <family val="2"/>
      </rPr>
      <t xml:space="preserve"> m</t>
    </r>
    <r>
      <rPr>
        <i/>
        <vertAlign val="superscript"/>
        <sz val="8"/>
        <color rgb="FF000000"/>
        <rFont val="Arial"/>
        <family val="2"/>
      </rPr>
      <t>3</t>
    </r>
  </si>
  <si>
    <t>%</t>
  </si>
  <si>
    <t>3.1.1.b Volume de bois sur pied par classe d'exploitabilité</t>
  </si>
  <si>
    <t>1000 ha</t>
  </si>
  <si>
    <t>Volume</t>
  </si>
  <si>
    <t>±</t>
  </si>
  <si>
    <t>Très facile à moyenne</t>
  </si>
  <si>
    <t>… dont pente &gt;60%</t>
  </si>
  <si>
    <t>Grande région écologique</t>
  </si>
  <si>
    <t>Volume sur pied</t>
  </si>
  <si>
    <t>Prélèvements</t>
  </si>
  <si>
    <t>Production biologique brute</t>
  </si>
  <si>
    <t>Mortalité</t>
  </si>
  <si>
    <t>2009-2017</t>
  </si>
  <si>
    <t>Taux de prélèvement</t>
  </si>
  <si>
    <r>
      <t>Volume 10</t>
    </r>
    <r>
      <rPr>
        <i/>
        <vertAlign val="superscript"/>
        <sz val="8"/>
        <color rgb="FF000000"/>
        <rFont val="Arial"/>
        <family val="2"/>
      </rPr>
      <t>6</t>
    </r>
    <r>
      <rPr>
        <i/>
        <sz val="8"/>
        <color rgb="FF000000"/>
        <rFont val="Arial"/>
        <family val="2"/>
      </rPr>
      <t xml:space="preserve"> m</t>
    </r>
    <r>
      <rPr>
        <i/>
        <vertAlign val="superscript"/>
        <sz val="8"/>
        <color rgb="FF000000"/>
        <rFont val="Arial"/>
        <family val="2"/>
      </rPr>
      <t xml:space="preserve">3 </t>
    </r>
    <r>
      <rPr>
        <i/>
        <sz val="8"/>
        <color rgb="FF000000"/>
        <rFont val="Arial"/>
        <family val="2"/>
      </rPr>
      <t>/ an</t>
    </r>
  </si>
  <si>
    <t>3.1.1.d Surface et volume de bois sur pied en forêt de production par classe d'exploitabilité et par grandes régions écologiques (détail 2013-2017)</t>
  </si>
  <si>
    <t>Ces données sont celles disponibles dans "les indicateurs de gestion durable des forêts françaises métropolitaines"</t>
  </si>
  <si>
    <t>Elles concernent la France métropolitaine</t>
  </si>
  <si>
    <t xml:space="preserve">Les indicateurs, analyses et la méthodologie sont consultables sur le site </t>
  </si>
  <si>
    <t>https://foret.ign.fr/IGD/</t>
  </si>
  <si>
    <t>Fournisseur des données</t>
  </si>
  <si>
    <t>IGN - Inventaire forestier national</t>
  </si>
  <si>
    <t>Version</t>
  </si>
  <si>
    <t>Maître d'œuvre : IGN</t>
  </si>
  <si>
    <t>3.1.1.c Production et prélèvements par classe d'exploitabilité</t>
  </si>
  <si>
    <t>Matrice utilisée pour définir les classes d'exploitabilité</t>
  </si>
  <si>
    <t>Maître d'ouvrage : Ministère de l'agriculture et de la souveraineté alimentaire</t>
  </si>
  <si>
    <t>3.1.1. Exploitabilité des forêts</t>
  </si>
  <si>
    <t>3.1.1.a. Surface de forêt de production par classe d'exploitabilité</t>
  </si>
  <si>
    <t>Source des données : IGN</t>
  </si>
  <si>
    <t>2017-2021</t>
  </si>
  <si>
    <r>
      <t>10</t>
    </r>
    <r>
      <rPr>
        <i/>
        <vertAlign val="superscript"/>
        <sz val="8"/>
        <color rgb="FFFF0000"/>
        <rFont val="Arial"/>
        <family val="2"/>
      </rPr>
      <t>6</t>
    </r>
    <r>
      <rPr>
        <i/>
        <sz val="8"/>
        <color rgb="FFFF0000"/>
        <rFont val="Arial"/>
        <family val="2"/>
      </rPr>
      <t xml:space="preserve"> m</t>
    </r>
    <r>
      <rPr>
        <i/>
        <vertAlign val="superscript"/>
        <sz val="8"/>
        <color rgb="FFFF0000"/>
        <rFont val="Arial"/>
        <family val="2"/>
      </rPr>
      <t>3</t>
    </r>
  </si>
  <si>
    <t>2012-2020</t>
  </si>
  <si>
    <r>
      <t>Volume 10</t>
    </r>
    <r>
      <rPr>
        <i/>
        <vertAlign val="superscript"/>
        <sz val="8"/>
        <color rgb="FFFF0000"/>
        <rFont val="Arial"/>
        <family val="2"/>
      </rPr>
      <t>6</t>
    </r>
    <r>
      <rPr>
        <i/>
        <sz val="8"/>
        <color rgb="FFFF0000"/>
        <rFont val="Arial"/>
        <family val="2"/>
      </rPr>
      <t xml:space="preserve"> m</t>
    </r>
    <r>
      <rPr>
        <i/>
        <vertAlign val="superscript"/>
        <sz val="8"/>
        <color rgb="FFFF0000"/>
        <rFont val="Arial"/>
        <family val="2"/>
      </rPr>
      <t xml:space="preserve">3 </t>
    </r>
    <r>
      <rPr>
        <i/>
        <sz val="8"/>
        <color rgb="FFFF0000"/>
        <rFont val="Arial"/>
        <family val="2"/>
      </rPr>
      <t>/ an</t>
    </r>
  </si>
  <si>
    <r>
      <rPr>
        <b/>
        <i/>
        <sz val="11"/>
        <color theme="1"/>
        <rFont val="Calibri"/>
        <family val="2"/>
        <scheme val="minor"/>
      </rPr>
      <t>Source : IGN, inventaire forestier national</t>
    </r>
    <r>
      <rPr>
        <i/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 xml:space="preserve">Domaines forestiers et temporels concernés : 
Forêt de production, périodes 2008-2012, 2013-2017 </t>
    </r>
    <r>
      <rPr>
        <b/>
        <i/>
        <sz val="11"/>
        <color rgb="FFFF0000"/>
        <rFont val="Calibri"/>
        <family val="2"/>
        <scheme val="minor"/>
      </rPr>
      <t>et 2017-2021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(campagnes d'inventaire des années correspondantes)
</t>
    </r>
    <r>
      <rPr>
        <i/>
        <sz val="11"/>
        <color rgb="FFFF0000"/>
        <rFont val="Calibri"/>
        <family val="2"/>
        <scheme val="minor"/>
      </rPr>
      <t>Les valeurs apparaissant en rouge ont été ajoutées a posteriori et ne sont pas prises en compte dans le texte d'analyse.</t>
    </r>
  </si>
  <si>
    <r>
      <rPr>
        <b/>
        <i/>
        <sz val="11"/>
        <color theme="1"/>
        <rFont val="Calibri"/>
        <family val="2"/>
        <scheme val="minor"/>
      </rPr>
      <t>Source : IGN, inventaire forestier national</t>
    </r>
    <r>
      <rPr>
        <i/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 xml:space="preserve">Domaines forestiers et temporels concernés : 
Forêt de production, périodes 2008-2012, 2013-2017 </t>
    </r>
    <r>
      <rPr>
        <b/>
        <i/>
        <sz val="11"/>
        <color rgb="FFFF0000"/>
        <rFont val="Calibri"/>
        <family val="2"/>
        <scheme val="minor"/>
      </rPr>
      <t>et 2017-2021</t>
    </r>
    <r>
      <rPr>
        <b/>
        <i/>
        <sz val="11"/>
        <color theme="1"/>
        <rFont val="Calibri"/>
        <family val="2"/>
        <scheme val="minor"/>
      </rPr>
      <t xml:space="preserve"> (campagnes d'inventaire des années correspondantes)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1"/>
        <color rgb="FFFF0000"/>
        <rFont val="Calibri"/>
        <family val="2"/>
        <scheme val="minor"/>
      </rPr>
      <t>Les valeurs apparaissant en rouge ont été ajoutées a posteriori et ne sont pas prises en compte dans le texte d'analyse.</t>
    </r>
  </si>
  <si>
    <r>
      <rPr>
        <b/>
        <i/>
        <sz val="11"/>
        <color theme="1"/>
        <rFont val="Calibri"/>
        <family val="2"/>
        <scheme val="minor"/>
      </rPr>
      <t>Source : IGN, inventaire forestier national</t>
    </r>
    <r>
      <rPr>
        <i/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 xml:space="preserve">Domaines forestiers et temporels concernés : 
Forêt de production, périodes 2005-2012, 2009-2017 </t>
    </r>
    <r>
      <rPr>
        <b/>
        <i/>
        <sz val="11"/>
        <color rgb="FFFF0000"/>
        <rFont val="Calibri"/>
        <family val="2"/>
        <scheme val="minor"/>
      </rPr>
      <t>et 2012-2020</t>
    </r>
    <r>
      <rPr>
        <i/>
        <sz val="11"/>
        <color theme="1"/>
        <rFont val="Calibri"/>
        <family val="2"/>
        <scheme val="minor"/>
      </rPr>
      <t xml:space="preserve">
Se référer à la partie "méthodologie" sur le site web pour les campagnes utilisées.
</t>
    </r>
    <r>
      <rPr>
        <i/>
        <sz val="11"/>
        <color rgb="FFFF0000"/>
        <rFont val="Calibri"/>
        <family val="2"/>
        <scheme val="minor"/>
      </rPr>
      <t>Les valeurs apparaissant en rouge ont été ajoutées a posteriori et ne sont pas prises en compte dans le texte d'analyse.</t>
    </r>
    <r>
      <rPr>
        <i/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 xml:space="preserve">Précisions : </t>
    </r>
    <r>
      <rPr>
        <i/>
        <sz val="11"/>
        <color theme="1"/>
        <rFont val="Calibri"/>
        <family val="2"/>
        <scheme val="minor"/>
      </rPr>
      <t>Les résultats sont annualisés (en millions de mètres cubes par an). En raison des chablis exceptionnels occasionés par la tempête Klaus, les volumes de chablis des anciennes régions Aquitaine, Languedoc-Roussillon et Midi-Pyrénées n'ont pas été comptabilisés.
Le taux de prélèvement est calculé en rapportant le volume prélevé à la production biologique déduite de la mortalité.
La pente mentionnée est la plus forte pente constatée sur l'itinéraire de débardage.
Les classes d'exploitabilité très facile, facile et moyenne ont été regroupées.</t>
    </r>
  </si>
  <si>
    <r>
      <rPr>
        <b/>
        <i/>
        <sz val="11"/>
        <color theme="1"/>
        <rFont val="Calibri"/>
        <family val="2"/>
        <scheme val="minor"/>
      </rPr>
      <t xml:space="preserve">Source : IGN, inventaire forestier national
Domaines forestiers et temporels concernés : 
Forêt de production, périodes 2008-2012, 2013-2017 </t>
    </r>
    <r>
      <rPr>
        <b/>
        <i/>
        <sz val="11"/>
        <color rgb="FFFF0000"/>
        <rFont val="Calibri"/>
        <family val="2"/>
        <scheme val="minor"/>
      </rPr>
      <t>et 2017-2021</t>
    </r>
    <r>
      <rPr>
        <b/>
        <i/>
        <sz val="11"/>
        <color theme="1"/>
        <rFont val="Calibri"/>
        <family val="2"/>
        <scheme val="minor"/>
      </rPr>
      <t xml:space="preserve"> (campagnes d'inventaire des années correspondantes)
</t>
    </r>
    <r>
      <rPr>
        <i/>
        <sz val="11"/>
        <color rgb="FFFF0000"/>
        <rFont val="Calibri"/>
        <family val="2"/>
        <scheme val="minor"/>
      </rPr>
      <t>Les valeurs apparaissant en rouge ont été ajoutées a posteriori et ne sont pas prises en compte dans le texte d'analyse.</t>
    </r>
    <r>
      <rPr>
        <i/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 xml:space="preserve">Précisions : </t>
    </r>
    <r>
      <rPr>
        <i/>
        <sz val="11"/>
        <color theme="1"/>
        <rFont val="Calibri"/>
        <family val="2"/>
        <scheme val="minor"/>
      </rPr>
      <t xml:space="preserve">
La pente mentionnée est la plus forte pente constatée sur l'itinéraire de débardage.
Les classes d'exploitabilité très facile, facile et moyenne ont été regroupées.</t>
    </r>
  </si>
  <si>
    <t>n.s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</si>
</sst>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#,##0.0"/>
    <numFmt numFmtId="165" formatCode="_-* #,##0.00\ _€_-;\-* #,##0.00\ _€_-;_-* \-??\ _€_-;_-@_-"/>
    <numFmt numFmtId="166" formatCode="_-* #,##0.00_-;\-* #,##0.00_-;_-* &quot;-&quot;??_-;_-@_-"/>
    <numFmt numFmtId="167" formatCode="_-* #,##0.00_-;\-* #,##0.00_-;_-* \-??_-;_-@_-"/>
    <numFmt numFmtId="168" formatCode="\ #,##0.00&quot;    &quot;;\-#,##0.00&quot;    &quot;;&quot; -&quot;#&quot;    &quot;;@\ 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8"/>
      <color rgb="FF000000"/>
      <name val="Arial"/>
      <family val="2"/>
    </font>
    <font>
      <i/>
      <sz val="8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vertAlign val="superscript"/>
      <sz val="8"/>
      <color rgb="FFFF0000"/>
      <name val="Arial"/>
      <family val="2"/>
    </font>
    <font>
      <i/>
      <sz val="8"/>
      <color rgb="FFFF0000"/>
      <name val="Arial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b/>
      <sz val="11"/>
      <color indexed="52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  <charset val="1"/>
    </font>
    <font>
      <u/>
      <sz val="10"/>
      <color indexed="12"/>
      <name val="Arial"/>
      <family val="2"/>
      <charset val="204"/>
    </font>
    <font>
      <u/>
      <sz val="10"/>
      <color indexed="12"/>
      <name val="Calibri"/>
      <family val="2"/>
      <charset val="1"/>
    </font>
    <font>
      <u/>
      <sz val="11"/>
      <color indexed="12"/>
      <name val="Calibri"/>
      <family val="2"/>
      <charset val="1"/>
    </font>
    <font>
      <sz val="10"/>
      <name val="Arial"/>
      <family val="2"/>
    </font>
    <font>
      <sz val="11"/>
      <color indexed="60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  <charset val="1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1"/>
    </font>
    <font>
      <sz val="18"/>
      <color indexed="54"/>
      <name val="Cambria"/>
      <family val="2"/>
      <scheme val="maj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31"/>
      </patternFill>
    </fill>
    <fill>
      <patternFill patternType="solid">
        <fgColor indexed="27"/>
        <b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5"/>
        <bgColor indexed="31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2"/>
        <bgColor indexed="41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31"/>
        <bgColor indexed="27"/>
      </patternFill>
    </fill>
    <fill>
      <patternFill patternType="solid">
        <fgColor indexed="11"/>
      </patternFill>
    </fill>
    <fill>
      <patternFill patternType="solid">
        <fgColor indexed="43"/>
        <bgColor indexed="24"/>
      </patternFill>
    </fill>
    <fill>
      <patternFill patternType="solid">
        <fgColor indexed="43"/>
      </patternFill>
    </fill>
    <fill>
      <patternFill patternType="solid">
        <fgColor indexed="44"/>
        <bgColor indexed="43"/>
      </patternFill>
    </fill>
    <fill>
      <patternFill patternType="solid">
        <fgColor indexed="36"/>
      </patternFill>
    </fill>
    <fill>
      <patternFill patternType="solid">
        <fgColor indexed="46"/>
        <bgColor indexed="55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24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6"/>
        <bgColor indexed="42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</borders>
  <cellStyleXfs count="139">
    <xf numFmtId="0" fontId="0" fillId="0" borderId="0"/>
    <xf numFmtId="0" fontId="7" fillId="0" borderId="0" applyNumberFormat="0" applyFill="0" applyBorder="0" applyAlignment="0" applyProtection="0"/>
    <xf numFmtId="0" fontId="9" fillId="0" borderId="0"/>
    <xf numFmtId="0" fontId="6" fillId="0" borderId="0"/>
    <xf numFmtId="0" fontId="9" fillId="0" borderId="0"/>
    <xf numFmtId="0" fontId="6" fillId="19" borderId="0" applyNumberFormat="0" applyBorder="0" applyAlignment="0" applyProtection="0"/>
    <xf numFmtId="0" fontId="23" fillId="20" borderId="0"/>
    <xf numFmtId="0" fontId="6" fillId="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3" fillId="23" borderId="0"/>
    <xf numFmtId="0" fontId="6" fillId="9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3" fillId="26" borderId="0"/>
    <xf numFmtId="0" fontId="6" fillId="10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3" fillId="29" borderId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30" borderId="0" applyNumberFormat="0" applyBorder="0" applyAlignment="0" applyProtection="0"/>
    <xf numFmtId="0" fontId="23" fillId="31" borderId="0"/>
    <xf numFmtId="0" fontId="6" fillId="11" borderId="0" applyNumberFormat="0" applyBorder="0" applyAlignment="0" applyProtection="0"/>
    <xf numFmtId="0" fontId="6" fillId="24" borderId="0" applyNumberFormat="0" applyBorder="0" applyAlignment="0" applyProtection="0"/>
    <xf numFmtId="0" fontId="6" fillId="32" borderId="0" applyNumberFormat="0" applyBorder="0" applyAlignment="0" applyProtection="0"/>
    <xf numFmtId="0" fontId="16" fillId="24" borderId="0" applyNumberFormat="0" applyBorder="0" applyAlignment="0" applyProtection="0"/>
    <xf numFmtId="0" fontId="16" fillId="30" borderId="0" applyNumberFormat="0" applyBorder="0" applyAlignment="0" applyProtection="0"/>
    <xf numFmtId="0" fontId="24" fillId="33" borderId="0"/>
    <xf numFmtId="0" fontId="16" fillId="12" borderId="0" applyNumberFormat="0" applyBorder="0" applyAlignment="0" applyProtection="0"/>
    <xf numFmtId="0" fontId="16" fillId="34" borderId="0" applyNumberFormat="0" applyBorder="0" applyAlignment="0" applyProtection="0"/>
    <xf numFmtId="0" fontId="24" fillId="35" borderId="0"/>
    <xf numFmtId="0" fontId="16" fillId="14" borderId="0" applyNumberFormat="0" applyBorder="0" applyAlignment="0" applyProtection="0"/>
    <xf numFmtId="0" fontId="16" fillId="36" borderId="0" applyNumberFormat="0" applyBorder="0" applyAlignment="0" applyProtection="0"/>
    <xf numFmtId="0" fontId="16" fillId="37" borderId="0" applyNumberFormat="0" applyBorder="0" applyAlignment="0" applyProtection="0"/>
    <xf numFmtId="0" fontId="24" fillId="38" borderId="0"/>
    <xf numFmtId="0" fontId="16" fillId="15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41" borderId="0" applyNumberFormat="0" applyBorder="0" applyAlignment="0" applyProtection="0"/>
    <xf numFmtId="0" fontId="16" fillId="42" borderId="0" applyNumberFormat="0" applyBorder="0" applyAlignment="0" applyProtection="0"/>
    <xf numFmtId="0" fontId="16" fillId="39" borderId="0" applyNumberFormat="0" applyBorder="0" applyAlignment="0" applyProtection="0"/>
    <xf numFmtId="0" fontId="25" fillId="24" borderId="21" applyNumberFormat="0" applyAlignment="0" applyProtection="0"/>
    <xf numFmtId="0" fontId="26" fillId="0" borderId="25" applyNumberFormat="0" applyFill="0" applyAlignment="0" applyProtection="0"/>
    <xf numFmtId="0" fontId="27" fillId="7" borderId="23" applyNumberFormat="0" applyFont="0" applyAlignment="0" applyProtection="0"/>
    <xf numFmtId="0" fontId="23" fillId="43" borderId="26"/>
    <xf numFmtId="0" fontId="6" fillId="7" borderId="23" applyNumberFormat="0" applyFont="0" applyAlignment="0" applyProtection="0"/>
    <xf numFmtId="0" fontId="13" fillId="24" borderId="21" applyNumberFormat="0" applyAlignment="0" applyProtection="0"/>
    <xf numFmtId="0" fontId="28" fillId="0" borderId="0"/>
    <xf numFmtId="0" fontId="27" fillId="0" borderId="0"/>
    <xf numFmtId="0" fontId="23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0" fillId="0" borderId="0"/>
    <xf numFmtId="0" fontId="12" fillId="22" borderId="0" applyNumberFormat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1" fillId="0" borderId="0"/>
    <xf numFmtId="43" fontId="27" fillId="0" borderId="0" applyFont="0" applyFill="0" applyBorder="0" applyAlignment="0" applyProtection="0"/>
    <xf numFmtId="165" fontId="23" fillId="0" borderId="0"/>
    <xf numFmtId="43" fontId="6" fillId="0" borderId="0" applyFont="0" applyFill="0" applyBorder="0" applyAlignment="0" applyProtection="0"/>
    <xf numFmtId="166" fontId="32" fillId="0" borderId="0" applyFont="0" applyFill="0" applyBorder="0" applyAlignment="0" applyProtection="0"/>
    <xf numFmtId="166" fontId="32" fillId="0" borderId="0" applyFont="0" applyFill="0" applyBorder="0" applyAlignment="0" applyProtection="0"/>
    <xf numFmtId="167" fontId="23" fillId="0" borderId="0"/>
    <xf numFmtId="167" fontId="23" fillId="0" borderId="0"/>
    <xf numFmtId="166" fontId="32" fillId="0" borderId="0" applyFont="0" applyFill="0" applyBorder="0" applyAlignment="0" applyProtection="0"/>
    <xf numFmtId="167" fontId="23" fillId="0" borderId="0"/>
    <xf numFmtId="166" fontId="32" fillId="0" borderId="0" applyFont="0" applyFill="0" applyBorder="0" applyAlignment="0" applyProtection="0"/>
    <xf numFmtId="167" fontId="23" fillId="0" borderId="0"/>
    <xf numFmtId="43" fontId="27" fillId="0" borderId="0" applyFont="0" applyFill="0" applyBorder="0" applyAlignment="0" applyProtection="0"/>
    <xf numFmtId="168" fontId="23" fillId="0" borderId="0"/>
    <xf numFmtId="165" fontId="23" fillId="0" borderId="0"/>
    <xf numFmtId="165" fontId="28" fillId="0" borderId="0"/>
    <xf numFmtId="0" fontId="32" fillId="0" borderId="0"/>
    <xf numFmtId="0" fontId="33" fillId="6" borderId="0" applyNumberFormat="0" applyBorder="0" applyAlignment="0" applyProtection="0"/>
    <xf numFmtId="0" fontId="23" fillId="0" borderId="0"/>
    <xf numFmtId="0" fontId="23" fillId="0" borderId="0"/>
    <xf numFmtId="0" fontId="28" fillId="0" borderId="0"/>
    <xf numFmtId="0" fontId="34" fillId="0" borderId="0"/>
    <xf numFmtId="0" fontId="35" fillId="0" borderId="0"/>
    <xf numFmtId="0" fontId="9" fillId="0" borderId="0"/>
    <xf numFmtId="0" fontId="35" fillId="0" borderId="0"/>
    <xf numFmtId="0" fontId="6" fillId="0" borderId="0"/>
    <xf numFmtId="0" fontId="36" fillId="0" borderId="0"/>
    <xf numFmtId="0" fontId="36" fillId="0" borderId="0"/>
    <xf numFmtId="0" fontId="35" fillId="0" borderId="0"/>
    <xf numFmtId="0" fontId="35" fillId="0" borderId="0"/>
    <xf numFmtId="0" fontId="32" fillId="0" borderId="0"/>
    <xf numFmtId="0" fontId="35" fillId="0" borderId="0"/>
    <xf numFmtId="0" fontId="32" fillId="0" borderId="0"/>
    <xf numFmtId="0" fontId="35" fillId="0" borderId="0"/>
    <xf numFmtId="0" fontId="35" fillId="0" borderId="0"/>
    <xf numFmtId="0" fontId="9" fillId="0" borderId="0"/>
    <xf numFmtId="0" fontId="36" fillId="0" borderId="0"/>
    <xf numFmtId="0" fontId="35" fillId="0" borderId="0"/>
    <xf numFmtId="0" fontId="6" fillId="0" borderId="0"/>
    <xf numFmtId="0" fontId="23" fillId="0" borderId="0"/>
    <xf numFmtId="0" fontId="37" fillId="0" borderId="0"/>
    <xf numFmtId="0" fontId="38" fillId="0" borderId="0"/>
    <xf numFmtId="0" fontId="39" fillId="0" borderId="0"/>
    <xf numFmtId="0" fontId="23" fillId="0" borderId="0"/>
    <xf numFmtId="0" fontId="32" fillId="0" borderId="0"/>
    <xf numFmtId="0" fontId="32" fillId="0" borderId="0"/>
    <xf numFmtId="0" fontId="35" fillId="0" borderId="0"/>
    <xf numFmtId="0" fontId="35" fillId="0" borderId="0"/>
    <xf numFmtId="0" fontId="32" fillId="0" borderId="0"/>
    <xf numFmtId="0" fontId="35" fillId="0" borderId="0"/>
    <xf numFmtId="0" fontId="32" fillId="0" borderId="0"/>
    <xf numFmtId="0" fontId="35" fillId="0" borderId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3" fillId="0" borderId="0"/>
    <xf numFmtId="9" fontId="23" fillId="0" borderId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3" fillId="0" borderId="0"/>
    <xf numFmtId="9" fontId="23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3" fillId="0" borderId="0"/>
    <xf numFmtId="9" fontId="23" fillId="0" borderId="0"/>
    <xf numFmtId="9" fontId="32" fillId="0" borderId="0" applyFont="0" applyFill="0" applyBorder="0" applyAlignment="0" applyProtection="0"/>
    <xf numFmtId="9" fontId="23" fillId="0" borderId="0"/>
    <xf numFmtId="9" fontId="32" fillId="0" borderId="0" applyFont="0" applyFill="0" applyBorder="0" applyAlignment="0" applyProtection="0"/>
    <xf numFmtId="9" fontId="23" fillId="0" borderId="0"/>
    <xf numFmtId="9" fontId="27" fillId="0" borderId="0" applyFont="0" applyFill="0" applyBorder="0" applyAlignment="0" applyProtection="0"/>
    <xf numFmtId="0" fontId="11" fillId="25" borderId="0" applyNumberFormat="0" applyBorder="0" applyAlignment="0" applyProtection="0"/>
    <xf numFmtId="0" fontId="14" fillId="24" borderId="22" applyNumberFormat="0" applyAlignment="0" applyProtection="0"/>
    <xf numFmtId="0" fontId="40" fillId="0" borderId="0"/>
    <xf numFmtId="0" fontId="41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0" applyNumberFormat="0" applyFill="0" applyBorder="0" applyAlignment="0" applyProtection="0"/>
  </cellStyleXfs>
  <cellXfs count="169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3" fontId="0" fillId="0" borderId="0" xfId="0" applyNumberFormat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3" fontId="0" fillId="2" borderId="0" xfId="0" applyNumberFormat="1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3" fontId="0" fillId="3" borderId="7" xfId="0" applyNumberFormat="1" applyFill="1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 wrapText="1"/>
    </xf>
    <xf numFmtId="9" fontId="0" fillId="2" borderId="5" xfId="0" applyNumberFormat="1" applyFill="1" applyBorder="1" applyAlignment="1">
      <alignment horizontal="center" vertical="center" wrapText="1"/>
    </xf>
    <xf numFmtId="9" fontId="0" fillId="3" borderId="8" xfId="0" applyNumberFormat="1" applyFill="1" applyBorder="1" applyAlignment="1">
      <alignment horizontal="center" vertical="center" wrapText="1"/>
    </xf>
    <xf numFmtId="3" fontId="5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0" fontId="2" fillId="0" borderId="7" xfId="0" applyFont="1" applyBorder="1"/>
    <xf numFmtId="0" fontId="0" fillId="5" borderId="9" xfId="0" applyFill="1" applyBorder="1"/>
    <xf numFmtId="0" fontId="2" fillId="5" borderId="0" xfId="0" applyFont="1" applyFill="1"/>
    <xf numFmtId="0" fontId="0" fillId="5" borderId="3" xfId="0" applyFill="1" applyBorder="1"/>
    <xf numFmtId="0" fontId="0" fillId="0" borderId="5" xfId="0" applyBorder="1"/>
    <xf numFmtId="0" fontId="0" fillId="0" borderId="8" xfId="0" applyBorder="1"/>
    <xf numFmtId="0" fontId="1" fillId="0" borderId="0" xfId="0" applyFont="1" applyAlignment="1">
      <alignment horizontal="left"/>
    </xf>
    <xf numFmtId="0" fontId="0" fillId="4" borderId="9" xfId="0" applyFill="1" applyBorder="1"/>
    <xf numFmtId="0" fontId="0" fillId="4" borderId="0" xfId="0" applyFill="1" applyBorder="1"/>
    <xf numFmtId="0" fontId="2" fillId="4" borderId="7" xfId="0" applyFont="1" applyFill="1" applyBorder="1"/>
    <xf numFmtId="0" fontId="2" fillId="0" borderId="0" xfId="0" applyFont="1"/>
    <xf numFmtId="0" fontId="0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3" fontId="5" fillId="5" borderId="7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2" fillId="0" borderId="4" xfId="0" applyFont="1" applyBorder="1"/>
    <xf numFmtId="0" fontId="0" fillId="5" borderId="6" xfId="0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9" fontId="0" fillId="0" borderId="0" xfId="0" applyNumberFormat="1" applyFill="1" applyBorder="1"/>
    <xf numFmtId="9" fontId="2" fillId="0" borderId="0" xfId="0" applyNumberFormat="1" applyFont="1" applyFill="1" applyBorder="1"/>
    <xf numFmtId="0" fontId="7" fillId="0" borderId="0" xfId="1"/>
    <xf numFmtId="0" fontId="1" fillId="0" borderId="0" xfId="0" applyFont="1"/>
    <xf numFmtId="0" fontId="8" fillId="0" borderId="0" xfId="0" applyFont="1"/>
    <xf numFmtId="17" fontId="8" fillId="0" borderId="0" xfId="0" applyNumberFormat="1" applyFont="1"/>
    <xf numFmtId="0" fontId="2" fillId="0" borderId="0" xfId="0" applyFont="1" applyBorder="1" applyAlignment="1">
      <alignment wrapText="1"/>
    </xf>
    <xf numFmtId="0" fontId="17" fillId="16" borderId="0" xfId="0" applyFont="1" applyFill="1"/>
    <xf numFmtId="0" fontId="0" fillId="16" borderId="0" xfId="0" applyFill="1"/>
    <xf numFmtId="0" fontId="1" fillId="17" borderId="0" xfId="0" applyFont="1" applyFill="1"/>
    <xf numFmtId="0" fontId="0" fillId="17" borderId="0" xfId="0" applyFill="1"/>
    <xf numFmtId="0" fontId="0" fillId="18" borderId="24" xfId="0" applyFill="1" applyBorder="1"/>
    <xf numFmtId="0" fontId="0" fillId="18" borderId="16" xfId="0" applyFill="1" applyBorder="1"/>
    <xf numFmtId="0" fontId="18" fillId="2" borderId="5" xfId="0" applyFont="1" applyFill="1" applyBorder="1" applyAlignment="1">
      <alignment horizontal="center" vertical="center" wrapText="1"/>
    </xf>
    <xf numFmtId="3" fontId="15" fillId="0" borderId="0" xfId="0" applyNumberFormat="1" applyFont="1" applyBorder="1" applyAlignment="1">
      <alignment horizontal="center" vertical="center" wrapText="1"/>
    </xf>
    <xf numFmtId="9" fontId="15" fillId="0" borderId="5" xfId="0" applyNumberFormat="1" applyFont="1" applyBorder="1" applyAlignment="1">
      <alignment horizontal="center" vertical="center" wrapText="1"/>
    </xf>
    <xf numFmtId="3" fontId="15" fillId="2" borderId="0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9" fontId="15" fillId="2" borderId="5" xfId="0" applyNumberFormat="1" applyFont="1" applyFill="1" applyBorder="1" applyAlignment="1">
      <alignment horizontal="center" vertical="center" wrapText="1"/>
    </xf>
    <xf numFmtId="3" fontId="15" fillId="3" borderId="7" xfId="0" applyNumberFormat="1" applyFont="1" applyFill="1" applyBorder="1" applyAlignment="1">
      <alignment horizontal="center" vertical="center" wrapText="1"/>
    </xf>
    <xf numFmtId="9" fontId="15" fillId="3" borderId="8" xfId="0" applyNumberFormat="1" applyFont="1" applyFill="1" applyBorder="1" applyAlignment="1">
      <alignment horizontal="center" vertical="center" wrapText="1"/>
    </xf>
    <xf numFmtId="0" fontId="15" fillId="2" borderId="17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164" fontId="15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9" fontId="15" fillId="0" borderId="5" xfId="0" applyNumberFormat="1" applyFont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9" fontId="0" fillId="5" borderId="8" xfId="0" applyNumberFormat="1" applyFill="1" applyBorder="1" applyAlignment="1">
      <alignment horizontal="center" vertical="center"/>
    </xf>
    <xf numFmtId="164" fontId="15" fillId="5" borderId="7" xfId="0" applyNumberFormat="1" applyFont="1" applyFill="1" applyBorder="1" applyAlignment="1">
      <alignment horizontal="center" vertical="center"/>
    </xf>
    <xf numFmtId="3" fontId="22" fillId="5" borderId="7" xfId="0" applyNumberFormat="1" applyFont="1" applyFill="1" applyBorder="1" applyAlignment="1">
      <alignment horizontal="center" vertical="center" wrapText="1"/>
    </xf>
    <xf numFmtId="9" fontId="15" fillId="5" borderId="8" xfId="0" applyNumberFormat="1" applyFont="1" applyFill="1" applyBorder="1" applyAlignment="1">
      <alignment horizontal="center" vertical="center"/>
    </xf>
    <xf numFmtId="3" fontId="0" fillId="5" borderId="2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9" fontId="0" fillId="5" borderId="3" xfId="0" applyNumberFormat="1" applyFill="1" applyBorder="1" applyAlignment="1">
      <alignment horizontal="center" vertical="center"/>
    </xf>
    <xf numFmtId="3" fontId="0" fillId="5" borderId="9" xfId="0" applyNumberFormat="1" applyFill="1" applyBorder="1" applyAlignment="1">
      <alignment horizontal="center" vertical="center"/>
    </xf>
    <xf numFmtId="3" fontId="15" fillId="5" borderId="2" xfId="0" applyNumberFormat="1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9" fontId="15" fillId="5" borderId="3" xfId="0" applyNumberFormat="1" applyFont="1" applyFill="1" applyBorder="1" applyAlignment="1">
      <alignment horizontal="center" vertical="center"/>
    </xf>
    <xf numFmtId="3" fontId="15" fillId="5" borderId="9" xfId="0" applyNumberFormat="1" applyFont="1" applyFill="1" applyBorder="1" applyAlignment="1">
      <alignment horizontal="center" vertical="center"/>
    </xf>
    <xf numFmtId="1" fontId="15" fillId="5" borderId="9" xfId="0" applyNumberFormat="1" applyFont="1" applyFill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15" fillId="0" borderId="1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3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18" fillId="0" borderId="11" xfId="0" applyNumberFormat="1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9" fontId="18" fillId="0" borderId="8" xfId="0" applyNumberFormat="1" applyFont="1" applyBorder="1" applyAlignment="1">
      <alignment horizontal="center" vertical="center"/>
    </xf>
    <xf numFmtId="3" fontId="18" fillId="0" borderId="7" xfId="0" applyNumberFormat="1" applyFont="1" applyBorder="1" applyAlignment="1">
      <alignment horizontal="center" vertical="center"/>
    </xf>
    <xf numFmtId="1" fontId="18" fillId="0" borderId="7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3" fontId="15" fillId="0" borderId="11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9" fontId="15" fillId="0" borderId="8" xfId="0" applyNumberFormat="1" applyFont="1" applyBorder="1" applyAlignment="1">
      <alignment horizontal="center" vertical="center"/>
    </xf>
    <xf numFmtId="1" fontId="15" fillId="0" borderId="7" xfId="0" applyNumberFormat="1" applyFont="1" applyBorder="1" applyAlignment="1">
      <alignment horizontal="center" vertical="center"/>
    </xf>
    <xf numFmtId="3" fontId="0" fillId="4" borderId="2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9" fontId="0" fillId="4" borderId="3" xfId="0" applyNumberFormat="1" applyFill="1" applyBorder="1" applyAlignment="1">
      <alignment horizontal="center" vertical="center"/>
    </xf>
    <xf numFmtId="3" fontId="0" fillId="4" borderId="9" xfId="0" applyNumberFormat="1" applyFill="1" applyBorder="1" applyAlignment="1">
      <alignment horizontal="center" vertical="center"/>
    </xf>
    <xf numFmtId="3" fontId="15" fillId="4" borderId="2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9" fontId="15" fillId="4" borderId="3" xfId="0" applyNumberFormat="1" applyFont="1" applyFill="1" applyBorder="1" applyAlignment="1">
      <alignment horizontal="center" vertical="center"/>
    </xf>
    <xf numFmtId="3" fontId="15" fillId="4" borderId="9" xfId="0" applyNumberFormat="1" applyFont="1" applyFill="1" applyBorder="1" applyAlignment="1">
      <alignment horizontal="center" vertical="center"/>
    </xf>
    <xf numFmtId="1" fontId="15" fillId="4" borderId="9" xfId="0" applyNumberFormat="1" applyFont="1" applyFill="1" applyBorder="1" applyAlignment="1">
      <alignment horizontal="center" vertical="center"/>
    </xf>
    <xf numFmtId="3" fontId="0" fillId="4" borderId="1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9" fontId="0" fillId="4" borderId="5" xfId="0" applyNumberForma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center" vertical="center"/>
    </xf>
    <xf numFmtId="3" fontId="15" fillId="4" borderId="10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9" fontId="15" fillId="4" borderId="5" xfId="0" applyNumberFormat="1" applyFont="1" applyFill="1" applyBorder="1" applyAlignment="1">
      <alignment horizontal="center" vertical="center"/>
    </xf>
    <xf numFmtId="3" fontId="15" fillId="4" borderId="0" xfId="0" applyNumberFormat="1" applyFont="1" applyFill="1" applyBorder="1" applyAlignment="1">
      <alignment horizontal="center" vertical="center"/>
    </xf>
    <xf numFmtId="1" fontId="15" fillId="4" borderId="0" xfId="0" applyNumberFormat="1" applyFont="1" applyFill="1" applyBorder="1" applyAlignment="1">
      <alignment horizontal="center" vertical="center"/>
    </xf>
    <xf numFmtId="3" fontId="2" fillId="4" borderId="11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9" fontId="2" fillId="4" borderId="8" xfId="0" applyNumberFormat="1" applyFont="1" applyFill="1" applyBorder="1" applyAlignment="1">
      <alignment horizontal="center" vertical="center"/>
    </xf>
    <xf numFmtId="3" fontId="2" fillId="4" borderId="7" xfId="0" applyNumberFormat="1" applyFont="1" applyFill="1" applyBorder="1" applyAlignment="1">
      <alignment horizontal="center" vertical="center"/>
    </xf>
    <xf numFmtId="3" fontId="18" fillId="4" borderId="11" xfId="0" applyNumberFormat="1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9" fontId="18" fillId="4" borderId="8" xfId="0" applyNumberFormat="1" applyFont="1" applyFill="1" applyBorder="1" applyAlignment="1">
      <alignment horizontal="center" vertical="center"/>
    </xf>
    <xf numFmtId="3" fontId="18" fillId="4" borderId="7" xfId="0" applyNumberFormat="1" applyFont="1" applyFill="1" applyBorder="1" applyAlignment="1">
      <alignment horizontal="center" vertical="center"/>
    </xf>
    <xf numFmtId="1" fontId="18" fillId="4" borderId="7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15" fillId="5" borderId="12" xfId="0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</cellXfs>
  <cellStyles count="139">
    <cellStyle name="20 % - Accent1 2" xfId="5"/>
    <cellStyle name="20 % - Accent1 2 2" xfId="6"/>
    <cellStyle name="20 % - Accent1 2 3" xfId="7"/>
    <cellStyle name="20 % - Accent1 3" xfId="8"/>
    <cellStyle name="20 % - Accent2 2" xfId="9"/>
    <cellStyle name="20 % - Accent2 2 2" xfId="10"/>
    <cellStyle name="20 % - Accent2 2 3" xfId="11"/>
    <cellStyle name="20 % - Accent2 3" xfId="12"/>
    <cellStyle name="20 % - Accent3 2" xfId="13"/>
    <cellStyle name="20 % - Accent3 2 2" xfId="14"/>
    <cellStyle name="20 % - Accent3 2 3" xfId="15"/>
    <cellStyle name="20 % - Accent3 3" xfId="16"/>
    <cellStyle name="20 % - Accent4 2" xfId="17"/>
    <cellStyle name="20 % - Accent4 2 2" xfId="18"/>
    <cellStyle name="20 % - Accent4 2 3" xfId="19"/>
    <cellStyle name="20 % - Accent5 2" xfId="20"/>
    <cellStyle name="20 % - Accent6 2" xfId="21"/>
    <cellStyle name="40 % - Accent2 2" xfId="22"/>
    <cellStyle name="40 % - Accent3 2" xfId="23"/>
    <cellStyle name="40 % - Accent3 2 2" xfId="24"/>
    <cellStyle name="40 % - Accent3 2 3" xfId="25"/>
    <cellStyle name="40 % - Accent3 3" xfId="26"/>
    <cellStyle name="40 % - Accent6 2" xfId="27"/>
    <cellStyle name="60 % - Accent2 2" xfId="28"/>
    <cellStyle name="60 % - Accent3 2" xfId="29"/>
    <cellStyle name="60 % - Accent3 2 2" xfId="30"/>
    <cellStyle name="60 % - Accent3 2 3" xfId="31"/>
    <cellStyle name="60 % - Accent4 2" xfId="32"/>
    <cellStyle name="60 % - Accent4 2 2" xfId="33"/>
    <cellStyle name="60 % - Accent4 2 3" xfId="34"/>
    <cellStyle name="60 % - Accent5 2" xfId="35"/>
    <cellStyle name="60 % - Accent6 2" xfId="36"/>
    <cellStyle name="60 % - Accent6 2 2" xfId="37"/>
    <cellStyle name="60 % - Accent6 2 3" xfId="38"/>
    <cellStyle name="60 % - Accent6 3" xfId="39"/>
    <cellStyle name="Accent2 2" xfId="40"/>
    <cellStyle name="Accent4 2" xfId="41"/>
    <cellStyle name="Accent5 2" xfId="42"/>
    <cellStyle name="Accent6 2" xfId="43"/>
    <cellStyle name="Calcul 2" xfId="44"/>
    <cellStyle name="Cellule liée 2" xfId="45"/>
    <cellStyle name="Commentaire 2" xfId="46"/>
    <cellStyle name="Commentaire 2 2" xfId="47"/>
    <cellStyle name="Commentaire 2 3" xfId="48"/>
    <cellStyle name="Entrée 2" xfId="49"/>
    <cellStyle name="Excel Built-in Excel Built-in Normal" xfId="50"/>
    <cellStyle name="Excel Built-in Normal" xfId="51"/>
    <cellStyle name="Excel Built-in Normal 2" xfId="52"/>
    <cellStyle name="Hyperlink 2" xfId="53"/>
    <cellStyle name="Hyperlink 2 2" xfId="54"/>
    <cellStyle name="Hyperlink 3" xfId="55"/>
    <cellStyle name="Hyperlink 3 2" xfId="56"/>
    <cellStyle name="Hyperlink 3 2 2" xfId="57"/>
    <cellStyle name="Hyperlink 3 3" xfId="58"/>
    <cellStyle name="Insatisfaisant 2" xfId="59"/>
    <cellStyle name="Lien hypertexte" xfId="1" builtinId="8"/>
    <cellStyle name="Lien hypertexte 2" xfId="60"/>
    <cellStyle name="Lien hypertexte 2 2" xfId="61"/>
    <cellStyle name="Lien hypertexte 3" xfId="62"/>
    <cellStyle name="Milliers 2" xfId="63"/>
    <cellStyle name="Milliers 2 2" xfId="64"/>
    <cellStyle name="Milliers 2 3" xfId="65"/>
    <cellStyle name="Milliers 3" xfId="66"/>
    <cellStyle name="Milliers 3 2" xfId="67"/>
    <cellStyle name="Milliers 3 2 2" xfId="68"/>
    <cellStyle name="Milliers 3 3" xfId="69"/>
    <cellStyle name="Milliers 4" xfId="70"/>
    <cellStyle name="Milliers 4 2" xfId="71"/>
    <cellStyle name="Milliers 5" xfId="72"/>
    <cellStyle name="Milliers 5 2" xfId="73"/>
    <cellStyle name="Milliers 6" xfId="74"/>
    <cellStyle name="Milliers 6 2" xfId="75"/>
    <cellStyle name="Milliers 7" xfId="76"/>
    <cellStyle name="Milliers 8" xfId="77"/>
    <cellStyle name="Motif" xfId="78"/>
    <cellStyle name="Neutre 2" xfId="79"/>
    <cellStyle name="Normal" xfId="0" builtinId="0"/>
    <cellStyle name="Normal 10" xfId="80"/>
    <cellStyle name="Normal 11" xfId="81"/>
    <cellStyle name="Normal 12" xfId="82"/>
    <cellStyle name="Normal 13" xfId="83"/>
    <cellStyle name="Normal 2" xfId="2"/>
    <cellStyle name="Normal 2 2" xfId="3"/>
    <cellStyle name="Normal 2 2 2" xfId="4"/>
    <cellStyle name="Normal 2 2 2 2" xfId="84"/>
    <cellStyle name="Normal 2 2 2 3" xfId="85"/>
    <cellStyle name="Normal 2 2 3" xfId="86"/>
    <cellStyle name="Normal 2 2 4" xfId="87"/>
    <cellStyle name="Normal 2 3" xfId="88"/>
    <cellStyle name="Normal 2 3 2" xfId="89"/>
    <cellStyle name="Normal 2 3 2 2" xfId="90"/>
    <cellStyle name="Normal 2 3 3" xfId="91"/>
    <cellStyle name="Normal 2 4" xfId="92"/>
    <cellStyle name="Normal 2 4 2" xfId="93"/>
    <cellStyle name="Normal 2 5" xfId="94"/>
    <cellStyle name="Normal 2 5 2" xfId="95"/>
    <cellStyle name="Normal 2 6" xfId="96"/>
    <cellStyle name="Normal 2 7" xfId="97"/>
    <cellStyle name="Normal 3" xfId="98"/>
    <cellStyle name="Normal 3 2" xfId="99"/>
    <cellStyle name="Normal 4" xfId="100"/>
    <cellStyle name="Normal 4 2" xfId="101"/>
    <cellStyle name="Normal 5" xfId="102"/>
    <cellStyle name="Normal 5 2" xfId="103"/>
    <cellStyle name="Normal 6" xfId="104"/>
    <cellStyle name="Normal 6 2" xfId="105"/>
    <cellStyle name="Normal 7" xfId="106"/>
    <cellStyle name="Normal 7 2" xfId="107"/>
    <cellStyle name="Normal 7 2 2" xfId="108"/>
    <cellStyle name="Normal 7 3" xfId="109"/>
    <cellStyle name="Normal 8" xfId="110"/>
    <cellStyle name="Normal 8 2" xfId="111"/>
    <cellStyle name="Normal 9" xfId="112"/>
    <cellStyle name="Normal 9 2" xfId="113"/>
    <cellStyle name="Percent 2" xfId="114"/>
    <cellStyle name="Percent 2 2" xfId="115"/>
    <cellStyle name="Percent 2 2 2" xfId="116"/>
    <cellStyle name="Percent 2 3" xfId="117"/>
    <cellStyle name="Percent 3" xfId="118"/>
    <cellStyle name="Percent 3 2" xfId="119"/>
    <cellStyle name="Percent 3 2 2" xfId="120"/>
    <cellStyle name="Percent 3 3" xfId="121"/>
    <cellStyle name="Pourcentage 2" xfId="122"/>
    <cellStyle name="Pourcentage 2 2" xfId="123"/>
    <cellStyle name="Pourcentage 2 2 2" xfId="124"/>
    <cellStyle name="Pourcentage 2 3" xfId="125"/>
    <cellStyle name="Pourcentage 3" xfId="126"/>
    <cellStyle name="Pourcentage 3 2" xfId="127"/>
    <cellStyle name="Pourcentage 4" xfId="128"/>
    <cellStyle name="Pourcentage 4 2" xfId="129"/>
    <cellStyle name="Pourcentage 5" xfId="130"/>
    <cellStyle name="Satisfaisant 2" xfId="131"/>
    <cellStyle name="Sortie 2" xfId="132"/>
    <cellStyle name="TableStyleLight1" xfId="133"/>
    <cellStyle name="Titre 2" xfId="134"/>
    <cellStyle name="Titre 1 2" xfId="135"/>
    <cellStyle name="Titre 2 2" xfId="136"/>
    <cellStyle name="Titre 3 2" xfId="137"/>
    <cellStyle name="Titre 4 2" xfId="13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20</xdr:row>
      <xdr:rowOff>9525</xdr:rowOff>
    </xdr:from>
    <xdr:to>
      <xdr:col>12</xdr:col>
      <xdr:colOff>429953</xdr:colOff>
      <xdr:row>36</xdr:row>
      <xdr:rowOff>114740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819525"/>
          <a:ext cx="9516803" cy="31532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%20Etudes%20et%20expertises/IGD%202025/Tableaux_IGD25_MAJ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%20Etudes%20et%20expertises/IGD%202025/Tableaux_IGD25_MAJ_2023_criteres_Mathie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s"/>
      <sheetName val="Sommaire"/>
      <sheetName val="1.1"/>
      <sheetName val="1.1.1"/>
      <sheetName val="1.1.2"/>
      <sheetName val="1.1.3"/>
      <sheetName val="1.1.4"/>
      <sheetName val="1.2"/>
      <sheetName val="1.2.1"/>
      <sheetName val="1.2.2"/>
      <sheetName val="1.2.3"/>
      <sheetName val="1.3"/>
      <sheetName val="1.3.1"/>
      <sheetName val="1.4"/>
      <sheetName val="2.1"/>
      <sheetName val="2.2"/>
      <sheetName val="2.3"/>
      <sheetName val="2.4"/>
      <sheetName val="2.4.1"/>
      <sheetName val="2.4.2"/>
      <sheetName val="2.4.3"/>
      <sheetName val="2.4.4"/>
      <sheetName val="3.1"/>
      <sheetName val="3.1.1"/>
      <sheetName val="3.2"/>
      <sheetName val="3.3"/>
      <sheetName val="3.4"/>
      <sheetName val="3.5"/>
      <sheetName val="4.1"/>
      <sheetName val="4.1.1"/>
      <sheetName val="4.2"/>
      <sheetName val="4.3"/>
      <sheetName val="4.4"/>
      <sheetName val="4.5"/>
      <sheetName val="4.6"/>
      <sheetName val="4.7"/>
      <sheetName val="4.8"/>
      <sheetName val="4.9"/>
      <sheetName val="5.1"/>
      <sheetName val="6.1"/>
      <sheetName val="6.1.1"/>
      <sheetName val="6.1.2"/>
      <sheetName val="6.2"/>
      <sheetName val="6.3"/>
      <sheetName val="6.4"/>
      <sheetName val="6.5"/>
      <sheetName val="6.6"/>
      <sheetName val=" 6.7"/>
      <sheetName val="6.7.1"/>
      <sheetName val="6.8"/>
      <sheetName val="6.9"/>
      <sheetName val="6.10"/>
      <sheetName val="6.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s"/>
      <sheetName val="Sommaire"/>
      <sheetName val="1.1"/>
      <sheetName val="1.1.2"/>
      <sheetName val="1.1.3"/>
      <sheetName val="1.1.4"/>
      <sheetName val="1.2"/>
      <sheetName val="1.2.1"/>
      <sheetName val="1.2.2"/>
      <sheetName val="1.2.3"/>
      <sheetName val="1.3"/>
      <sheetName val="1.3.1"/>
      <sheetName val="3.1"/>
      <sheetName val="3.1.1"/>
      <sheetName val="3.2"/>
      <sheetName val="6.1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et.ign.fr/IG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/>
  </sheetViews>
  <sheetFormatPr baseColWidth="10" defaultRowHeight="15" x14ac:dyDescent="0.25"/>
  <sheetData>
    <row r="1" spans="1:7" x14ac:dyDescent="0.25">
      <c r="A1" t="s">
        <v>38</v>
      </c>
    </row>
    <row r="2" spans="1:7" x14ac:dyDescent="0.25">
      <c r="A2" t="s">
        <v>39</v>
      </c>
    </row>
    <row r="3" spans="1:7" x14ac:dyDescent="0.25">
      <c r="A3" t="s">
        <v>40</v>
      </c>
      <c r="G3" s="40" t="s">
        <v>41</v>
      </c>
    </row>
    <row r="8" spans="1:7" x14ac:dyDescent="0.25">
      <c r="A8" s="41" t="s">
        <v>42</v>
      </c>
      <c r="C8" s="42" t="s">
        <v>43</v>
      </c>
    </row>
    <row r="9" spans="1:7" x14ac:dyDescent="0.25">
      <c r="A9" s="41"/>
    </row>
    <row r="10" spans="1:7" x14ac:dyDescent="0.25">
      <c r="A10" s="41" t="s">
        <v>44</v>
      </c>
      <c r="C10" s="43">
        <v>45022</v>
      </c>
    </row>
    <row r="15" spans="1:7" x14ac:dyDescent="0.25">
      <c r="A15" s="27" t="s">
        <v>48</v>
      </c>
    </row>
    <row r="16" spans="1:7" x14ac:dyDescent="0.25">
      <c r="A16" s="27" t="s">
        <v>45</v>
      </c>
    </row>
    <row r="19" spans="1:1" x14ac:dyDescent="0.25">
      <c r="A19" s="41" t="s">
        <v>47</v>
      </c>
    </row>
  </sheetData>
  <hyperlinks>
    <hyperlink ref="G3" r:id="rId1"/>
  </hyperlinks>
  <pageMargins left="0.7" right="0.7" top="0.75" bottom="0.75" header="0.3" footer="0.3"/>
  <pageSetup paperSize="9" orientation="portrait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N94"/>
  <sheetViews>
    <sheetView tabSelected="1" zoomScale="90" zoomScaleNormal="90" workbookViewId="0"/>
  </sheetViews>
  <sheetFormatPr baseColWidth="10" defaultRowHeight="15" x14ac:dyDescent="0.25"/>
  <cols>
    <col min="1" max="1" width="20.7109375" bestFit="1" customWidth="1"/>
    <col min="2" max="2" width="20.42578125" bestFit="1" customWidth="1"/>
    <col min="3" max="3" width="7.7109375" customWidth="1"/>
    <col min="4" max="4" width="3.5703125" bestFit="1" customWidth="1"/>
    <col min="5" max="5" width="5.5703125" bestFit="1" customWidth="1"/>
    <col min="6" max="6" width="7.140625" bestFit="1" customWidth="1"/>
    <col min="7" max="7" width="6.42578125" customWidth="1"/>
    <col min="8" max="8" width="4.5703125" bestFit="1" customWidth="1"/>
    <col min="9" max="9" width="5.5703125" bestFit="1" customWidth="1"/>
    <col min="10" max="10" width="8.85546875" customWidth="1"/>
    <col min="11" max="11" width="12.28515625" customWidth="1"/>
    <col min="12" max="12" width="7.42578125" customWidth="1"/>
    <col min="13" max="13" width="7.85546875" customWidth="1"/>
    <col min="14" max="14" width="6.85546875" customWidth="1"/>
    <col min="15" max="15" width="8.85546875" bestFit="1" customWidth="1"/>
    <col min="16" max="16" width="5.5703125" customWidth="1"/>
    <col min="17" max="17" width="5.28515625" customWidth="1"/>
    <col min="18" max="18" width="7.42578125" bestFit="1" customWidth="1"/>
    <col min="19" max="19" width="5.5703125" customWidth="1"/>
    <col min="20" max="20" width="5.28515625" customWidth="1"/>
    <col min="21" max="21" width="13.28515625" customWidth="1"/>
  </cols>
  <sheetData>
    <row r="1" spans="1:19" ht="38.25" customHeight="1" x14ac:dyDescent="0.35">
      <c r="A1" s="45" t="s">
        <v>49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3" spans="1:19" x14ac:dyDescent="0.25">
      <c r="A3" s="47" t="s">
        <v>50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4" spans="1:19" x14ac:dyDescent="0.25">
      <c r="A4" s="49" t="s">
        <v>51</v>
      </c>
      <c r="B4" s="50"/>
    </row>
    <row r="5" spans="1:19" ht="15.75" thickBot="1" x14ac:dyDescent="0.3"/>
    <row r="6" spans="1:19" x14ac:dyDescent="0.25">
      <c r="A6" s="2" t="s">
        <v>16</v>
      </c>
      <c r="B6" s="167" t="s">
        <v>17</v>
      </c>
      <c r="C6" s="159"/>
      <c r="D6" s="159"/>
      <c r="E6" s="160"/>
      <c r="F6" s="167" t="s">
        <v>18</v>
      </c>
      <c r="G6" s="159"/>
      <c r="H6" s="159"/>
      <c r="I6" s="160"/>
      <c r="J6" s="168" t="s">
        <v>52</v>
      </c>
      <c r="K6" s="161"/>
      <c r="L6" s="161"/>
      <c r="M6" s="162"/>
    </row>
    <row r="7" spans="1:19" x14ac:dyDescent="0.25">
      <c r="A7" s="3" t="s">
        <v>20</v>
      </c>
      <c r="B7" s="137" t="s">
        <v>24</v>
      </c>
      <c r="C7" s="138"/>
      <c r="D7" s="138"/>
      <c r="E7" s="4" t="s">
        <v>22</v>
      </c>
      <c r="F7" s="137" t="s">
        <v>24</v>
      </c>
      <c r="G7" s="138"/>
      <c r="H7" s="138"/>
      <c r="I7" s="4" t="s">
        <v>22</v>
      </c>
      <c r="J7" s="139" t="s">
        <v>24</v>
      </c>
      <c r="K7" s="140"/>
      <c r="L7" s="140"/>
      <c r="M7" s="51" t="s">
        <v>22</v>
      </c>
    </row>
    <row r="8" spans="1:19" x14ac:dyDescent="0.25">
      <c r="A8" s="5" t="s">
        <v>1</v>
      </c>
      <c r="B8" s="6">
        <v>4666</v>
      </c>
      <c r="C8" s="6" t="s">
        <v>26</v>
      </c>
      <c r="D8" s="6">
        <v>86</v>
      </c>
      <c r="E8" s="12">
        <v>0.29898756888376266</v>
      </c>
      <c r="F8" s="6">
        <v>4805</v>
      </c>
      <c r="G8" s="6" t="s">
        <v>26</v>
      </c>
      <c r="H8" s="6">
        <v>92</v>
      </c>
      <c r="I8" s="12">
        <v>0.30055670232063553</v>
      </c>
      <c r="J8" s="52">
        <v>4594</v>
      </c>
      <c r="K8" s="52" t="s">
        <v>26</v>
      </c>
      <c r="L8" s="52">
        <v>92</v>
      </c>
      <c r="M8" s="53">
        <f>J8/$J$12</f>
        <v>0.286748642406841</v>
      </c>
      <c r="O8" s="1"/>
      <c r="P8" s="1"/>
    </row>
    <row r="9" spans="1:19" x14ac:dyDescent="0.25">
      <c r="A9" s="7" t="s">
        <v>2</v>
      </c>
      <c r="B9" s="9">
        <v>4619</v>
      </c>
      <c r="C9" s="8" t="s">
        <v>26</v>
      </c>
      <c r="D9" s="8">
        <v>90</v>
      </c>
      <c r="E9" s="13">
        <v>0.29597590670255031</v>
      </c>
      <c r="F9" s="8">
        <v>4511</v>
      </c>
      <c r="G9" s="8" t="s">
        <v>26</v>
      </c>
      <c r="H9" s="8">
        <v>93</v>
      </c>
      <c r="I9" s="13">
        <v>0.28216676049290046</v>
      </c>
      <c r="J9" s="54">
        <v>4807</v>
      </c>
      <c r="K9" s="55" t="s">
        <v>26</v>
      </c>
      <c r="L9" s="55">
        <v>96</v>
      </c>
      <c r="M9" s="56">
        <f>J9/$J$12</f>
        <v>0.30004369265339242</v>
      </c>
      <c r="O9" s="1"/>
      <c r="P9" s="1"/>
    </row>
    <row r="10" spans="1:19" x14ac:dyDescent="0.25">
      <c r="A10" s="5" t="s">
        <v>3</v>
      </c>
      <c r="B10" s="6">
        <v>1335</v>
      </c>
      <c r="C10" s="6" t="s">
        <v>26</v>
      </c>
      <c r="D10" s="6">
        <v>54</v>
      </c>
      <c r="E10" s="12">
        <v>8.5544021530180703E-2</v>
      </c>
      <c r="F10" s="6">
        <v>1318</v>
      </c>
      <c r="G10" s="6" t="s">
        <v>26</v>
      </c>
      <c r="H10" s="6">
        <v>58</v>
      </c>
      <c r="I10" s="12">
        <v>8.2441984112091068E-2</v>
      </c>
      <c r="J10" s="52">
        <v>1391</v>
      </c>
      <c r="K10" s="52" t="s">
        <v>26</v>
      </c>
      <c r="L10" s="52">
        <v>60</v>
      </c>
      <c r="M10" s="53">
        <f>J10/$J$12</f>
        <v>8.6823544098370883E-2</v>
      </c>
      <c r="O10" s="1"/>
      <c r="P10" s="1"/>
    </row>
    <row r="11" spans="1:19" x14ac:dyDescent="0.25">
      <c r="A11" s="7" t="s">
        <v>4</v>
      </c>
      <c r="B11" s="9">
        <v>4985</v>
      </c>
      <c r="C11" s="9" t="s">
        <v>26</v>
      </c>
      <c r="D11" s="9">
        <v>87</v>
      </c>
      <c r="E11" s="13">
        <v>0.31942842496475715</v>
      </c>
      <c r="F11" s="9">
        <v>5353</v>
      </c>
      <c r="G11" s="9" t="s">
        <v>26</v>
      </c>
      <c r="H11" s="9">
        <v>98</v>
      </c>
      <c r="I11" s="13">
        <v>0.33483455307437293</v>
      </c>
      <c r="J11" s="54">
        <v>5229</v>
      </c>
      <c r="K11" s="54" t="s">
        <v>26</v>
      </c>
      <c r="L11" s="54">
        <v>102</v>
      </c>
      <c r="M11" s="56">
        <f>J11/$J$12</f>
        <v>0.32638412084139568</v>
      </c>
      <c r="O11" s="1"/>
      <c r="P11" s="1"/>
    </row>
    <row r="12" spans="1:19" ht="15.75" thickBot="1" x14ac:dyDescent="0.3">
      <c r="A12" s="10" t="s">
        <v>19</v>
      </c>
      <c r="B12" s="11">
        <v>15606</v>
      </c>
      <c r="C12" s="11" t="s">
        <v>26</v>
      </c>
      <c r="D12" s="11">
        <v>99</v>
      </c>
      <c r="E12" s="14">
        <v>1</v>
      </c>
      <c r="F12" s="11">
        <v>15987</v>
      </c>
      <c r="G12" s="11" t="s">
        <v>26</v>
      </c>
      <c r="H12" s="11">
        <v>113</v>
      </c>
      <c r="I12" s="14">
        <v>1</v>
      </c>
      <c r="J12" s="57">
        <v>16021</v>
      </c>
      <c r="K12" s="57" t="s">
        <v>26</v>
      </c>
      <c r="L12" s="57">
        <v>115</v>
      </c>
      <c r="M12" s="58">
        <v>1</v>
      </c>
      <c r="O12" s="1"/>
      <c r="P12" s="1"/>
    </row>
    <row r="14" spans="1:19" ht="95.25" customHeight="1" x14ac:dyDescent="0.25">
      <c r="A14" s="136" t="s">
        <v>56</v>
      </c>
      <c r="B14" s="136"/>
      <c r="C14" s="136"/>
      <c r="D14" s="136"/>
      <c r="E14" s="136"/>
      <c r="F14" s="136"/>
      <c r="G14" s="136"/>
      <c r="H14" s="136"/>
      <c r="I14" s="136"/>
      <c r="J14" s="44"/>
      <c r="K14" s="44"/>
      <c r="L14" s="44"/>
      <c r="M14" s="44"/>
      <c r="N14" s="44"/>
    </row>
    <row r="16" spans="1:19" x14ac:dyDescent="0.25">
      <c r="A16" s="47" t="s">
        <v>23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</row>
    <row r="17" spans="1:21" x14ac:dyDescent="0.25">
      <c r="A17" s="49" t="s">
        <v>51</v>
      </c>
      <c r="B17" s="50"/>
    </row>
    <row r="18" spans="1:21" ht="15.75" thickBot="1" x14ac:dyDescent="0.3"/>
    <row r="19" spans="1:21" x14ac:dyDescent="0.25">
      <c r="A19" s="2" t="s">
        <v>16</v>
      </c>
      <c r="B19" s="167" t="s">
        <v>17</v>
      </c>
      <c r="C19" s="159"/>
      <c r="D19" s="159"/>
      <c r="E19" s="160"/>
      <c r="F19" s="167" t="s">
        <v>18</v>
      </c>
      <c r="G19" s="159"/>
      <c r="H19" s="159"/>
      <c r="I19" s="160"/>
      <c r="J19" s="168" t="s">
        <v>52</v>
      </c>
      <c r="K19" s="161"/>
      <c r="L19" s="161"/>
      <c r="M19" s="162"/>
    </row>
    <row r="20" spans="1:21" x14ac:dyDescent="0.25">
      <c r="A20" s="3" t="s">
        <v>25</v>
      </c>
      <c r="B20" s="137" t="s">
        <v>21</v>
      </c>
      <c r="C20" s="138"/>
      <c r="D20" s="138"/>
      <c r="E20" s="4" t="s">
        <v>22</v>
      </c>
      <c r="F20" s="137" t="s">
        <v>21</v>
      </c>
      <c r="G20" s="138"/>
      <c r="H20" s="138"/>
      <c r="I20" s="4" t="s">
        <v>22</v>
      </c>
      <c r="J20" s="139" t="s">
        <v>53</v>
      </c>
      <c r="K20" s="140"/>
      <c r="L20" s="140"/>
      <c r="M20" s="51" t="s">
        <v>22</v>
      </c>
    </row>
    <row r="21" spans="1:21" x14ac:dyDescent="0.25">
      <c r="A21" s="5" t="s">
        <v>1</v>
      </c>
      <c r="B21" s="6">
        <v>759</v>
      </c>
      <c r="C21" s="6" t="s">
        <v>26</v>
      </c>
      <c r="D21" s="6">
        <v>24</v>
      </c>
      <c r="E21" s="12">
        <v>0.30142970611596503</v>
      </c>
      <c r="F21" s="6">
        <v>823</v>
      </c>
      <c r="G21" s="6" t="s">
        <v>26</v>
      </c>
      <c r="H21" s="6">
        <v>28</v>
      </c>
      <c r="I21" s="12">
        <v>0.30168621700879766</v>
      </c>
      <c r="J21" s="52">
        <v>775</v>
      </c>
      <c r="K21" s="52" t="s">
        <v>26</v>
      </c>
      <c r="L21" s="52">
        <v>27</v>
      </c>
      <c r="M21" s="53">
        <f>J21/$J$25</f>
        <v>0.27877697841726617</v>
      </c>
    </row>
    <row r="22" spans="1:21" x14ac:dyDescent="0.25">
      <c r="A22" s="7" t="s">
        <v>2</v>
      </c>
      <c r="B22" s="8">
        <v>752</v>
      </c>
      <c r="C22" s="8" t="s">
        <v>26</v>
      </c>
      <c r="D22" s="8">
        <v>25</v>
      </c>
      <c r="E22" s="13">
        <v>0.29864972200158857</v>
      </c>
      <c r="F22" s="8">
        <v>761</v>
      </c>
      <c r="G22" s="8" t="s">
        <v>26</v>
      </c>
      <c r="H22" s="8">
        <v>27</v>
      </c>
      <c r="I22" s="13">
        <v>0.2789589442815249</v>
      </c>
      <c r="J22" s="54">
        <v>846</v>
      </c>
      <c r="K22" s="55" t="s">
        <v>26</v>
      </c>
      <c r="L22" s="55">
        <v>29</v>
      </c>
      <c r="M22" s="56">
        <f>J22/$J$25</f>
        <v>0.3043165467625899</v>
      </c>
    </row>
    <row r="23" spans="1:21" x14ac:dyDescent="0.25">
      <c r="A23" s="5" t="s">
        <v>3</v>
      </c>
      <c r="B23" s="6">
        <v>231</v>
      </c>
      <c r="C23" s="6" t="s">
        <v>26</v>
      </c>
      <c r="D23" s="6">
        <v>16</v>
      </c>
      <c r="E23" s="12">
        <v>9.1739475774424151E-2</v>
      </c>
      <c r="F23" s="6">
        <v>236</v>
      </c>
      <c r="G23" s="6" t="s">
        <v>26</v>
      </c>
      <c r="H23" s="6">
        <v>18</v>
      </c>
      <c r="I23" s="12">
        <v>8.6510263929618775E-2</v>
      </c>
      <c r="J23" s="52">
        <v>251</v>
      </c>
      <c r="K23" s="52" t="s">
        <v>26</v>
      </c>
      <c r="L23" s="52">
        <v>20</v>
      </c>
      <c r="M23" s="53">
        <f>J23/$J$25</f>
        <v>9.0287769784172661E-2</v>
      </c>
    </row>
    <row r="24" spans="1:21" x14ac:dyDescent="0.25">
      <c r="A24" s="7" t="s">
        <v>4</v>
      </c>
      <c r="B24" s="9">
        <v>776</v>
      </c>
      <c r="C24" s="9" t="s">
        <v>26</v>
      </c>
      <c r="D24" s="9">
        <v>26</v>
      </c>
      <c r="E24" s="13">
        <v>0.30818109610802225</v>
      </c>
      <c r="F24" s="9">
        <v>909</v>
      </c>
      <c r="G24" s="9" t="s">
        <v>26</v>
      </c>
      <c r="H24" s="9">
        <v>32</v>
      </c>
      <c r="I24" s="13">
        <v>0.33321114369501464</v>
      </c>
      <c r="J24" s="54">
        <v>909</v>
      </c>
      <c r="K24" s="54" t="s">
        <v>26</v>
      </c>
      <c r="L24" s="54">
        <v>34</v>
      </c>
      <c r="M24" s="56">
        <f>J24/$J$25</f>
        <v>0.32697841726618704</v>
      </c>
    </row>
    <row r="25" spans="1:21" ht="15.75" thickBot="1" x14ac:dyDescent="0.3">
      <c r="A25" s="10" t="s">
        <v>19</v>
      </c>
      <c r="B25" s="11">
        <v>2518</v>
      </c>
      <c r="C25" s="11" t="s">
        <v>26</v>
      </c>
      <c r="D25" s="11">
        <v>38</v>
      </c>
      <c r="E25" s="14">
        <v>1</v>
      </c>
      <c r="F25" s="11">
        <v>2728</v>
      </c>
      <c r="G25" s="11" t="s">
        <v>26</v>
      </c>
      <c r="H25" s="11">
        <v>45</v>
      </c>
      <c r="I25" s="14">
        <v>1</v>
      </c>
      <c r="J25" s="57">
        <v>2780</v>
      </c>
      <c r="K25" s="57" t="s">
        <v>26</v>
      </c>
      <c r="L25" s="57">
        <v>47</v>
      </c>
      <c r="M25" s="58">
        <v>1</v>
      </c>
    </row>
    <row r="27" spans="1:21" ht="91.5" customHeight="1" x14ac:dyDescent="0.25">
      <c r="A27" s="136" t="s">
        <v>57</v>
      </c>
      <c r="B27" s="136"/>
      <c r="C27" s="136"/>
      <c r="D27" s="136"/>
      <c r="E27" s="136"/>
      <c r="F27" s="136"/>
      <c r="G27" s="136"/>
      <c r="H27" s="136"/>
      <c r="I27" s="136"/>
    </row>
    <row r="28" spans="1:21" x14ac:dyDescent="0.25">
      <c r="C28" s="1"/>
      <c r="E28" s="1"/>
      <c r="F28" s="1"/>
      <c r="H28" s="1"/>
    </row>
    <row r="29" spans="1:21" x14ac:dyDescent="0.25">
      <c r="A29" s="47" t="s">
        <v>46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</row>
    <row r="30" spans="1:21" x14ac:dyDescent="0.25">
      <c r="A30" s="49" t="s">
        <v>51</v>
      </c>
      <c r="B30" s="50"/>
    </row>
    <row r="31" spans="1:21" ht="15.75" thickBot="1" x14ac:dyDescent="0.3"/>
    <row r="32" spans="1:21" x14ac:dyDescent="0.25">
      <c r="A32" s="157" t="s">
        <v>16</v>
      </c>
      <c r="B32" s="159" t="s">
        <v>34</v>
      </c>
      <c r="C32" s="159"/>
      <c r="D32" s="159"/>
      <c r="E32" s="159"/>
      <c r="F32" s="159"/>
      <c r="G32" s="159"/>
      <c r="H32" s="159"/>
      <c r="I32" s="159"/>
      <c r="J32" s="159"/>
      <c r="K32" s="160"/>
      <c r="L32" s="161" t="s">
        <v>54</v>
      </c>
      <c r="M32" s="161"/>
      <c r="N32" s="161"/>
      <c r="O32" s="161"/>
      <c r="P32" s="161"/>
      <c r="Q32" s="161"/>
      <c r="R32" s="161"/>
      <c r="S32" s="161"/>
      <c r="T32" s="161"/>
      <c r="U32" s="162"/>
    </row>
    <row r="33" spans="1:66" ht="45" x14ac:dyDescent="0.25">
      <c r="A33" s="158"/>
      <c r="B33" s="163" t="s">
        <v>32</v>
      </c>
      <c r="C33" s="164"/>
      <c r="D33" s="164"/>
      <c r="E33" s="164" t="s">
        <v>33</v>
      </c>
      <c r="F33" s="164"/>
      <c r="G33" s="164"/>
      <c r="H33" s="164" t="s">
        <v>31</v>
      </c>
      <c r="I33" s="164"/>
      <c r="J33" s="164"/>
      <c r="K33" s="28" t="s">
        <v>35</v>
      </c>
      <c r="L33" s="165" t="s">
        <v>32</v>
      </c>
      <c r="M33" s="166"/>
      <c r="N33" s="166"/>
      <c r="O33" s="166" t="s">
        <v>33</v>
      </c>
      <c r="P33" s="166"/>
      <c r="Q33" s="166"/>
      <c r="R33" s="166" t="s">
        <v>31</v>
      </c>
      <c r="S33" s="166"/>
      <c r="T33" s="166"/>
      <c r="U33" s="59" t="s">
        <v>35</v>
      </c>
    </row>
    <row r="34" spans="1:66" x14ac:dyDescent="0.25">
      <c r="A34" s="158"/>
      <c r="B34" s="141" t="s">
        <v>36</v>
      </c>
      <c r="C34" s="142"/>
      <c r="D34" s="142"/>
      <c r="E34" s="142"/>
      <c r="F34" s="142"/>
      <c r="G34" s="142"/>
      <c r="H34" s="142"/>
      <c r="I34" s="142"/>
      <c r="J34" s="142"/>
      <c r="K34" s="29" t="s">
        <v>22</v>
      </c>
      <c r="L34" s="143" t="s">
        <v>55</v>
      </c>
      <c r="M34" s="144"/>
      <c r="N34" s="144"/>
      <c r="O34" s="144"/>
      <c r="P34" s="144"/>
      <c r="Q34" s="144"/>
      <c r="R34" s="144"/>
      <c r="S34" s="144"/>
      <c r="T34" s="144"/>
      <c r="U34" s="60" t="s">
        <v>22</v>
      </c>
    </row>
    <row r="35" spans="1:66" x14ac:dyDescent="0.25">
      <c r="A35" s="31" t="s">
        <v>27</v>
      </c>
      <c r="B35" s="61">
        <v>66</v>
      </c>
      <c r="C35" s="15" t="s">
        <v>26</v>
      </c>
      <c r="D35" s="61">
        <v>1.2</v>
      </c>
      <c r="E35" s="61">
        <v>6.1</v>
      </c>
      <c r="F35" s="15" t="s">
        <v>26</v>
      </c>
      <c r="G35" s="61">
        <v>0.4</v>
      </c>
      <c r="H35" s="61">
        <v>39.9</v>
      </c>
      <c r="I35" s="15" t="s">
        <v>26</v>
      </c>
      <c r="J35" s="61">
        <v>2.1</v>
      </c>
      <c r="K35" s="62">
        <v>0.666110183639399</v>
      </c>
      <c r="L35" s="63">
        <v>64.108999999999995</v>
      </c>
      <c r="M35" s="64" t="s">
        <v>26</v>
      </c>
      <c r="N35" s="63">
        <v>1.1499999999999999</v>
      </c>
      <c r="O35" s="63">
        <v>7.2190000000000003</v>
      </c>
      <c r="P35" s="64" t="s">
        <v>26</v>
      </c>
      <c r="Q35" s="63">
        <v>0.38700000000000001</v>
      </c>
      <c r="R35" s="63">
        <v>42.276000000000003</v>
      </c>
      <c r="S35" s="64" t="s">
        <v>26</v>
      </c>
      <c r="T35" s="63">
        <v>2.4279999999999999</v>
      </c>
      <c r="U35" s="65">
        <f>R35/(L35-O35)</f>
        <v>0.74311829847073319</v>
      </c>
    </row>
    <row r="36" spans="1:66" x14ac:dyDescent="0.25">
      <c r="A36" s="31" t="s">
        <v>4</v>
      </c>
      <c r="B36" s="61">
        <v>24.8</v>
      </c>
      <c r="C36" s="15" t="s">
        <v>26</v>
      </c>
      <c r="D36" s="61">
        <v>0.9</v>
      </c>
      <c r="E36" s="61">
        <v>4.0999999999999996</v>
      </c>
      <c r="F36" s="15" t="s">
        <v>26</v>
      </c>
      <c r="G36" s="61">
        <v>0.4</v>
      </c>
      <c r="H36" s="61">
        <v>8.1</v>
      </c>
      <c r="I36" s="15" t="s">
        <v>26</v>
      </c>
      <c r="J36" s="61">
        <v>1.5</v>
      </c>
      <c r="K36" s="62">
        <v>0.39130434782608686</v>
      </c>
      <c r="L36" s="63">
        <v>23.684999999999999</v>
      </c>
      <c r="M36" s="64" t="s">
        <v>26</v>
      </c>
      <c r="N36" s="63">
        <v>0.82899999999999996</v>
      </c>
      <c r="O36" s="63">
        <v>4.1829999999999998</v>
      </c>
      <c r="P36" s="64" t="s">
        <v>26</v>
      </c>
      <c r="Q36" s="63">
        <v>0.34599999999999997</v>
      </c>
      <c r="R36" s="63">
        <v>8.6780000000000008</v>
      </c>
      <c r="S36" s="64" t="s">
        <v>26</v>
      </c>
      <c r="T36" s="63">
        <v>1.5089999999999999</v>
      </c>
      <c r="U36" s="65">
        <f>R36/(L36-O36)</f>
        <v>0.44498000205107174</v>
      </c>
    </row>
    <row r="37" spans="1:66" x14ac:dyDescent="0.25">
      <c r="A37" s="32" t="s">
        <v>28</v>
      </c>
      <c r="B37" s="61">
        <v>5</v>
      </c>
      <c r="C37" s="15" t="s">
        <v>26</v>
      </c>
      <c r="D37" s="61">
        <v>0.4</v>
      </c>
      <c r="E37" s="61">
        <v>1.1000000000000001</v>
      </c>
      <c r="F37" s="15" t="s">
        <v>26</v>
      </c>
      <c r="G37" s="61">
        <v>0.2</v>
      </c>
      <c r="H37" s="61">
        <v>1</v>
      </c>
      <c r="I37" s="15" t="s">
        <v>26</v>
      </c>
      <c r="J37" s="61">
        <v>0.5</v>
      </c>
      <c r="K37" s="62">
        <v>0.25641025641025644</v>
      </c>
      <c r="L37" s="63">
        <v>5.2469999999999999</v>
      </c>
      <c r="M37" s="64" t="s">
        <v>26</v>
      </c>
      <c r="N37" s="63">
        <v>0.48099999999999998</v>
      </c>
      <c r="O37" s="63">
        <v>0.97699999999999998</v>
      </c>
      <c r="P37" s="64" t="s">
        <v>26</v>
      </c>
      <c r="Q37" s="63">
        <v>0.222</v>
      </c>
      <c r="R37" s="63">
        <v>1.1579999999999999</v>
      </c>
      <c r="S37" s="64" t="s">
        <v>26</v>
      </c>
      <c r="T37" s="63">
        <v>0.66200000000000003</v>
      </c>
      <c r="U37" s="65">
        <f>R37/(L37-O37)</f>
        <v>0.27119437939110069</v>
      </c>
    </row>
    <row r="38" spans="1:66" ht="15.75" thickBot="1" x14ac:dyDescent="0.3">
      <c r="A38" s="33" t="s">
        <v>19</v>
      </c>
      <c r="B38" s="66">
        <v>90.8</v>
      </c>
      <c r="C38" s="30" t="s">
        <v>26</v>
      </c>
      <c r="D38" s="66">
        <v>1.3</v>
      </c>
      <c r="E38" s="66">
        <v>10.199999999999999</v>
      </c>
      <c r="F38" s="30" t="s">
        <v>26</v>
      </c>
      <c r="G38" s="66">
        <v>0.5</v>
      </c>
      <c r="H38" s="66">
        <v>48</v>
      </c>
      <c r="I38" s="30" t="s">
        <v>26</v>
      </c>
      <c r="J38" s="66">
        <v>2.4</v>
      </c>
      <c r="K38" s="67">
        <v>0.59553349875930528</v>
      </c>
      <c r="L38" s="68">
        <v>87.793999999999997</v>
      </c>
      <c r="M38" s="69" t="s">
        <v>26</v>
      </c>
      <c r="N38" s="68">
        <v>1.296</v>
      </c>
      <c r="O38" s="68">
        <v>11.403</v>
      </c>
      <c r="P38" s="69" t="s">
        <v>26</v>
      </c>
      <c r="Q38" s="68">
        <v>0.47799999999999998</v>
      </c>
      <c r="R38" s="68">
        <v>50.954000000000001</v>
      </c>
      <c r="S38" s="69" t="s">
        <v>26</v>
      </c>
      <c r="T38" s="68">
        <v>2.6339999999999999</v>
      </c>
      <c r="U38" s="70">
        <f>R38/(L38-O38)</f>
        <v>0.667015747928421</v>
      </c>
    </row>
    <row r="40" spans="1:66" ht="166.5" customHeight="1" x14ac:dyDescent="0.25">
      <c r="A40" s="136" t="s">
        <v>58</v>
      </c>
      <c r="B40" s="136"/>
      <c r="C40" s="136"/>
      <c r="D40" s="136"/>
      <c r="E40" s="136"/>
      <c r="F40" s="136"/>
      <c r="G40" s="136"/>
      <c r="H40" s="136"/>
      <c r="I40" s="136"/>
    </row>
    <row r="43" spans="1:66" x14ac:dyDescent="0.25">
      <c r="A43" s="47" t="s">
        <v>37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</row>
    <row r="44" spans="1:66" x14ac:dyDescent="0.25">
      <c r="A44" s="49" t="s">
        <v>51</v>
      </c>
      <c r="B44" s="50"/>
    </row>
    <row r="45" spans="1:66" ht="15.75" thickBot="1" x14ac:dyDescent="0.3">
      <c r="A45" s="23"/>
      <c r="B45" s="23"/>
      <c r="C45" s="23"/>
      <c r="D45" s="23"/>
      <c r="E45" s="23"/>
      <c r="F45" s="23"/>
      <c r="G45" s="23"/>
      <c r="H45" s="23"/>
      <c r="I45" s="23"/>
    </row>
    <row r="46" spans="1:66" ht="15.75" thickBot="1" x14ac:dyDescent="0.3">
      <c r="A46" s="23"/>
      <c r="B46" s="23"/>
      <c r="C46" s="145" t="s">
        <v>18</v>
      </c>
      <c r="D46" s="146"/>
      <c r="E46" s="146"/>
      <c r="F46" s="146"/>
      <c r="G46" s="146"/>
      <c r="H46" s="146"/>
      <c r="I46" s="146"/>
      <c r="J46" s="147"/>
      <c r="K46" s="148" t="s">
        <v>52</v>
      </c>
      <c r="L46" s="149"/>
      <c r="M46" s="149"/>
      <c r="N46" s="149"/>
      <c r="O46" s="149"/>
      <c r="P46" s="149"/>
      <c r="Q46" s="149"/>
      <c r="R46" s="150"/>
    </row>
    <row r="47" spans="1:66" ht="15.75" thickBot="1" x14ac:dyDescent="0.3">
      <c r="C47" s="151" t="s">
        <v>20</v>
      </c>
      <c r="D47" s="152"/>
      <c r="E47" s="152"/>
      <c r="F47" s="152"/>
      <c r="G47" s="152" t="s">
        <v>30</v>
      </c>
      <c r="H47" s="152"/>
      <c r="I47" s="152"/>
      <c r="J47" s="153"/>
      <c r="K47" s="154" t="s">
        <v>20</v>
      </c>
      <c r="L47" s="155"/>
      <c r="M47" s="155"/>
      <c r="N47" s="155"/>
      <c r="O47" s="155" t="s">
        <v>30</v>
      </c>
      <c r="P47" s="155"/>
      <c r="Q47" s="155"/>
      <c r="R47" s="156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</row>
    <row r="48" spans="1:66" ht="15.75" thickBot="1" x14ac:dyDescent="0.3">
      <c r="A48" s="19" t="s">
        <v>29</v>
      </c>
      <c r="B48" s="19" t="s">
        <v>16</v>
      </c>
      <c r="C48" s="137" t="s">
        <v>24</v>
      </c>
      <c r="D48" s="138"/>
      <c r="E48" s="138"/>
      <c r="F48" s="4" t="s">
        <v>22</v>
      </c>
      <c r="G48" s="137" t="s">
        <v>21</v>
      </c>
      <c r="H48" s="138"/>
      <c r="I48" s="138"/>
      <c r="J48" s="4" t="s">
        <v>22</v>
      </c>
      <c r="K48" s="139" t="s">
        <v>24</v>
      </c>
      <c r="L48" s="140"/>
      <c r="M48" s="140"/>
      <c r="N48" s="51" t="s">
        <v>22</v>
      </c>
      <c r="O48" s="139" t="s">
        <v>53</v>
      </c>
      <c r="P48" s="140"/>
      <c r="Q48" s="140"/>
      <c r="R48" s="51" t="s">
        <v>22</v>
      </c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6"/>
      <c r="BJ48" s="36"/>
      <c r="BK48" s="36"/>
      <c r="BL48" s="36"/>
      <c r="BM48" s="34"/>
      <c r="BN48" s="34"/>
    </row>
    <row r="49" spans="1:66" x14ac:dyDescent="0.25">
      <c r="A49" s="130" t="s">
        <v>12</v>
      </c>
      <c r="B49" s="18" t="s">
        <v>19</v>
      </c>
      <c r="C49" s="71">
        <v>1288</v>
      </c>
      <c r="D49" s="72" t="s">
        <v>26</v>
      </c>
      <c r="E49" s="72">
        <v>44</v>
      </c>
      <c r="F49" s="73">
        <v>1</v>
      </c>
      <c r="G49" s="74">
        <v>224</v>
      </c>
      <c r="H49" s="72" t="s">
        <v>26</v>
      </c>
      <c r="I49" s="72">
        <v>17</v>
      </c>
      <c r="J49" s="73">
        <v>1</v>
      </c>
      <c r="K49" s="75">
        <v>1237</v>
      </c>
      <c r="L49" s="76" t="s">
        <v>26</v>
      </c>
      <c r="M49" s="76">
        <v>48</v>
      </c>
      <c r="N49" s="77">
        <v>1</v>
      </c>
      <c r="O49" s="78">
        <v>221.36600000000001</v>
      </c>
      <c r="P49" s="76" t="s">
        <v>26</v>
      </c>
      <c r="Q49" s="79">
        <v>15.423</v>
      </c>
      <c r="R49" s="77">
        <v>1</v>
      </c>
      <c r="V49" s="34"/>
      <c r="W49" s="34"/>
      <c r="X49" s="35"/>
      <c r="Y49" s="34"/>
      <c r="Z49" s="34"/>
      <c r="AA49" s="34"/>
      <c r="AB49" s="35"/>
      <c r="AC49" s="34"/>
      <c r="AD49" s="34"/>
      <c r="AE49" s="34"/>
      <c r="AF49" s="35"/>
      <c r="AG49" s="34"/>
      <c r="AH49" s="34"/>
      <c r="AI49" s="34"/>
      <c r="AJ49" s="35"/>
      <c r="AK49" s="34"/>
      <c r="AL49" s="34"/>
      <c r="AM49" s="34"/>
      <c r="AN49" s="35"/>
      <c r="AO49" s="34"/>
      <c r="AP49" s="34"/>
      <c r="AQ49" s="34"/>
      <c r="AR49" s="35"/>
      <c r="AS49" s="34"/>
      <c r="AT49" s="34"/>
      <c r="AU49" s="34"/>
      <c r="AV49" s="35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5"/>
      <c r="BM49" s="34"/>
      <c r="BN49" s="34"/>
    </row>
    <row r="50" spans="1:66" x14ac:dyDescent="0.25">
      <c r="A50" s="131"/>
      <c r="B50" s="16" t="s">
        <v>27</v>
      </c>
      <c r="C50" s="80">
        <v>156</v>
      </c>
      <c r="D50" s="6" t="s">
        <v>26</v>
      </c>
      <c r="E50" s="81">
        <v>22</v>
      </c>
      <c r="F50" s="62">
        <v>0.12111801242236025</v>
      </c>
      <c r="G50" s="82">
        <v>22</v>
      </c>
      <c r="H50" s="6" t="s">
        <v>26</v>
      </c>
      <c r="I50" s="81">
        <v>7</v>
      </c>
      <c r="J50" s="62">
        <v>9.8214285714285712E-2</v>
      </c>
      <c r="K50" s="83">
        <v>149</v>
      </c>
      <c r="L50" s="52" t="s">
        <v>26</v>
      </c>
      <c r="M50" s="84">
        <v>23</v>
      </c>
      <c r="N50" s="65">
        <f>K50/K49</f>
        <v>0.12045270816491511</v>
      </c>
      <c r="O50" s="85">
        <v>22.849</v>
      </c>
      <c r="P50" s="52" t="s">
        <v>26</v>
      </c>
      <c r="Q50" s="86">
        <v>8.2289999999999992</v>
      </c>
      <c r="R50" s="65">
        <f>O50/O49</f>
        <v>0.10321819972353477</v>
      </c>
      <c r="V50" s="38"/>
      <c r="W50" s="38"/>
      <c r="X50" s="39"/>
      <c r="Y50" s="38"/>
      <c r="Z50" s="38"/>
      <c r="AA50" s="38"/>
      <c r="AB50" s="39"/>
      <c r="AC50" s="38"/>
      <c r="AD50" s="38"/>
      <c r="AE50" s="38"/>
      <c r="AF50" s="39"/>
      <c r="AG50" s="38"/>
      <c r="AH50" s="38"/>
      <c r="AI50" s="38"/>
      <c r="AJ50" s="39"/>
      <c r="AK50" s="38"/>
      <c r="AL50" s="38"/>
      <c r="AM50" s="38"/>
      <c r="AN50" s="39"/>
      <c r="AO50" s="38"/>
      <c r="AP50" s="38"/>
      <c r="AQ50" s="38"/>
      <c r="AR50" s="39"/>
      <c r="AS50" s="38"/>
      <c r="AT50" s="38"/>
      <c r="AU50" s="38"/>
      <c r="AV50" s="39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9"/>
      <c r="BM50" s="34"/>
      <c r="BN50" s="34"/>
    </row>
    <row r="51" spans="1:66" x14ac:dyDescent="0.25">
      <c r="A51" s="131"/>
      <c r="B51" s="16" t="s">
        <v>4</v>
      </c>
      <c r="C51" s="80">
        <v>1132</v>
      </c>
      <c r="D51" s="6" t="s">
        <v>26</v>
      </c>
      <c r="E51" s="81">
        <v>44</v>
      </c>
      <c r="F51" s="62">
        <v>0.8788819875776398</v>
      </c>
      <c r="G51" s="82">
        <v>202</v>
      </c>
      <c r="H51" s="6" t="s">
        <v>26</v>
      </c>
      <c r="I51" s="81">
        <v>16</v>
      </c>
      <c r="J51" s="62">
        <v>0.9017857142857143</v>
      </c>
      <c r="K51" s="83">
        <v>1088</v>
      </c>
      <c r="L51" s="52" t="s">
        <v>26</v>
      </c>
      <c r="M51" s="84">
        <v>48</v>
      </c>
      <c r="N51" s="65">
        <f>K51/K49</f>
        <v>0.87954729183508484</v>
      </c>
      <c r="O51" s="85">
        <v>198.517</v>
      </c>
      <c r="P51" s="52" t="s">
        <v>26</v>
      </c>
      <c r="Q51" s="86">
        <v>18.670000000000002</v>
      </c>
      <c r="R51" s="65">
        <f>O51/O49</f>
        <v>0.89678180027646515</v>
      </c>
      <c r="V51" s="38"/>
      <c r="W51" s="38"/>
      <c r="X51" s="39"/>
      <c r="Y51" s="38"/>
      <c r="Z51" s="38"/>
      <c r="AA51" s="38"/>
      <c r="AB51" s="39"/>
      <c r="AC51" s="38"/>
      <c r="AD51" s="38"/>
      <c r="AE51" s="38"/>
      <c r="AF51" s="39"/>
      <c r="AG51" s="38"/>
      <c r="AH51" s="38"/>
      <c r="AI51" s="38"/>
      <c r="AJ51" s="39"/>
      <c r="AK51" s="38"/>
      <c r="AL51" s="38"/>
      <c r="AM51" s="38"/>
      <c r="AN51" s="39"/>
      <c r="AO51" s="38"/>
      <c r="AP51" s="38"/>
      <c r="AQ51" s="38"/>
      <c r="AR51" s="39"/>
      <c r="AS51" s="38"/>
      <c r="AT51" s="38"/>
      <c r="AU51" s="38"/>
      <c r="AV51" s="39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9"/>
      <c r="BM51" s="34"/>
      <c r="BN51" s="34"/>
    </row>
    <row r="52" spans="1:66" ht="15.75" thickBot="1" x14ac:dyDescent="0.3">
      <c r="A52" s="132"/>
      <c r="B52" s="17" t="s">
        <v>28</v>
      </c>
      <c r="C52" s="87">
        <v>458</v>
      </c>
      <c r="D52" s="6" t="s">
        <v>26</v>
      </c>
      <c r="E52" s="88">
        <v>34</v>
      </c>
      <c r="F52" s="89">
        <v>0.35559006211180122</v>
      </c>
      <c r="G52" s="90">
        <v>83</v>
      </c>
      <c r="H52" s="6" t="s">
        <v>26</v>
      </c>
      <c r="I52" s="88">
        <v>12</v>
      </c>
      <c r="J52" s="89">
        <v>0.3705357142857143</v>
      </c>
      <c r="K52" s="91">
        <v>456</v>
      </c>
      <c r="L52" s="52" t="s">
        <v>26</v>
      </c>
      <c r="M52" s="92">
        <v>37</v>
      </c>
      <c r="N52" s="93">
        <f>K52/K49</f>
        <v>0.36863379143088115</v>
      </c>
      <c r="O52" s="94">
        <v>86.971999999999994</v>
      </c>
      <c r="P52" s="52" t="s">
        <v>26</v>
      </c>
      <c r="Q52" s="95">
        <v>13.616</v>
      </c>
      <c r="R52" s="93">
        <f>O52/O49</f>
        <v>0.39288779668061036</v>
      </c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</row>
    <row r="53" spans="1:66" x14ac:dyDescent="0.25">
      <c r="A53" s="130" t="s">
        <v>13</v>
      </c>
      <c r="B53" s="18" t="s">
        <v>19</v>
      </c>
      <c r="C53" s="71">
        <v>651</v>
      </c>
      <c r="D53" s="72" t="s">
        <v>26</v>
      </c>
      <c r="E53" s="72">
        <v>34</v>
      </c>
      <c r="F53" s="73">
        <v>1</v>
      </c>
      <c r="G53" s="74">
        <v>116</v>
      </c>
      <c r="H53" s="72" t="s">
        <v>26</v>
      </c>
      <c r="I53" s="72">
        <v>11</v>
      </c>
      <c r="J53" s="73">
        <v>1</v>
      </c>
      <c r="K53" s="75">
        <v>632</v>
      </c>
      <c r="L53" s="76" t="s">
        <v>26</v>
      </c>
      <c r="M53" s="76">
        <v>36</v>
      </c>
      <c r="N53" s="77">
        <v>1</v>
      </c>
      <c r="O53" s="78">
        <v>120.405</v>
      </c>
      <c r="P53" s="76" t="s">
        <v>26</v>
      </c>
      <c r="Q53" s="79">
        <v>13.058</v>
      </c>
      <c r="R53" s="77">
        <v>1</v>
      </c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</row>
    <row r="54" spans="1:66" x14ac:dyDescent="0.25">
      <c r="A54" s="131">
        <v>0</v>
      </c>
      <c r="B54" s="16" t="s">
        <v>27</v>
      </c>
      <c r="C54" s="80">
        <v>121</v>
      </c>
      <c r="D54" s="6" t="s">
        <v>26</v>
      </c>
      <c r="E54" s="81">
        <v>18</v>
      </c>
      <c r="F54" s="62">
        <v>0.18586789554531491</v>
      </c>
      <c r="G54" s="82">
        <v>20</v>
      </c>
      <c r="H54" s="6" t="s">
        <v>26</v>
      </c>
      <c r="I54" s="81">
        <v>5</v>
      </c>
      <c r="J54" s="62">
        <v>0.17241379310344829</v>
      </c>
      <c r="K54" s="83">
        <v>106</v>
      </c>
      <c r="L54" s="52" t="s">
        <v>26</v>
      </c>
      <c r="M54" s="84">
        <v>19</v>
      </c>
      <c r="N54" s="65">
        <f>K54/K53</f>
        <v>0.16772151898734178</v>
      </c>
      <c r="O54" s="85">
        <v>19.948</v>
      </c>
      <c r="P54" s="52" t="s">
        <v>26</v>
      </c>
      <c r="Q54" s="86">
        <v>5.7140000000000004</v>
      </c>
      <c r="R54" s="65">
        <f>O54/O53</f>
        <v>0.16567418296582367</v>
      </c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</row>
    <row r="55" spans="1:66" x14ac:dyDescent="0.25">
      <c r="A55" s="131">
        <v>0</v>
      </c>
      <c r="B55" s="16" t="s">
        <v>4</v>
      </c>
      <c r="C55" s="80">
        <v>530</v>
      </c>
      <c r="D55" s="6" t="s">
        <v>26</v>
      </c>
      <c r="E55" s="81">
        <v>32</v>
      </c>
      <c r="F55" s="62">
        <v>0.81413210445468509</v>
      </c>
      <c r="G55" s="82">
        <v>96</v>
      </c>
      <c r="H55" s="6" t="s">
        <v>26</v>
      </c>
      <c r="I55" s="81">
        <v>10</v>
      </c>
      <c r="J55" s="62">
        <v>0.82758620689655171</v>
      </c>
      <c r="K55" s="83">
        <v>526</v>
      </c>
      <c r="L55" s="52" t="s">
        <v>26</v>
      </c>
      <c r="M55" s="84">
        <v>35</v>
      </c>
      <c r="N55" s="65">
        <f>K55/K53</f>
        <v>0.83227848101265822</v>
      </c>
      <c r="O55" s="85">
        <v>100.45699999999999</v>
      </c>
      <c r="P55" s="52" t="s">
        <v>26</v>
      </c>
      <c r="Q55" s="86">
        <v>12.273999999999999</v>
      </c>
      <c r="R55" s="65">
        <f>O55/O53</f>
        <v>0.8343258170341763</v>
      </c>
    </row>
    <row r="56" spans="1:66" ht="15.75" thickBot="1" x14ac:dyDescent="0.3">
      <c r="A56" s="132">
        <v>0</v>
      </c>
      <c r="B56" s="17" t="s">
        <v>28</v>
      </c>
      <c r="C56" s="87">
        <v>206</v>
      </c>
      <c r="D56" s="6" t="s">
        <v>26</v>
      </c>
      <c r="E56" s="88">
        <v>23</v>
      </c>
      <c r="F56" s="89">
        <v>0.31643625192012287</v>
      </c>
      <c r="G56" s="90">
        <v>40</v>
      </c>
      <c r="H56" s="6" t="s">
        <v>26</v>
      </c>
      <c r="I56" s="88">
        <v>7</v>
      </c>
      <c r="J56" s="89">
        <v>0.34482758620689657</v>
      </c>
      <c r="K56" s="91">
        <v>211</v>
      </c>
      <c r="L56" s="52" t="s">
        <v>26</v>
      </c>
      <c r="M56" s="92">
        <v>25</v>
      </c>
      <c r="N56" s="93">
        <f>K56/K53</f>
        <v>0.33386075949367089</v>
      </c>
      <c r="O56" s="94">
        <v>43.899000000000001</v>
      </c>
      <c r="P56" s="52" t="s">
        <v>26</v>
      </c>
      <c r="Q56" s="95">
        <v>10.032</v>
      </c>
      <c r="R56" s="93">
        <f>O56/O53</f>
        <v>0.36459449358415347</v>
      </c>
    </row>
    <row r="57" spans="1:66" x14ac:dyDescent="0.25">
      <c r="A57" s="130" t="s">
        <v>15</v>
      </c>
      <c r="B57" s="18" t="s">
        <v>19</v>
      </c>
      <c r="C57" s="71">
        <v>415</v>
      </c>
      <c r="D57" s="72" t="s">
        <v>26</v>
      </c>
      <c r="E57" s="72">
        <v>31</v>
      </c>
      <c r="F57" s="73">
        <v>1</v>
      </c>
      <c r="G57" s="74">
        <v>46</v>
      </c>
      <c r="H57" s="72" t="s">
        <v>26</v>
      </c>
      <c r="I57" s="72">
        <v>11</v>
      </c>
      <c r="J57" s="73">
        <v>1</v>
      </c>
      <c r="K57" s="75">
        <v>444</v>
      </c>
      <c r="L57" s="76" t="s">
        <v>26</v>
      </c>
      <c r="M57" s="76">
        <v>32</v>
      </c>
      <c r="N57" s="77">
        <v>1</v>
      </c>
      <c r="O57" s="78">
        <v>44.156999999999996</v>
      </c>
      <c r="P57" s="76" t="s">
        <v>26</v>
      </c>
      <c r="Q57" s="79">
        <v>9.3520000000000003</v>
      </c>
      <c r="R57" s="77">
        <v>1</v>
      </c>
    </row>
    <row r="58" spans="1:66" x14ac:dyDescent="0.25">
      <c r="A58" s="131">
        <v>0</v>
      </c>
      <c r="B58" s="16" t="s">
        <v>27</v>
      </c>
      <c r="C58" s="80">
        <v>66</v>
      </c>
      <c r="D58" s="6" t="s">
        <v>26</v>
      </c>
      <c r="E58" s="81">
        <v>20</v>
      </c>
      <c r="F58" s="62">
        <v>0.15903614457831325</v>
      </c>
      <c r="G58" s="82" t="s">
        <v>60</v>
      </c>
      <c r="H58" s="6" t="s">
        <v>26</v>
      </c>
      <c r="I58" s="81" t="s">
        <v>60</v>
      </c>
      <c r="J58" s="62">
        <v>0.13043478260869565</v>
      </c>
      <c r="K58" s="83">
        <v>79</v>
      </c>
      <c r="L58" s="52" t="s">
        <v>26</v>
      </c>
      <c r="M58" s="84">
        <v>21</v>
      </c>
      <c r="N58" s="65">
        <f>K58/K57</f>
        <v>0.17792792792792791</v>
      </c>
      <c r="O58" s="85">
        <v>6.9649999999999999</v>
      </c>
      <c r="P58" s="52" t="s">
        <v>26</v>
      </c>
      <c r="Q58" s="86">
        <v>4.806</v>
      </c>
      <c r="R58" s="65">
        <f>O58/O57</f>
        <v>0.15773263582217995</v>
      </c>
    </row>
    <row r="59" spans="1:66" x14ac:dyDescent="0.25">
      <c r="A59" s="131">
        <v>0</v>
      </c>
      <c r="B59" s="16" t="s">
        <v>4</v>
      </c>
      <c r="C59" s="80">
        <v>350</v>
      </c>
      <c r="D59" s="6" t="s">
        <v>26</v>
      </c>
      <c r="E59" s="81">
        <v>33</v>
      </c>
      <c r="F59" s="62">
        <v>0.84337349397590367</v>
      </c>
      <c r="G59" s="82">
        <v>40</v>
      </c>
      <c r="H59" s="6" t="s">
        <v>26</v>
      </c>
      <c r="I59" s="81">
        <v>11</v>
      </c>
      <c r="J59" s="62">
        <v>0.86956521739130432</v>
      </c>
      <c r="K59" s="83">
        <v>365</v>
      </c>
      <c r="L59" s="52" t="s">
        <v>26</v>
      </c>
      <c r="M59" s="84">
        <v>33</v>
      </c>
      <c r="N59" s="65">
        <f>K59/K57</f>
        <v>0.82207207207207211</v>
      </c>
      <c r="O59" s="85">
        <v>37.192</v>
      </c>
      <c r="P59" s="52" t="s">
        <v>26</v>
      </c>
      <c r="Q59" s="86">
        <v>8.6959999999999997</v>
      </c>
      <c r="R59" s="65">
        <f>O59/O57</f>
        <v>0.84226736417782011</v>
      </c>
    </row>
    <row r="60" spans="1:66" ht="15.75" thickBot="1" x14ac:dyDescent="0.3">
      <c r="A60" s="132">
        <v>0</v>
      </c>
      <c r="B60" s="17" t="s">
        <v>28</v>
      </c>
      <c r="C60" s="87">
        <v>71</v>
      </c>
      <c r="D60" s="6" t="s">
        <v>26</v>
      </c>
      <c r="E60" s="88">
        <v>20</v>
      </c>
      <c r="F60" s="89">
        <v>0.1710843373493976</v>
      </c>
      <c r="G60" s="90">
        <v>8</v>
      </c>
      <c r="H60" s="6" t="s">
        <v>26</v>
      </c>
      <c r="I60" s="88">
        <v>4</v>
      </c>
      <c r="J60" s="89">
        <v>0.17391304347826086</v>
      </c>
      <c r="K60" s="91">
        <v>118</v>
      </c>
      <c r="L60" s="52" t="s">
        <v>26</v>
      </c>
      <c r="M60" s="92">
        <v>25</v>
      </c>
      <c r="N60" s="93">
        <f>K60/K57</f>
        <v>0.26576576576576577</v>
      </c>
      <c r="O60" s="94">
        <v>11.135</v>
      </c>
      <c r="P60" s="52" t="s">
        <v>26</v>
      </c>
      <c r="Q60" s="95">
        <v>5.6660000000000004</v>
      </c>
      <c r="R60" s="93">
        <f>O60/O57</f>
        <v>0.25216839912131711</v>
      </c>
    </row>
    <row r="61" spans="1:66" ht="15" customHeight="1" x14ac:dyDescent="0.25">
      <c r="A61" s="130" t="s">
        <v>11</v>
      </c>
      <c r="B61" s="18" t="s">
        <v>19</v>
      </c>
      <c r="C61" s="71">
        <v>2798</v>
      </c>
      <c r="D61" s="72" t="s">
        <v>26</v>
      </c>
      <c r="E61" s="72">
        <v>57</v>
      </c>
      <c r="F61" s="73">
        <v>1</v>
      </c>
      <c r="G61" s="74">
        <v>576</v>
      </c>
      <c r="H61" s="72" t="s">
        <v>26</v>
      </c>
      <c r="I61" s="72">
        <v>24</v>
      </c>
      <c r="J61" s="73">
        <v>1</v>
      </c>
      <c r="K61" s="75">
        <v>2803</v>
      </c>
      <c r="L61" s="76" t="s">
        <v>26</v>
      </c>
      <c r="M61" s="76">
        <v>57</v>
      </c>
      <c r="N61" s="77">
        <v>1</v>
      </c>
      <c r="O61" s="78">
        <v>581.86199999999997</v>
      </c>
      <c r="P61" s="76" t="s">
        <v>26</v>
      </c>
      <c r="Q61" s="79">
        <v>23.189</v>
      </c>
      <c r="R61" s="77">
        <v>1</v>
      </c>
    </row>
    <row r="62" spans="1:66" x14ac:dyDescent="0.25">
      <c r="A62" s="131">
        <v>0</v>
      </c>
      <c r="B62" s="16" t="s">
        <v>27</v>
      </c>
      <c r="C62" s="80">
        <v>1430</v>
      </c>
      <c r="D62" s="6" t="s">
        <v>26</v>
      </c>
      <c r="E62" s="81">
        <v>50</v>
      </c>
      <c r="F62" s="62">
        <v>0.51107934238741959</v>
      </c>
      <c r="G62" s="82">
        <v>312</v>
      </c>
      <c r="H62" s="6" t="s">
        <v>26</v>
      </c>
      <c r="I62" s="81">
        <v>19</v>
      </c>
      <c r="J62" s="62">
        <v>0.54166666666666663</v>
      </c>
      <c r="K62" s="83">
        <v>1433</v>
      </c>
      <c r="L62" s="52" t="s">
        <v>26</v>
      </c>
      <c r="M62" s="84">
        <v>50</v>
      </c>
      <c r="N62" s="65">
        <f>K62/K61</f>
        <v>0.51123795932929006</v>
      </c>
      <c r="O62" s="85">
        <v>312.18799999999999</v>
      </c>
      <c r="P62" s="52" t="s">
        <v>26</v>
      </c>
      <c r="Q62" s="86">
        <v>19.86</v>
      </c>
      <c r="R62" s="65">
        <f>O62/O61</f>
        <v>0.5365327173797223</v>
      </c>
    </row>
    <row r="63" spans="1:66" x14ac:dyDescent="0.25">
      <c r="A63" s="131">
        <v>0</v>
      </c>
      <c r="B63" s="16" t="s">
        <v>4</v>
      </c>
      <c r="C63" s="80">
        <v>1369</v>
      </c>
      <c r="D63" s="6" t="s">
        <v>26</v>
      </c>
      <c r="E63" s="81">
        <v>51</v>
      </c>
      <c r="F63" s="62">
        <v>0.4892780557541101</v>
      </c>
      <c r="G63" s="82">
        <v>264</v>
      </c>
      <c r="H63" s="6" t="s">
        <v>26</v>
      </c>
      <c r="I63" s="81">
        <v>17</v>
      </c>
      <c r="J63" s="62">
        <v>0.45833333333333331</v>
      </c>
      <c r="K63" s="83">
        <v>1371</v>
      </c>
      <c r="L63" s="52" t="s">
        <v>26</v>
      </c>
      <c r="M63" s="84">
        <v>51</v>
      </c>
      <c r="N63" s="65">
        <f>K63/K61</f>
        <v>0.48911880128433821</v>
      </c>
      <c r="O63" s="85">
        <v>269.67399999999998</v>
      </c>
      <c r="P63" s="52" t="s">
        <v>26</v>
      </c>
      <c r="Q63" s="86">
        <v>16.657</v>
      </c>
      <c r="R63" s="65">
        <f>O63/O61</f>
        <v>0.46346728262027764</v>
      </c>
    </row>
    <row r="64" spans="1:66" ht="15.75" thickBot="1" x14ac:dyDescent="0.3">
      <c r="A64" s="132">
        <v>0</v>
      </c>
      <c r="B64" s="17" t="s">
        <v>28</v>
      </c>
      <c r="C64" s="87">
        <v>251</v>
      </c>
      <c r="D64" s="6" t="s">
        <v>26</v>
      </c>
      <c r="E64" s="88">
        <v>27</v>
      </c>
      <c r="F64" s="89">
        <v>8.9706933523945681E-2</v>
      </c>
      <c r="G64" s="90">
        <v>41</v>
      </c>
      <c r="H64" s="6" t="s">
        <v>26</v>
      </c>
      <c r="I64" s="88">
        <v>8</v>
      </c>
      <c r="J64" s="89">
        <v>7.1180555555555552E-2</v>
      </c>
      <c r="K64" s="91">
        <v>287</v>
      </c>
      <c r="L64" s="52" t="s">
        <v>26</v>
      </c>
      <c r="M64" s="92">
        <v>28</v>
      </c>
      <c r="N64" s="93">
        <f>K64/K61</f>
        <v>0.10239029611130931</v>
      </c>
      <c r="O64" s="94">
        <v>49.932000000000002</v>
      </c>
      <c r="P64" s="52" t="s">
        <v>26</v>
      </c>
      <c r="Q64" s="95">
        <v>8.1349999999999998</v>
      </c>
      <c r="R64" s="93">
        <f>O64/O61</f>
        <v>8.5814162120915277E-2</v>
      </c>
    </row>
    <row r="65" spans="1:18" x14ac:dyDescent="0.25">
      <c r="A65" s="130" t="s">
        <v>9</v>
      </c>
      <c r="B65" s="18" t="s">
        <v>19</v>
      </c>
      <c r="C65" s="71">
        <v>518</v>
      </c>
      <c r="D65" s="72" t="s">
        <v>26</v>
      </c>
      <c r="E65" s="72">
        <v>25</v>
      </c>
      <c r="F65" s="73">
        <v>1</v>
      </c>
      <c r="G65" s="74">
        <v>134</v>
      </c>
      <c r="H65" s="72" t="s">
        <v>26</v>
      </c>
      <c r="I65" s="72">
        <v>11</v>
      </c>
      <c r="J65" s="73">
        <v>1</v>
      </c>
      <c r="K65" s="75">
        <v>512</v>
      </c>
      <c r="L65" s="76" t="s">
        <v>26</v>
      </c>
      <c r="M65" s="76">
        <v>24</v>
      </c>
      <c r="N65" s="77">
        <v>1</v>
      </c>
      <c r="O65" s="78">
        <v>135.21899999999999</v>
      </c>
      <c r="P65" s="76" t="s">
        <v>26</v>
      </c>
      <c r="Q65" s="79">
        <v>11.285</v>
      </c>
      <c r="R65" s="77">
        <v>1</v>
      </c>
    </row>
    <row r="66" spans="1:18" x14ac:dyDescent="0.25">
      <c r="A66" s="131">
        <v>0</v>
      </c>
      <c r="B66" s="16" t="s">
        <v>27</v>
      </c>
      <c r="C66" s="80">
        <v>291</v>
      </c>
      <c r="D66" s="6" t="s">
        <v>26</v>
      </c>
      <c r="E66" s="81">
        <v>22</v>
      </c>
      <c r="F66" s="62">
        <v>0.56177606177606176</v>
      </c>
      <c r="G66" s="82">
        <v>76</v>
      </c>
      <c r="H66" s="6" t="s">
        <v>26</v>
      </c>
      <c r="I66" s="81">
        <v>9</v>
      </c>
      <c r="J66" s="62">
        <v>0.56716417910447758</v>
      </c>
      <c r="K66" s="83">
        <v>306</v>
      </c>
      <c r="L66" s="52" t="s">
        <v>26</v>
      </c>
      <c r="M66" s="84">
        <v>22</v>
      </c>
      <c r="N66" s="65">
        <f>K66/K65</f>
        <v>0.59765625</v>
      </c>
      <c r="O66" s="85">
        <v>82.945999999999998</v>
      </c>
      <c r="P66" s="52" t="s">
        <v>26</v>
      </c>
      <c r="Q66" s="86">
        <v>9.7880000000000003</v>
      </c>
      <c r="R66" s="65">
        <f>O66/O65</f>
        <v>0.61341971172690235</v>
      </c>
    </row>
    <row r="67" spans="1:18" x14ac:dyDescent="0.25">
      <c r="A67" s="131">
        <v>0</v>
      </c>
      <c r="B67" s="16" t="s">
        <v>4</v>
      </c>
      <c r="C67" s="80">
        <v>227</v>
      </c>
      <c r="D67" s="6" t="s">
        <v>26</v>
      </c>
      <c r="E67" s="81">
        <v>20</v>
      </c>
      <c r="F67" s="62">
        <v>0.43822393822393824</v>
      </c>
      <c r="G67" s="82">
        <v>58</v>
      </c>
      <c r="H67" s="6" t="s">
        <v>26</v>
      </c>
      <c r="I67" s="81">
        <v>8</v>
      </c>
      <c r="J67" s="62">
        <v>0.43283582089552236</v>
      </c>
      <c r="K67" s="83">
        <v>205</v>
      </c>
      <c r="L67" s="52" t="s">
        <v>26</v>
      </c>
      <c r="M67" s="84">
        <v>20</v>
      </c>
      <c r="N67" s="65">
        <f>K67/K65</f>
        <v>0.400390625</v>
      </c>
      <c r="O67" s="85">
        <v>52.273000000000003</v>
      </c>
      <c r="P67" s="52" t="s">
        <v>26</v>
      </c>
      <c r="Q67" s="86">
        <v>7.8479999999999999</v>
      </c>
      <c r="R67" s="65">
        <f>O67/O65</f>
        <v>0.38658028827309776</v>
      </c>
    </row>
    <row r="68" spans="1:18" ht="15.75" thickBot="1" x14ac:dyDescent="0.3">
      <c r="A68" s="132">
        <v>0</v>
      </c>
      <c r="B68" s="17" t="s">
        <v>28</v>
      </c>
      <c r="C68" s="87">
        <v>40</v>
      </c>
      <c r="D68" s="6" t="s">
        <v>26</v>
      </c>
      <c r="E68" s="88">
        <v>9</v>
      </c>
      <c r="F68" s="89">
        <v>7.7220077220077218E-2</v>
      </c>
      <c r="G68" s="90">
        <v>10</v>
      </c>
      <c r="H68" s="6" t="s">
        <v>26</v>
      </c>
      <c r="I68" s="88">
        <v>4</v>
      </c>
      <c r="J68" s="89">
        <v>7.4626865671641784E-2</v>
      </c>
      <c r="K68" s="91">
        <v>39</v>
      </c>
      <c r="L68" s="52" t="s">
        <v>26</v>
      </c>
      <c r="M68" s="92">
        <v>9</v>
      </c>
      <c r="N68" s="93">
        <f>K68/K65</f>
        <v>7.6171875E-2</v>
      </c>
      <c r="O68" s="94">
        <v>9.7579999999999991</v>
      </c>
      <c r="P68" s="52" t="s">
        <v>26</v>
      </c>
      <c r="Q68" s="95">
        <v>3.5630000000000002</v>
      </c>
      <c r="R68" s="93">
        <f>O68/O65</f>
        <v>7.216441476419734E-2</v>
      </c>
    </row>
    <row r="69" spans="1:18" x14ac:dyDescent="0.25">
      <c r="A69" s="130" t="s">
        <v>8</v>
      </c>
      <c r="B69" s="18" t="s">
        <v>19</v>
      </c>
      <c r="C69" s="71">
        <v>576</v>
      </c>
      <c r="D69" s="72" t="s">
        <v>26</v>
      </c>
      <c r="E69" s="72">
        <v>25</v>
      </c>
      <c r="F69" s="73">
        <v>1</v>
      </c>
      <c r="G69" s="74">
        <v>170</v>
      </c>
      <c r="H69" s="72" t="s">
        <v>26</v>
      </c>
      <c r="I69" s="72">
        <v>13</v>
      </c>
      <c r="J69" s="73">
        <v>1</v>
      </c>
      <c r="K69" s="75">
        <v>577</v>
      </c>
      <c r="L69" s="76" t="s">
        <v>26</v>
      </c>
      <c r="M69" s="76">
        <v>26</v>
      </c>
      <c r="N69" s="77">
        <v>1</v>
      </c>
      <c r="O69" s="78">
        <v>164.41900000000001</v>
      </c>
      <c r="P69" s="76" t="s">
        <v>26</v>
      </c>
      <c r="Q69" s="79">
        <v>12.19</v>
      </c>
      <c r="R69" s="77">
        <v>1</v>
      </c>
    </row>
    <row r="70" spans="1:18" x14ac:dyDescent="0.25">
      <c r="A70" s="131">
        <v>0</v>
      </c>
      <c r="B70" s="16" t="s">
        <v>27</v>
      </c>
      <c r="C70" s="80">
        <v>368</v>
      </c>
      <c r="D70" s="6" t="s">
        <v>26</v>
      </c>
      <c r="E70" s="81">
        <v>23</v>
      </c>
      <c r="F70" s="62">
        <v>0.63888888888888884</v>
      </c>
      <c r="G70" s="82">
        <v>103</v>
      </c>
      <c r="H70" s="6" t="s">
        <v>26</v>
      </c>
      <c r="I70" s="81">
        <v>11</v>
      </c>
      <c r="J70" s="62">
        <v>0.60588235294117643</v>
      </c>
      <c r="K70" s="83">
        <v>346</v>
      </c>
      <c r="L70" s="52" t="s">
        <v>26</v>
      </c>
      <c r="M70" s="84">
        <v>23</v>
      </c>
      <c r="N70" s="65">
        <f>K70/K69</f>
        <v>0.59965337954939346</v>
      </c>
      <c r="O70" s="85">
        <v>91.995000000000005</v>
      </c>
      <c r="P70" s="52" t="s">
        <v>26</v>
      </c>
      <c r="Q70" s="86">
        <v>10.127000000000001</v>
      </c>
      <c r="R70" s="65">
        <f>O70/O69</f>
        <v>0.55951562775591623</v>
      </c>
    </row>
    <row r="71" spans="1:18" x14ac:dyDescent="0.25">
      <c r="A71" s="131">
        <v>0</v>
      </c>
      <c r="B71" s="16" t="s">
        <v>4</v>
      </c>
      <c r="C71" s="80">
        <v>208</v>
      </c>
      <c r="D71" s="6" t="s">
        <v>26</v>
      </c>
      <c r="E71" s="81">
        <v>19</v>
      </c>
      <c r="F71" s="62">
        <v>0.3611111111111111</v>
      </c>
      <c r="G71" s="82">
        <v>66</v>
      </c>
      <c r="H71" s="6" t="s">
        <v>26</v>
      </c>
      <c r="I71" s="81">
        <v>9</v>
      </c>
      <c r="J71" s="62">
        <v>0.38823529411764707</v>
      </c>
      <c r="K71" s="83">
        <v>231</v>
      </c>
      <c r="L71" s="52" t="s">
        <v>26</v>
      </c>
      <c r="M71" s="84">
        <v>20</v>
      </c>
      <c r="N71" s="65">
        <f>K71/K69</f>
        <v>0.40034662045060659</v>
      </c>
      <c r="O71" s="85">
        <v>72.424000000000007</v>
      </c>
      <c r="P71" s="52" t="s">
        <v>26</v>
      </c>
      <c r="Q71" s="86">
        <v>8.8919999999999995</v>
      </c>
      <c r="R71" s="65">
        <f>O71/O69</f>
        <v>0.44048437224408371</v>
      </c>
    </row>
    <row r="72" spans="1:18" ht="15.75" thickBot="1" x14ac:dyDescent="0.3">
      <c r="A72" s="132">
        <v>0</v>
      </c>
      <c r="B72" s="17" t="s">
        <v>28</v>
      </c>
      <c r="C72" s="87">
        <v>32</v>
      </c>
      <c r="D72" s="6" t="s">
        <v>26</v>
      </c>
      <c r="E72" s="88">
        <v>8</v>
      </c>
      <c r="F72" s="89">
        <v>5.5555555555555552E-2</v>
      </c>
      <c r="G72" s="90">
        <v>9</v>
      </c>
      <c r="H72" s="6" t="s">
        <v>26</v>
      </c>
      <c r="I72" s="88">
        <v>3</v>
      </c>
      <c r="J72" s="89">
        <v>5.2941176470588235E-2</v>
      </c>
      <c r="K72" s="91">
        <v>39</v>
      </c>
      <c r="L72" s="52" t="s">
        <v>26</v>
      </c>
      <c r="M72" s="92">
        <v>9</v>
      </c>
      <c r="N72" s="93">
        <f>K72/K69</f>
        <v>6.7590987868284227E-2</v>
      </c>
      <c r="O72" s="94">
        <v>12.612</v>
      </c>
      <c r="P72" s="52" t="s">
        <v>26</v>
      </c>
      <c r="Q72" s="95">
        <v>4.2439999999999998</v>
      </c>
      <c r="R72" s="93">
        <f>O72/O69</f>
        <v>7.6706463364939567E-2</v>
      </c>
    </row>
    <row r="73" spans="1:18" ht="15" customHeight="1" x14ac:dyDescent="0.25">
      <c r="A73" s="130" t="s">
        <v>14</v>
      </c>
      <c r="B73" s="18" t="s">
        <v>19</v>
      </c>
      <c r="C73" s="71">
        <v>1378</v>
      </c>
      <c r="D73" s="72" t="s">
        <v>26</v>
      </c>
      <c r="E73" s="72">
        <v>52</v>
      </c>
      <c r="F73" s="73">
        <v>1</v>
      </c>
      <c r="G73" s="74">
        <v>81</v>
      </c>
      <c r="H73" s="72" t="s">
        <v>26</v>
      </c>
      <c r="I73" s="72">
        <v>7</v>
      </c>
      <c r="J73" s="73">
        <v>1</v>
      </c>
      <c r="K73" s="75">
        <v>1339</v>
      </c>
      <c r="L73" s="76" t="s">
        <v>26</v>
      </c>
      <c r="M73" s="76">
        <v>53</v>
      </c>
      <c r="N73" s="77">
        <v>1</v>
      </c>
      <c r="O73" s="78">
        <v>77.188000000000002</v>
      </c>
      <c r="P73" s="76" t="s">
        <v>26</v>
      </c>
      <c r="Q73" s="79">
        <v>7.0439999999999996</v>
      </c>
      <c r="R73" s="77">
        <v>1</v>
      </c>
    </row>
    <row r="74" spans="1:18" x14ac:dyDescent="0.25">
      <c r="A74" s="131">
        <v>0</v>
      </c>
      <c r="B74" s="16" t="s">
        <v>27</v>
      </c>
      <c r="C74" s="80">
        <v>670</v>
      </c>
      <c r="D74" s="6" t="s">
        <v>26</v>
      </c>
      <c r="E74" s="81">
        <v>44</v>
      </c>
      <c r="F74" s="62">
        <v>0.48621190130624092</v>
      </c>
      <c r="G74" s="82">
        <v>41</v>
      </c>
      <c r="H74" s="6" t="s">
        <v>26</v>
      </c>
      <c r="I74" s="81">
        <v>6</v>
      </c>
      <c r="J74" s="62">
        <v>0.50617283950617287</v>
      </c>
      <c r="K74" s="83">
        <v>709</v>
      </c>
      <c r="L74" s="52" t="s">
        <v>26</v>
      </c>
      <c r="M74" s="84">
        <v>45</v>
      </c>
      <c r="N74" s="65">
        <f>K74/K73</f>
        <v>0.52949962658700522</v>
      </c>
      <c r="O74" s="85">
        <v>41.023000000000003</v>
      </c>
      <c r="P74" s="52" t="s">
        <v>26</v>
      </c>
      <c r="Q74" s="86">
        <v>5.9320000000000004</v>
      </c>
      <c r="R74" s="65">
        <f>O74/O73</f>
        <v>0.53146862206560608</v>
      </c>
    </row>
    <row r="75" spans="1:18" x14ac:dyDescent="0.25">
      <c r="A75" s="131">
        <v>0</v>
      </c>
      <c r="B75" s="16" t="s">
        <v>4</v>
      </c>
      <c r="C75" s="80">
        <v>708</v>
      </c>
      <c r="D75" s="6" t="s">
        <v>26</v>
      </c>
      <c r="E75" s="81">
        <v>46</v>
      </c>
      <c r="F75" s="62">
        <v>0.51378809869375908</v>
      </c>
      <c r="G75" s="82">
        <v>41</v>
      </c>
      <c r="H75" s="6" t="s">
        <v>26</v>
      </c>
      <c r="I75" s="81">
        <v>5</v>
      </c>
      <c r="J75" s="62">
        <v>0.50617283950617287</v>
      </c>
      <c r="K75" s="83">
        <v>630</v>
      </c>
      <c r="L75" s="52" t="s">
        <v>26</v>
      </c>
      <c r="M75" s="84">
        <v>45</v>
      </c>
      <c r="N75" s="65">
        <f>K75/K73</f>
        <v>0.47050037341299478</v>
      </c>
      <c r="O75" s="85">
        <v>36.165999999999997</v>
      </c>
      <c r="P75" s="52" t="s">
        <v>26</v>
      </c>
      <c r="Q75" s="86">
        <v>5.1130000000000004</v>
      </c>
      <c r="R75" s="65">
        <f>O75/O73</f>
        <v>0.46854433331605944</v>
      </c>
    </row>
    <row r="76" spans="1:18" ht="15.75" thickBot="1" x14ac:dyDescent="0.3">
      <c r="A76" s="132">
        <v>0</v>
      </c>
      <c r="B76" s="17" t="s">
        <v>28</v>
      </c>
      <c r="C76" s="87">
        <v>99</v>
      </c>
      <c r="D76" s="6" t="s">
        <v>26</v>
      </c>
      <c r="E76" s="88">
        <v>19</v>
      </c>
      <c r="F76" s="89">
        <v>7.1843251088534107E-2</v>
      </c>
      <c r="G76" s="90">
        <v>6</v>
      </c>
      <c r="H76" s="6" t="s">
        <v>26</v>
      </c>
      <c r="I76" s="88">
        <v>3</v>
      </c>
      <c r="J76" s="89">
        <v>7.407407407407407E-2</v>
      </c>
      <c r="K76" s="91">
        <v>105</v>
      </c>
      <c r="L76" s="52" t="s">
        <v>26</v>
      </c>
      <c r="M76" s="92">
        <v>20</v>
      </c>
      <c r="N76" s="93">
        <f>K76/K73</f>
        <v>7.8416728902165792E-2</v>
      </c>
      <c r="O76" s="94">
        <v>6.2130000000000001</v>
      </c>
      <c r="P76" s="52" t="s">
        <v>26</v>
      </c>
      <c r="Q76" s="95">
        <v>2.5640000000000001</v>
      </c>
      <c r="R76" s="93">
        <f>O76/O73</f>
        <v>8.0491786288024045E-2</v>
      </c>
    </row>
    <row r="77" spans="1:18" ht="15" customHeight="1" x14ac:dyDescent="0.25">
      <c r="A77" s="130" t="s">
        <v>6</v>
      </c>
      <c r="B77" s="20" t="s">
        <v>19</v>
      </c>
      <c r="C77" s="71">
        <v>2970</v>
      </c>
      <c r="D77" s="72" t="s">
        <v>26</v>
      </c>
      <c r="E77" s="72">
        <v>51</v>
      </c>
      <c r="F77" s="73">
        <v>1</v>
      </c>
      <c r="G77" s="71">
        <v>551</v>
      </c>
      <c r="H77" s="72" t="s">
        <v>26</v>
      </c>
      <c r="I77" s="72">
        <v>18</v>
      </c>
      <c r="J77" s="73">
        <v>1</v>
      </c>
      <c r="K77" s="75">
        <v>3052</v>
      </c>
      <c r="L77" s="76" t="s">
        <v>26</v>
      </c>
      <c r="M77" s="76">
        <v>50</v>
      </c>
      <c r="N77" s="77">
        <v>1</v>
      </c>
      <c r="O77" s="75">
        <v>577.34500000000003</v>
      </c>
      <c r="P77" s="76" t="s">
        <v>26</v>
      </c>
      <c r="Q77" s="79">
        <v>18.616</v>
      </c>
      <c r="R77" s="77">
        <v>1</v>
      </c>
    </row>
    <row r="78" spans="1:18" x14ac:dyDescent="0.25">
      <c r="A78" s="131"/>
      <c r="B78" s="21" t="s">
        <v>27</v>
      </c>
      <c r="C78" s="80">
        <v>2851</v>
      </c>
      <c r="D78" s="6" t="s">
        <v>26</v>
      </c>
      <c r="E78" s="81">
        <v>51</v>
      </c>
      <c r="F78" s="62">
        <v>0.95993265993265997</v>
      </c>
      <c r="G78" s="80">
        <v>527</v>
      </c>
      <c r="H78" s="6" t="s">
        <v>26</v>
      </c>
      <c r="I78" s="81">
        <v>18</v>
      </c>
      <c r="J78" s="62">
        <v>0.95644283121597096</v>
      </c>
      <c r="K78" s="83">
        <v>2950</v>
      </c>
      <c r="L78" s="52" t="s">
        <v>26</v>
      </c>
      <c r="M78" s="84">
        <v>51</v>
      </c>
      <c r="N78" s="65">
        <f>K78/K77</f>
        <v>0.96657929226736561</v>
      </c>
      <c r="O78" s="83">
        <v>558.72199999999998</v>
      </c>
      <c r="P78" s="52" t="s">
        <v>26</v>
      </c>
      <c r="Q78" s="86">
        <v>18.504000000000001</v>
      </c>
      <c r="R78" s="65">
        <f>O78/O77</f>
        <v>0.96774372342360282</v>
      </c>
    </row>
    <row r="79" spans="1:18" ht="15.75" thickBot="1" x14ac:dyDescent="0.3">
      <c r="A79" s="132"/>
      <c r="B79" s="22" t="s">
        <v>4</v>
      </c>
      <c r="C79" s="96">
        <v>118</v>
      </c>
      <c r="D79" s="6" t="s">
        <v>26</v>
      </c>
      <c r="E79" s="97">
        <v>16</v>
      </c>
      <c r="F79" s="98">
        <v>3.9730639730639727E-2</v>
      </c>
      <c r="G79" s="96">
        <v>24</v>
      </c>
      <c r="H79" s="6" t="s">
        <v>26</v>
      </c>
      <c r="I79" s="97">
        <v>5</v>
      </c>
      <c r="J79" s="98">
        <v>4.3557168784029036E-2</v>
      </c>
      <c r="K79" s="99">
        <v>102</v>
      </c>
      <c r="L79" s="52" t="s">
        <v>26</v>
      </c>
      <c r="M79" s="100">
        <v>15</v>
      </c>
      <c r="N79" s="101">
        <f>K79/K77</f>
        <v>3.3420707732634336E-2</v>
      </c>
      <c r="O79" s="99">
        <v>18.623000000000001</v>
      </c>
      <c r="P79" s="52" t="s">
        <v>26</v>
      </c>
      <c r="Q79" s="102">
        <v>4.6399999999999997</v>
      </c>
      <c r="R79" s="101">
        <f>O79/O77</f>
        <v>3.2256276576397132E-2</v>
      </c>
    </row>
    <row r="80" spans="1:18" ht="15" customHeight="1" x14ac:dyDescent="0.25">
      <c r="A80" s="130" t="s">
        <v>7</v>
      </c>
      <c r="B80" s="20" t="s">
        <v>19</v>
      </c>
      <c r="C80" s="71">
        <v>2187</v>
      </c>
      <c r="D80" s="72" t="s">
        <v>26</v>
      </c>
      <c r="E80" s="72">
        <v>49</v>
      </c>
      <c r="F80" s="73">
        <v>1</v>
      </c>
      <c r="G80" s="71">
        <v>413</v>
      </c>
      <c r="H80" s="72" t="s">
        <v>26</v>
      </c>
      <c r="I80" s="72">
        <v>17</v>
      </c>
      <c r="J80" s="73">
        <v>1</v>
      </c>
      <c r="K80" s="75">
        <v>2202</v>
      </c>
      <c r="L80" s="76" t="s">
        <v>26</v>
      </c>
      <c r="M80" s="76">
        <v>50</v>
      </c>
      <c r="N80" s="77">
        <v>1</v>
      </c>
      <c r="O80" s="75">
        <v>414.077</v>
      </c>
      <c r="P80" s="76" t="s">
        <v>26</v>
      </c>
      <c r="Q80" s="79">
        <v>16.849</v>
      </c>
      <c r="R80" s="77">
        <v>1</v>
      </c>
    </row>
    <row r="81" spans="1:18" x14ac:dyDescent="0.25">
      <c r="A81" s="131">
        <v>0</v>
      </c>
      <c r="B81" s="21" t="s">
        <v>27</v>
      </c>
      <c r="C81" s="80">
        <v>1866</v>
      </c>
      <c r="D81" s="6" t="s">
        <v>26</v>
      </c>
      <c r="E81" s="81">
        <v>46</v>
      </c>
      <c r="F81" s="62">
        <v>0.85322359396433467</v>
      </c>
      <c r="G81" s="80">
        <v>347</v>
      </c>
      <c r="H81" s="6" t="s">
        <v>26</v>
      </c>
      <c r="I81" s="81">
        <v>15</v>
      </c>
      <c r="J81" s="62">
        <v>0.84019370460048426</v>
      </c>
      <c r="K81" s="83">
        <v>1877</v>
      </c>
      <c r="L81" s="52" t="s">
        <v>26</v>
      </c>
      <c r="M81" s="84">
        <v>48</v>
      </c>
      <c r="N81" s="65">
        <f>K81/K80</f>
        <v>0.85240690281562215</v>
      </c>
      <c r="O81" s="83">
        <v>347.762</v>
      </c>
      <c r="P81" s="52" t="s">
        <v>26</v>
      </c>
      <c r="Q81" s="86">
        <v>15.577</v>
      </c>
      <c r="R81" s="65">
        <f>O81/O80</f>
        <v>0.83984862718769693</v>
      </c>
    </row>
    <row r="82" spans="1:18" ht="15.75" thickBot="1" x14ac:dyDescent="0.3">
      <c r="A82" s="132">
        <v>0</v>
      </c>
      <c r="B82" s="22" t="s">
        <v>4</v>
      </c>
      <c r="C82" s="96">
        <v>321</v>
      </c>
      <c r="D82" s="6" t="s">
        <v>26</v>
      </c>
      <c r="E82" s="97">
        <v>27</v>
      </c>
      <c r="F82" s="98">
        <v>0.1467764060356653</v>
      </c>
      <c r="G82" s="96">
        <v>66</v>
      </c>
      <c r="H82" s="6" t="s">
        <v>26</v>
      </c>
      <c r="I82" s="97">
        <v>8</v>
      </c>
      <c r="J82" s="98">
        <v>0.15980629539951574</v>
      </c>
      <c r="K82" s="99">
        <v>324</v>
      </c>
      <c r="L82" s="52" t="s">
        <v>26</v>
      </c>
      <c r="M82" s="100">
        <v>28</v>
      </c>
      <c r="N82" s="101">
        <f>K82/K80</f>
        <v>0.14713896457765668</v>
      </c>
      <c r="O82" s="99">
        <v>66.313999999999993</v>
      </c>
      <c r="P82" s="52" t="s">
        <v>26</v>
      </c>
      <c r="Q82" s="102">
        <v>8.9489999999999998</v>
      </c>
      <c r="R82" s="101">
        <f>O82/O80</f>
        <v>0.1601489578025343</v>
      </c>
    </row>
    <row r="83" spans="1:18" ht="15" customHeight="1" x14ac:dyDescent="0.25">
      <c r="A83" s="130" t="s">
        <v>5</v>
      </c>
      <c r="B83" s="20" t="s">
        <v>19</v>
      </c>
      <c r="C83" s="71">
        <v>695</v>
      </c>
      <c r="D83" s="72" t="s">
        <v>26</v>
      </c>
      <c r="E83" s="72">
        <v>28</v>
      </c>
      <c r="F83" s="73">
        <v>1</v>
      </c>
      <c r="G83" s="71">
        <v>120</v>
      </c>
      <c r="H83" s="72" t="s">
        <v>26</v>
      </c>
      <c r="I83" s="72">
        <v>9</v>
      </c>
      <c r="J83" s="73">
        <v>1</v>
      </c>
      <c r="K83" s="75">
        <v>734</v>
      </c>
      <c r="L83" s="76" t="s">
        <v>26</v>
      </c>
      <c r="M83" s="76">
        <v>28</v>
      </c>
      <c r="N83" s="77">
        <v>1</v>
      </c>
      <c r="O83" s="75">
        <v>133.25200000000001</v>
      </c>
      <c r="P83" s="76" t="s">
        <v>26</v>
      </c>
      <c r="Q83" s="79">
        <v>9.7899999999999991</v>
      </c>
      <c r="R83" s="77">
        <v>1</v>
      </c>
    </row>
    <row r="84" spans="1:18" x14ac:dyDescent="0.25">
      <c r="A84" s="131">
        <v>0</v>
      </c>
      <c r="B84" s="21" t="s">
        <v>27</v>
      </c>
      <c r="C84" s="80">
        <v>619</v>
      </c>
      <c r="D84" s="6" t="s">
        <v>26</v>
      </c>
      <c r="E84" s="81">
        <v>28</v>
      </c>
      <c r="F84" s="62">
        <v>0.89064748201438848</v>
      </c>
      <c r="G84" s="80">
        <v>107</v>
      </c>
      <c r="H84" s="6" t="s">
        <v>26</v>
      </c>
      <c r="I84" s="81">
        <v>9</v>
      </c>
      <c r="J84" s="62">
        <v>0.89166666666666672</v>
      </c>
      <c r="K84" s="83">
        <v>661</v>
      </c>
      <c r="L84" s="52" t="s">
        <v>26</v>
      </c>
      <c r="M84" s="84">
        <v>28</v>
      </c>
      <c r="N84" s="65">
        <f>K84/K83</f>
        <v>0.90054495912806543</v>
      </c>
      <c r="O84" s="83">
        <v>120.18600000000001</v>
      </c>
      <c r="P84" s="52" t="s">
        <v>26</v>
      </c>
      <c r="Q84" s="86">
        <v>9.6029999999999998</v>
      </c>
      <c r="R84" s="65">
        <f>O84/O83</f>
        <v>0.90194518656380396</v>
      </c>
    </row>
    <row r="85" spans="1:18" ht="15.75" thickBot="1" x14ac:dyDescent="0.3">
      <c r="A85" s="132">
        <v>0</v>
      </c>
      <c r="B85" s="22" t="s">
        <v>4</v>
      </c>
      <c r="C85" s="96">
        <v>76</v>
      </c>
      <c r="D85" s="6" t="s">
        <v>26</v>
      </c>
      <c r="E85" s="97">
        <v>12</v>
      </c>
      <c r="F85" s="98">
        <v>0.10935251798561151</v>
      </c>
      <c r="G85" s="96">
        <v>13</v>
      </c>
      <c r="H85" s="6" t="s">
        <v>26</v>
      </c>
      <c r="I85" s="97">
        <v>4</v>
      </c>
      <c r="J85" s="98">
        <v>0.10833333333333334</v>
      </c>
      <c r="K85" s="99">
        <v>72</v>
      </c>
      <c r="L85" s="52" t="s">
        <v>26</v>
      </c>
      <c r="M85" s="100">
        <v>12</v>
      </c>
      <c r="N85" s="101">
        <f>K85/K83</f>
        <v>9.8092643051771122E-2</v>
      </c>
      <c r="O85" s="99">
        <v>13.067</v>
      </c>
      <c r="P85" s="52" t="s">
        <v>26</v>
      </c>
      <c r="Q85" s="102">
        <v>3.42</v>
      </c>
      <c r="R85" s="101">
        <f>O85/O83</f>
        <v>9.8062318013988528E-2</v>
      </c>
    </row>
    <row r="86" spans="1:18" ht="15" customHeight="1" x14ac:dyDescent="0.25">
      <c r="A86" s="130" t="s">
        <v>10</v>
      </c>
      <c r="B86" s="20" t="s">
        <v>19</v>
      </c>
      <c r="C86" s="71">
        <v>2511</v>
      </c>
      <c r="D86" s="72" t="s">
        <v>26</v>
      </c>
      <c r="E86" s="72">
        <v>50</v>
      </c>
      <c r="F86" s="73">
        <v>1</v>
      </c>
      <c r="G86" s="71">
        <v>297</v>
      </c>
      <c r="H86" s="72" t="s">
        <v>26</v>
      </c>
      <c r="I86" s="72">
        <v>15</v>
      </c>
      <c r="J86" s="73">
        <v>1</v>
      </c>
      <c r="K86" s="75">
        <v>2491</v>
      </c>
      <c r="L86" s="76" t="s">
        <v>26</v>
      </c>
      <c r="M86" s="76">
        <v>50</v>
      </c>
      <c r="N86" s="77">
        <v>1</v>
      </c>
      <c r="O86" s="75">
        <v>310.928</v>
      </c>
      <c r="P86" s="76" t="s">
        <v>26</v>
      </c>
      <c r="Q86" s="79">
        <v>15.423</v>
      </c>
      <c r="R86" s="77"/>
    </row>
    <row r="87" spans="1:18" x14ac:dyDescent="0.25">
      <c r="A87" s="131">
        <v>0</v>
      </c>
      <c r="B87" s="21" t="s">
        <v>27</v>
      </c>
      <c r="C87" s="80">
        <v>2196</v>
      </c>
      <c r="D87" s="6" t="s">
        <v>26</v>
      </c>
      <c r="E87" s="81">
        <v>48</v>
      </c>
      <c r="F87" s="62">
        <v>0.87455197132616491</v>
      </c>
      <c r="G87" s="80">
        <v>257</v>
      </c>
      <c r="H87" s="6" t="s">
        <v>26</v>
      </c>
      <c r="I87" s="81">
        <v>14</v>
      </c>
      <c r="J87" s="62">
        <v>0.86531986531986527</v>
      </c>
      <c r="K87" s="83">
        <v>2175</v>
      </c>
      <c r="L87" s="52" t="s">
        <v>26</v>
      </c>
      <c r="M87" s="84">
        <v>48</v>
      </c>
      <c r="N87" s="65">
        <f>K87/K86</f>
        <v>0.8731433159373746</v>
      </c>
      <c r="O87" s="83">
        <v>266.82</v>
      </c>
      <c r="P87" s="52" t="s">
        <v>26</v>
      </c>
      <c r="Q87" s="86">
        <v>14.505000000000001</v>
      </c>
      <c r="R87" s="65">
        <f>O87/O86</f>
        <v>0.85814079143724586</v>
      </c>
    </row>
    <row r="88" spans="1:18" ht="15.75" thickBot="1" x14ac:dyDescent="0.3">
      <c r="A88" s="132">
        <v>0</v>
      </c>
      <c r="B88" s="22" t="s">
        <v>4</v>
      </c>
      <c r="C88" s="96">
        <v>315</v>
      </c>
      <c r="D88" s="6" t="s">
        <v>26</v>
      </c>
      <c r="E88" s="97">
        <v>29</v>
      </c>
      <c r="F88" s="98">
        <v>0.12544802867383512</v>
      </c>
      <c r="G88" s="96">
        <v>41</v>
      </c>
      <c r="H88" s="6" t="s">
        <v>26</v>
      </c>
      <c r="I88" s="97">
        <v>7</v>
      </c>
      <c r="J88" s="98">
        <v>0.13804713804713806</v>
      </c>
      <c r="K88" s="99">
        <v>316</v>
      </c>
      <c r="L88" s="52" t="s">
        <v>26</v>
      </c>
      <c r="M88" s="100">
        <v>29</v>
      </c>
      <c r="N88" s="101">
        <f>K88/K86</f>
        <v>0.12685668406262546</v>
      </c>
      <c r="O88" s="99">
        <v>44.106999999999999</v>
      </c>
      <c r="P88" s="52" t="s">
        <v>26</v>
      </c>
      <c r="Q88" s="102">
        <v>7.0720000000000001</v>
      </c>
      <c r="R88" s="101">
        <f>O88/O86</f>
        <v>0.14185599238408891</v>
      </c>
    </row>
    <row r="89" spans="1:18" x14ac:dyDescent="0.25">
      <c r="A89" s="133" t="s">
        <v>0</v>
      </c>
      <c r="B89" s="24" t="s">
        <v>19</v>
      </c>
      <c r="C89" s="103">
        <v>15987</v>
      </c>
      <c r="D89" s="104" t="s">
        <v>26</v>
      </c>
      <c r="E89" s="104">
        <v>113</v>
      </c>
      <c r="F89" s="105">
        <v>1</v>
      </c>
      <c r="G89" s="106">
        <v>2728</v>
      </c>
      <c r="H89" s="104" t="s">
        <v>26</v>
      </c>
      <c r="I89" s="104">
        <v>45</v>
      </c>
      <c r="J89" s="105">
        <v>1</v>
      </c>
      <c r="K89" s="107">
        <v>16021</v>
      </c>
      <c r="L89" s="108" t="s">
        <v>26</v>
      </c>
      <c r="M89" s="108">
        <v>115</v>
      </c>
      <c r="N89" s="109">
        <v>1</v>
      </c>
      <c r="O89" s="110">
        <v>2780</v>
      </c>
      <c r="P89" s="108" t="s">
        <v>26</v>
      </c>
      <c r="Q89" s="111">
        <v>47</v>
      </c>
      <c r="R89" s="109">
        <v>1</v>
      </c>
    </row>
    <row r="90" spans="1:18" x14ac:dyDescent="0.25">
      <c r="A90" s="134">
        <v>0</v>
      </c>
      <c r="B90" s="25" t="s">
        <v>27</v>
      </c>
      <c r="C90" s="112">
        <v>10633</v>
      </c>
      <c r="D90" s="113" t="s">
        <v>26</v>
      </c>
      <c r="E90" s="113">
        <v>110</v>
      </c>
      <c r="F90" s="114">
        <v>0.66510289610308371</v>
      </c>
      <c r="G90" s="115">
        <v>1819</v>
      </c>
      <c r="H90" s="113" t="s">
        <v>26</v>
      </c>
      <c r="I90" s="113">
        <v>37</v>
      </c>
      <c r="J90" s="114">
        <v>0.6667888563049853</v>
      </c>
      <c r="K90" s="116">
        <v>10792</v>
      </c>
      <c r="L90" s="117" t="s">
        <v>26</v>
      </c>
      <c r="M90" s="117">
        <v>110</v>
      </c>
      <c r="N90" s="118">
        <f>K90/K89</f>
        <v>0.67361587915860432</v>
      </c>
      <c r="O90" s="119">
        <v>1871</v>
      </c>
      <c r="P90" s="117" t="s">
        <v>26</v>
      </c>
      <c r="Q90" s="120">
        <v>38</v>
      </c>
      <c r="R90" s="118">
        <f>O90/O89</f>
        <v>0.67302158273381296</v>
      </c>
    </row>
    <row r="91" spans="1:18" x14ac:dyDescent="0.25">
      <c r="A91" s="134">
        <v>0</v>
      </c>
      <c r="B91" s="25" t="s">
        <v>4</v>
      </c>
      <c r="C91" s="112">
        <v>5353</v>
      </c>
      <c r="D91" s="113" t="s">
        <v>26</v>
      </c>
      <c r="E91" s="113">
        <v>98</v>
      </c>
      <c r="F91" s="114">
        <v>0.33483455307437293</v>
      </c>
      <c r="G91" s="115">
        <v>909</v>
      </c>
      <c r="H91" s="113" t="s">
        <v>26</v>
      </c>
      <c r="I91" s="113">
        <v>32</v>
      </c>
      <c r="J91" s="114">
        <v>0.33321114369501464</v>
      </c>
      <c r="K91" s="116">
        <v>5229</v>
      </c>
      <c r="L91" s="117" t="s">
        <v>26</v>
      </c>
      <c r="M91" s="117">
        <v>102</v>
      </c>
      <c r="N91" s="118">
        <f>K91/K89</f>
        <v>0.32638412084139568</v>
      </c>
      <c r="O91" s="119">
        <v>908.81399999999996</v>
      </c>
      <c r="P91" s="117" t="s">
        <v>26</v>
      </c>
      <c r="Q91" s="120">
        <v>33.771000000000001</v>
      </c>
      <c r="R91" s="118">
        <f>O91/O89</f>
        <v>0.32691151079136688</v>
      </c>
    </row>
    <row r="92" spans="1:18" ht="15.75" thickBot="1" x14ac:dyDescent="0.3">
      <c r="A92" s="135">
        <v>0</v>
      </c>
      <c r="B92" s="26" t="s">
        <v>28</v>
      </c>
      <c r="C92" s="121">
        <v>1216</v>
      </c>
      <c r="D92" s="122" t="s">
        <v>26</v>
      </c>
      <c r="E92" s="122">
        <v>58</v>
      </c>
      <c r="F92" s="123">
        <v>7.6061800212672795E-2</v>
      </c>
      <c r="G92" s="124">
        <v>208</v>
      </c>
      <c r="H92" s="122" t="s">
        <v>26</v>
      </c>
      <c r="I92" s="122">
        <v>18</v>
      </c>
      <c r="J92" s="123">
        <v>7.6246334310850442E-2</v>
      </c>
      <c r="K92" s="125">
        <v>1331</v>
      </c>
      <c r="L92" s="126" t="s">
        <v>26</v>
      </c>
      <c r="M92" s="126">
        <v>64</v>
      </c>
      <c r="N92" s="127">
        <f>K92/K89</f>
        <v>8.3078459521877535E-2</v>
      </c>
      <c r="O92" s="128">
        <v>233.79</v>
      </c>
      <c r="P92" s="126" t="s">
        <v>26</v>
      </c>
      <c r="Q92" s="129">
        <v>21.172999999999998</v>
      </c>
      <c r="R92" s="127">
        <f>O92/O89</f>
        <v>8.4097122302158267E-2</v>
      </c>
    </row>
    <row r="94" spans="1:18" ht="141" customHeight="1" x14ac:dyDescent="0.25">
      <c r="A94" s="136" t="s">
        <v>59</v>
      </c>
      <c r="B94" s="136"/>
      <c r="C94" s="136"/>
      <c r="D94" s="136"/>
      <c r="E94" s="136"/>
      <c r="F94" s="136"/>
      <c r="G94" s="136"/>
      <c r="H94" s="136"/>
      <c r="I94" s="136"/>
    </row>
  </sheetData>
  <mergeCells count="49">
    <mergeCell ref="B6:E6"/>
    <mergeCell ref="F6:I6"/>
    <mergeCell ref="J6:M6"/>
    <mergeCell ref="B7:D7"/>
    <mergeCell ref="F7:H7"/>
    <mergeCell ref="J7:L7"/>
    <mergeCell ref="A14:I14"/>
    <mergeCell ref="B19:E19"/>
    <mergeCell ref="F19:I19"/>
    <mergeCell ref="J19:M19"/>
    <mergeCell ref="B20:D20"/>
    <mergeCell ref="F20:H20"/>
    <mergeCell ref="J20:L20"/>
    <mergeCell ref="C47:F47"/>
    <mergeCell ref="G47:J47"/>
    <mergeCell ref="K47:N47"/>
    <mergeCell ref="O47:R47"/>
    <mergeCell ref="A27:I27"/>
    <mergeCell ref="A32:A34"/>
    <mergeCell ref="B32:K32"/>
    <mergeCell ref="L32:U32"/>
    <mergeCell ref="B33:D33"/>
    <mergeCell ref="E33:G33"/>
    <mergeCell ref="H33:J33"/>
    <mergeCell ref="L33:N33"/>
    <mergeCell ref="O33:Q33"/>
    <mergeCell ref="R33:T33"/>
    <mergeCell ref="B34:J34"/>
    <mergeCell ref="L34:T34"/>
    <mergeCell ref="A40:I40"/>
    <mergeCell ref="C46:J46"/>
    <mergeCell ref="K46:R46"/>
    <mergeCell ref="A77:A79"/>
    <mergeCell ref="C48:E48"/>
    <mergeCell ref="G48:I48"/>
    <mergeCell ref="K48:M48"/>
    <mergeCell ref="O48:Q48"/>
    <mergeCell ref="A49:A52"/>
    <mergeCell ref="A53:A56"/>
    <mergeCell ref="A57:A60"/>
    <mergeCell ref="A61:A64"/>
    <mergeCell ref="A65:A68"/>
    <mergeCell ref="A69:A72"/>
    <mergeCell ref="A73:A76"/>
    <mergeCell ref="A80:A82"/>
    <mergeCell ref="A83:A85"/>
    <mergeCell ref="A86:A88"/>
    <mergeCell ref="A89:A92"/>
    <mergeCell ref="A94:I94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Infos</vt:lpstr>
      <vt:lpstr>3.1.1</vt:lpstr>
    </vt:vector>
  </TitlesOfParts>
  <Company>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Piton</dc:creator>
  <cp:lastModifiedBy>Mathieu Dassot</cp:lastModifiedBy>
  <dcterms:created xsi:type="dcterms:W3CDTF">2021-02-10T15:18:15Z</dcterms:created>
  <dcterms:modified xsi:type="dcterms:W3CDTF">2023-04-14T13:06:39Z</dcterms:modified>
</cp:coreProperties>
</file>