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3 курс/6 сем/МО/"/>
    </mc:Choice>
  </mc:AlternateContent>
  <xr:revisionPtr revIDLastSave="0" documentId="13_ncr:1_{C78A45CD-E3E3-0245-9C7C-57B22BD37354}" xr6:coauthVersionLast="46" xr6:coauthVersionMax="46" xr10:uidLastSave="{00000000-0000-0000-0000-000000000000}"/>
  <bookViews>
    <workbookView xWindow="0" yWindow="460" windowWidth="28740" windowHeight="16400" xr2:uid="{209AFF39-74B3-4459-8510-EE716CD122CB}"/>
  </bookViews>
  <sheets>
    <sheet name="Лист1" sheetId="1" r:id="rId1"/>
    <sheet name="Данные для голдфелда-квандта" sheetId="10" r:id="rId2"/>
    <sheet name="графики остатков от х" sheetId="3" r:id="rId3"/>
    <sheet name="Глейзер 1лист" sheetId="4" r:id="rId4"/>
    <sheet name="Глейзер выводы" sheetId="5" r:id="rId5"/>
    <sheet name="ОМНК" sheetId="6" r:id="rId6"/>
    <sheet name="E0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0" l="1"/>
  <c r="M137" i="6" a="1"/>
  <c r="M137" i="6" s="1"/>
  <c r="M129" i="6" a="1"/>
  <c r="M129" i="6" s="1"/>
  <c r="M121" i="6" a="1"/>
  <c r="M121" i="6" s="1"/>
  <c r="M113" i="6" a="1"/>
  <c r="M113" i="6" s="1"/>
  <c r="M105" i="6" a="1"/>
  <c r="M105" i="6" s="1"/>
  <c r="M97" i="6" a="1"/>
  <c r="M97" i="6" s="1"/>
  <c r="E90" i="8" a="1"/>
  <c r="E90" i="8" s="1"/>
  <c r="M10" i="6" a="1"/>
  <c r="M10" i="6" s="1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AT86" i="8"/>
  <c r="AU86" i="8"/>
  <c r="AV86" i="8"/>
  <c r="AW86" i="8"/>
  <c r="AX86" i="8"/>
  <c r="AY86" i="8"/>
  <c r="AZ86" i="8"/>
  <c r="BA86" i="8"/>
  <c r="BB86" i="8"/>
  <c r="BC86" i="8"/>
  <c r="BD86" i="8"/>
  <c r="BE86" i="8"/>
  <c r="BF86" i="8"/>
  <c r="BG86" i="8"/>
  <c r="BH86" i="8"/>
  <c r="BI86" i="8"/>
  <c r="BJ86" i="8"/>
  <c r="BK86" i="8"/>
  <c r="BL86" i="8"/>
  <c r="BM86" i="8"/>
  <c r="BN86" i="8"/>
  <c r="BO86" i="8"/>
  <c r="BP86" i="8"/>
  <c r="BQ86" i="8"/>
  <c r="BR86" i="8"/>
  <c r="BS86" i="8"/>
  <c r="BT86" i="8"/>
  <c r="BU86" i="8"/>
  <c r="BV86" i="8"/>
  <c r="BW86" i="8"/>
  <c r="BX86" i="8"/>
  <c r="BY86" i="8"/>
  <c r="BZ86" i="8"/>
  <c r="CA86" i="8"/>
  <c r="CB86" i="8"/>
  <c r="CC86" i="8"/>
  <c r="CD86" i="8"/>
  <c r="CE86" i="8"/>
  <c r="CF86" i="8"/>
  <c r="CG86" i="8"/>
  <c r="CH86" i="8"/>
  <c r="CI86" i="8"/>
  <c r="CJ86" i="8"/>
  <c r="CK86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CI47" i="8"/>
  <c r="CJ47" i="8"/>
  <c r="CK47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BR52" i="8"/>
  <c r="BS52" i="8"/>
  <c r="BT52" i="8"/>
  <c r="BU52" i="8"/>
  <c r="BV52" i="8"/>
  <c r="BW52" i="8"/>
  <c r="BX52" i="8"/>
  <c r="BY52" i="8"/>
  <c r="BZ52" i="8"/>
  <c r="CA52" i="8"/>
  <c r="CB52" i="8"/>
  <c r="CC52" i="8"/>
  <c r="CD52" i="8"/>
  <c r="CE52" i="8"/>
  <c r="CF52" i="8"/>
  <c r="CG52" i="8"/>
  <c r="CH52" i="8"/>
  <c r="CI52" i="8"/>
  <c r="CJ52" i="8"/>
  <c r="CK52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CI54" i="8"/>
  <c r="CJ54" i="8"/>
  <c r="CK54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BR55" i="8"/>
  <c r="BS55" i="8"/>
  <c r="BT55" i="8"/>
  <c r="BU55" i="8"/>
  <c r="BV55" i="8"/>
  <c r="BW55" i="8"/>
  <c r="BX55" i="8"/>
  <c r="BY55" i="8"/>
  <c r="BZ55" i="8"/>
  <c r="CA55" i="8"/>
  <c r="CB55" i="8"/>
  <c r="CC55" i="8"/>
  <c r="CD55" i="8"/>
  <c r="CE55" i="8"/>
  <c r="CF55" i="8"/>
  <c r="CG55" i="8"/>
  <c r="CH55" i="8"/>
  <c r="CI55" i="8"/>
  <c r="CJ55" i="8"/>
  <c r="CK55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BR56" i="8"/>
  <c r="BS56" i="8"/>
  <c r="BT56" i="8"/>
  <c r="BU56" i="8"/>
  <c r="BV56" i="8"/>
  <c r="BW56" i="8"/>
  <c r="BX56" i="8"/>
  <c r="BY56" i="8"/>
  <c r="BZ56" i="8"/>
  <c r="CA56" i="8"/>
  <c r="CB56" i="8"/>
  <c r="CC56" i="8"/>
  <c r="CD56" i="8"/>
  <c r="CE56" i="8"/>
  <c r="CF56" i="8"/>
  <c r="CG56" i="8"/>
  <c r="CH56" i="8"/>
  <c r="CI56" i="8"/>
  <c r="CJ56" i="8"/>
  <c r="CK56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BR57" i="8"/>
  <c r="BS57" i="8"/>
  <c r="BT57" i="8"/>
  <c r="BU57" i="8"/>
  <c r="BV57" i="8"/>
  <c r="BW57" i="8"/>
  <c r="BX57" i="8"/>
  <c r="BY57" i="8"/>
  <c r="BZ57" i="8"/>
  <c r="CA57" i="8"/>
  <c r="CB57" i="8"/>
  <c r="CC57" i="8"/>
  <c r="CD57" i="8"/>
  <c r="CE57" i="8"/>
  <c r="CF57" i="8"/>
  <c r="CG57" i="8"/>
  <c r="CH57" i="8"/>
  <c r="CI57" i="8"/>
  <c r="CJ57" i="8"/>
  <c r="CK57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BR59" i="8"/>
  <c r="BS59" i="8"/>
  <c r="BT59" i="8"/>
  <c r="BU59" i="8"/>
  <c r="BV59" i="8"/>
  <c r="BW59" i="8"/>
  <c r="BX59" i="8"/>
  <c r="BY59" i="8"/>
  <c r="BZ59" i="8"/>
  <c r="CA59" i="8"/>
  <c r="CB59" i="8"/>
  <c r="CC59" i="8"/>
  <c r="CD59" i="8"/>
  <c r="CE59" i="8"/>
  <c r="CF59" i="8"/>
  <c r="CG59" i="8"/>
  <c r="CH59" i="8"/>
  <c r="CI59" i="8"/>
  <c r="CJ59" i="8"/>
  <c r="CK59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CI60" i="8"/>
  <c r="CJ60" i="8"/>
  <c r="CK60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BR61" i="8"/>
  <c r="BS61" i="8"/>
  <c r="BT61" i="8"/>
  <c r="BU61" i="8"/>
  <c r="BV61" i="8"/>
  <c r="BW61" i="8"/>
  <c r="BX61" i="8"/>
  <c r="BY61" i="8"/>
  <c r="BZ61" i="8"/>
  <c r="CA61" i="8"/>
  <c r="CB61" i="8"/>
  <c r="CC61" i="8"/>
  <c r="CD61" i="8"/>
  <c r="CE61" i="8"/>
  <c r="CF61" i="8"/>
  <c r="CG61" i="8"/>
  <c r="CH61" i="8"/>
  <c r="CI61" i="8"/>
  <c r="CJ61" i="8"/>
  <c r="CK61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BR62" i="8"/>
  <c r="BS62" i="8"/>
  <c r="BT62" i="8"/>
  <c r="BU62" i="8"/>
  <c r="BV62" i="8"/>
  <c r="BW62" i="8"/>
  <c r="BX62" i="8"/>
  <c r="BY62" i="8"/>
  <c r="BZ62" i="8"/>
  <c r="CA62" i="8"/>
  <c r="CB62" i="8"/>
  <c r="CC62" i="8"/>
  <c r="CD62" i="8"/>
  <c r="CE62" i="8"/>
  <c r="CF62" i="8"/>
  <c r="CG62" i="8"/>
  <c r="CH62" i="8"/>
  <c r="CI62" i="8"/>
  <c r="CJ62" i="8"/>
  <c r="CK62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BR63" i="8"/>
  <c r="BS63" i="8"/>
  <c r="BT63" i="8"/>
  <c r="BU63" i="8"/>
  <c r="BV63" i="8"/>
  <c r="BW63" i="8"/>
  <c r="BX63" i="8"/>
  <c r="BY63" i="8"/>
  <c r="BZ63" i="8"/>
  <c r="CA63" i="8"/>
  <c r="CB63" i="8"/>
  <c r="CC63" i="8"/>
  <c r="CD63" i="8"/>
  <c r="CE63" i="8"/>
  <c r="CF63" i="8"/>
  <c r="CG63" i="8"/>
  <c r="CH63" i="8"/>
  <c r="CI63" i="8"/>
  <c r="CJ63" i="8"/>
  <c r="CK63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BR64" i="8"/>
  <c r="BS64" i="8"/>
  <c r="BT64" i="8"/>
  <c r="BU64" i="8"/>
  <c r="BV64" i="8"/>
  <c r="BW64" i="8"/>
  <c r="BX64" i="8"/>
  <c r="BY64" i="8"/>
  <c r="BZ64" i="8"/>
  <c r="CA64" i="8"/>
  <c r="CB64" i="8"/>
  <c r="CC64" i="8"/>
  <c r="CD64" i="8"/>
  <c r="CE64" i="8"/>
  <c r="CF64" i="8"/>
  <c r="CG64" i="8"/>
  <c r="CH64" i="8"/>
  <c r="CI64" i="8"/>
  <c r="CJ64" i="8"/>
  <c r="CK64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BP65" i="8"/>
  <c r="BQ65" i="8"/>
  <c r="BR65" i="8"/>
  <c r="BS65" i="8"/>
  <c r="BT65" i="8"/>
  <c r="BU65" i="8"/>
  <c r="BV65" i="8"/>
  <c r="BW65" i="8"/>
  <c r="BX65" i="8"/>
  <c r="BY65" i="8"/>
  <c r="BZ65" i="8"/>
  <c r="CA65" i="8"/>
  <c r="CB65" i="8"/>
  <c r="CC65" i="8"/>
  <c r="CD65" i="8"/>
  <c r="CE65" i="8"/>
  <c r="CF65" i="8"/>
  <c r="CG65" i="8"/>
  <c r="CH65" i="8"/>
  <c r="CI65" i="8"/>
  <c r="CJ65" i="8"/>
  <c r="CK65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BP66" i="8"/>
  <c r="BQ66" i="8"/>
  <c r="BR66" i="8"/>
  <c r="BS66" i="8"/>
  <c r="BT66" i="8"/>
  <c r="BU66" i="8"/>
  <c r="BV66" i="8"/>
  <c r="BW66" i="8"/>
  <c r="BX66" i="8"/>
  <c r="BY66" i="8"/>
  <c r="BZ66" i="8"/>
  <c r="CA66" i="8"/>
  <c r="CB66" i="8"/>
  <c r="CC66" i="8"/>
  <c r="CD66" i="8"/>
  <c r="CE66" i="8"/>
  <c r="CF66" i="8"/>
  <c r="CG66" i="8"/>
  <c r="CH66" i="8"/>
  <c r="CI66" i="8"/>
  <c r="CJ66" i="8"/>
  <c r="CK66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BP67" i="8"/>
  <c r="BQ67" i="8"/>
  <c r="BR67" i="8"/>
  <c r="BS67" i="8"/>
  <c r="BT67" i="8"/>
  <c r="BU67" i="8"/>
  <c r="BV67" i="8"/>
  <c r="BW67" i="8"/>
  <c r="BX67" i="8"/>
  <c r="BY67" i="8"/>
  <c r="BZ67" i="8"/>
  <c r="CA67" i="8"/>
  <c r="CB67" i="8"/>
  <c r="CC67" i="8"/>
  <c r="CD67" i="8"/>
  <c r="CE67" i="8"/>
  <c r="CF67" i="8"/>
  <c r="CG67" i="8"/>
  <c r="CH67" i="8"/>
  <c r="CI67" i="8"/>
  <c r="CJ67" i="8"/>
  <c r="CK67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BP68" i="8"/>
  <c r="BQ68" i="8"/>
  <c r="BR68" i="8"/>
  <c r="BS68" i="8"/>
  <c r="BT68" i="8"/>
  <c r="BU68" i="8"/>
  <c r="BV68" i="8"/>
  <c r="BW68" i="8"/>
  <c r="BX68" i="8"/>
  <c r="BY68" i="8"/>
  <c r="BZ68" i="8"/>
  <c r="CA68" i="8"/>
  <c r="CB68" i="8"/>
  <c r="CC68" i="8"/>
  <c r="CD68" i="8"/>
  <c r="CE68" i="8"/>
  <c r="CF68" i="8"/>
  <c r="CG68" i="8"/>
  <c r="CH68" i="8"/>
  <c r="CI68" i="8"/>
  <c r="CJ68" i="8"/>
  <c r="CK68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BP69" i="8"/>
  <c r="BQ69" i="8"/>
  <c r="BR69" i="8"/>
  <c r="BS69" i="8"/>
  <c r="BT69" i="8"/>
  <c r="BU69" i="8"/>
  <c r="BV69" i="8"/>
  <c r="BW69" i="8"/>
  <c r="BX69" i="8"/>
  <c r="BY69" i="8"/>
  <c r="BZ69" i="8"/>
  <c r="CA69" i="8"/>
  <c r="CB69" i="8"/>
  <c r="CC69" i="8"/>
  <c r="CD69" i="8"/>
  <c r="CE69" i="8"/>
  <c r="CF69" i="8"/>
  <c r="CG69" i="8"/>
  <c r="CH69" i="8"/>
  <c r="CI69" i="8"/>
  <c r="CJ69" i="8"/>
  <c r="CK69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BP70" i="8"/>
  <c r="BQ70" i="8"/>
  <c r="BR70" i="8"/>
  <c r="BS70" i="8"/>
  <c r="BT70" i="8"/>
  <c r="BU70" i="8"/>
  <c r="BV70" i="8"/>
  <c r="BW70" i="8"/>
  <c r="BX70" i="8"/>
  <c r="BY70" i="8"/>
  <c r="BZ70" i="8"/>
  <c r="CA70" i="8"/>
  <c r="CB70" i="8"/>
  <c r="CC70" i="8"/>
  <c r="CD70" i="8"/>
  <c r="CE70" i="8"/>
  <c r="CF70" i="8"/>
  <c r="CG70" i="8"/>
  <c r="CH70" i="8"/>
  <c r="CI70" i="8"/>
  <c r="CJ70" i="8"/>
  <c r="CK70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BP71" i="8"/>
  <c r="BQ71" i="8"/>
  <c r="BR71" i="8"/>
  <c r="BS71" i="8"/>
  <c r="BT71" i="8"/>
  <c r="BU71" i="8"/>
  <c r="BV71" i="8"/>
  <c r="BW71" i="8"/>
  <c r="BX71" i="8"/>
  <c r="BY71" i="8"/>
  <c r="BZ71" i="8"/>
  <c r="CA71" i="8"/>
  <c r="CB71" i="8"/>
  <c r="CC71" i="8"/>
  <c r="CD71" i="8"/>
  <c r="CE71" i="8"/>
  <c r="CF71" i="8"/>
  <c r="CG71" i="8"/>
  <c r="CH71" i="8"/>
  <c r="CI71" i="8"/>
  <c r="CJ71" i="8"/>
  <c r="CK71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BP72" i="8"/>
  <c r="BQ72" i="8"/>
  <c r="BR72" i="8"/>
  <c r="BS72" i="8"/>
  <c r="BT72" i="8"/>
  <c r="BU72" i="8"/>
  <c r="BV72" i="8"/>
  <c r="BW72" i="8"/>
  <c r="BX72" i="8"/>
  <c r="BY72" i="8"/>
  <c r="BZ72" i="8"/>
  <c r="CA72" i="8"/>
  <c r="CB72" i="8"/>
  <c r="CC72" i="8"/>
  <c r="CD72" i="8"/>
  <c r="CE72" i="8"/>
  <c r="CF72" i="8"/>
  <c r="CG72" i="8"/>
  <c r="CH72" i="8"/>
  <c r="CI72" i="8"/>
  <c r="CJ72" i="8"/>
  <c r="CK72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BP73" i="8"/>
  <c r="BQ73" i="8"/>
  <c r="BR73" i="8"/>
  <c r="BS73" i="8"/>
  <c r="BT73" i="8"/>
  <c r="BU73" i="8"/>
  <c r="BV73" i="8"/>
  <c r="BW73" i="8"/>
  <c r="BX73" i="8"/>
  <c r="BY73" i="8"/>
  <c r="BZ73" i="8"/>
  <c r="CA73" i="8"/>
  <c r="CB73" i="8"/>
  <c r="CC73" i="8"/>
  <c r="CD73" i="8"/>
  <c r="CE73" i="8"/>
  <c r="CF73" i="8"/>
  <c r="CG73" i="8"/>
  <c r="CH73" i="8"/>
  <c r="CI73" i="8"/>
  <c r="CJ73" i="8"/>
  <c r="CK73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BP74" i="8"/>
  <c r="BQ74" i="8"/>
  <c r="BR74" i="8"/>
  <c r="BS74" i="8"/>
  <c r="BT74" i="8"/>
  <c r="BU74" i="8"/>
  <c r="BV74" i="8"/>
  <c r="BW74" i="8"/>
  <c r="BX74" i="8"/>
  <c r="BY74" i="8"/>
  <c r="BZ74" i="8"/>
  <c r="CA74" i="8"/>
  <c r="CB74" i="8"/>
  <c r="CC74" i="8"/>
  <c r="CD74" i="8"/>
  <c r="CE74" i="8"/>
  <c r="CF74" i="8"/>
  <c r="CG74" i="8"/>
  <c r="CH74" i="8"/>
  <c r="CI74" i="8"/>
  <c r="CJ74" i="8"/>
  <c r="CK74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BP75" i="8"/>
  <c r="BQ75" i="8"/>
  <c r="BR75" i="8"/>
  <c r="BS75" i="8"/>
  <c r="BT75" i="8"/>
  <c r="BU75" i="8"/>
  <c r="BV75" i="8"/>
  <c r="BW75" i="8"/>
  <c r="BX75" i="8"/>
  <c r="BY75" i="8"/>
  <c r="BZ75" i="8"/>
  <c r="CA75" i="8"/>
  <c r="CB75" i="8"/>
  <c r="CC75" i="8"/>
  <c r="CD75" i="8"/>
  <c r="CE75" i="8"/>
  <c r="CF75" i="8"/>
  <c r="CG75" i="8"/>
  <c r="CH75" i="8"/>
  <c r="CI75" i="8"/>
  <c r="CJ75" i="8"/>
  <c r="CK75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BP76" i="8"/>
  <c r="BQ76" i="8"/>
  <c r="BR76" i="8"/>
  <c r="BS76" i="8"/>
  <c r="BT76" i="8"/>
  <c r="BU76" i="8"/>
  <c r="BV76" i="8"/>
  <c r="BW76" i="8"/>
  <c r="BX76" i="8"/>
  <c r="BY76" i="8"/>
  <c r="BZ76" i="8"/>
  <c r="CA76" i="8"/>
  <c r="CB76" i="8"/>
  <c r="CC76" i="8"/>
  <c r="CD76" i="8"/>
  <c r="CE76" i="8"/>
  <c r="CF76" i="8"/>
  <c r="CG76" i="8"/>
  <c r="CH76" i="8"/>
  <c r="CI76" i="8"/>
  <c r="CJ76" i="8"/>
  <c r="CK76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BP77" i="8"/>
  <c r="BQ77" i="8"/>
  <c r="BR77" i="8"/>
  <c r="BS77" i="8"/>
  <c r="BT77" i="8"/>
  <c r="BU77" i="8"/>
  <c r="BV77" i="8"/>
  <c r="BW77" i="8"/>
  <c r="BX77" i="8"/>
  <c r="BY77" i="8"/>
  <c r="BZ77" i="8"/>
  <c r="CA77" i="8"/>
  <c r="CB77" i="8"/>
  <c r="CC77" i="8"/>
  <c r="CD77" i="8"/>
  <c r="CE77" i="8"/>
  <c r="CF77" i="8"/>
  <c r="CG77" i="8"/>
  <c r="CH77" i="8"/>
  <c r="CI77" i="8"/>
  <c r="CJ77" i="8"/>
  <c r="CK77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BP78" i="8"/>
  <c r="BQ78" i="8"/>
  <c r="BR78" i="8"/>
  <c r="BS78" i="8"/>
  <c r="BT78" i="8"/>
  <c r="BU78" i="8"/>
  <c r="BV78" i="8"/>
  <c r="BW78" i="8"/>
  <c r="BX78" i="8"/>
  <c r="BY78" i="8"/>
  <c r="BZ78" i="8"/>
  <c r="CA78" i="8"/>
  <c r="CB78" i="8"/>
  <c r="CC78" i="8"/>
  <c r="CD78" i="8"/>
  <c r="CE78" i="8"/>
  <c r="CF78" i="8"/>
  <c r="CG78" i="8"/>
  <c r="CH78" i="8"/>
  <c r="CI78" i="8"/>
  <c r="CJ78" i="8"/>
  <c r="CK78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BR79" i="8"/>
  <c r="BS79" i="8"/>
  <c r="BT79" i="8"/>
  <c r="BU79" i="8"/>
  <c r="BV79" i="8"/>
  <c r="BW79" i="8"/>
  <c r="BX79" i="8"/>
  <c r="BY79" i="8"/>
  <c r="BZ79" i="8"/>
  <c r="CA79" i="8"/>
  <c r="CB79" i="8"/>
  <c r="CC79" i="8"/>
  <c r="CD79" i="8"/>
  <c r="CE79" i="8"/>
  <c r="CF79" i="8"/>
  <c r="CG79" i="8"/>
  <c r="CH79" i="8"/>
  <c r="CI79" i="8"/>
  <c r="CJ79" i="8"/>
  <c r="CK79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BP80" i="8"/>
  <c r="BQ80" i="8"/>
  <c r="BR80" i="8"/>
  <c r="BS80" i="8"/>
  <c r="BT80" i="8"/>
  <c r="BU80" i="8"/>
  <c r="BV80" i="8"/>
  <c r="BW80" i="8"/>
  <c r="BX80" i="8"/>
  <c r="BY80" i="8"/>
  <c r="BZ80" i="8"/>
  <c r="CA80" i="8"/>
  <c r="CB80" i="8"/>
  <c r="CC80" i="8"/>
  <c r="CD80" i="8"/>
  <c r="CE80" i="8"/>
  <c r="CF80" i="8"/>
  <c r="CG80" i="8"/>
  <c r="CH80" i="8"/>
  <c r="CI80" i="8"/>
  <c r="CJ80" i="8"/>
  <c r="CK80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AT81" i="8"/>
  <c r="AU81" i="8"/>
  <c r="AV81" i="8"/>
  <c r="AW81" i="8"/>
  <c r="AX81" i="8"/>
  <c r="AY81" i="8"/>
  <c r="AZ81" i="8"/>
  <c r="BA81" i="8"/>
  <c r="BB81" i="8"/>
  <c r="BC81" i="8"/>
  <c r="BD81" i="8"/>
  <c r="BE81" i="8"/>
  <c r="BF81" i="8"/>
  <c r="BG81" i="8"/>
  <c r="BH81" i="8"/>
  <c r="BI81" i="8"/>
  <c r="BJ81" i="8"/>
  <c r="BK81" i="8"/>
  <c r="BL81" i="8"/>
  <c r="BM81" i="8"/>
  <c r="BN81" i="8"/>
  <c r="BO81" i="8"/>
  <c r="BP81" i="8"/>
  <c r="BQ81" i="8"/>
  <c r="BR81" i="8"/>
  <c r="BS81" i="8"/>
  <c r="BT81" i="8"/>
  <c r="BU81" i="8"/>
  <c r="BV81" i="8"/>
  <c r="BW81" i="8"/>
  <c r="BX81" i="8"/>
  <c r="BY81" i="8"/>
  <c r="BZ81" i="8"/>
  <c r="CA81" i="8"/>
  <c r="CB81" i="8"/>
  <c r="CC81" i="8"/>
  <c r="CD81" i="8"/>
  <c r="CE81" i="8"/>
  <c r="CF81" i="8"/>
  <c r="CG81" i="8"/>
  <c r="CH81" i="8"/>
  <c r="CI81" i="8"/>
  <c r="CJ81" i="8"/>
  <c r="CK81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AT82" i="8"/>
  <c r="AU82" i="8"/>
  <c r="AV82" i="8"/>
  <c r="AW82" i="8"/>
  <c r="AX82" i="8"/>
  <c r="AY82" i="8"/>
  <c r="AZ82" i="8"/>
  <c r="BA82" i="8"/>
  <c r="BB82" i="8"/>
  <c r="BC82" i="8"/>
  <c r="BD82" i="8"/>
  <c r="BE82" i="8"/>
  <c r="BF82" i="8"/>
  <c r="BG82" i="8"/>
  <c r="BH82" i="8"/>
  <c r="BI82" i="8"/>
  <c r="BJ82" i="8"/>
  <c r="BK82" i="8"/>
  <c r="BL82" i="8"/>
  <c r="BM82" i="8"/>
  <c r="BN82" i="8"/>
  <c r="BO82" i="8"/>
  <c r="BP82" i="8"/>
  <c r="BQ82" i="8"/>
  <c r="BR82" i="8"/>
  <c r="BS82" i="8"/>
  <c r="BT82" i="8"/>
  <c r="BU82" i="8"/>
  <c r="BV82" i="8"/>
  <c r="BW82" i="8"/>
  <c r="BX82" i="8"/>
  <c r="BY82" i="8"/>
  <c r="BZ82" i="8"/>
  <c r="CA82" i="8"/>
  <c r="CB82" i="8"/>
  <c r="CC82" i="8"/>
  <c r="CD82" i="8"/>
  <c r="CE82" i="8"/>
  <c r="CF82" i="8"/>
  <c r="CG82" i="8"/>
  <c r="CH82" i="8"/>
  <c r="CI82" i="8"/>
  <c r="CJ82" i="8"/>
  <c r="CK82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BA83" i="8"/>
  <c r="BB83" i="8"/>
  <c r="BC83" i="8"/>
  <c r="BD83" i="8"/>
  <c r="BE83" i="8"/>
  <c r="BF83" i="8"/>
  <c r="BG83" i="8"/>
  <c r="BH83" i="8"/>
  <c r="BI83" i="8"/>
  <c r="BJ83" i="8"/>
  <c r="BK83" i="8"/>
  <c r="BL83" i="8"/>
  <c r="BM83" i="8"/>
  <c r="BN83" i="8"/>
  <c r="BO83" i="8"/>
  <c r="BP83" i="8"/>
  <c r="BQ83" i="8"/>
  <c r="BR83" i="8"/>
  <c r="BS83" i="8"/>
  <c r="BT83" i="8"/>
  <c r="BU83" i="8"/>
  <c r="BV83" i="8"/>
  <c r="BW83" i="8"/>
  <c r="BX83" i="8"/>
  <c r="BY83" i="8"/>
  <c r="BZ83" i="8"/>
  <c r="CA83" i="8"/>
  <c r="CB83" i="8"/>
  <c r="CC83" i="8"/>
  <c r="CD83" i="8"/>
  <c r="CE83" i="8"/>
  <c r="CF83" i="8"/>
  <c r="CG83" i="8"/>
  <c r="CH83" i="8"/>
  <c r="CI83" i="8"/>
  <c r="CJ83" i="8"/>
  <c r="CK83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BA84" i="8"/>
  <c r="BB84" i="8"/>
  <c r="BC84" i="8"/>
  <c r="BD84" i="8"/>
  <c r="BE84" i="8"/>
  <c r="BF84" i="8"/>
  <c r="BG84" i="8"/>
  <c r="BH84" i="8"/>
  <c r="BI84" i="8"/>
  <c r="BJ84" i="8"/>
  <c r="BK84" i="8"/>
  <c r="BL84" i="8"/>
  <c r="BM84" i="8"/>
  <c r="BN84" i="8"/>
  <c r="BO84" i="8"/>
  <c r="BP84" i="8"/>
  <c r="BQ84" i="8"/>
  <c r="BR84" i="8"/>
  <c r="BS84" i="8"/>
  <c r="BT84" i="8"/>
  <c r="BU84" i="8"/>
  <c r="BV84" i="8"/>
  <c r="BW84" i="8"/>
  <c r="BX84" i="8"/>
  <c r="BY84" i="8"/>
  <c r="BZ84" i="8"/>
  <c r="CA84" i="8"/>
  <c r="CB84" i="8"/>
  <c r="CC84" i="8"/>
  <c r="CD84" i="8"/>
  <c r="CE84" i="8"/>
  <c r="CF84" i="8"/>
  <c r="CG84" i="8"/>
  <c r="CH84" i="8"/>
  <c r="CI84" i="8"/>
  <c r="CJ84" i="8"/>
  <c r="CK84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AT85" i="8"/>
  <c r="AU85" i="8"/>
  <c r="AV85" i="8"/>
  <c r="AW85" i="8"/>
  <c r="AX85" i="8"/>
  <c r="AY85" i="8"/>
  <c r="AZ85" i="8"/>
  <c r="BA85" i="8"/>
  <c r="BB85" i="8"/>
  <c r="BC85" i="8"/>
  <c r="BD85" i="8"/>
  <c r="BE85" i="8"/>
  <c r="BF85" i="8"/>
  <c r="BG85" i="8"/>
  <c r="BH85" i="8"/>
  <c r="BI85" i="8"/>
  <c r="BJ85" i="8"/>
  <c r="BK85" i="8"/>
  <c r="BL85" i="8"/>
  <c r="BM85" i="8"/>
  <c r="BN85" i="8"/>
  <c r="BO85" i="8"/>
  <c r="BP85" i="8"/>
  <c r="BQ85" i="8"/>
  <c r="BR85" i="8"/>
  <c r="BS85" i="8"/>
  <c r="BT85" i="8"/>
  <c r="BU85" i="8"/>
  <c r="BV85" i="8"/>
  <c r="BW85" i="8"/>
  <c r="BX85" i="8"/>
  <c r="BY85" i="8"/>
  <c r="BZ85" i="8"/>
  <c r="CA85" i="8"/>
  <c r="CB85" i="8"/>
  <c r="CC85" i="8"/>
  <c r="CD85" i="8"/>
  <c r="CE85" i="8"/>
  <c r="CF85" i="8"/>
  <c r="CG85" i="8"/>
  <c r="CH85" i="8"/>
  <c r="CI85" i="8"/>
  <c r="CJ85" i="8"/>
  <c r="CK85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E3" i="8"/>
  <c r="F3" i="8"/>
  <c r="F2" i="8"/>
  <c r="E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2" i="8"/>
  <c r="M1" i="6" l="1" a="1"/>
  <c r="M1" i="6" s="1"/>
  <c r="O4" i="4" l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R87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T3" i="4"/>
  <c r="S3" i="4"/>
  <c r="R3" i="4"/>
  <c r="Q3" i="4"/>
  <c r="P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N3" i="4"/>
  <c r="M3" i="4"/>
  <c r="L3" i="4"/>
  <c r="K3" i="4"/>
  <c r="J3" i="4"/>
  <c r="I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3" i="4"/>
  <c r="D18" i="3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<sst xmlns="http://schemas.openxmlformats.org/spreadsheetml/2006/main" count="253" uniqueCount="141">
  <si>
    <t>Остатки пошаг включения</t>
  </si>
  <si>
    <t>Название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</si>
  <si>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</si>
  <si>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</si>
  <si>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</si>
  <si>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</si>
  <si>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</si>
  <si>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</si>
  <si>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</si>
  <si>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</si>
  <si>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</si>
  <si>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</si>
  <si>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</si>
  <si>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</si>
  <si>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</si>
  <si>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</si>
  <si>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</si>
  <si>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</si>
  <si>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</si>
  <si>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</si>
  <si>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</si>
  <si>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</si>
  <si>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</si>
  <si>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</si>
  <si>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</si>
  <si>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</si>
  <si>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</si>
  <si>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</si>
  <si>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</si>
  <si>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</si>
  <si>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</si>
  <si>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</si>
  <si>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</si>
  <si>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</si>
  <si>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</si>
  <si>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</si>
  <si>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</si>
  <si>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</si>
  <si>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</si>
  <si>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</si>
  <si>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</si>
  <si>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</si>
  <si>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</si>
  <si>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</si>
  <si>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</si>
  <si>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</si>
  <si>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</si>
  <si>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</si>
  <si>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</si>
  <si>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</si>
  <si>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</si>
  <si>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</si>
  <si>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</si>
  <si>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</si>
  <si>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</si>
  <si>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</si>
  <si>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</si>
  <si>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</si>
  <si>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</si>
  <si>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</si>
  <si>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</si>
  <si>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</si>
  <si>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</si>
  <si>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</si>
  <si>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</si>
  <si>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</si>
  <si>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</si>
  <si>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</si>
  <si>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</si>
  <si>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</si>
  <si>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</si>
  <si>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</si>
  <si>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</si>
  <si>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</si>
  <si>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</si>
  <si>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</si>
  <si>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</si>
  <si>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</si>
  <si>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</si>
  <si>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</si>
  <si>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</si>
  <si>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</si>
  <si>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</si>
  <si>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</si>
  <si>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</si>
  <si>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</si>
  <si>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</si>
  <si>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УРОВЕНЬ ЗАНЯТОСТИ НАСЕЛЕНИЯ</t>
  </si>
  <si>
    <t>Реальные денежные доходы населения (В % к предыд. году)</t>
  </si>
  <si>
    <t>6.8. ЗАБОЛЕВАЕМОСТЬ на 1000 человек населения</t>
  </si>
  <si>
    <t>20.14. ЗАТРАТЫ НА ТЕХНОЛОГИЧЕСКИЕ ИННОВАЦИИ</t>
  </si>
  <si>
    <t>Использование сети интернет населением (в % от общей численности населения соответствующего субъекта РФ)</t>
  </si>
  <si>
    <t>X41</t>
  </si>
  <si>
    <t xml:space="preserve">Средне-душевые денежные доходы (в месяц), руб. 
</t>
  </si>
  <si>
    <t>X33</t>
  </si>
  <si>
    <t>сортированно</t>
  </si>
  <si>
    <t>остатки Y|X1,X2..</t>
  </si>
  <si>
    <t>модуль остатков</t>
  </si>
  <si>
    <t>x</t>
  </si>
  <si>
    <t>x^-3</t>
  </si>
  <si>
    <t>x^-2.5</t>
  </si>
  <si>
    <t>x^-2</t>
  </si>
  <si>
    <t>x^-1.5</t>
  </si>
  <si>
    <t>x^-1</t>
  </si>
  <si>
    <t>x^-0.5</t>
  </si>
  <si>
    <t>x^0.5</t>
  </si>
  <si>
    <t>x^1</t>
  </si>
  <si>
    <t>x^1.5</t>
  </si>
  <si>
    <t>x^2</t>
  </si>
  <si>
    <t>x^2.5</t>
  </si>
  <si>
    <t>x^3</t>
  </si>
  <si>
    <t>итоги регрессии для теста Глейзера</t>
  </si>
  <si>
    <t>x^-2,5</t>
  </si>
  <si>
    <t>x^-1,5</t>
  </si>
  <si>
    <t>p</t>
  </si>
  <si>
    <t>Std. Err. b</t>
  </si>
  <si>
    <t>b1</t>
  </si>
  <si>
    <t>b0</t>
  </si>
  <si>
    <t>Std. Err. B0</t>
  </si>
  <si>
    <t>F</t>
  </si>
  <si>
    <t>R^2</t>
  </si>
  <si>
    <t>0.0005</t>
  </si>
  <si>
    <t xml:space="preserve">Средне-душевые денежные доходы (в месяц), руб. </t>
  </si>
  <si>
    <t>x0</t>
  </si>
  <si>
    <t>Xтрансп</t>
  </si>
  <si>
    <t>X3</t>
  </si>
  <si>
    <t>X3^2</t>
  </si>
  <si>
    <t>E0</t>
  </si>
  <si>
    <t>E0^-1</t>
  </si>
  <si>
    <t>Е0^-1</t>
  </si>
  <si>
    <t>Xt*E0^-1</t>
  </si>
  <si>
    <t>Xt*E0^(-1)*X</t>
  </si>
  <si>
    <t>(Xt*E0^(-1)*X)^-1</t>
  </si>
  <si>
    <t>((Xt*E0^(-1)*X)^-1)*Xt</t>
  </si>
  <si>
    <t>((Xt*E0^(-1)*X)^-1)*Xt*E^-1</t>
  </si>
  <si>
    <t>((Xt*E0^(-1)*X)^-1)*Xt*E^-1*Y</t>
  </si>
  <si>
    <t>b2</t>
  </si>
  <si>
    <t>b3</t>
  </si>
  <si>
    <t>b4</t>
  </si>
  <si>
    <t>b6</t>
  </si>
  <si>
    <t>F-stat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</si>
</sst>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theme="1"/>
      <name val="Helvetica"/>
      <family val="2"/>
    </font>
    <font>
      <sz val="8"/>
      <name val="Calibri"/>
      <family val="2"/>
      <charset val="204"/>
      <scheme val="minor"/>
    </font>
    <font>
      <sz val="10"/>
      <color rgb="FFFF0000"/>
      <name val="Helvetica"/>
      <family val="2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164" fontId="2" fillId="0" borderId="0" xfId="1" applyNumberFormat="1" applyFont="1" applyFill="1" applyBorder="1" applyAlignment="1" applyProtection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/>
    <xf numFmtId="11" fontId="10" fillId="0" borderId="0" xfId="0" applyNumberFormat="1" applyFont="1"/>
    <xf numFmtId="0" fontId="0" fillId="0" borderId="0" xfId="0" applyNumberFormat="1"/>
    <xf numFmtId="11" fontId="8" fillId="0" borderId="0" xfId="0" applyNumberFormat="1" applyFont="1"/>
    <xf numFmtId="0" fontId="10" fillId="0" borderId="0" xfId="0" applyFont="1"/>
    <xf numFmtId="0" fontId="10" fillId="0" borderId="0" xfId="0" applyFont="1" applyFill="1" applyBorder="1"/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/>
    <xf numFmtId="0" fontId="5" fillId="0" borderId="5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2">
    <cellStyle name="Обычный" xfId="0" builtinId="0"/>
    <cellStyle name="Обычный_Лист1" xfId="1" xr:uid="{9DA9E60B-7EAD-40FC-9D62-89780B9892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 остатков от уровня занятости населения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'графики остатков от х'!$A$1:$A$85</c:f>
              <c:numCache>
                <c:formatCode>General</c:formatCode>
                <c:ptCount val="85"/>
                <c:pt idx="0">
                  <c:v>49.5</c:v>
                </c:pt>
                <c:pt idx="1">
                  <c:v>50.5</c:v>
                </c:pt>
                <c:pt idx="2">
                  <c:v>50.7</c:v>
                </c:pt>
                <c:pt idx="3">
                  <c:v>50.8</c:v>
                </c:pt>
                <c:pt idx="4">
                  <c:v>52.8</c:v>
                </c:pt>
                <c:pt idx="5">
                  <c:v>53.4</c:v>
                </c:pt>
                <c:pt idx="6">
                  <c:v>53.5</c:v>
                </c:pt>
                <c:pt idx="7">
                  <c:v>53.7</c:v>
                </c:pt>
                <c:pt idx="8">
                  <c:v>53.9</c:v>
                </c:pt>
                <c:pt idx="9">
                  <c:v>54.4</c:v>
                </c:pt>
                <c:pt idx="10">
                  <c:v>54.5</c:v>
                </c:pt>
                <c:pt idx="11">
                  <c:v>54.6</c:v>
                </c:pt>
                <c:pt idx="12">
                  <c:v>54.8</c:v>
                </c:pt>
                <c:pt idx="13">
                  <c:v>55</c:v>
                </c:pt>
                <c:pt idx="14">
                  <c:v>55.5</c:v>
                </c:pt>
                <c:pt idx="15">
                  <c:v>55.9</c:v>
                </c:pt>
                <c:pt idx="16">
                  <c:v>56</c:v>
                </c:pt>
                <c:pt idx="17">
                  <c:v>56.1</c:v>
                </c:pt>
                <c:pt idx="18">
                  <c:v>56.1</c:v>
                </c:pt>
                <c:pt idx="19">
                  <c:v>56.2</c:v>
                </c:pt>
                <c:pt idx="20">
                  <c:v>56.3</c:v>
                </c:pt>
                <c:pt idx="21">
                  <c:v>56.4</c:v>
                </c:pt>
                <c:pt idx="22">
                  <c:v>56.4</c:v>
                </c:pt>
                <c:pt idx="23">
                  <c:v>56.5</c:v>
                </c:pt>
                <c:pt idx="24">
                  <c:v>56.6</c:v>
                </c:pt>
                <c:pt idx="25">
                  <c:v>56.6</c:v>
                </c:pt>
                <c:pt idx="26">
                  <c:v>56.6</c:v>
                </c:pt>
                <c:pt idx="27">
                  <c:v>56.7</c:v>
                </c:pt>
                <c:pt idx="28">
                  <c:v>56.8</c:v>
                </c:pt>
                <c:pt idx="29">
                  <c:v>56.8</c:v>
                </c:pt>
                <c:pt idx="30">
                  <c:v>56.9</c:v>
                </c:pt>
                <c:pt idx="31">
                  <c:v>56.9</c:v>
                </c:pt>
                <c:pt idx="32">
                  <c:v>57.1</c:v>
                </c:pt>
                <c:pt idx="33">
                  <c:v>57.2</c:v>
                </c:pt>
                <c:pt idx="34">
                  <c:v>57.3</c:v>
                </c:pt>
                <c:pt idx="35">
                  <c:v>57.4</c:v>
                </c:pt>
                <c:pt idx="36">
                  <c:v>57.4</c:v>
                </c:pt>
                <c:pt idx="37">
                  <c:v>57.7</c:v>
                </c:pt>
                <c:pt idx="38">
                  <c:v>57.8</c:v>
                </c:pt>
                <c:pt idx="39">
                  <c:v>57.9</c:v>
                </c:pt>
                <c:pt idx="40">
                  <c:v>58.1</c:v>
                </c:pt>
                <c:pt idx="41">
                  <c:v>58.2</c:v>
                </c:pt>
                <c:pt idx="42">
                  <c:v>58.2</c:v>
                </c:pt>
                <c:pt idx="43">
                  <c:v>58.2</c:v>
                </c:pt>
                <c:pt idx="44">
                  <c:v>58.2</c:v>
                </c:pt>
                <c:pt idx="45">
                  <c:v>58.3</c:v>
                </c:pt>
                <c:pt idx="46">
                  <c:v>58.3</c:v>
                </c:pt>
                <c:pt idx="47">
                  <c:v>58.3</c:v>
                </c:pt>
                <c:pt idx="48">
                  <c:v>58.7</c:v>
                </c:pt>
                <c:pt idx="49" formatCode="0.0">
                  <c:v>58.8</c:v>
                </c:pt>
                <c:pt idx="50">
                  <c:v>58.8</c:v>
                </c:pt>
                <c:pt idx="51">
                  <c:v>59</c:v>
                </c:pt>
                <c:pt idx="52">
                  <c:v>59</c:v>
                </c:pt>
                <c:pt idx="53">
                  <c:v>59.1</c:v>
                </c:pt>
                <c:pt idx="54">
                  <c:v>59.5</c:v>
                </c:pt>
                <c:pt idx="55">
                  <c:v>59.6</c:v>
                </c:pt>
                <c:pt idx="56">
                  <c:v>59.6</c:v>
                </c:pt>
                <c:pt idx="57">
                  <c:v>59.7</c:v>
                </c:pt>
                <c:pt idx="58">
                  <c:v>59.9</c:v>
                </c:pt>
                <c:pt idx="59">
                  <c:v>60.1</c:v>
                </c:pt>
                <c:pt idx="60">
                  <c:v>60.5</c:v>
                </c:pt>
                <c:pt idx="61">
                  <c:v>60.6</c:v>
                </c:pt>
                <c:pt idx="62">
                  <c:v>60.6</c:v>
                </c:pt>
                <c:pt idx="63">
                  <c:v>60.7</c:v>
                </c:pt>
                <c:pt idx="64">
                  <c:v>60.8</c:v>
                </c:pt>
                <c:pt idx="65">
                  <c:v>60.9</c:v>
                </c:pt>
                <c:pt idx="66">
                  <c:v>61.4</c:v>
                </c:pt>
                <c:pt idx="67">
                  <c:v>61.5</c:v>
                </c:pt>
                <c:pt idx="68">
                  <c:v>61.7</c:v>
                </c:pt>
                <c:pt idx="69">
                  <c:v>61.7</c:v>
                </c:pt>
                <c:pt idx="70">
                  <c:v>61.7</c:v>
                </c:pt>
                <c:pt idx="71">
                  <c:v>61.8</c:v>
                </c:pt>
                <c:pt idx="72">
                  <c:v>61.9</c:v>
                </c:pt>
                <c:pt idx="73">
                  <c:v>62.4</c:v>
                </c:pt>
                <c:pt idx="74">
                  <c:v>63.2</c:v>
                </c:pt>
                <c:pt idx="75">
                  <c:v>63.3</c:v>
                </c:pt>
                <c:pt idx="76">
                  <c:v>63.8</c:v>
                </c:pt>
                <c:pt idx="77">
                  <c:v>65</c:v>
                </c:pt>
                <c:pt idx="78">
                  <c:v>65.8</c:v>
                </c:pt>
                <c:pt idx="79">
                  <c:v>65.900000000000006</c:v>
                </c:pt>
                <c:pt idx="80">
                  <c:v>66.599999999999994</c:v>
                </c:pt>
                <c:pt idx="81">
                  <c:v>69.599999999999994</c:v>
                </c:pt>
                <c:pt idx="82">
                  <c:v>69.7</c:v>
                </c:pt>
                <c:pt idx="83">
                  <c:v>74.5</c:v>
                </c:pt>
                <c:pt idx="84">
                  <c:v>75.400000000000006</c:v>
                </c:pt>
              </c:numCache>
            </c:numRef>
          </c:cat>
          <c:val>
            <c:numRef>
              <c:f>'графики остатков от х'!$B$1:$B$85</c:f>
              <c:numCache>
                <c:formatCode>General</c:formatCode>
                <c:ptCount val="85"/>
                <c:pt idx="0">
                  <c:v>10828.86</c:v>
                </c:pt>
                <c:pt idx="1">
                  <c:v>3376.4169999999999</c:v>
                </c:pt>
                <c:pt idx="2">
                  <c:v>6743.2560000000003</c:v>
                </c:pt>
                <c:pt idx="3">
                  <c:v>1355.4649999999999</c:v>
                </c:pt>
                <c:pt idx="4">
                  <c:v>4844.2049999999999</c:v>
                </c:pt>
                <c:pt idx="5">
                  <c:v>3434.355</c:v>
                </c:pt>
                <c:pt idx="6">
                  <c:v>8670.1170000000002</c:v>
                </c:pt>
                <c:pt idx="7">
                  <c:v>2880.0430000000001</c:v>
                </c:pt>
                <c:pt idx="8">
                  <c:v>8397.85</c:v>
                </c:pt>
                <c:pt idx="9">
                  <c:v>3286.1190000000001</c:v>
                </c:pt>
                <c:pt idx="10">
                  <c:v>4110.6559999999999</c:v>
                </c:pt>
                <c:pt idx="11">
                  <c:v>7295.1840000000002</c:v>
                </c:pt>
                <c:pt idx="12">
                  <c:v>1918.0740000000001</c:v>
                </c:pt>
                <c:pt idx="13">
                  <c:v>5919.1459999999997</c:v>
                </c:pt>
                <c:pt idx="14">
                  <c:v>3881.3609999999999</c:v>
                </c:pt>
                <c:pt idx="15">
                  <c:v>5360.0140000000001</c:v>
                </c:pt>
                <c:pt idx="16">
                  <c:v>4592.8689999999997</c:v>
                </c:pt>
                <c:pt idx="17">
                  <c:v>278.01760000000002</c:v>
                </c:pt>
                <c:pt idx="18">
                  <c:v>3140.1089999999999</c:v>
                </c:pt>
                <c:pt idx="19">
                  <c:v>1778.83</c:v>
                </c:pt>
                <c:pt idx="20">
                  <c:v>3837.34</c:v>
                </c:pt>
                <c:pt idx="21">
                  <c:v>4206.3689999999997</c:v>
                </c:pt>
                <c:pt idx="22">
                  <c:v>758.47460000000001</c:v>
                </c:pt>
                <c:pt idx="23">
                  <c:v>1333.172</c:v>
                </c:pt>
                <c:pt idx="24">
                  <c:v>8831.1170000000002</c:v>
                </c:pt>
                <c:pt idx="25">
                  <c:v>9039.6839999999993</c:v>
                </c:pt>
                <c:pt idx="26">
                  <c:v>542.07420000000002</c:v>
                </c:pt>
                <c:pt idx="27">
                  <c:v>1087.5450000000001</c:v>
                </c:pt>
                <c:pt idx="28">
                  <c:v>3702.2379999999998</c:v>
                </c:pt>
                <c:pt idx="29">
                  <c:v>5320.5879999999997</c:v>
                </c:pt>
                <c:pt idx="30">
                  <c:v>1849.5329999999999</c:v>
                </c:pt>
                <c:pt idx="31">
                  <c:v>3575.3690000000001</c:v>
                </c:pt>
                <c:pt idx="32">
                  <c:v>5764.15</c:v>
                </c:pt>
                <c:pt idx="33">
                  <c:v>1187.674</c:v>
                </c:pt>
                <c:pt idx="34">
                  <c:v>3663.951</c:v>
                </c:pt>
                <c:pt idx="35">
                  <c:v>1332.338</c:v>
                </c:pt>
                <c:pt idx="36">
                  <c:v>2423.0940000000001</c:v>
                </c:pt>
                <c:pt idx="37">
                  <c:v>2317.1289999999999</c:v>
                </c:pt>
                <c:pt idx="38">
                  <c:v>4530.6880000000001</c:v>
                </c:pt>
                <c:pt idx="39">
                  <c:v>2305.92</c:v>
                </c:pt>
                <c:pt idx="40">
                  <c:v>11018.07</c:v>
                </c:pt>
                <c:pt idx="41">
                  <c:v>5083.8869999999997</c:v>
                </c:pt>
                <c:pt idx="42">
                  <c:v>7243.0659999999998</c:v>
                </c:pt>
                <c:pt idx="43">
                  <c:v>4461.6949999999997</c:v>
                </c:pt>
                <c:pt idx="44">
                  <c:v>3120.3649999999998</c:v>
                </c:pt>
                <c:pt idx="45">
                  <c:v>4396.41</c:v>
                </c:pt>
                <c:pt idx="46">
                  <c:v>3258.4490000000001</c:v>
                </c:pt>
                <c:pt idx="47">
                  <c:v>2307.5509999999999</c:v>
                </c:pt>
                <c:pt idx="48">
                  <c:v>5585.848</c:v>
                </c:pt>
                <c:pt idx="49">
                  <c:v>2089.8589999999999</c:v>
                </c:pt>
                <c:pt idx="50">
                  <c:v>3986.828</c:v>
                </c:pt>
                <c:pt idx="51">
                  <c:v>18228.7</c:v>
                </c:pt>
                <c:pt idx="52">
                  <c:v>2985.9670000000001</c:v>
                </c:pt>
                <c:pt idx="53">
                  <c:v>2212.8829999999998</c:v>
                </c:pt>
                <c:pt idx="54">
                  <c:v>4948.8890000000001</c:v>
                </c:pt>
                <c:pt idx="55">
                  <c:v>1659.25</c:v>
                </c:pt>
                <c:pt idx="56">
                  <c:v>7329.9629999999997</c:v>
                </c:pt>
                <c:pt idx="57">
                  <c:v>1787.6210000000001</c:v>
                </c:pt>
                <c:pt idx="58">
                  <c:v>8240</c:v>
                </c:pt>
                <c:pt idx="59">
                  <c:v>2304.9549999999999</c:v>
                </c:pt>
                <c:pt idx="60">
                  <c:v>32077.57</c:v>
                </c:pt>
                <c:pt idx="61">
                  <c:v>4040.8139999999999</c:v>
                </c:pt>
                <c:pt idx="62">
                  <c:v>1111.1990000000001</c:v>
                </c:pt>
                <c:pt idx="63">
                  <c:v>7440.0630000000001</c:v>
                </c:pt>
                <c:pt idx="64">
                  <c:v>3964.5349999999999</c:v>
                </c:pt>
                <c:pt idx="65">
                  <c:v>7725.3159999999998</c:v>
                </c:pt>
                <c:pt idx="66">
                  <c:v>575.51170000000002</c:v>
                </c:pt>
                <c:pt idx="67">
                  <c:v>10150.25</c:v>
                </c:pt>
                <c:pt idx="68">
                  <c:v>469.29489999999998</c:v>
                </c:pt>
                <c:pt idx="69">
                  <c:v>13224.72</c:v>
                </c:pt>
                <c:pt idx="70">
                  <c:v>8073.09</c:v>
                </c:pt>
                <c:pt idx="71">
                  <c:v>10964</c:v>
                </c:pt>
                <c:pt idx="72">
                  <c:v>11459.94</c:v>
                </c:pt>
                <c:pt idx="73">
                  <c:v>948.98239999999998</c:v>
                </c:pt>
                <c:pt idx="74">
                  <c:v>794.11329999999998</c:v>
                </c:pt>
                <c:pt idx="75">
                  <c:v>2270.3589999999999</c:v>
                </c:pt>
                <c:pt idx="76">
                  <c:v>1793.434</c:v>
                </c:pt>
                <c:pt idx="77">
                  <c:v>14528.79</c:v>
                </c:pt>
                <c:pt idx="78">
                  <c:v>7972.0349999999999</c:v>
                </c:pt>
                <c:pt idx="79">
                  <c:v>2013.09</c:v>
                </c:pt>
                <c:pt idx="80">
                  <c:v>11683.19</c:v>
                </c:pt>
                <c:pt idx="81">
                  <c:v>6993.4219999999996</c:v>
                </c:pt>
                <c:pt idx="82">
                  <c:v>13308.46</c:v>
                </c:pt>
                <c:pt idx="83">
                  <c:v>13637.66</c:v>
                </c:pt>
                <c:pt idx="84">
                  <c:v>10768.93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F-45D6-8FE2-E50975B35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2734368"/>
        <c:axId val="782733120"/>
      </c:lineChart>
      <c:catAx>
        <c:axId val="78273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2733120"/>
        <c:crosses val="autoZero"/>
        <c:auto val="1"/>
        <c:lblAlgn val="ctr"/>
        <c:lblOffset val="100"/>
        <c:noMultiLvlLbl val="0"/>
      </c:catAx>
      <c:valAx>
        <c:axId val="78273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273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зависимости остатков от Реальные денежные доходы населения (В % к предыд. году) 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'графики остатков от х'!$L:$L</c:f>
              <c:numCache>
                <c:formatCode>General</c:formatCode>
                <c:ptCount val="1048576"/>
                <c:pt idx="0">
                  <c:v>94.2</c:v>
                </c:pt>
                <c:pt idx="1">
                  <c:v>94.4</c:v>
                </c:pt>
                <c:pt idx="2">
                  <c:v>94.5</c:v>
                </c:pt>
                <c:pt idx="3">
                  <c:v>94.6</c:v>
                </c:pt>
                <c:pt idx="4">
                  <c:v>94.7</c:v>
                </c:pt>
                <c:pt idx="5">
                  <c:v>95.9</c:v>
                </c:pt>
                <c:pt idx="6">
                  <c:v>96.2</c:v>
                </c:pt>
                <c:pt idx="7">
                  <c:v>96.4</c:v>
                </c:pt>
                <c:pt idx="8">
                  <c:v>96.9</c:v>
                </c:pt>
                <c:pt idx="9">
                  <c:v>96.9</c:v>
                </c:pt>
                <c:pt idx="10">
                  <c:v>97.8</c:v>
                </c:pt>
                <c:pt idx="11">
                  <c:v>98</c:v>
                </c:pt>
                <c:pt idx="12">
                  <c:v>98.5</c:v>
                </c:pt>
                <c:pt idx="13">
                  <c:v>98.6</c:v>
                </c:pt>
                <c:pt idx="14">
                  <c:v>98.6</c:v>
                </c:pt>
                <c:pt idx="15">
                  <c:v>98.7</c:v>
                </c:pt>
                <c:pt idx="16">
                  <c:v>98.7</c:v>
                </c:pt>
                <c:pt idx="17">
                  <c:v>98.8</c:v>
                </c:pt>
                <c:pt idx="18">
                  <c:v>98.8</c:v>
                </c:pt>
                <c:pt idx="19">
                  <c:v>99</c:v>
                </c:pt>
                <c:pt idx="20">
                  <c:v>99.2</c:v>
                </c:pt>
                <c:pt idx="21">
                  <c:v>99.2</c:v>
                </c:pt>
                <c:pt idx="22">
                  <c:v>99.3</c:v>
                </c:pt>
                <c:pt idx="23">
                  <c:v>99.4</c:v>
                </c:pt>
                <c:pt idx="24">
                  <c:v>99.4</c:v>
                </c:pt>
                <c:pt idx="25">
                  <c:v>99.6</c:v>
                </c:pt>
                <c:pt idx="26">
                  <c:v>99.7</c:v>
                </c:pt>
                <c:pt idx="27">
                  <c:v>99.7</c:v>
                </c:pt>
                <c:pt idx="28">
                  <c:v>99.7</c:v>
                </c:pt>
                <c:pt idx="29">
                  <c:v>99.8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100.1</c:v>
                </c:pt>
                <c:pt idx="34">
                  <c:v>100.1</c:v>
                </c:pt>
                <c:pt idx="35">
                  <c:v>100.1</c:v>
                </c:pt>
                <c:pt idx="36">
                  <c:v>100.1</c:v>
                </c:pt>
                <c:pt idx="37">
                  <c:v>100.3</c:v>
                </c:pt>
                <c:pt idx="38">
                  <c:v>100.3</c:v>
                </c:pt>
                <c:pt idx="39">
                  <c:v>100.5</c:v>
                </c:pt>
                <c:pt idx="40">
                  <c:v>100.6</c:v>
                </c:pt>
                <c:pt idx="41">
                  <c:v>100.6</c:v>
                </c:pt>
                <c:pt idx="42">
                  <c:v>100.7</c:v>
                </c:pt>
                <c:pt idx="43">
                  <c:v>100.7</c:v>
                </c:pt>
                <c:pt idx="44">
                  <c:v>100.8</c:v>
                </c:pt>
                <c:pt idx="45">
                  <c:v>100.8</c:v>
                </c:pt>
                <c:pt idx="46">
                  <c:v>100.9</c:v>
                </c:pt>
                <c:pt idx="47">
                  <c:v>101</c:v>
                </c:pt>
                <c:pt idx="48">
                  <c:v>101.1</c:v>
                </c:pt>
                <c:pt idx="49">
                  <c:v>101.3</c:v>
                </c:pt>
                <c:pt idx="50">
                  <c:v>101.4</c:v>
                </c:pt>
                <c:pt idx="51">
                  <c:v>101.4</c:v>
                </c:pt>
                <c:pt idx="52">
                  <c:v>101.5</c:v>
                </c:pt>
                <c:pt idx="53">
                  <c:v>101.7</c:v>
                </c:pt>
                <c:pt idx="54">
                  <c:v>101.7</c:v>
                </c:pt>
                <c:pt idx="55">
                  <c:v>101.7</c:v>
                </c:pt>
                <c:pt idx="56">
                  <c:v>101.7</c:v>
                </c:pt>
                <c:pt idx="57">
                  <c:v>101.8</c:v>
                </c:pt>
                <c:pt idx="58">
                  <c:v>101.8</c:v>
                </c:pt>
                <c:pt idx="59">
                  <c:v>102</c:v>
                </c:pt>
                <c:pt idx="60">
                  <c:v>102</c:v>
                </c:pt>
                <c:pt idx="61">
                  <c:v>102.1</c:v>
                </c:pt>
                <c:pt idx="62">
                  <c:v>102.1</c:v>
                </c:pt>
                <c:pt idx="63">
                  <c:v>102.2</c:v>
                </c:pt>
                <c:pt idx="64">
                  <c:v>102.3</c:v>
                </c:pt>
                <c:pt idx="65">
                  <c:v>102.3</c:v>
                </c:pt>
                <c:pt idx="66">
                  <c:v>102.3</c:v>
                </c:pt>
                <c:pt idx="67">
                  <c:v>102.3</c:v>
                </c:pt>
                <c:pt idx="68">
                  <c:v>102.4</c:v>
                </c:pt>
                <c:pt idx="69">
                  <c:v>102.4</c:v>
                </c:pt>
                <c:pt idx="70">
                  <c:v>102.6</c:v>
                </c:pt>
                <c:pt idx="71">
                  <c:v>102.6</c:v>
                </c:pt>
                <c:pt idx="72">
                  <c:v>102.8</c:v>
                </c:pt>
                <c:pt idx="73">
                  <c:v>103</c:v>
                </c:pt>
                <c:pt idx="74">
                  <c:v>103</c:v>
                </c:pt>
                <c:pt idx="75">
                  <c:v>103.8</c:v>
                </c:pt>
                <c:pt idx="76">
                  <c:v>104.2</c:v>
                </c:pt>
                <c:pt idx="77">
                  <c:v>104.3</c:v>
                </c:pt>
                <c:pt idx="78">
                  <c:v>104.4</c:v>
                </c:pt>
                <c:pt idx="79">
                  <c:v>104.4</c:v>
                </c:pt>
                <c:pt idx="80">
                  <c:v>104.5</c:v>
                </c:pt>
                <c:pt idx="81">
                  <c:v>104.7</c:v>
                </c:pt>
                <c:pt idx="82">
                  <c:v>105.1</c:v>
                </c:pt>
                <c:pt idx="83">
                  <c:v>105.9</c:v>
                </c:pt>
                <c:pt idx="84">
                  <c:v>105.9</c:v>
                </c:pt>
              </c:numCache>
            </c:numRef>
          </c:cat>
          <c:val>
            <c:numRef>
              <c:f>'графики остатков от х'!$M$1:$M$85</c:f>
              <c:numCache>
                <c:formatCode>General</c:formatCode>
                <c:ptCount val="85"/>
                <c:pt idx="0">
                  <c:v>4396.41</c:v>
                </c:pt>
                <c:pt idx="1">
                  <c:v>3663.951</c:v>
                </c:pt>
                <c:pt idx="2">
                  <c:v>6743.2560000000003</c:v>
                </c:pt>
                <c:pt idx="3">
                  <c:v>3702.2379999999998</c:v>
                </c:pt>
                <c:pt idx="4">
                  <c:v>469.29489999999998</c:v>
                </c:pt>
                <c:pt idx="5">
                  <c:v>2304.9549999999999</c:v>
                </c:pt>
                <c:pt idx="6">
                  <c:v>2212.8829999999998</c:v>
                </c:pt>
                <c:pt idx="7">
                  <c:v>1187.674</c:v>
                </c:pt>
                <c:pt idx="8">
                  <c:v>8670.1170000000002</c:v>
                </c:pt>
                <c:pt idx="9">
                  <c:v>3964.5349999999999</c:v>
                </c:pt>
                <c:pt idx="10">
                  <c:v>7295.1840000000002</c:v>
                </c:pt>
                <c:pt idx="11">
                  <c:v>5083.8869999999997</c:v>
                </c:pt>
                <c:pt idx="12">
                  <c:v>3376.4169999999999</c:v>
                </c:pt>
                <c:pt idx="13">
                  <c:v>3881.3609999999999</c:v>
                </c:pt>
                <c:pt idx="14">
                  <c:v>2985.9670000000001</c:v>
                </c:pt>
                <c:pt idx="15">
                  <c:v>948.98239999999998</c:v>
                </c:pt>
                <c:pt idx="16">
                  <c:v>2423.0940000000001</c:v>
                </c:pt>
                <c:pt idx="17">
                  <c:v>4948.8890000000001</c:v>
                </c:pt>
                <c:pt idx="18">
                  <c:v>1778.83</c:v>
                </c:pt>
                <c:pt idx="19">
                  <c:v>8240</c:v>
                </c:pt>
                <c:pt idx="20">
                  <c:v>4206.3689999999997</c:v>
                </c:pt>
                <c:pt idx="21">
                  <c:v>2305.92</c:v>
                </c:pt>
                <c:pt idx="22">
                  <c:v>542.07420000000002</c:v>
                </c:pt>
                <c:pt idx="23">
                  <c:v>2307.5509999999999</c:v>
                </c:pt>
                <c:pt idx="24">
                  <c:v>8073.09</c:v>
                </c:pt>
                <c:pt idx="25">
                  <c:v>4592.8689999999997</c:v>
                </c:pt>
                <c:pt idx="26">
                  <c:v>2089.8589999999999</c:v>
                </c:pt>
                <c:pt idx="27">
                  <c:v>10964</c:v>
                </c:pt>
                <c:pt idx="28">
                  <c:v>5360.0140000000001</c:v>
                </c:pt>
                <c:pt idx="29">
                  <c:v>4110.6559999999999</c:v>
                </c:pt>
                <c:pt idx="30">
                  <c:v>5585.848</c:v>
                </c:pt>
                <c:pt idx="31">
                  <c:v>3837.34</c:v>
                </c:pt>
                <c:pt idx="32">
                  <c:v>11018.07</c:v>
                </c:pt>
                <c:pt idx="33">
                  <c:v>8831.1170000000002</c:v>
                </c:pt>
                <c:pt idx="34">
                  <c:v>7243.0659999999998</c:v>
                </c:pt>
                <c:pt idx="35">
                  <c:v>1332.338</c:v>
                </c:pt>
                <c:pt idx="36">
                  <c:v>7329.9629999999997</c:v>
                </c:pt>
                <c:pt idx="37">
                  <c:v>5919.1459999999997</c:v>
                </c:pt>
                <c:pt idx="38">
                  <c:v>5764.15</c:v>
                </c:pt>
                <c:pt idx="39">
                  <c:v>14528.79</c:v>
                </c:pt>
                <c:pt idx="40">
                  <c:v>1333.172</c:v>
                </c:pt>
                <c:pt idx="41">
                  <c:v>2317.1289999999999</c:v>
                </c:pt>
                <c:pt idx="42">
                  <c:v>1918.0740000000001</c:v>
                </c:pt>
                <c:pt idx="43">
                  <c:v>1087.5450000000001</c:v>
                </c:pt>
                <c:pt idx="44">
                  <c:v>10150.25</c:v>
                </c:pt>
                <c:pt idx="45">
                  <c:v>3140.1089999999999</c:v>
                </c:pt>
                <c:pt idx="46">
                  <c:v>2880.0430000000001</c:v>
                </c:pt>
                <c:pt idx="47">
                  <c:v>4844.2049999999999</c:v>
                </c:pt>
                <c:pt idx="48">
                  <c:v>3258.4490000000001</c:v>
                </c:pt>
                <c:pt idx="49">
                  <c:v>9039.6839999999993</c:v>
                </c:pt>
                <c:pt idx="50">
                  <c:v>4461.6949999999997</c:v>
                </c:pt>
                <c:pt idx="51">
                  <c:v>7440.0630000000001</c:v>
                </c:pt>
                <c:pt idx="52">
                  <c:v>1793.434</c:v>
                </c:pt>
                <c:pt idx="53">
                  <c:v>278.01760000000002</c:v>
                </c:pt>
                <c:pt idx="54">
                  <c:v>11459.94</c:v>
                </c:pt>
                <c:pt idx="55">
                  <c:v>4530.6880000000001</c:v>
                </c:pt>
                <c:pt idx="56">
                  <c:v>1355.4649999999999</c:v>
                </c:pt>
                <c:pt idx="57">
                  <c:v>18228.7</c:v>
                </c:pt>
                <c:pt idx="58">
                  <c:v>7725.3159999999998</c:v>
                </c:pt>
                <c:pt idx="59">
                  <c:v>794.11329999999998</c:v>
                </c:pt>
                <c:pt idx="60">
                  <c:v>13637.66</c:v>
                </c:pt>
                <c:pt idx="61">
                  <c:v>4040.8139999999999</c:v>
                </c:pt>
                <c:pt idx="62">
                  <c:v>758.47460000000001</c:v>
                </c:pt>
                <c:pt idx="63">
                  <c:v>6993.4219999999996</c:v>
                </c:pt>
                <c:pt idx="64">
                  <c:v>13224.72</c:v>
                </c:pt>
                <c:pt idx="65">
                  <c:v>10828.86</c:v>
                </c:pt>
                <c:pt idx="66">
                  <c:v>1849.5329999999999</c:v>
                </c:pt>
                <c:pt idx="67">
                  <c:v>3575.3690000000001</c:v>
                </c:pt>
                <c:pt idx="68">
                  <c:v>2270.3589999999999</c:v>
                </c:pt>
                <c:pt idx="69">
                  <c:v>1787.6210000000001</c:v>
                </c:pt>
                <c:pt idx="70">
                  <c:v>1659.25</c:v>
                </c:pt>
                <c:pt idx="71">
                  <c:v>3286.1190000000001</c:v>
                </c:pt>
                <c:pt idx="72">
                  <c:v>3120.3649999999998</c:v>
                </c:pt>
                <c:pt idx="73">
                  <c:v>8397.85</c:v>
                </c:pt>
                <c:pt idx="74">
                  <c:v>5320.5879999999997</c:v>
                </c:pt>
                <c:pt idx="75">
                  <c:v>575.51170000000002</c:v>
                </c:pt>
                <c:pt idx="76">
                  <c:v>11683.19</c:v>
                </c:pt>
                <c:pt idx="77">
                  <c:v>10768.93</c:v>
                </c:pt>
                <c:pt idx="78">
                  <c:v>1111.1990000000001</c:v>
                </c:pt>
                <c:pt idx="79">
                  <c:v>13308.46</c:v>
                </c:pt>
                <c:pt idx="80">
                  <c:v>3986.828</c:v>
                </c:pt>
                <c:pt idx="81">
                  <c:v>7972.0349999999999</c:v>
                </c:pt>
                <c:pt idx="82">
                  <c:v>2013.09</c:v>
                </c:pt>
                <c:pt idx="83">
                  <c:v>32077.57</c:v>
                </c:pt>
                <c:pt idx="84">
                  <c:v>3434.355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5-456E-B0EF-6CB1BD845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023280"/>
        <c:axId val="2069021616"/>
      </c:lineChart>
      <c:catAx>
        <c:axId val="20690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9021616"/>
        <c:crosses val="autoZero"/>
        <c:auto val="1"/>
        <c:lblAlgn val="ctr"/>
        <c:lblOffset val="100"/>
        <c:noMultiLvlLbl val="0"/>
      </c:catAx>
      <c:valAx>
        <c:axId val="206902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902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зависимости остатков от заболеваемости</a:t>
            </a:r>
          </a:p>
          <a:p>
            <a:pPr>
              <a:defRPr/>
            </a:pPr>
            <a:r>
              <a:rPr lang="ru-RU" sz="1800" b="0" i="0" baseline="0">
                <a:effectLst/>
              </a:rPr>
              <a:t> на 1000 человек населения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'графики остатков от х'!$V:$V</c:f>
              <c:numCache>
                <c:formatCode>General</c:formatCode>
                <c:ptCount val="1048576"/>
                <c:pt idx="0">
                  <c:v>428.3</c:v>
                </c:pt>
                <c:pt idx="1">
                  <c:v>445.9</c:v>
                </c:pt>
                <c:pt idx="2">
                  <c:v>490.8</c:v>
                </c:pt>
                <c:pt idx="3">
                  <c:v>514.79999999999995</c:v>
                </c:pt>
                <c:pt idx="4">
                  <c:v>524.9</c:v>
                </c:pt>
                <c:pt idx="5">
                  <c:v>526.6</c:v>
                </c:pt>
                <c:pt idx="6">
                  <c:v>567.9</c:v>
                </c:pt>
                <c:pt idx="7">
                  <c:v>613.4</c:v>
                </c:pt>
                <c:pt idx="8">
                  <c:v>617.5</c:v>
                </c:pt>
                <c:pt idx="9">
                  <c:v>620.1</c:v>
                </c:pt>
                <c:pt idx="10">
                  <c:v>621.70000000000005</c:v>
                </c:pt>
                <c:pt idx="11">
                  <c:v>632.70000000000005</c:v>
                </c:pt>
                <c:pt idx="12">
                  <c:v>639.29999999999995</c:v>
                </c:pt>
                <c:pt idx="13">
                  <c:v>644.5</c:v>
                </c:pt>
                <c:pt idx="14">
                  <c:v>647.4</c:v>
                </c:pt>
                <c:pt idx="15">
                  <c:v>653</c:v>
                </c:pt>
                <c:pt idx="16">
                  <c:v>657.2</c:v>
                </c:pt>
                <c:pt idx="17">
                  <c:v>657.6</c:v>
                </c:pt>
                <c:pt idx="18">
                  <c:v>658.3</c:v>
                </c:pt>
                <c:pt idx="19">
                  <c:v>658.6</c:v>
                </c:pt>
                <c:pt idx="20">
                  <c:v>665.4</c:v>
                </c:pt>
                <c:pt idx="21">
                  <c:v>680.7</c:v>
                </c:pt>
                <c:pt idx="22">
                  <c:v>685.6</c:v>
                </c:pt>
                <c:pt idx="23">
                  <c:v>688.4</c:v>
                </c:pt>
                <c:pt idx="24">
                  <c:v>690.1</c:v>
                </c:pt>
                <c:pt idx="25">
                  <c:v>691.6</c:v>
                </c:pt>
                <c:pt idx="26">
                  <c:v>701.5</c:v>
                </c:pt>
                <c:pt idx="27">
                  <c:v>709.9</c:v>
                </c:pt>
                <c:pt idx="28">
                  <c:v>714.1</c:v>
                </c:pt>
                <c:pt idx="29">
                  <c:v>721.5</c:v>
                </c:pt>
                <c:pt idx="30">
                  <c:v>724.7</c:v>
                </c:pt>
                <c:pt idx="31">
                  <c:v>724.8</c:v>
                </c:pt>
                <c:pt idx="32">
                  <c:v>726.9</c:v>
                </c:pt>
                <c:pt idx="33">
                  <c:v>731.5</c:v>
                </c:pt>
                <c:pt idx="34">
                  <c:v>733.5</c:v>
                </c:pt>
                <c:pt idx="35">
                  <c:v>734.8</c:v>
                </c:pt>
                <c:pt idx="36">
                  <c:v>736.3</c:v>
                </c:pt>
                <c:pt idx="37">
                  <c:v>752.2</c:v>
                </c:pt>
                <c:pt idx="38">
                  <c:v>755</c:v>
                </c:pt>
                <c:pt idx="39">
                  <c:v>755.5</c:v>
                </c:pt>
                <c:pt idx="40">
                  <c:v>757.1</c:v>
                </c:pt>
                <c:pt idx="41">
                  <c:v>764.7</c:v>
                </c:pt>
                <c:pt idx="42">
                  <c:v>767.4</c:v>
                </c:pt>
                <c:pt idx="43">
                  <c:v>775.1</c:v>
                </c:pt>
                <c:pt idx="44">
                  <c:v>779.6</c:v>
                </c:pt>
                <c:pt idx="45">
                  <c:v>783.9</c:v>
                </c:pt>
                <c:pt idx="46">
                  <c:v>790.6</c:v>
                </c:pt>
                <c:pt idx="47">
                  <c:v>791</c:v>
                </c:pt>
                <c:pt idx="48">
                  <c:v>799.6</c:v>
                </c:pt>
                <c:pt idx="49">
                  <c:v>817.1</c:v>
                </c:pt>
                <c:pt idx="50">
                  <c:v>831.9</c:v>
                </c:pt>
                <c:pt idx="51">
                  <c:v>841.5</c:v>
                </c:pt>
                <c:pt idx="52">
                  <c:v>843.9</c:v>
                </c:pt>
                <c:pt idx="53">
                  <c:v>848.6</c:v>
                </c:pt>
                <c:pt idx="54">
                  <c:v>852.9</c:v>
                </c:pt>
                <c:pt idx="55">
                  <c:v>856.4</c:v>
                </c:pt>
                <c:pt idx="56">
                  <c:v>861.3</c:v>
                </c:pt>
                <c:pt idx="57">
                  <c:v>874.1</c:v>
                </c:pt>
                <c:pt idx="58">
                  <c:v>874.2</c:v>
                </c:pt>
                <c:pt idx="59">
                  <c:v>897.1</c:v>
                </c:pt>
                <c:pt idx="60">
                  <c:v>902.5</c:v>
                </c:pt>
                <c:pt idx="61">
                  <c:v>905.7</c:v>
                </c:pt>
                <c:pt idx="62">
                  <c:v>906.2</c:v>
                </c:pt>
                <c:pt idx="63">
                  <c:v>912.2</c:v>
                </c:pt>
                <c:pt idx="64">
                  <c:v>916</c:v>
                </c:pt>
                <c:pt idx="65">
                  <c:v>917.9</c:v>
                </c:pt>
                <c:pt idx="66">
                  <c:v>919.2</c:v>
                </c:pt>
                <c:pt idx="67">
                  <c:v>929.3</c:v>
                </c:pt>
                <c:pt idx="68">
                  <c:v>931.3</c:v>
                </c:pt>
                <c:pt idx="69">
                  <c:v>936.9</c:v>
                </c:pt>
                <c:pt idx="70">
                  <c:v>938.6</c:v>
                </c:pt>
                <c:pt idx="71">
                  <c:v>948</c:v>
                </c:pt>
                <c:pt idx="72">
                  <c:v>954.6</c:v>
                </c:pt>
                <c:pt idx="73">
                  <c:v>965.9</c:v>
                </c:pt>
                <c:pt idx="74">
                  <c:v>985.4</c:v>
                </c:pt>
                <c:pt idx="75">
                  <c:v>1004.9</c:v>
                </c:pt>
                <c:pt idx="76">
                  <c:v>1010.7</c:v>
                </c:pt>
                <c:pt idx="77">
                  <c:v>1015.3</c:v>
                </c:pt>
                <c:pt idx="78">
                  <c:v>1033.2</c:v>
                </c:pt>
                <c:pt idx="79">
                  <c:v>1089.2</c:v>
                </c:pt>
                <c:pt idx="80">
                  <c:v>1119.8</c:v>
                </c:pt>
                <c:pt idx="81">
                  <c:v>1173</c:v>
                </c:pt>
                <c:pt idx="82">
                  <c:v>1272</c:v>
                </c:pt>
                <c:pt idx="83">
                  <c:v>1278.3</c:v>
                </c:pt>
                <c:pt idx="84">
                  <c:v>1369.8</c:v>
                </c:pt>
              </c:numCache>
            </c:numRef>
          </c:cat>
          <c:val>
            <c:numRef>
              <c:f>'графики остатков от х'!$W$1:$W$85</c:f>
              <c:numCache>
                <c:formatCode>General</c:formatCode>
                <c:ptCount val="85"/>
                <c:pt idx="0">
                  <c:v>3575.3690000000001</c:v>
                </c:pt>
                <c:pt idx="1">
                  <c:v>2089.8589999999999</c:v>
                </c:pt>
                <c:pt idx="2">
                  <c:v>4461.6949999999997</c:v>
                </c:pt>
                <c:pt idx="3">
                  <c:v>8831.1170000000002</c:v>
                </c:pt>
                <c:pt idx="4">
                  <c:v>3434.355</c:v>
                </c:pt>
                <c:pt idx="5">
                  <c:v>5585.848</c:v>
                </c:pt>
                <c:pt idx="6">
                  <c:v>2880.0430000000001</c:v>
                </c:pt>
                <c:pt idx="7">
                  <c:v>1087.5450000000001</c:v>
                </c:pt>
                <c:pt idx="8">
                  <c:v>2317.1289999999999</c:v>
                </c:pt>
                <c:pt idx="9">
                  <c:v>1355.4649999999999</c:v>
                </c:pt>
                <c:pt idx="10">
                  <c:v>4948.8890000000001</c:v>
                </c:pt>
                <c:pt idx="11">
                  <c:v>7295.1840000000002</c:v>
                </c:pt>
                <c:pt idx="12">
                  <c:v>3986.828</c:v>
                </c:pt>
                <c:pt idx="13">
                  <c:v>18228.7</c:v>
                </c:pt>
                <c:pt idx="14">
                  <c:v>3837.34</c:v>
                </c:pt>
                <c:pt idx="15">
                  <c:v>3376.4169999999999</c:v>
                </c:pt>
                <c:pt idx="16">
                  <c:v>4592.8689999999997</c:v>
                </c:pt>
                <c:pt idx="17">
                  <c:v>13308.46</c:v>
                </c:pt>
                <c:pt idx="18">
                  <c:v>1111.1990000000001</c:v>
                </c:pt>
                <c:pt idx="19">
                  <c:v>7243.0659999999998</c:v>
                </c:pt>
                <c:pt idx="20">
                  <c:v>10828.86</c:v>
                </c:pt>
                <c:pt idx="21">
                  <c:v>2307.5509999999999</c:v>
                </c:pt>
                <c:pt idx="22">
                  <c:v>9039.6839999999993</c:v>
                </c:pt>
                <c:pt idx="23">
                  <c:v>3258.4490000000001</c:v>
                </c:pt>
                <c:pt idx="24">
                  <c:v>1332.338</c:v>
                </c:pt>
                <c:pt idx="25">
                  <c:v>1793.434</c:v>
                </c:pt>
                <c:pt idx="26">
                  <c:v>1659.25</c:v>
                </c:pt>
                <c:pt idx="27">
                  <c:v>948.98239999999998</c:v>
                </c:pt>
                <c:pt idx="28">
                  <c:v>2304.9549999999999</c:v>
                </c:pt>
                <c:pt idx="29">
                  <c:v>5919.1459999999997</c:v>
                </c:pt>
                <c:pt idx="30">
                  <c:v>3881.3609999999999</c:v>
                </c:pt>
                <c:pt idx="31">
                  <c:v>4844.2049999999999</c:v>
                </c:pt>
                <c:pt idx="32">
                  <c:v>758.47460000000001</c:v>
                </c:pt>
                <c:pt idx="33">
                  <c:v>2305.92</c:v>
                </c:pt>
                <c:pt idx="34">
                  <c:v>3286.1190000000001</c:v>
                </c:pt>
                <c:pt idx="35">
                  <c:v>4530.6880000000001</c:v>
                </c:pt>
                <c:pt idx="36">
                  <c:v>469.29489999999998</c:v>
                </c:pt>
                <c:pt idx="37">
                  <c:v>2985.9670000000001</c:v>
                </c:pt>
                <c:pt idx="38">
                  <c:v>7972.0349999999999</c:v>
                </c:pt>
                <c:pt idx="39">
                  <c:v>2423.0940000000001</c:v>
                </c:pt>
                <c:pt idx="40">
                  <c:v>7329.9629999999997</c:v>
                </c:pt>
                <c:pt idx="41">
                  <c:v>575.51170000000002</c:v>
                </c:pt>
                <c:pt idx="42">
                  <c:v>4040.8139999999999</c:v>
                </c:pt>
                <c:pt idx="43">
                  <c:v>11459.94</c:v>
                </c:pt>
                <c:pt idx="44">
                  <c:v>5083.8869999999997</c:v>
                </c:pt>
                <c:pt idx="45">
                  <c:v>3120.3649999999998</c:v>
                </c:pt>
                <c:pt idx="46">
                  <c:v>7440.0630000000001</c:v>
                </c:pt>
                <c:pt idx="47">
                  <c:v>8670.1170000000002</c:v>
                </c:pt>
                <c:pt idx="48">
                  <c:v>2013.09</c:v>
                </c:pt>
                <c:pt idx="49">
                  <c:v>1849.5329999999999</c:v>
                </c:pt>
                <c:pt idx="50">
                  <c:v>794.11329999999998</c:v>
                </c:pt>
                <c:pt idx="51">
                  <c:v>8240</c:v>
                </c:pt>
                <c:pt idx="52">
                  <c:v>542.07420000000002</c:v>
                </c:pt>
                <c:pt idx="53">
                  <c:v>7725.3159999999998</c:v>
                </c:pt>
                <c:pt idx="54">
                  <c:v>1787.6210000000001</c:v>
                </c:pt>
                <c:pt idx="55">
                  <c:v>4396.41</c:v>
                </c:pt>
                <c:pt idx="56">
                  <c:v>3140.1089999999999</c:v>
                </c:pt>
                <c:pt idx="57">
                  <c:v>3702.2379999999998</c:v>
                </c:pt>
                <c:pt idx="58">
                  <c:v>10964</c:v>
                </c:pt>
                <c:pt idx="59">
                  <c:v>10150.25</c:v>
                </c:pt>
                <c:pt idx="60">
                  <c:v>3663.951</c:v>
                </c:pt>
                <c:pt idx="61">
                  <c:v>8073.09</c:v>
                </c:pt>
                <c:pt idx="62">
                  <c:v>2212.8829999999998</c:v>
                </c:pt>
                <c:pt idx="63">
                  <c:v>4110.6559999999999</c:v>
                </c:pt>
                <c:pt idx="64">
                  <c:v>8397.85</c:v>
                </c:pt>
                <c:pt idx="65">
                  <c:v>5320.5879999999997</c:v>
                </c:pt>
                <c:pt idx="66">
                  <c:v>1187.674</c:v>
                </c:pt>
                <c:pt idx="67">
                  <c:v>11018.07</c:v>
                </c:pt>
                <c:pt idx="68">
                  <c:v>1778.83</c:v>
                </c:pt>
                <c:pt idx="69">
                  <c:v>4206.3689999999997</c:v>
                </c:pt>
                <c:pt idx="70">
                  <c:v>6743.2560000000003</c:v>
                </c:pt>
                <c:pt idx="71">
                  <c:v>6993.4219999999996</c:v>
                </c:pt>
                <c:pt idx="72">
                  <c:v>3964.5349999999999</c:v>
                </c:pt>
                <c:pt idx="73">
                  <c:v>5764.15</c:v>
                </c:pt>
                <c:pt idx="74">
                  <c:v>1333.172</c:v>
                </c:pt>
                <c:pt idx="75">
                  <c:v>278.01760000000002</c:v>
                </c:pt>
                <c:pt idx="76">
                  <c:v>11683.19</c:v>
                </c:pt>
                <c:pt idx="77">
                  <c:v>2270.3589999999999</c:v>
                </c:pt>
                <c:pt idx="78">
                  <c:v>14528.79</c:v>
                </c:pt>
                <c:pt idx="79">
                  <c:v>5360.0140000000001</c:v>
                </c:pt>
                <c:pt idx="80">
                  <c:v>1918.0740000000001</c:v>
                </c:pt>
                <c:pt idx="81">
                  <c:v>13224.72</c:v>
                </c:pt>
                <c:pt idx="82">
                  <c:v>13637.66</c:v>
                </c:pt>
                <c:pt idx="83">
                  <c:v>10768.93</c:v>
                </c:pt>
                <c:pt idx="84">
                  <c:v>32077.57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10-4995-977A-A75B49630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698384"/>
        <c:axId val="454697552"/>
      </c:lineChart>
      <c:catAx>
        <c:axId val="45469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697552"/>
        <c:crosses val="autoZero"/>
        <c:auto val="1"/>
        <c:lblAlgn val="ctr"/>
        <c:lblOffset val="100"/>
        <c:noMultiLvlLbl val="0"/>
      </c:catAx>
      <c:valAx>
        <c:axId val="4546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69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зависимости остатков от затрат на технологические инновации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'графики остатков от х'!$AG:$AG</c:f>
              <c:numCache>
                <c:formatCode>General</c:formatCode>
                <c:ptCount val="1048576"/>
                <c:pt idx="0">
                  <c:v>12.9</c:v>
                </c:pt>
                <c:pt idx="1">
                  <c:v>13.2</c:v>
                </c:pt>
                <c:pt idx="2">
                  <c:v>18.2</c:v>
                </c:pt>
                <c:pt idx="3">
                  <c:v>21.6</c:v>
                </c:pt>
                <c:pt idx="4">
                  <c:v>26.9</c:v>
                </c:pt>
                <c:pt idx="5">
                  <c:v>28.5</c:v>
                </c:pt>
                <c:pt idx="6">
                  <c:v>32.200000000000003</c:v>
                </c:pt>
                <c:pt idx="7">
                  <c:v>36.1</c:v>
                </c:pt>
                <c:pt idx="8">
                  <c:v>78</c:v>
                </c:pt>
                <c:pt idx="9">
                  <c:v>83.3</c:v>
                </c:pt>
                <c:pt idx="10">
                  <c:v>154.69999999999999</c:v>
                </c:pt>
                <c:pt idx="11">
                  <c:v>215</c:v>
                </c:pt>
                <c:pt idx="12">
                  <c:v>243</c:v>
                </c:pt>
                <c:pt idx="13">
                  <c:v>326</c:v>
                </c:pt>
                <c:pt idx="14">
                  <c:v>343.6</c:v>
                </c:pt>
                <c:pt idx="15">
                  <c:v>344.9</c:v>
                </c:pt>
                <c:pt idx="16">
                  <c:v>400</c:v>
                </c:pt>
                <c:pt idx="17">
                  <c:v>602.1</c:v>
                </c:pt>
                <c:pt idx="18">
                  <c:v>672.4</c:v>
                </c:pt>
                <c:pt idx="19">
                  <c:v>685.3</c:v>
                </c:pt>
                <c:pt idx="20">
                  <c:v>686.4</c:v>
                </c:pt>
                <c:pt idx="21">
                  <c:v>703</c:v>
                </c:pt>
                <c:pt idx="22">
                  <c:v>820.8</c:v>
                </c:pt>
                <c:pt idx="23">
                  <c:v>901.4</c:v>
                </c:pt>
                <c:pt idx="24">
                  <c:v>905.3</c:v>
                </c:pt>
                <c:pt idx="25">
                  <c:v>975.1</c:v>
                </c:pt>
                <c:pt idx="26">
                  <c:v>997.6</c:v>
                </c:pt>
                <c:pt idx="27">
                  <c:v>1106.7</c:v>
                </c:pt>
                <c:pt idx="28">
                  <c:v>1787.1</c:v>
                </c:pt>
                <c:pt idx="29">
                  <c:v>2023.6</c:v>
                </c:pt>
                <c:pt idx="30">
                  <c:v>2164.6</c:v>
                </c:pt>
                <c:pt idx="31">
                  <c:v>2225.4</c:v>
                </c:pt>
                <c:pt idx="32">
                  <c:v>2681.2</c:v>
                </c:pt>
                <c:pt idx="33">
                  <c:v>2793.6</c:v>
                </c:pt>
                <c:pt idx="34">
                  <c:v>2826</c:v>
                </c:pt>
                <c:pt idx="35">
                  <c:v>2924.5</c:v>
                </c:pt>
                <c:pt idx="36">
                  <c:v>2928.5</c:v>
                </c:pt>
                <c:pt idx="37">
                  <c:v>2984.7</c:v>
                </c:pt>
                <c:pt idx="38">
                  <c:v>3737.2</c:v>
                </c:pt>
                <c:pt idx="39">
                  <c:v>3752.4</c:v>
                </c:pt>
                <c:pt idx="40">
                  <c:v>4224.1000000000004</c:v>
                </c:pt>
                <c:pt idx="41">
                  <c:v>4264</c:v>
                </c:pt>
                <c:pt idx="42">
                  <c:v>4338.3999999999996</c:v>
                </c:pt>
                <c:pt idx="43">
                  <c:v>4717.2</c:v>
                </c:pt>
                <c:pt idx="44">
                  <c:v>4932.3</c:v>
                </c:pt>
                <c:pt idx="45">
                  <c:v>5797.3</c:v>
                </c:pt>
                <c:pt idx="46">
                  <c:v>6081.8</c:v>
                </c:pt>
                <c:pt idx="47">
                  <c:v>6140</c:v>
                </c:pt>
                <c:pt idx="48">
                  <c:v>6516.3</c:v>
                </c:pt>
                <c:pt idx="49">
                  <c:v>6596.9</c:v>
                </c:pt>
                <c:pt idx="50">
                  <c:v>7127.1</c:v>
                </c:pt>
                <c:pt idx="51">
                  <c:v>7249.8</c:v>
                </c:pt>
                <c:pt idx="52">
                  <c:v>8112.3</c:v>
                </c:pt>
                <c:pt idx="53">
                  <c:v>8121.6</c:v>
                </c:pt>
                <c:pt idx="54">
                  <c:v>8328.1</c:v>
                </c:pt>
                <c:pt idx="55">
                  <c:v>8452.2999999999993</c:v>
                </c:pt>
                <c:pt idx="56">
                  <c:v>9174.1</c:v>
                </c:pt>
                <c:pt idx="57">
                  <c:v>9316.7000000000007</c:v>
                </c:pt>
                <c:pt idx="58">
                  <c:v>10075.200000000001</c:v>
                </c:pt>
                <c:pt idx="59">
                  <c:v>10401.299999999999</c:v>
                </c:pt>
                <c:pt idx="60">
                  <c:v>10461.5</c:v>
                </c:pt>
                <c:pt idx="61">
                  <c:v>11575.5</c:v>
                </c:pt>
                <c:pt idx="62">
                  <c:v>12725.1</c:v>
                </c:pt>
                <c:pt idx="63">
                  <c:v>12785.6</c:v>
                </c:pt>
                <c:pt idx="64">
                  <c:v>14195.6</c:v>
                </c:pt>
                <c:pt idx="65">
                  <c:v>16336.9</c:v>
                </c:pt>
                <c:pt idx="66">
                  <c:v>17131.2</c:v>
                </c:pt>
                <c:pt idx="67">
                  <c:v>18717.7</c:v>
                </c:pt>
                <c:pt idx="68">
                  <c:v>19588.400000000001</c:v>
                </c:pt>
                <c:pt idx="69">
                  <c:v>20703.2</c:v>
                </c:pt>
                <c:pt idx="70">
                  <c:v>26776.3</c:v>
                </c:pt>
                <c:pt idx="71">
                  <c:v>28327</c:v>
                </c:pt>
                <c:pt idx="72">
                  <c:v>29251.8</c:v>
                </c:pt>
                <c:pt idx="73">
                  <c:v>36915.199999999997</c:v>
                </c:pt>
                <c:pt idx="74">
                  <c:v>39781.199999999997</c:v>
                </c:pt>
                <c:pt idx="75">
                  <c:v>42523.6</c:v>
                </c:pt>
                <c:pt idx="76">
                  <c:v>50311.3</c:v>
                </c:pt>
                <c:pt idx="77">
                  <c:v>54505.7</c:v>
                </c:pt>
                <c:pt idx="78">
                  <c:v>61568.2</c:v>
                </c:pt>
                <c:pt idx="79">
                  <c:v>61623.1</c:v>
                </c:pt>
                <c:pt idx="80">
                  <c:v>94160.1</c:v>
                </c:pt>
                <c:pt idx="81">
                  <c:v>95618.1</c:v>
                </c:pt>
                <c:pt idx="82">
                  <c:v>126908.4</c:v>
                </c:pt>
                <c:pt idx="83">
                  <c:v>136922.6</c:v>
                </c:pt>
                <c:pt idx="84">
                  <c:v>249579.4</c:v>
                </c:pt>
              </c:numCache>
            </c:numRef>
          </c:cat>
          <c:val>
            <c:numRef>
              <c:f>'графики остатков от х'!$AH$1:$AH$85</c:f>
              <c:numCache>
                <c:formatCode>General</c:formatCode>
                <c:ptCount val="85"/>
                <c:pt idx="0">
                  <c:v>3376.4169999999999</c:v>
                </c:pt>
                <c:pt idx="1">
                  <c:v>3575.3690000000001</c:v>
                </c:pt>
                <c:pt idx="2">
                  <c:v>9039.6839999999993</c:v>
                </c:pt>
                <c:pt idx="3">
                  <c:v>1355.4649999999999</c:v>
                </c:pt>
                <c:pt idx="4">
                  <c:v>32077.57</c:v>
                </c:pt>
                <c:pt idx="5">
                  <c:v>8397.85</c:v>
                </c:pt>
                <c:pt idx="6">
                  <c:v>10768.93</c:v>
                </c:pt>
                <c:pt idx="7">
                  <c:v>3837.34</c:v>
                </c:pt>
                <c:pt idx="8">
                  <c:v>4592.8689999999997</c:v>
                </c:pt>
                <c:pt idx="9">
                  <c:v>4461.6949999999997</c:v>
                </c:pt>
                <c:pt idx="10">
                  <c:v>3663.951</c:v>
                </c:pt>
                <c:pt idx="11">
                  <c:v>13308.46</c:v>
                </c:pt>
                <c:pt idx="12">
                  <c:v>5320.5879999999997</c:v>
                </c:pt>
                <c:pt idx="13">
                  <c:v>2089.8589999999999</c:v>
                </c:pt>
                <c:pt idx="14">
                  <c:v>10828.86</c:v>
                </c:pt>
                <c:pt idx="15">
                  <c:v>2013.09</c:v>
                </c:pt>
                <c:pt idx="16">
                  <c:v>2880.0430000000001</c:v>
                </c:pt>
                <c:pt idx="17">
                  <c:v>3434.355</c:v>
                </c:pt>
                <c:pt idx="18">
                  <c:v>8670.1170000000002</c:v>
                </c:pt>
                <c:pt idx="19">
                  <c:v>469.29489999999998</c:v>
                </c:pt>
                <c:pt idx="20">
                  <c:v>3881.3609999999999</c:v>
                </c:pt>
                <c:pt idx="21">
                  <c:v>7725.3159999999998</c:v>
                </c:pt>
                <c:pt idx="22">
                  <c:v>6743.2560000000003</c:v>
                </c:pt>
                <c:pt idx="23">
                  <c:v>13224.72</c:v>
                </c:pt>
                <c:pt idx="24">
                  <c:v>4206.3689999999997</c:v>
                </c:pt>
                <c:pt idx="25">
                  <c:v>1333.172</c:v>
                </c:pt>
                <c:pt idx="26">
                  <c:v>1787.6210000000001</c:v>
                </c:pt>
                <c:pt idx="27">
                  <c:v>758.47460000000001</c:v>
                </c:pt>
                <c:pt idx="28">
                  <c:v>2317.1289999999999</c:v>
                </c:pt>
                <c:pt idx="29">
                  <c:v>4110.6559999999999</c:v>
                </c:pt>
                <c:pt idx="30">
                  <c:v>4040.8139999999999</c:v>
                </c:pt>
                <c:pt idx="31">
                  <c:v>3140.1089999999999</c:v>
                </c:pt>
                <c:pt idx="32">
                  <c:v>2307.5509999999999</c:v>
                </c:pt>
                <c:pt idx="33">
                  <c:v>13637.66</c:v>
                </c:pt>
                <c:pt idx="34">
                  <c:v>4396.41</c:v>
                </c:pt>
                <c:pt idx="35">
                  <c:v>14528.79</c:v>
                </c:pt>
                <c:pt idx="36">
                  <c:v>8831.1170000000002</c:v>
                </c:pt>
                <c:pt idx="37">
                  <c:v>4844.2049999999999</c:v>
                </c:pt>
                <c:pt idx="38">
                  <c:v>575.51170000000002</c:v>
                </c:pt>
                <c:pt idx="39">
                  <c:v>5919.1459999999997</c:v>
                </c:pt>
                <c:pt idx="40">
                  <c:v>278.01760000000002</c:v>
                </c:pt>
                <c:pt idx="41">
                  <c:v>7295.1840000000002</c:v>
                </c:pt>
                <c:pt idx="42">
                  <c:v>5360.0140000000001</c:v>
                </c:pt>
                <c:pt idx="43">
                  <c:v>2212.8829999999998</c:v>
                </c:pt>
                <c:pt idx="44">
                  <c:v>2985.9670000000001</c:v>
                </c:pt>
                <c:pt idx="45">
                  <c:v>4948.8890000000001</c:v>
                </c:pt>
                <c:pt idx="46">
                  <c:v>1087.5450000000001</c:v>
                </c:pt>
                <c:pt idx="47">
                  <c:v>11018.07</c:v>
                </c:pt>
                <c:pt idx="48">
                  <c:v>794.11329999999998</c:v>
                </c:pt>
                <c:pt idx="49">
                  <c:v>3286.1190000000001</c:v>
                </c:pt>
                <c:pt idx="50">
                  <c:v>1332.338</c:v>
                </c:pt>
                <c:pt idx="51">
                  <c:v>1187.674</c:v>
                </c:pt>
                <c:pt idx="52">
                  <c:v>1918.0740000000001</c:v>
                </c:pt>
                <c:pt idx="53">
                  <c:v>3120.3649999999998</c:v>
                </c:pt>
                <c:pt idx="54">
                  <c:v>3702.2379999999998</c:v>
                </c:pt>
                <c:pt idx="55">
                  <c:v>2270.3589999999999</c:v>
                </c:pt>
                <c:pt idx="56">
                  <c:v>3986.828</c:v>
                </c:pt>
                <c:pt idx="57">
                  <c:v>3964.5349999999999</c:v>
                </c:pt>
                <c:pt idx="58">
                  <c:v>2423.0940000000001</c:v>
                </c:pt>
                <c:pt idx="59">
                  <c:v>5083.8869999999997</c:v>
                </c:pt>
                <c:pt idx="60">
                  <c:v>7243.0659999999998</c:v>
                </c:pt>
                <c:pt idx="61">
                  <c:v>3258.4490000000001</c:v>
                </c:pt>
                <c:pt idx="62">
                  <c:v>5585.848</c:v>
                </c:pt>
                <c:pt idx="63">
                  <c:v>1793.434</c:v>
                </c:pt>
                <c:pt idx="64">
                  <c:v>1111.1990000000001</c:v>
                </c:pt>
                <c:pt idx="65">
                  <c:v>2305.92</c:v>
                </c:pt>
                <c:pt idx="66">
                  <c:v>8240</c:v>
                </c:pt>
                <c:pt idx="67">
                  <c:v>2304.9549999999999</c:v>
                </c:pt>
                <c:pt idx="68">
                  <c:v>1849.5329999999999</c:v>
                </c:pt>
                <c:pt idx="69">
                  <c:v>948.98239999999998</c:v>
                </c:pt>
                <c:pt idx="70">
                  <c:v>5764.15</c:v>
                </c:pt>
                <c:pt idx="71">
                  <c:v>10964</c:v>
                </c:pt>
                <c:pt idx="72">
                  <c:v>542.07420000000002</c:v>
                </c:pt>
                <c:pt idx="73">
                  <c:v>1778.83</c:v>
                </c:pt>
                <c:pt idx="74">
                  <c:v>4530.6880000000001</c:v>
                </c:pt>
                <c:pt idx="75">
                  <c:v>10150.25</c:v>
                </c:pt>
                <c:pt idx="76">
                  <c:v>7329.9629999999997</c:v>
                </c:pt>
                <c:pt idx="77">
                  <c:v>7972.0349999999999</c:v>
                </c:pt>
                <c:pt idx="78">
                  <c:v>7440.0630000000001</c:v>
                </c:pt>
                <c:pt idx="79">
                  <c:v>6993.4219999999996</c:v>
                </c:pt>
                <c:pt idx="80">
                  <c:v>11683.19</c:v>
                </c:pt>
                <c:pt idx="81">
                  <c:v>8073.09</c:v>
                </c:pt>
                <c:pt idx="82">
                  <c:v>11459.94</c:v>
                </c:pt>
                <c:pt idx="83">
                  <c:v>1659.25</c:v>
                </c:pt>
                <c:pt idx="84">
                  <c:v>18228.7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7-4A53-ACF9-253BE44F5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839680"/>
        <c:axId val="1634840096"/>
      </c:lineChart>
      <c:catAx>
        <c:axId val="163483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840096"/>
        <c:crosses val="autoZero"/>
        <c:auto val="1"/>
        <c:lblAlgn val="ctr"/>
        <c:lblOffset val="100"/>
        <c:noMultiLvlLbl val="0"/>
      </c:catAx>
      <c:valAx>
        <c:axId val="16348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83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зависимости остатков от доли людей, использующих сеть интернет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'графики остатков от х'!$AS:$AS</c:f>
              <c:numCache>
                <c:formatCode>General</c:formatCode>
                <c:ptCount val="1048576"/>
                <c:pt idx="0">
                  <c:v>50.8</c:v>
                </c:pt>
                <c:pt idx="1">
                  <c:v>53.1</c:v>
                </c:pt>
                <c:pt idx="2">
                  <c:v>53.8</c:v>
                </c:pt>
                <c:pt idx="3">
                  <c:v>56</c:v>
                </c:pt>
                <c:pt idx="4">
                  <c:v>56.2</c:v>
                </c:pt>
                <c:pt idx="5">
                  <c:v>56.5</c:v>
                </c:pt>
                <c:pt idx="6">
                  <c:v>57.2</c:v>
                </c:pt>
                <c:pt idx="7">
                  <c:v>57.2</c:v>
                </c:pt>
                <c:pt idx="8">
                  <c:v>59.5</c:v>
                </c:pt>
                <c:pt idx="9">
                  <c:v>59.6</c:v>
                </c:pt>
                <c:pt idx="10">
                  <c:v>60.1</c:v>
                </c:pt>
                <c:pt idx="11">
                  <c:v>60.3</c:v>
                </c:pt>
                <c:pt idx="12">
                  <c:v>60.4</c:v>
                </c:pt>
                <c:pt idx="13">
                  <c:v>61</c:v>
                </c:pt>
                <c:pt idx="14">
                  <c:v>61</c:v>
                </c:pt>
                <c:pt idx="15">
                  <c:v>61.3</c:v>
                </c:pt>
                <c:pt idx="16">
                  <c:v>61.8</c:v>
                </c:pt>
                <c:pt idx="17">
                  <c:v>61.8</c:v>
                </c:pt>
                <c:pt idx="18">
                  <c:v>61.9</c:v>
                </c:pt>
                <c:pt idx="19">
                  <c:v>62.1</c:v>
                </c:pt>
                <c:pt idx="20">
                  <c:v>62.1</c:v>
                </c:pt>
                <c:pt idx="21">
                  <c:v>62.2</c:v>
                </c:pt>
                <c:pt idx="22">
                  <c:v>62.6</c:v>
                </c:pt>
                <c:pt idx="23">
                  <c:v>62.9</c:v>
                </c:pt>
                <c:pt idx="24">
                  <c:v>62.9</c:v>
                </c:pt>
                <c:pt idx="25">
                  <c:v>63.3</c:v>
                </c:pt>
                <c:pt idx="26">
                  <c:v>63.4</c:v>
                </c:pt>
                <c:pt idx="27">
                  <c:v>63.6</c:v>
                </c:pt>
                <c:pt idx="28">
                  <c:v>63.7</c:v>
                </c:pt>
                <c:pt idx="29">
                  <c:v>64.400000000000006</c:v>
                </c:pt>
                <c:pt idx="30">
                  <c:v>64.400000000000006</c:v>
                </c:pt>
                <c:pt idx="31">
                  <c:v>64.599999999999994</c:v>
                </c:pt>
                <c:pt idx="32">
                  <c:v>64.8</c:v>
                </c:pt>
                <c:pt idx="33">
                  <c:v>64.900000000000006</c:v>
                </c:pt>
                <c:pt idx="34">
                  <c:v>65</c:v>
                </c:pt>
                <c:pt idx="35">
                  <c:v>65.099999999999994</c:v>
                </c:pt>
                <c:pt idx="36">
                  <c:v>65.2</c:v>
                </c:pt>
                <c:pt idx="37">
                  <c:v>65.5</c:v>
                </c:pt>
                <c:pt idx="38">
                  <c:v>65.7</c:v>
                </c:pt>
                <c:pt idx="39">
                  <c:v>65.8</c:v>
                </c:pt>
                <c:pt idx="40">
                  <c:v>66.400000000000006</c:v>
                </c:pt>
                <c:pt idx="41">
                  <c:v>66.8</c:v>
                </c:pt>
                <c:pt idx="42">
                  <c:v>67.3</c:v>
                </c:pt>
                <c:pt idx="43">
                  <c:v>67.400000000000006</c:v>
                </c:pt>
                <c:pt idx="44">
                  <c:v>67.400000000000006</c:v>
                </c:pt>
                <c:pt idx="45">
                  <c:v>67.5</c:v>
                </c:pt>
                <c:pt idx="46">
                  <c:v>67.599999999999994</c:v>
                </c:pt>
                <c:pt idx="47">
                  <c:v>67.7</c:v>
                </c:pt>
                <c:pt idx="48">
                  <c:v>68.3</c:v>
                </c:pt>
                <c:pt idx="49">
                  <c:v>68.5</c:v>
                </c:pt>
                <c:pt idx="50">
                  <c:v>68.5</c:v>
                </c:pt>
                <c:pt idx="51">
                  <c:v>68.8</c:v>
                </c:pt>
                <c:pt idx="52">
                  <c:v>69.099999999999994</c:v>
                </c:pt>
                <c:pt idx="53">
                  <c:v>69.2</c:v>
                </c:pt>
                <c:pt idx="54">
                  <c:v>69.900000000000006</c:v>
                </c:pt>
                <c:pt idx="55">
                  <c:v>70.099999999999994</c:v>
                </c:pt>
                <c:pt idx="56">
                  <c:v>70.099999999999994</c:v>
                </c:pt>
                <c:pt idx="57">
                  <c:v>70.2</c:v>
                </c:pt>
                <c:pt idx="58">
                  <c:v>70.7</c:v>
                </c:pt>
                <c:pt idx="59">
                  <c:v>71</c:v>
                </c:pt>
                <c:pt idx="60">
                  <c:v>71.400000000000006</c:v>
                </c:pt>
                <c:pt idx="61">
                  <c:v>71.400000000000006</c:v>
                </c:pt>
                <c:pt idx="62">
                  <c:v>71.400000000000006</c:v>
                </c:pt>
                <c:pt idx="63">
                  <c:v>71.7</c:v>
                </c:pt>
                <c:pt idx="64">
                  <c:v>72.2</c:v>
                </c:pt>
                <c:pt idx="65">
                  <c:v>72.2</c:v>
                </c:pt>
                <c:pt idx="66">
                  <c:v>72.3</c:v>
                </c:pt>
                <c:pt idx="67">
                  <c:v>72.5</c:v>
                </c:pt>
                <c:pt idx="68">
                  <c:v>72.599999999999994</c:v>
                </c:pt>
                <c:pt idx="69">
                  <c:v>72.900000000000006</c:v>
                </c:pt>
                <c:pt idx="70">
                  <c:v>73.2</c:v>
                </c:pt>
                <c:pt idx="71">
                  <c:v>73.400000000000006</c:v>
                </c:pt>
                <c:pt idx="72">
                  <c:v>73.400000000000006</c:v>
                </c:pt>
                <c:pt idx="73">
                  <c:v>73.900000000000006</c:v>
                </c:pt>
                <c:pt idx="74">
                  <c:v>74.8</c:v>
                </c:pt>
                <c:pt idx="75">
                  <c:v>75.5</c:v>
                </c:pt>
                <c:pt idx="76">
                  <c:v>78.900000000000006</c:v>
                </c:pt>
                <c:pt idx="77">
                  <c:v>79.2</c:v>
                </c:pt>
                <c:pt idx="78">
                  <c:v>79.5</c:v>
                </c:pt>
                <c:pt idx="79">
                  <c:v>79.7</c:v>
                </c:pt>
                <c:pt idx="80">
                  <c:v>84.3</c:v>
                </c:pt>
                <c:pt idx="81">
                  <c:v>84.7</c:v>
                </c:pt>
                <c:pt idx="82">
                  <c:v>84.8</c:v>
                </c:pt>
                <c:pt idx="83">
                  <c:v>86.9</c:v>
                </c:pt>
                <c:pt idx="84">
                  <c:v>90.1</c:v>
                </c:pt>
              </c:numCache>
            </c:numRef>
          </c:cat>
          <c:val>
            <c:numRef>
              <c:f>'графики остатков от х'!$AT$1:$AT$85</c:f>
              <c:numCache>
                <c:formatCode>General</c:formatCode>
                <c:ptCount val="85"/>
                <c:pt idx="0">
                  <c:v>5320.5879999999997</c:v>
                </c:pt>
                <c:pt idx="1">
                  <c:v>2307.5509999999999</c:v>
                </c:pt>
                <c:pt idx="2">
                  <c:v>4110.6559999999999</c:v>
                </c:pt>
                <c:pt idx="3">
                  <c:v>5919.1459999999997</c:v>
                </c:pt>
                <c:pt idx="4">
                  <c:v>7243.0659999999998</c:v>
                </c:pt>
                <c:pt idx="5">
                  <c:v>4948.8890000000001</c:v>
                </c:pt>
                <c:pt idx="6">
                  <c:v>4206.3689999999997</c:v>
                </c:pt>
                <c:pt idx="7">
                  <c:v>3964.5349999999999</c:v>
                </c:pt>
                <c:pt idx="8">
                  <c:v>8831.1170000000002</c:v>
                </c:pt>
                <c:pt idx="9">
                  <c:v>3702.2379999999998</c:v>
                </c:pt>
                <c:pt idx="10">
                  <c:v>4040.8139999999999</c:v>
                </c:pt>
                <c:pt idx="11">
                  <c:v>1778.83</c:v>
                </c:pt>
                <c:pt idx="12">
                  <c:v>1111.1990000000001</c:v>
                </c:pt>
                <c:pt idx="13">
                  <c:v>14528.79</c:v>
                </c:pt>
                <c:pt idx="14">
                  <c:v>758.47460000000001</c:v>
                </c:pt>
                <c:pt idx="15">
                  <c:v>5360.0140000000001</c:v>
                </c:pt>
                <c:pt idx="16">
                  <c:v>2212.8829999999998</c:v>
                </c:pt>
                <c:pt idx="17">
                  <c:v>4592.8689999999997</c:v>
                </c:pt>
                <c:pt idx="18">
                  <c:v>5083.8869999999997</c:v>
                </c:pt>
                <c:pt idx="19">
                  <c:v>32077.57</c:v>
                </c:pt>
                <c:pt idx="20">
                  <c:v>5764.15</c:v>
                </c:pt>
                <c:pt idx="21">
                  <c:v>948.98239999999998</c:v>
                </c:pt>
                <c:pt idx="22">
                  <c:v>8073.09</c:v>
                </c:pt>
                <c:pt idx="23">
                  <c:v>1333.172</c:v>
                </c:pt>
                <c:pt idx="24">
                  <c:v>2305.92</c:v>
                </c:pt>
                <c:pt idx="25">
                  <c:v>2985.9670000000001</c:v>
                </c:pt>
                <c:pt idx="26">
                  <c:v>3881.3609999999999</c:v>
                </c:pt>
                <c:pt idx="27">
                  <c:v>1332.338</c:v>
                </c:pt>
                <c:pt idx="28">
                  <c:v>4396.41</c:v>
                </c:pt>
                <c:pt idx="29">
                  <c:v>3140.1089999999999</c:v>
                </c:pt>
                <c:pt idx="30">
                  <c:v>7295.1840000000002</c:v>
                </c:pt>
                <c:pt idx="31">
                  <c:v>11018.07</c:v>
                </c:pt>
                <c:pt idx="32">
                  <c:v>2423.0940000000001</c:v>
                </c:pt>
                <c:pt idx="33">
                  <c:v>3663.951</c:v>
                </c:pt>
                <c:pt idx="34">
                  <c:v>8670.1170000000002</c:v>
                </c:pt>
                <c:pt idx="35">
                  <c:v>1787.6210000000001</c:v>
                </c:pt>
                <c:pt idx="36">
                  <c:v>575.51170000000002</c:v>
                </c:pt>
                <c:pt idx="37">
                  <c:v>7972.0349999999999</c:v>
                </c:pt>
                <c:pt idx="38">
                  <c:v>3286.1190000000001</c:v>
                </c:pt>
                <c:pt idx="39">
                  <c:v>6743.2560000000003</c:v>
                </c:pt>
                <c:pt idx="40">
                  <c:v>469.29489999999998</c:v>
                </c:pt>
                <c:pt idx="41">
                  <c:v>10828.86</c:v>
                </c:pt>
                <c:pt idx="42">
                  <c:v>2304.9549999999999</c:v>
                </c:pt>
                <c:pt idx="43">
                  <c:v>10964</c:v>
                </c:pt>
                <c:pt idx="44">
                  <c:v>1355.4649999999999</c:v>
                </c:pt>
                <c:pt idx="45">
                  <c:v>1187.674</c:v>
                </c:pt>
                <c:pt idx="46">
                  <c:v>8397.85</c:v>
                </c:pt>
                <c:pt idx="47">
                  <c:v>7329.9629999999997</c:v>
                </c:pt>
                <c:pt idx="48">
                  <c:v>4844.2049999999999</c:v>
                </c:pt>
                <c:pt idx="49">
                  <c:v>2880.0430000000001</c:v>
                </c:pt>
                <c:pt idx="50">
                  <c:v>7440.0630000000001</c:v>
                </c:pt>
                <c:pt idx="51">
                  <c:v>1849.5329999999999</c:v>
                </c:pt>
                <c:pt idx="52">
                  <c:v>10150.25</c:v>
                </c:pt>
                <c:pt idx="53">
                  <c:v>5585.848</c:v>
                </c:pt>
                <c:pt idx="54">
                  <c:v>3120.3649999999998</c:v>
                </c:pt>
                <c:pt idx="55">
                  <c:v>13224.72</c:v>
                </c:pt>
                <c:pt idx="56">
                  <c:v>278.01760000000002</c:v>
                </c:pt>
                <c:pt idx="57">
                  <c:v>4461.6949999999997</c:v>
                </c:pt>
                <c:pt idx="58">
                  <c:v>1087.5450000000001</c:v>
                </c:pt>
                <c:pt idx="59">
                  <c:v>8240</c:v>
                </c:pt>
                <c:pt idx="60">
                  <c:v>7725.3159999999998</c:v>
                </c:pt>
                <c:pt idx="61">
                  <c:v>9039.6839999999993</c:v>
                </c:pt>
                <c:pt idx="62">
                  <c:v>4530.6880000000001</c:v>
                </c:pt>
                <c:pt idx="63">
                  <c:v>11459.94</c:v>
                </c:pt>
                <c:pt idx="64">
                  <c:v>3434.355</c:v>
                </c:pt>
                <c:pt idx="65">
                  <c:v>3376.4169999999999</c:v>
                </c:pt>
                <c:pt idx="66">
                  <c:v>2089.8589999999999</c:v>
                </c:pt>
                <c:pt idx="67">
                  <c:v>1659.25</c:v>
                </c:pt>
                <c:pt idx="68">
                  <c:v>1918.0740000000001</c:v>
                </c:pt>
                <c:pt idx="69">
                  <c:v>2317.1289999999999</c:v>
                </c:pt>
                <c:pt idx="70">
                  <c:v>3986.828</c:v>
                </c:pt>
                <c:pt idx="71">
                  <c:v>542.07420000000002</c:v>
                </c:pt>
                <c:pt idx="72">
                  <c:v>13308.46</c:v>
                </c:pt>
                <c:pt idx="73">
                  <c:v>1793.434</c:v>
                </c:pt>
                <c:pt idx="74">
                  <c:v>11683.19</c:v>
                </c:pt>
                <c:pt idx="75">
                  <c:v>18228.7</c:v>
                </c:pt>
                <c:pt idx="76">
                  <c:v>3258.4490000000001</c:v>
                </c:pt>
                <c:pt idx="77">
                  <c:v>2013.09</c:v>
                </c:pt>
                <c:pt idx="78">
                  <c:v>794.11329999999998</c:v>
                </c:pt>
                <c:pt idx="79">
                  <c:v>2270.3589999999999</c:v>
                </c:pt>
                <c:pt idx="80">
                  <c:v>3837.34</c:v>
                </c:pt>
                <c:pt idx="81">
                  <c:v>10768.93</c:v>
                </c:pt>
                <c:pt idx="82">
                  <c:v>3575.3690000000001</c:v>
                </c:pt>
                <c:pt idx="83">
                  <c:v>6993.4219999999996</c:v>
                </c:pt>
                <c:pt idx="84">
                  <c:v>13637.66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E-4E03-A232-F3E143B7D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389392"/>
        <c:axId val="1076392720"/>
      </c:lineChart>
      <c:catAx>
        <c:axId val="10763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6392720"/>
        <c:crosses val="autoZero"/>
        <c:auto val="1"/>
        <c:lblAlgn val="ctr"/>
        <c:lblOffset val="100"/>
        <c:noMultiLvlLbl val="0"/>
      </c:catAx>
      <c:valAx>
        <c:axId val="1076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638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</xdr:colOff>
      <xdr:row>0</xdr:row>
      <xdr:rowOff>23812</xdr:rowOff>
    </xdr:from>
    <xdr:to>
      <xdr:col>9</xdr:col>
      <xdr:colOff>395287</xdr:colOff>
      <xdr:row>14</xdr:row>
      <xdr:rowOff>100012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AE0FFC0-73A0-4AE8-8527-92F13BC28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52387</xdr:colOff>
      <xdr:row>0</xdr:row>
      <xdr:rowOff>0</xdr:rowOff>
    </xdr:from>
    <xdr:to>
      <xdr:col>20</xdr:col>
      <xdr:colOff>357187</xdr:colOff>
      <xdr:row>14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3E013D0-E2F7-4B14-BA85-F2545FC29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230036</xdr:colOff>
      <xdr:row>0</xdr:row>
      <xdr:rowOff>0</xdr:rowOff>
    </xdr:from>
    <xdr:to>
      <xdr:col>31</xdr:col>
      <xdr:colOff>534836</xdr:colOff>
      <xdr:row>14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D69487C-B39E-48F5-8DC4-34B6977A7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523875</xdr:colOff>
      <xdr:row>0</xdr:row>
      <xdr:rowOff>95250</xdr:rowOff>
    </xdr:from>
    <xdr:to>
      <xdr:col>42</xdr:col>
      <xdr:colOff>209550</xdr:colOff>
      <xdr:row>14</xdr:row>
      <xdr:rowOff>171450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2F88C95-A3B6-482E-ABEF-7B716B931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381000</xdr:colOff>
      <xdr:row>0</xdr:row>
      <xdr:rowOff>80962</xdr:rowOff>
    </xdr:from>
    <xdr:to>
      <xdr:col>54</xdr:col>
      <xdr:colOff>0</xdr:colOff>
      <xdr:row>14</xdr:row>
      <xdr:rowOff>157162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42EEC5D3-83EB-4DB9-B7F2-12E7C12DA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2955-DE8E-494A-9BDC-88D724108D8A}">
  <dimension ref="A1:J86"/>
  <sheetViews>
    <sheetView tabSelected="1" zoomScaleNormal="100" workbookViewId="0">
      <selection activeCell="J1" sqref="J1:J86"/>
    </sheetView>
  </sheetViews>
  <sheetFormatPr baseColWidth="10" defaultColWidth="8.83203125" defaultRowHeight="15" x14ac:dyDescent="0.2"/>
  <cols>
    <col min="1" max="1" width="36.33203125" customWidth="1"/>
    <col min="2" max="2" width="20.33203125" customWidth="1"/>
    <col min="3" max="3" width="20.5" customWidth="1"/>
    <col min="4" max="4" width="17" customWidth="1"/>
    <col min="5" max="5" width="16.83203125" customWidth="1"/>
    <col min="6" max="6" width="33.33203125" customWidth="1"/>
  </cols>
  <sheetData>
    <row r="1" spans="1:10" ht="105" x14ac:dyDescent="0.2">
      <c r="A1" s="2" t="s">
        <v>1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t="s">
        <v>0</v>
      </c>
      <c r="J1" s="13" t="s">
        <v>122</v>
      </c>
    </row>
    <row r="2" spans="1:10" x14ac:dyDescent="0.2">
      <c r="A2" s="3" t="s">
        <v>2</v>
      </c>
      <c r="B2" s="6">
        <v>62.4</v>
      </c>
      <c r="C2" s="10">
        <v>98.7</v>
      </c>
      <c r="D2" s="6">
        <v>709.9</v>
      </c>
      <c r="E2" s="10">
        <v>20703.2</v>
      </c>
      <c r="F2" s="6">
        <v>62.2</v>
      </c>
      <c r="G2" s="1">
        <v>948.98239999999998</v>
      </c>
      <c r="H2">
        <f>ABS(G2)</f>
        <v>948.98239999999998</v>
      </c>
      <c r="J2" s="14">
        <v>30778</v>
      </c>
    </row>
    <row r="3" spans="1:10" x14ac:dyDescent="0.2">
      <c r="A3" s="4" t="s">
        <v>3</v>
      </c>
      <c r="B3" s="6">
        <v>60.6</v>
      </c>
      <c r="C3" s="10">
        <v>102.1</v>
      </c>
      <c r="D3" s="6">
        <v>767.4</v>
      </c>
      <c r="E3" s="10">
        <v>2164.6</v>
      </c>
      <c r="F3" s="6">
        <v>60.1</v>
      </c>
      <c r="G3" s="1">
        <v>-4040.8139999999999</v>
      </c>
      <c r="H3">
        <f>ABS(G3)</f>
        <v>4040.8139999999999</v>
      </c>
      <c r="J3" s="14">
        <v>26585</v>
      </c>
    </row>
    <row r="4" spans="1:10" x14ac:dyDescent="0.2">
      <c r="A4" s="4" t="s">
        <v>4</v>
      </c>
      <c r="B4" s="6">
        <v>57.2</v>
      </c>
      <c r="C4" s="10">
        <v>96.4</v>
      </c>
      <c r="D4" s="6">
        <v>919.2</v>
      </c>
      <c r="E4" s="10">
        <v>7249.8</v>
      </c>
      <c r="F4" s="6">
        <v>67.5</v>
      </c>
      <c r="G4" s="1">
        <v>-1187.674</v>
      </c>
      <c r="H4">
        <f t="shared" ref="H4:H67" si="0">ABS(G4)</f>
        <v>1187.674</v>
      </c>
      <c r="J4" s="14">
        <v>23539</v>
      </c>
    </row>
    <row r="5" spans="1:10" x14ac:dyDescent="0.2">
      <c r="A5" s="4" t="s">
        <v>5</v>
      </c>
      <c r="B5" s="6">
        <v>58.7</v>
      </c>
      <c r="C5" s="10">
        <v>100</v>
      </c>
      <c r="D5" s="6">
        <v>526.6</v>
      </c>
      <c r="E5" s="10">
        <v>12725.1</v>
      </c>
      <c r="F5" s="6">
        <v>69.2</v>
      </c>
      <c r="G5" s="1">
        <v>5585.848</v>
      </c>
      <c r="H5">
        <f t="shared" si="0"/>
        <v>5585.848</v>
      </c>
      <c r="J5" s="14">
        <v>30289</v>
      </c>
    </row>
    <row r="6" spans="1:10" x14ac:dyDescent="0.2">
      <c r="A6" s="4" t="s">
        <v>6</v>
      </c>
      <c r="B6" s="6">
        <v>57.3</v>
      </c>
      <c r="C6" s="10">
        <v>94.4</v>
      </c>
      <c r="D6" s="6">
        <v>902.5</v>
      </c>
      <c r="E6" s="10">
        <v>154.69999999999999</v>
      </c>
      <c r="F6" s="6">
        <v>64.900000000000006</v>
      </c>
      <c r="G6" s="1">
        <v>3663.951</v>
      </c>
      <c r="H6">
        <f t="shared" si="0"/>
        <v>3663.951</v>
      </c>
      <c r="J6" s="14">
        <v>24503</v>
      </c>
    </row>
    <row r="7" spans="1:10" x14ac:dyDescent="0.2">
      <c r="A7" s="4" t="s">
        <v>7</v>
      </c>
      <c r="B7" s="6">
        <v>58.2</v>
      </c>
      <c r="C7" s="10">
        <v>98</v>
      </c>
      <c r="D7" s="6">
        <v>779.6</v>
      </c>
      <c r="E7" s="10">
        <v>10401.299999999999</v>
      </c>
      <c r="F7" s="6">
        <v>61.9</v>
      </c>
      <c r="G7" s="1">
        <v>5083.8869999999997</v>
      </c>
      <c r="H7">
        <f t="shared" si="0"/>
        <v>5083.8869999999997</v>
      </c>
      <c r="J7" s="14">
        <v>29129</v>
      </c>
    </row>
    <row r="8" spans="1:10" x14ac:dyDescent="0.2">
      <c r="A8" s="4" t="s">
        <v>8</v>
      </c>
      <c r="B8" s="6">
        <v>61.7</v>
      </c>
      <c r="C8" s="10">
        <v>94.7</v>
      </c>
      <c r="D8" s="6">
        <v>736.3</v>
      </c>
      <c r="E8" s="10">
        <v>685.3</v>
      </c>
      <c r="F8" s="6">
        <v>66.400000000000006</v>
      </c>
      <c r="G8" s="1">
        <v>-469.29489999999998</v>
      </c>
      <c r="H8">
        <f t="shared" si="0"/>
        <v>469.29489999999998</v>
      </c>
      <c r="J8" s="14">
        <v>23716</v>
      </c>
    </row>
    <row r="9" spans="1:10" x14ac:dyDescent="0.2">
      <c r="A9" s="4" t="s">
        <v>9</v>
      </c>
      <c r="B9" s="6">
        <v>56.6</v>
      </c>
      <c r="C9" s="10">
        <v>100.1</v>
      </c>
      <c r="D9" s="6">
        <v>514.79999999999995</v>
      </c>
      <c r="E9" s="10">
        <v>2928.5</v>
      </c>
      <c r="F9" s="6">
        <v>59.5</v>
      </c>
      <c r="G9" s="1">
        <v>8831.1170000000002</v>
      </c>
      <c r="H9">
        <f t="shared" si="0"/>
        <v>8831.1170000000002</v>
      </c>
      <c r="J9" s="14">
        <v>27275</v>
      </c>
    </row>
    <row r="10" spans="1:10" x14ac:dyDescent="0.2">
      <c r="A10" s="4" t="s">
        <v>10</v>
      </c>
      <c r="B10" s="6">
        <v>58.2</v>
      </c>
      <c r="C10" s="10">
        <v>100.1</v>
      </c>
      <c r="D10" s="6">
        <v>658.6</v>
      </c>
      <c r="E10" s="10">
        <v>10461.5</v>
      </c>
      <c r="F10" s="6">
        <v>56.2</v>
      </c>
      <c r="G10" s="1">
        <v>7243.0659999999998</v>
      </c>
      <c r="H10">
        <f t="shared" si="0"/>
        <v>7243.0659999999998</v>
      </c>
      <c r="J10" s="14">
        <v>30010</v>
      </c>
    </row>
    <row r="11" spans="1:10" x14ac:dyDescent="0.2">
      <c r="A11" s="4" t="s">
        <v>11</v>
      </c>
      <c r="B11" s="6">
        <v>59.6</v>
      </c>
      <c r="C11" s="10">
        <v>102.6</v>
      </c>
      <c r="D11" s="6">
        <v>701.5</v>
      </c>
      <c r="E11" s="10">
        <v>136922.6</v>
      </c>
      <c r="F11" s="6">
        <v>72.5</v>
      </c>
      <c r="G11" s="1">
        <v>1659.25</v>
      </c>
      <c r="H11">
        <f t="shared" si="0"/>
        <v>1659.25</v>
      </c>
      <c r="J11" s="14">
        <v>44707</v>
      </c>
    </row>
    <row r="12" spans="1:10" x14ac:dyDescent="0.2">
      <c r="A12" s="4" t="s">
        <v>12</v>
      </c>
      <c r="B12" s="6">
        <v>65</v>
      </c>
      <c r="C12" s="10">
        <v>100.5</v>
      </c>
      <c r="D12" s="6">
        <v>1033.2</v>
      </c>
      <c r="E12" s="10">
        <v>2924.5</v>
      </c>
      <c r="F12" s="6">
        <v>61</v>
      </c>
      <c r="G12" s="1">
        <v>-14528.79</v>
      </c>
      <c r="H12">
        <f t="shared" si="0"/>
        <v>14528.79</v>
      </c>
      <c r="J12" s="14">
        <v>24895</v>
      </c>
    </row>
    <row r="13" spans="1:10" x14ac:dyDescent="0.2">
      <c r="A13" s="4" t="s">
        <v>13</v>
      </c>
      <c r="B13" s="6">
        <v>55</v>
      </c>
      <c r="C13" s="10">
        <v>100.3</v>
      </c>
      <c r="D13" s="6">
        <v>721.5</v>
      </c>
      <c r="E13" s="10">
        <v>3752.4</v>
      </c>
      <c r="F13" s="6">
        <v>56</v>
      </c>
      <c r="G13" s="1">
        <v>5919.1459999999997</v>
      </c>
      <c r="H13">
        <f t="shared" si="0"/>
        <v>5919.1459999999997</v>
      </c>
      <c r="J13" s="14">
        <v>25441</v>
      </c>
    </row>
    <row r="14" spans="1:10" x14ac:dyDescent="0.2">
      <c r="A14" s="4" t="s">
        <v>14</v>
      </c>
      <c r="B14" s="6">
        <v>52.8</v>
      </c>
      <c r="C14" s="10">
        <v>101</v>
      </c>
      <c r="D14" s="6">
        <v>724.8</v>
      </c>
      <c r="E14" s="10">
        <v>2984.7</v>
      </c>
      <c r="F14" s="6">
        <v>68.3</v>
      </c>
      <c r="G14" s="1">
        <v>4844.2049999999999</v>
      </c>
      <c r="H14">
        <f t="shared" si="0"/>
        <v>4844.2049999999999</v>
      </c>
      <c r="J14" s="14">
        <v>25888</v>
      </c>
    </row>
    <row r="15" spans="1:10" x14ac:dyDescent="0.2">
      <c r="A15" s="4" t="s">
        <v>15</v>
      </c>
      <c r="B15" s="6">
        <v>59.5</v>
      </c>
      <c r="C15" s="10">
        <v>98.8</v>
      </c>
      <c r="D15" s="6">
        <v>621.70000000000005</v>
      </c>
      <c r="E15" s="10">
        <v>5797.3</v>
      </c>
      <c r="F15" s="6">
        <v>56.5</v>
      </c>
      <c r="G15" s="1">
        <v>4948.8890000000001</v>
      </c>
      <c r="H15">
        <f t="shared" si="0"/>
        <v>4948.8890000000001</v>
      </c>
      <c r="J15" s="14">
        <v>26828</v>
      </c>
    </row>
    <row r="16" spans="1:10" x14ac:dyDescent="0.2">
      <c r="A16" s="4" t="s">
        <v>16</v>
      </c>
      <c r="B16" s="6">
        <v>54.5</v>
      </c>
      <c r="C16" s="10">
        <v>99.8</v>
      </c>
      <c r="D16" s="6">
        <v>912.2</v>
      </c>
      <c r="E16" s="10">
        <v>2023.6</v>
      </c>
      <c r="F16" s="6">
        <v>53.8</v>
      </c>
      <c r="G16" s="1">
        <v>4110.6559999999999</v>
      </c>
      <c r="H16">
        <f t="shared" si="0"/>
        <v>4110.6559999999999</v>
      </c>
      <c r="J16" s="14">
        <v>25125</v>
      </c>
    </row>
    <row r="17" spans="1:10" x14ac:dyDescent="0.2">
      <c r="A17" s="4" t="s">
        <v>17</v>
      </c>
      <c r="B17" s="6">
        <v>60.1</v>
      </c>
      <c r="C17" s="10">
        <v>95.9</v>
      </c>
      <c r="D17" s="6">
        <v>714.1</v>
      </c>
      <c r="E17" s="10">
        <v>18717.7</v>
      </c>
      <c r="F17" s="6">
        <v>67.3</v>
      </c>
      <c r="G17" s="1">
        <v>2304.9549999999999</v>
      </c>
      <c r="H17">
        <f t="shared" si="0"/>
        <v>2304.9549999999999</v>
      </c>
      <c r="J17" s="14">
        <v>27208</v>
      </c>
    </row>
    <row r="18" spans="1:10" x14ac:dyDescent="0.2">
      <c r="A18" s="4" t="s">
        <v>18</v>
      </c>
      <c r="B18" s="6">
        <v>59.1</v>
      </c>
      <c r="C18" s="10">
        <v>96.2</v>
      </c>
      <c r="D18" s="6">
        <v>906.2</v>
      </c>
      <c r="E18" s="10">
        <v>4717.2</v>
      </c>
      <c r="F18" s="6">
        <v>61.8</v>
      </c>
      <c r="G18" s="1">
        <v>2212.8829999999998</v>
      </c>
      <c r="H18">
        <f t="shared" si="0"/>
        <v>2212.8829999999998</v>
      </c>
      <c r="J18" s="14">
        <v>27055</v>
      </c>
    </row>
    <row r="19" spans="1:10" x14ac:dyDescent="0.2">
      <c r="A19" s="4" t="s">
        <v>19</v>
      </c>
      <c r="B19" s="6">
        <v>59</v>
      </c>
      <c r="C19" s="10">
        <v>101.8</v>
      </c>
      <c r="D19" s="6">
        <v>644.5</v>
      </c>
      <c r="E19" s="10">
        <v>249579.4</v>
      </c>
      <c r="F19" s="6">
        <v>75.5</v>
      </c>
      <c r="G19" s="1">
        <v>18228.7</v>
      </c>
      <c r="H19">
        <f t="shared" si="0"/>
        <v>18228.7</v>
      </c>
      <c r="J19" s="14">
        <v>68386</v>
      </c>
    </row>
    <row r="20" spans="1:10" x14ac:dyDescent="0.2">
      <c r="A20" s="4" t="s">
        <v>20</v>
      </c>
      <c r="B20" s="7">
        <v>61.7</v>
      </c>
      <c r="C20" s="10">
        <v>102.3</v>
      </c>
      <c r="D20" s="6">
        <v>1173</v>
      </c>
      <c r="E20" s="10">
        <v>901.4</v>
      </c>
      <c r="F20" s="6">
        <v>70.099999999999994</v>
      </c>
      <c r="G20" s="1">
        <v>-13224.72</v>
      </c>
      <c r="H20">
        <f t="shared" si="0"/>
        <v>13224.72</v>
      </c>
      <c r="J20" s="14">
        <v>29150</v>
      </c>
    </row>
    <row r="21" spans="1:10" x14ac:dyDescent="0.2">
      <c r="A21" s="4" t="s">
        <v>21</v>
      </c>
      <c r="B21" s="6">
        <v>54.8</v>
      </c>
      <c r="C21" s="10">
        <v>100.7</v>
      </c>
      <c r="D21" s="6">
        <v>1119.8</v>
      </c>
      <c r="E21" s="10">
        <v>8112.3</v>
      </c>
      <c r="F21" s="6">
        <v>72.599999999999994</v>
      </c>
      <c r="G21" s="1">
        <v>1918.0740000000001</v>
      </c>
      <c r="H21">
        <f t="shared" si="0"/>
        <v>1918.0740000000001</v>
      </c>
      <c r="J21" s="14">
        <v>33961</v>
      </c>
    </row>
    <row r="22" spans="1:10" x14ac:dyDescent="0.2">
      <c r="A22" s="4" t="s">
        <v>22</v>
      </c>
      <c r="B22" s="6">
        <v>60.5</v>
      </c>
      <c r="C22" s="10">
        <v>105.9</v>
      </c>
      <c r="D22" s="6">
        <v>1369.8</v>
      </c>
      <c r="E22" s="10">
        <v>26.9</v>
      </c>
      <c r="F22" s="6">
        <v>62.1</v>
      </c>
      <c r="G22" s="1">
        <v>32077.57</v>
      </c>
      <c r="H22">
        <f t="shared" si="0"/>
        <v>32077.57</v>
      </c>
      <c r="J22" s="14">
        <v>78549</v>
      </c>
    </row>
    <row r="23" spans="1:10" x14ac:dyDescent="0.2">
      <c r="A23" s="4" t="s">
        <v>23</v>
      </c>
      <c r="B23" s="6">
        <v>56.1</v>
      </c>
      <c r="C23" s="10">
        <v>101.7</v>
      </c>
      <c r="D23" s="6">
        <v>1004.9</v>
      </c>
      <c r="E23" s="10">
        <v>4224.1000000000004</v>
      </c>
      <c r="F23" s="6">
        <v>70.099999999999994</v>
      </c>
      <c r="G23" s="1">
        <v>278.01760000000002</v>
      </c>
      <c r="H23">
        <f t="shared" si="0"/>
        <v>278.01760000000002</v>
      </c>
      <c r="J23" s="14">
        <v>32054</v>
      </c>
    </row>
    <row r="24" spans="1:10" x14ac:dyDescent="0.2">
      <c r="A24" s="4" t="s">
        <v>24</v>
      </c>
      <c r="B24" s="6">
        <v>56.5</v>
      </c>
      <c r="C24" s="10">
        <v>100.6</v>
      </c>
      <c r="D24" s="6">
        <v>985.4</v>
      </c>
      <c r="E24" s="10">
        <v>975.1</v>
      </c>
      <c r="F24" s="6">
        <v>62.9</v>
      </c>
      <c r="G24" s="1">
        <v>-1333.172</v>
      </c>
      <c r="H24">
        <f t="shared" si="0"/>
        <v>1333.172</v>
      </c>
      <c r="J24" s="14">
        <v>26982</v>
      </c>
    </row>
    <row r="25" spans="1:10" x14ac:dyDescent="0.2">
      <c r="A25" s="4" t="s">
        <v>25</v>
      </c>
      <c r="B25" s="6">
        <v>60.9</v>
      </c>
      <c r="C25" s="10">
        <v>101.8</v>
      </c>
      <c r="D25" s="6">
        <v>848.6</v>
      </c>
      <c r="E25" s="10">
        <v>703</v>
      </c>
      <c r="F25" s="6">
        <v>71.400000000000006</v>
      </c>
      <c r="G25" s="1">
        <v>-7725.3159999999998</v>
      </c>
      <c r="H25">
        <f t="shared" si="0"/>
        <v>7725.3159999999998</v>
      </c>
      <c r="J25" s="14">
        <v>27461</v>
      </c>
    </row>
    <row r="26" spans="1:10" x14ac:dyDescent="0.2">
      <c r="A26" s="4" t="s">
        <v>26</v>
      </c>
      <c r="B26" s="6">
        <v>60.6</v>
      </c>
      <c r="C26" s="10">
        <v>104.4</v>
      </c>
      <c r="D26" s="6">
        <v>658.3</v>
      </c>
      <c r="E26" s="10">
        <v>14195.6</v>
      </c>
      <c r="F26" s="6">
        <v>60.4</v>
      </c>
      <c r="G26" s="1">
        <v>-1111.1990000000001</v>
      </c>
      <c r="H26">
        <f t="shared" si="0"/>
        <v>1111.1990000000001</v>
      </c>
      <c r="J26" s="14">
        <v>31341</v>
      </c>
    </row>
    <row r="27" spans="1:10" x14ac:dyDescent="0.2">
      <c r="A27" s="4" t="s">
        <v>27</v>
      </c>
      <c r="B27" s="6">
        <v>63.2</v>
      </c>
      <c r="C27" s="10">
        <v>102</v>
      </c>
      <c r="D27" s="6">
        <v>831.9</v>
      </c>
      <c r="E27" s="10">
        <v>6516.3</v>
      </c>
      <c r="F27" s="6">
        <v>79.5</v>
      </c>
      <c r="G27" s="1">
        <v>794.11329999999998</v>
      </c>
      <c r="H27">
        <f t="shared" si="0"/>
        <v>794.11329999999998</v>
      </c>
      <c r="J27" s="14">
        <v>41564</v>
      </c>
    </row>
    <row r="28" spans="1:10" x14ac:dyDescent="0.2">
      <c r="A28" s="4" t="s">
        <v>28</v>
      </c>
      <c r="B28" s="6">
        <v>58.3</v>
      </c>
      <c r="C28" s="10">
        <v>94.2</v>
      </c>
      <c r="D28" s="6">
        <v>856.4</v>
      </c>
      <c r="E28" s="10">
        <v>2826</v>
      </c>
      <c r="F28" s="6">
        <v>63.7</v>
      </c>
      <c r="G28" s="1">
        <v>4396.41</v>
      </c>
      <c r="H28">
        <f t="shared" si="0"/>
        <v>4396.41</v>
      </c>
      <c r="J28" s="14">
        <v>25292</v>
      </c>
    </row>
    <row r="29" spans="1:10" x14ac:dyDescent="0.2">
      <c r="A29" s="4" t="s">
        <v>29</v>
      </c>
      <c r="B29" s="6">
        <v>55.5</v>
      </c>
      <c r="C29" s="10">
        <v>98.6</v>
      </c>
      <c r="D29" s="6">
        <v>724.7</v>
      </c>
      <c r="E29" s="10">
        <v>686.4</v>
      </c>
      <c r="F29" s="6">
        <v>63.4</v>
      </c>
      <c r="G29" s="1">
        <v>3881.3609999999999</v>
      </c>
      <c r="H29">
        <f t="shared" si="0"/>
        <v>3881.3609999999999</v>
      </c>
      <c r="J29" s="14">
        <v>23880</v>
      </c>
    </row>
    <row r="30" spans="1:10" x14ac:dyDescent="0.2">
      <c r="A30" s="4" t="s">
        <v>30</v>
      </c>
      <c r="B30" s="6">
        <v>66.599999999999994</v>
      </c>
      <c r="C30" s="10">
        <v>104.2</v>
      </c>
      <c r="D30" s="6">
        <v>1010.7</v>
      </c>
      <c r="E30" s="10">
        <v>94160.1</v>
      </c>
      <c r="F30" s="6">
        <v>74.8</v>
      </c>
      <c r="G30" s="1">
        <v>-11683.19</v>
      </c>
      <c r="H30">
        <f t="shared" si="0"/>
        <v>11683.19</v>
      </c>
      <c r="J30" s="14">
        <v>44999</v>
      </c>
    </row>
    <row r="31" spans="1:10" x14ac:dyDescent="0.2">
      <c r="A31" s="4" t="s">
        <v>31</v>
      </c>
      <c r="B31" s="6">
        <v>49.5</v>
      </c>
      <c r="C31" s="10">
        <v>102.3</v>
      </c>
      <c r="D31" s="6">
        <v>665.4</v>
      </c>
      <c r="E31" s="10">
        <v>343.6</v>
      </c>
      <c r="F31" s="6">
        <v>66.8</v>
      </c>
      <c r="G31" s="1">
        <v>10828.86</v>
      </c>
      <c r="H31">
        <f t="shared" si="0"/>
        <v>10828.86</v>
      </c>
      <c r="J31" s="14">
        <v>27553</v>
      </c>
    </row>
    <row r="32" spans="1:10" x14ac:dyDescent="0.2">
      <c r="A32" s="4" t="s">
        <v>32</v>
      </c>
      <c r="B32" s="6">
        <v>56.6</v>
      </c>
      <c r="C32" s="10">
        <v>101.3</v>
      </c>
      <c r="D32" s="6">
        <v>685.6</v>
      </c>
      <c r="E32" s="10">
        <v>18.2</v>
      </c>
      <c r="F32" s="6">
        <v>71.400000000000006</v>
      </c>
      <c r="G32" s="1">
        <v>-9039.6839999999993</v>
      </c>
      <c r="H32">
        <f t="shared" si="0"/>
        <v>9039.6839999999993</v>
      </c>
      <c r="J32" s="14">
        <v>17082</v>
      </c>
    </row>
    <row r="33" spans="1:10" x14ac:dyDescent="0.2">
      <c r="A33" s="4" t="s">
        <v>33</v>
      </c>
      <c r="B33" s="6">
        <v>53.4</v>
      </c>
      <c r="C33" s="10">
        <v>105.9</v>
      </c>
      <c r="D33" s="6">
        <v>524.9</v>
      </c>
      <c r="E33" s="10">
        <v>602.1</v>
      </c>
      <c r="F33" s="6">
        <v>72.2</v>
      </c>
      <c r="G33" s="1">
        <v>-3434.355</v>
      </c>
      <c r="H33">
        <f t="shared" si="0"/>
        <v>3434.355</v>
      </c>
      <c r="J33" s="14">
        <v>21524</v>
      </c>
    </row>
    <row r="34" spans="1:10" x14ac:dyDescent="0.2">
      <c r="A34" s="4" t="s">
        <v>34</v>
      </c>
      <c r="B34" s="6">
        <v>58.3</v>
      </c>
      <c r="C34" s="10">
        <v>101.1</v>
      </c>
      <c r="D34" s="6">
        <v>688.4</v>
      </c>
      <c r="E34" s="10">
        <v>11575.5</v>
      </c>
      <c r="F34" s="6">
        <v>78.900000000000006</v>
      </c>
      <c r="G34" s="1">
        <v>3258.4490000000001</v>
      </c>
      <c r="H34">
        <f t="shared" si="0"/>
        <v>3258.4490000000001</v>
      </c>
      <c r="J34" s="14">
        <v>34372</v>
      </c>
    </row>
    <row r="35" spans="1:10" x14ac:dyDescent="0.2">
      <c r="A35" s="4" t="s">
        <v>35</v>
      </c>
      <c r="B35" s="6">
        <v>57.7</v>
      </c>
      <c r="C35" s="10">
        <v>100.6</v>
      </c>
      <c r="D35" s="6">
        <v>617.5</v>
      </c>
      <c r="E35" s="10">
        <v>1787.1</v>
      </c>
      <c r="F35" s="6">
        <v>72.900000000000006</v>
      </c>
      <c r="G35" s="1">
        <v>-2317.1289999999999</v>
      </c>
      <c r="H35">
        <f t="shared" si="0"/>
        <v>2317.1289999999999</v>
      </c>
      <c r="J35" s="14">
        <v>23670</v>
      </c>
    </row>
    <row r="36" spans="1:10" x14ac:dyDescent="0.2">
      <c r="A36" s="4" t="s">
        <v>36</v>
      </c>
      <c r="B36" s="6">
        <v>57.4</v>
      </c>
      <c r="C36" s="10">
        <v>100.1</v>
      </c>
      <c r="D36" s="6">
        <v>690.1</v>
      </c>
      <c r="E36" s="10">
        <v>7127.1</v>
      </c>
      <c r="F36" s="6">
        <v>63.6</v>
      </c>
      <c r="G36" s="1">
        <v>-1332.338</v>
      </c>
      <c r="H36">
        <f t="shared" si="0"/>
        <v>1332.338</v>
      </c>
      <c r="J36" s="14">
        <v>22813</v>
      </c>
    </row>
    <row r="37" spans="1:10" x14ac:dyDescent="0.2">
      <c r="A37" s="3" t="s">
        <v>37</v>
      </c>
      <c r="B37" s="6">
        <v>56.9</v>
      </c>
      <c r="C37" s="10">
        <v>102.3</v>
      </c>
      <c r="D37" s="6">
        <v>817.1</v>
      </c>
      <c r="E37" s="10">
        <v>19588.400000000001</v>
      </c>
      <c r="F37" s="6">
        <v>68.8</v>
      </c>
      <c r="G37" s="1">
        <v>-1849.5329999999999</v>
      </c>
      <c r="H37">
        <f t="shared" si="0"/>
        <v>1849.5329999999999</v>
      </c>
      <c r="J37" s="14">
        <v>29095</v>
      </c>
    </row>
    <row r="38" spans="1:10" x14ac:dyDescent="0.2">
      <c r="A38" s="3" t="s">
        <v>38</v>
      </c>
      <c r="B38" s="6">
        <v>58.2</v>
      </c>
      <c r="C38" s="10">
        <v>101.4</v>
      </c>
      <c r="D38" s="6">
        <v>490.8</v>
      </c>
      <c r="E38" s="10">
        <v>83.3</v>
      </c>
      <c r="F38" s="6">
        <v>70.2</v>
      </c>
      <c r="G38" s="1">
        <v>4461.6949999999997</v>
      </c>
      <c r="H38">
        <f t="shared" si="0"/>
        <v>4461.6949999999997</v>
      </c>
      <c r="J38" s="14">
        <v>28834</v>
      </c>
    </row>
    <row r="39" spans="1:10" x14ac:dyDescent="0.2">
      <c r="A39" s="4" t="s">
        <v>39</v>
      </c>
      <c r="B39" s="6">
        <v>53.5</v>
      </c>
      <c r="C39" s="10">
        <v>96.9</v>
      </c>
      <c r="D39" s="6">
        <v>791</v>
      </c>
      <c r="E39" s="10">
        <v>672.4</v>
      </c>
      <c r="F39" s="6">
        <v>65</v>
      </c>
      <c r="G39" s="1">
        <v>8670.1170000000002</v>
      </c>
      <c r="H39">
        <f t="shared" si="0"/>
        <v>8670.1170000000002</v>
      </c>
      <c r="J39" s="14">
        <v>25755</v>
      </c>
    </row>
    <row r="40" spans="1:10" x14ac:dyDescent="0.2">
      <c r="A40" s="4" t="s">
        <v>40</v>
      </c>
      <c r="B40" s="6">
        <v>53.7</v>
      </c>
      <c r="C40" s="10">
        <v>100.9</v>
      </c>
      <c r="D40" s="6">
        <v>567.9</v>
      </c>
      <c r="E40" s="10">
        <v>400</v>
      </c>
      <c r="F40" s="6">
        <v>68.5</v>
      </c>
      <c r="G40" s="1">
        <v>-2880.0430000000001</v>
      </c>
      <c r="H40">
        <f t="shared" si="0"/>
        <v>2880.0430000000001</v>
      </c>
      <c r="J40" s="14">
        <v>16163</v>
      </c>
    </row>
    <row r="41" spans="1:10" x14ac:dyDescent="0.2">
      <c r="A41" s="4" t="s">
        <v>41</v>
      </c>
      <c r="B41" s="8">
        <v>58.8</v>
      </c>
      <c r="C41" s="10">
        <v>99.7</v>
      </c>
      <c r="D41" s="6">
        <v>445.9</v>
      </c>
      <c r="E41" s="10">
        <v>326</v>
      </c>
      <c r="F41" s="6">
        <v>72.3</v>
      </c>
      <c r="G41" s="1">
        <v>-2089.8589999999999</v>
      </c>
      <c r="H41">
        <f t="shared" si="0"/>
        <v>2089.8589999999999</v>
      </c>
      <c r="J41" s="14">
        <v>20782</v>
      </c>
    </row>
    <row r="42" spans="1:10" x14ac:dyDescent="0.2">
      <c r="A42" s="4" t="s">
        <v>42</v>
      </c>
      <c r="B42" s="6">
        <v>50.5</v>
      </c>
      <c r="C42" s="10">
        <v>98.5</v>
      </c>
      <c r="D42" s="6">
        <v>653</v>
      </c>
      <c r="E42" s="10">
        <v>12.9</v>
      </c>
      <c r="F42" s="6">
        <v>72.2</v>
      </c>
      <c r="G42" s="1">
        <v>3376.4169999999999</v>
      </c>
      <c r="H42">
        <f t="shared" si="0"/>
        <v>3376.4169999999999</v>
      </c>
      <c r="J42" s="14">
        <v>18051</v>
      </c>
    </row>
    <row r="43" spans="1:10" x14ac:dyDescent="0.2">
      <c r="A43" s="4" t="s">
        <v>43</v>
      </c>
      <c r="B43" s="6">
        <v>56.3</v>
      </c>
      <c r="C43" s="10">
        <v>100</v>
      </c>
      <c r="D43" s="6">
        <v>647.4</v>
      </c>
      <c r="E43" s="10">
        <v>36.1</v>
      </c>
      <c r="F43" s="6">
        <v>84.3</v>
      </c>
      <c r="G43" s="1">
        <v>-3837.34</v>
      </c>
      <c r="H43">
        <f t="shared" si="0"/>
        <v>3837.34</v>
      </c>
      <c r="J43" s="14">
        <v>23270</v>
      </c>
    </row>
    <row r="44" spans="1:10" x14ac:dyDescent="0.2">
      <c r="A44" s="4" t="s">
        <v>44</v>
      </c>
      <c r="B44" s="6">
        <v>56.9</v>
      </c>
      <c r="C44" s="10">
        <v>102.3</v>
      </c>
      <c r="D44" s="6">
        <v>428.3</v>
      </c>
      <c r="E44" s="10">
        <v>13.2</v>
      </c>
      <c r="F44" s="6">
        <v>84.8</v>
      </c>
      <c r="G44" s="1">
        <v>-3575.3690000000001</v>
      </c>
      <c r="H44">
        <f t="shared" si="0"/>
        <v>3575.3690000000001</v>
      </c>
      <c r="J44" s="14">
        <v>23197</v>
      </c>
    </row>
    <row r="45" spans="1:10" x14ac:dyDescent="0.2">
      <c r="A45" s="4" t="s">
        <v>45</v>
      </c>
      <c r="B45" s="6">
        <v>56.7</v>
      </c>
      <c r="C45" s="10">
        <v>100.7</v>
      </c>
      <c r="D45" s="6">
        <v>613.4</v>
      </c>
      <c r="E45" s="10">
        <v>6081.8</v>
      </c>
      <c r="F45" s="6">
        <v>70.7</v>
      </c>
      <c r="G45" s="1">
        <v>-1087.5450000000001</v>
      </c>
      <c r="H45">
        <f t="shared" si="0"/>
        <v>1087.5450000000001</v>
      </c>
      <c r="J45" s="14">
        <v>23408</v>
      </c>
    </row>
    <row r="46" spans="1:10" x14ac:dyDescent="0.2">
      <c r="A46" s="4" t="s">
        <v>46</v>
      </c>
      <c r="B46" s="6">
        <v>56.6</v>
      </c>
      <c r="C46" s="10">
        <v>99.3</v>
      </c>
      <c r="D46" s="6">
        <v>843.9</v>
      </c>
      <c r="E46" s="10">
        <v>29251.8</v>
      </c>
      <c r="F46" s="6">
        <v>73.400000000000006</v>
      </c>
      <c r="G46" s="1">
        <v>-542.07420000000002</v>
      </c>
      <c r="H46">
        <f t="shared" si="0"/>
        <v>542.07420000000002</v>
      </c>
      <c r="J46" s="14">
        <v>28967</v>
      </c>
    </row>
    <row r="47" spans="1:10" x14ac:dyDescent="0.2">
      <c r="A47" s="4" t="s">
        <v>47</v>
      </c>
      <c r="B47" s="6">
        <v>56.4</v>
      </c>
      <c r="C47" s="10">
        <v>99.2</v>
      </c>
      <c r="D47" s="6">
        <v>936.9</v>
      </c>
      <c r="E47" s="10">
        <v>905.3</v>
      </c>
      <c r="F47" s="6">
        <v>57.2</v>
      </c>
      <c r="G47" s="1">
        <v>-4206.3689999999997</v>
      </c>
      <c r="H47">
        <f t="shared" si="0"/>
        <v>4206.3689999999997</v>
      </c>
      <c r="J47" s="14">
        <v>19802</v>
      </c>
    </row>
    <row r="48" spans="1:10" x14ac:dyDescent="0.2">
      <c r="A48" s="4" t="s">
        <v>48</v>
      </c>
      <c r="B48" s="6">
        <v>58.3</v>
      </c>
      <c r="C48" s="10">
        <v>99.4</v>
      </c>
      <c r="D48" s="6">
        <v>680.7</v>
      </c>
      <c r="E48" s="10">
        <v>2681.2</v>
      </c>
      <c r="F48" s="6">
        <v>53.1</v>
      </c>
      <c r="G48" s="1">
        <v>-2307.5509999999999</v>
      </c>
      <c r="H48">
        <f t="shared" si="0"/>
        <v>2307.5509999999999</v>
      </c>
      <c r="J48" s="14">
        <v>18651</v>
      </c>
    </row>
    <row r="49" spans="1:10" x14ac:dyDescent="0.2">
      <c r="A49" s="4" t="s">
        <v>49</v>
      </c>
      <c r="B49" s="6">
        <v>61.9</v>
      </c>
      <c r="C49" s="10">
        <v>101.7</v>
      </c>
      <c r="D49" s="6">
        <v>775.1</v>
      </c>
      <c r="E49" s="10">
        <v>126908.4</v>
      </c>
      <c r="F49" s="6">
        <v>71.7</v>
      </c>
      <c r="G49" s="1">
        <v>-11459.94</v>
      </c>
      <c r="H49">
        <f t="shared" si="0"/>
        <v>11459.94</v>
      </c>
      <c r="J49" s="14">
        <v>33725</v>
      </c>
    </row>
    <row r="50" spans="1:10" x14ac:dyDescent="0.2">
      <c r="A50" s="4" t="s">
        <v>50</v>
      </c>
      <c r="B50" s="6">
        <v>60.8</v>
      </c>
      <c r="C50" s="10">
        <v>96.9</v>
      </c>
      <c r="D50" s="6">
        <v>954.6</v>
      </c>
      <c r="E50" s="10">
        <v>9316.7000000000007</v>
      </c>
      <c r="F50" s="6">
        <v>57.2</v>
      </c>
      <c r="G50" s="1">
        <v>-3964.5349999999999</v>
      </c>
      <c r="H50">
        <f t="shared" si="0"/>
        <v>3964.5349999999999</v>
      </c>
      <c r="J50" s="14">
        <v>23827</v>
      </c>
    </row>
    <row r="51" spans="1:10" x14ac:dyDescent="0.2">
      <c r="A51" s="4" t="s">
        <v>51</v>
      </c>
      <c r="B51" s="6">
        <v>58.1</v>
      </c>
      <c r="C51" s="10">
        <v>100</v>
      </c>
      <c r="D51" s="6">
        <v>929.3</v>
      </c>
      <c r="E51" s="10">
        <v>6140</v>
      </c>
      <c r="F51" s="6">
        <v>64.599999999999994</v>
      </c>
      <c r="G51" s="1">
        <v>-11018.07</v>
      </c>
      <c r="H51">
        <f t="shared" si="0"/>
        <v>11018.07</v>
      </c>
      <c r="J51" s="14">
        <v>18462</v>
      </c>
    </row>
    <row r="52" spans="1:10" x14ac:dyDescent="0.2">
      <c r="A52" s="4" t="s">
        <v>52</v>
      </c>
      <c r="B52" s="6">
        <v>56.2</v>
      </c>
      <c r="C52" s="10">
        <v>98.8</v>
      </c>
      <c r="D52" s="6">
        <v>931.3</v>
      </c>
      <c r="E52" s="10">
        <v>36915.199999999997</v>
      </c>
      <c r="F52" s="6">
        <v>60.3</v>
      </c>
      <c r="G52" s="1">
        <v>1778.83</v>
      </c>
      <c r="H52">
        <f t="shared" si="0"/>
        <v>1778.83</v>
      </c>
      <c r="J52" s="14">
        <v>28708</v>
      </c>
    </row>
    <row r="53" spans="1:10" x14ac:dyDescent="0.2">
      <c r="A53" s="4" t="s">
        <v>53</v>
      </c>
      <c r="B53" s="6">
        <v>59</v>
      </c>
      <c r="C53" s="10">
        <v>98.6</v>
      </c>
      <c r="D53" s="6">
        <v>752.2</v>
      </c>
      <c r="E53" s="10">
        <v>4932.3</v>
      </c>
      <c r="F53" s="6">
        <v>63.3</v>
      </c>
      <c r="G53" s="1">
        <v>-2985.9670000000001</v>
      </c>
      <c r="H53">
        <f t="shared" si="0"/>
        <v>2985.9670000000001</v>
      </c>
      <c r="J53" s="14">
        <v>22247</v>
      </c>
    </row>
    <row r="54" spans="1:10" x14ac:dyDescent="0.2">
      <c r="A54" s="4" t="s">
        <v>54</v>
      </c>
      <c r="B54" s="6">
        <v>61.7</v>
      </c>
      <c r="C54" s="10">
        <v>99.4</v>
      </c>
      <c r="D54" s="6">
        <v>905.7</v>
      </c>
      <c r="E54" s="10">
        <v>95618.1</v>
      </c>
      <c r="F54" s="6">
        <v>62.6</v>
      </c>
      <c r="G54" s="1">
        <v>-8073.09</v>
      </c>
      <c r="H54">
        <f t="shared" si="0"/>
        <v>8073.09</v>
      </c>
      <c r="J54" s="14">
        <v>31408</v>
      </c>
    </row>
    <row r="55" spans="1:10" x14ac:dyDescent="0.2">
      <c r="A55" s="4" t="s">
        <v>55</v>
      </c>
      <c r="B55" s="6">
        <v>59.9</v>
      </c>
      <c r="C55" s="10">
        <v>99</v>
      </c>
      <c r="D55" s="6">
        <v>841.5</v>
      </c>
      <c r="E55" s="10">
        <v>17131.2</v>
      </c>
      <c r="F55" s="6">
        <v>71</v>
      </c>
      <c r="G55" s="1">
        <v>-8240</v>
      </c>
      <c r="H55">
        <f t="shared" si="0"/>
        <v>8240</v>
      </c>
      <c r="J55" s="14">
        <v>23385</v>
      </c>
    </row>
    <row r="56" spans="1:10" x14ac:dyDescent="0.2">
      <c r="A56" s="4" t="s">
        <v>56</v>
      </c>
      <c r="B56" s="6">
        <v>57.4</v>
      </c>
      <c r="C56" s="10">
        <v>98.7</v>
      </c>
      <c r="D56" s="6">
        <v>755.5</v>
      </c>
      <c r="E56" s="10">
        <v>10075.200000000001</v>
      </c>
      <c r="F56" s="6">
        <v>64.8</v>
      </c>
      <c r="G56" s="1">
        <v>-2423.0940000000001</v>
      </c>
      <c r="H56">
        <f t="shared" si="0"/>
        <v>2423.0940000000001</v>
      </c>
      <c r="J56" s="14">
        <v>21804</v>
      </c>
    </row>
    <row r="57" spans="1:10" x14ac:dyDescent="0.2">
      <c r="A57" s="4" t="s">
        <v>57</v>
      </c>
      <c r="B57" s="6">
        <v>61.5</v>
      </c>
      <c r="C57" s="10">
        <v>100.8</v>
      </c>
      <c r="D57" s="6">
        <v>897.1</v>
      </c>
      <c r="E57" s="10">
        <v>42523.6</v>
      </c>
      <c r="F57" s="6">
        <v>69.099999999999994</v>
      </c>
      <c r="G57" s="1">
        <v>-10150.25</v>
      </c>
      <c r="H57">
        <f t="shared" si="0"/>
        <v>10150.25</v>
      </c>
      <c r="J57" s="14">
        <v>28180</v>
      </c>
    </row>
    <row r="58" spans="1:10" x14ac:dyDescent="0.2">
      <c r="A58" s="4" t="s">
        <v>58</v>
      </c>
      <c r="B58" s="6">
        <v>54.4</v>
      </c>
      <c r="C58" s="10">
        <v>102.6</v>
      </c>
      <c r="D58" s="6">
        <v>733.5</v>
      </c>
      <c r="E58" s="10">
        <v>6596.9</v>
      </c>
      <c r="F58" s="6">
        <v>65.7</v>
      </c>
      <c r="G58" s="1">
        <v>-3286.1190000000001</v>
      </c>
      <c r="H58">
        <f t="shared" si="0"/>
        <v>3286.1190000000001</v>
      </c>
      <c r="J58" s="14">
        <v>21423</v>
      </c>
    </row>
    <row r="59" spans="1:10" x14ac:dyDescent="0.2">
      <c r="A59" s="4" t="s">
        <v>59</v>
      </c>
      <c r="B59" s="6">
        <v>56.8</v>
      </c>
      <c r="C59" s="10">
        <v>94.6</v>
      </c>
      <c r="D59" s="6">
        <v>874.1</v>
      </c>
      <c r="E59" s="10">
        <v>8328.1</v>
      </c>
      <c r="F59" s="6">
        <v>59.6</v>
      </c>
      <c r="G59" s="1">
        <v>3702.2379999999998</v>
      </c>
      <c r="H59">
        <f t="shared" si="0"/>
        <v>3702.2379999999998</v>
      </c>
      <c r="J59" s="14">
        <v>22797</v>
      </c>
    </row>
    <row r="60" spans="1:10" x14ac:dyDescent="0.2">
      <c r="A60" s="4" t="s">
        <v>60</v>
      </c>
      <c r="B60" s="6">
        <v>50.7</v>
      </c>
      <c r="C60" s="10">
        <v>94.5</v>
      </c>
      <c r="D60" s="6">
        <v>938.6</v>
      </c>
      <c r="E60" s="10">
        <v>820.8</v>
      </c>
      <c r="F60" s="6">
        <v>65.8</v>
      </c>
      <c r="G60" s="1">
        <v>6743.2560000000003</v>
      </c>
      <c r="H60">
        <f t="shared" si="0"/>
        <v>6743.2560000000003</v>
      </c>
      <c r="J60" s="14">
        <v>20334</v>
      </c>
    </row>
    <row r="61" spans="1:10" x14ac:dyDescent="0.2">
      <c r="A61" s="4" t="s">
        <v>61</v>
      </c>
      <c r="B61" s="6">
        <v>57.8</v>
      </c>
      <c r="C61" s="10">
        <v>101.7</v>
      </c>
      <c r="D61" s="6">
        <v>734.8</v>
      </c>
      <c r="E61" s="10">
        <v>39781.199999999997</v>
      </c>
      <c r="F61" s="6">
        <v>71.400000000000006</v>
      </c>
      <c r="G61" s="1">
        <v>4530.6880000000001</v>
      </c>
      <c r="H61">
        <f t="shared" si="0"/>
        <v>4530.6880000000001</v>
      </c>
      <c r="J61" s="14">
        <v>36735</v>
      </c>
    </row>
    <row r="62" spans="1:10" x14ac:dyDescent="0.2">
      <c r="A62" s="4" t="s">
        <v>62</v>
      </c>
      <c r="B62" s="6">
        <v>69.599999999999994</v>
      </c>
      <c r="C62" s="10">
        <v>102.2</v>
      </c>
      <c r="D62" s="6">
        <v>948</v>
      </c>
      <c r="E62" s="10">
        <v>61623.1</v>
      </c>
      <c r="F62" s="6">
        <v>86.9</v>
      </c>
      <c r="G62" s="1">
        <v>-6993.4219999999996</v>
      </c>
      <c r="H62">
        <f t="shared" si="0"/>
        <v>6993.4219999999996</v>
      </c>
      <c r="J62" s="14">
        <v>50717</v>
      </c>
    </row>
    <row r="63" spans="1:10" x14ac:dyDescent="0.2">
      <c r="A63" s="4" t="s">
        <v>63</v>
      </c>
      <c r="B63" s="6">
        <v>74.5</v>
      </c>
      <c r="C63" s="10">
        <v>102</v>
      </c>
      <c r="D63" s="6">
        <v>1272</v>
      </c>
      <c r="E63" s="10">
        <v>2793.6</v>
      </c>
      <c r="F63" s="6">
        <v>90.1</v>
      </c>
      <c r="G63" s="1">
        <v>13637.66</v>
      </c>
      <c r="H63">
        <f t="shared" si="0"/>
        <v>13637.66</v>
      </c>
      <c r="J63" s="14">
        <v>79398</v>
      </c>
    </row>
    <row r="64" spans="1:10" x14ac:dyDescent="0.2">
      <c r="A64" s="4" t="s">
        <v>64</v>
      </c>
      <c r="B64" s="6">
        <v>58.8</v>
      </c>
      <c r="C64" s="10">
        <v>104.5</v>
      </c>
      <c r="D64" s="6">
        <v>639.29999999999995</v>
      </c>
      <c r="E64" s="10">
        <v>9174.1</v>
      </c>
      <c r="F64" s="6">
        <v>73.2</v>
      </c>
      <c r="G64" s="1">
        <v>-3986.828</v>
      </c>
      <c r="H64">
        <f t="shared" si="0"/>
        <v>3986.828</v>
      </c>
      <c r="J64" s="14">
        <v>29162</v>
      </c>
    </row>
    <row r="65" spans="1:10" x14ac:dyDescent="0.2">
      <c r="A65" s="4" t="s">
        <v>65</v>
      </c>
      <c r="B65" s="6">
        <v>61.8</v>
      </c>
      <c r="C65" s="10">
        <v>99.7</v>
      </c>
      <c r="D65" s="6">
        <v>874.2</v>
      </c>
      <c r="E65" s="10">
        <v>28327</v>
      </c>
      <c r="F65" s="6">
        <v>67.400000000000006</v>
      </c>
      <c r="G65" s="1">
        <v>-10964</v>
      </c>
      <c r="H65">
        <f t="shared" si="0"/>
        <v>10964</v>
      </c>
      <c r="J65" s="14">
        <v>24386</v>
      </c>
    </row>
    <row r="66" spans="1:10" x14ac:dyDescent="0.2">
      <c r="A66" s="4" t="s">
        <v>66</v>
      </c>
      <c r="B66" s="6">
        <v>53.9</v>
      </c>
      <c r="C66" s="10">
        <v>103</v>
      </c>
      <c r="D66" s="6">
        <v>916</v>
      </c>
      <c r="E66" s="10">
        <v>28.5</v>
      </c>
      <c r="F66" s="6">
        <v>67.599999999999994</v>
      </c>
      <c r="G66" s="1">
        <v>-8397.85</v>
      </c>
      <c r="H66">
        <f t="shared" si="0"/>
        <v>8397.85</v>
      </c>
      <c r="J66" s="14">
        <v>19503</v>
      </c>
    </row>
    <row r="67" spans="1:10" x14ac:dyDescent="0.2">
      <c r="A67" s="4" t="s">
        <v>67</v>
      </c>
      <c r="B67" s="6">
        <v>50.8</v>
      </c>
      <c r="C67" s="10">
        <v>101.7</v>
      </c>
      <c r="D67" s="6">
        <v>620.1</v>
      </c>
      <c r="E67" s="10">
        <v>21.6</v>
      </c>
      <c r="F67" s="6">
        <v>67.400000000000006</v>
      </c>
      <c r="G67" s="1">
        <v>-1355.4649999999999</v>
      </c>
      <c r="H67">
        <f t="shared" si="0"/>
        <v>1355.4649999999999</v>
      </c>
      <c r="J67" s="14">
        <v>15603</v>
      </c>
    </row>
    <row r="68" spans="1:10" x14ac:dyDescent="0.2">
      <c r="A68" s="4" t="s">
        <v>68</v>
      </c>
      <c r="B68" s="6">
        <v>56.8</v>
      </c>
      <c r="C68" s="10">
        <v>103</v>
      </c>
      <c r="D68" s="6">
        <v>917.9</v>
      </c>
      <c r="E68" s="10">
        <v>243</v>
      </c>
      <c r="F68" s="6">
        <v>50.8</v>
      </c>
      <c r="G68" s="1">
        <v>-5320.5879999999997</v>
      </c>
      <c r="H68">
        <f t="shared" ref="H68:H86" si="1">ABS(G68)</f>
        <v>5320.5879999999997</v>
      </c>
      <c r="J68" s="14">
        <v>21571</v>
      </c>
    </row>
    <row r="69" spans="1:10" x14ac:dyDescent="0.2">
      <c r="A69" s="4" t="s">
        <v>69</v>
      </c>
      <c r="B69" s="6">
        <v>55.9</v>
      </c>
      <c r="C69" s="10">
        <v>99.7</v>
      </c>
      <c r="D69" s="6">
        <v>1089.2</v>
      </c>
      <c r="E69" s="10">
        <v>4338.3999999999996</v>
      </c>
      <c r="F69" s="6">
        <v>61.3</v>
      </c>
      <c r="G69" s="1">
        <v>-5360.0140000000001</v>
      </c>
      <c r="H69">
        <f t="shared" si="1"/>
        <v>5360.0140000000001</v>
      </c>
      <c r="J69" s="14">
        <v>22829</v>
      </c>
    </row>
    <row r="70" spans="1:10" x14ac:dyDescent="0.2">
      <c r="A70" s="4" t="s">
        <v>70</v>
      </c>
      <c r="B70" s="6">
        <v>60.7</v>
      </c>
      <c r="C70" s="10">
        <v>101.4</v>
      </c>
      <c r="D70" s="6">
        <v>790.6</v>
      </c>
      <c r="E70" s="10">
        <v>61568.2</v>
      </c>
      <c r="F70" s="6">
        <v>68.5</v>
      </c>
      <c r="G70" s="1">
        <v>-7440.0630000000001</v>
      </c>
      <c r="H70">
        <f t="shared" si="1"/>
        <v>7440.0630000000001</v>
      </c>
      <c r="J70" s="14">
        <v>30015</v>
      </c>
    </row>
    <row r="71" spans="1:10" x14ac:dyDescent="0.2">
      <c r="A71" s="4" t="s">
        <v>71</v>
      </c>
      <c r="B71" s="6">
        <v>57.1</v>
      </c>
      <c r="C71" s="10">
        <v>100.3</v>
      </c>
      <c r="D71" s="6">
        <v>965.9</v>
      </c>
      <c r="E71" s="10">
        <v>26776.3</v>
      </c>
      <c r="F71" s="6">
        <v>62.1</v>
      </c>
      <c r="G71" s="1">
        <v>-5764.15</v>
      </c>
      <c r="H71">
        <f t="shared" si="1"/>
        <v>5764.15</v>
      </c>
      <c r="J71" s="14">
        <v>24434</v>
      </c>
    </row>
    <row r="72" spans="1:10" x14ac:dyDescent="0.2">
      <c r="A72" s="4" t="s">
        <v>72</v>
      </c>
      <c r="B72" s="6">
        <v>56.1</v>
      </c>
      <c r="C72" s="10">
        <v>100.8</v>
      </c>
      <c r="D72" s="6">
        <v>861.3</v>
      </c>
      <c r="E72" s="10">
        <v>2225.4</v>
      </c>
      <c r="F72" s="6">
        <v>64.400000000000006</v>
      </c>
      <c r="G72" s="1">
        <v>-3140.1089999999999</v>
      </c>
      <c r="H72">
        <f t="shared" si="1"/>
        <v>3140.1089999999999</v>
      </c>
      <c r="J72" s="14">
        <v>23166</v>
      </c>
    </row>
    <row r="73" spans="1:10" x14ac:dyDescent="0.2">
      <c r="A73" s="4" t="s">
        <v>73</v>
      </c>
      <c r="B73" s="6">
        <v>58.2</v>
      </c>
      <c r="C73" s="10">
        <v>102.8</v>
      </c>
      <c r="D73" s="6">
        <v>783.9</v>
      </c>
      <c r="E73" s="10">
        <v>8121.6</v>
      </c>
      <c r="F73" s="6">
        <v>69.900000000000006</v>
      </c>
      <c r="G73" s="1">
        <v>-3120.3649999999998</v>
      </c>
      <c r="H73">
        <f t="shared" si="1"/>
        <v>3120.3649999999998</v>
      </c>
      <c r="J73" s="14">
        <v>28852</v>
      </c>
    </row>
    <row r="74" spans="1:10" x14ac:dyDescent="0.2">
      <c r="A74" s="4" t="s">
        <v>74</v>
      </c>
      <c r="B74" s="6">
        <v>59.6</v>
      </c>
      <c r="C74" s="10">
        <v>100.1</v>
      </c>
      <c r="D74" s="6">
        <v>757.1</v>
      </c>
      <c r="E74" s="10">
        <v>50311.3</v>
      </c>
      <c r="F74" s="6">
        <v>67.7</v>
      </c>
      <c r="G74" s="1">
        <v>-7329.9629999999997</v>
      </c>
      <c r="H74">
        <f t="shared" si="1"/>
        <v>7329.9629999999997</v>
      </c>
      <c r="J74" s="14">
        <v>25431</v>
      </c>
    </row>
    <row r="75" spans="1:10" x14ac:dyDescent="0.2">
      <c r="A75" s="4" t="s">
        <v>75</v>
      </c>
      <c r="B75" s="6">
        <v>57.9</v>
      </c>
      <c r="C75" s="10">
        <v>99.2</v>
      </c>
      <c r="D75" s="6">
        <v>731.5</v>
      </c>
      <c r="E75" s="10">
        <v>16336.9</v>
      </c>
      <c r="F75" s="6">
        <v>62.9</v>
      </c>
      <c r="G75" s="1">
        <v>2305.92</v>
      </c>
      <c r="H75">
        <f t="shared" si="1"/>
        <v>2305.92</v>
      </c>
      <c r="J75" s="14">
        <v>27296</v>
      </c>
    </row>
    <row r="76" spans="1:10" x14ac:dyDescent="0.2">
      <c r="A76" s="4" t="s">
        <v>76</v>
      </c>
      <c r="B76" s="6">
        <v>54.6</v>
      </c>
      <c r="C76" s="10">
        <v>97.8</v>
      </c>
      <c r="D76" s="6">
        <v>632.70000000000005</v>
      </c>
      <c r="E76" s="10">
        <v>4264</v>
      </c>
      <c r="F76" s="6">
        <v>64.400000000000006</v>
      </c>
      <c r="G76" s="1">
        <v>7295.1840000000002</v>
      </c>
      <c r="H76">
        <f t="shared" si="1"/>
        <v>7295.1840000000002</v>
      </c>
      <c r="J76" s="14">
        <v>24081</v>
      </c>
    </row>
    <row r="77" spans="1:10" x14ac:dyDescent="0.2">
      <c r="A77" s="4" t="s">
        <v>77</v>
      </c>
      <c r="B77" s="6">
        <v>63.3</v>
      </c>
      <c r="C77" s="10">
        <v>102.4</v>
      </c>
      <c r="D77" s="6">
        <v>1015.3</v>
      </c>
      <c r="E77" s="10">
        <v>8452.2999999999993</v>
      </c>
      <c r="F77" s="6">
        <v>79.7</v>
      </c>
      <c r="G77" s="1">
        <v>-2270.3589999999999</v>
      </c>
      <c r="H77">
        <f t="shared" si="1"/>
        <v>2270.3589999999999</v>
      </c>
      <c r="J77" s="14">
        <v>42669</v>
      </c>
    </row>
    <row r="78" spans="1:10" x14ac:dyDescent="0.2">
      <c r="A78" s="4" t="s">
        <v>78</v>
      </c>
      <c r="B78" s="6">
        <v>56.4</v>
      </c>
      <c r="C78" s="10">
        <v>102.1</v>
      </c>
      <c r="D78" s="6">
        <v>726.9</v>
      </c>
      <c r="E78" s="10">
        <v>1106.7</v>
      </c>
      <c r="F78" s="6">
        <v>61</v>
      </c>
      <c r="G78" s="1">
        <v>-758.47460000000001</v>
      </c>
      <c r="H78">
        <f t="shared" si="1"/>
        <v>758.47460000000001</v>
      </c>
      <c r="J78" s="14">
        <v>23992</v>
      </c>
    </row>
    <row r="79" spans="1:10" x14ac:dyDescent="0.2">
      <c r="A79" s="4" t="s">
        <v>79</v>
      </c>
      <c r="B79" s="6">
        <v>65.900000000000006</v>
      </c>
      <c r="C79" s="10">
        <v>105.1</v>
      </c>
      <c r="D79" s="6">
        <v>799.6</v>
      </c>
      <c r="E79" s="10">
        <v>344.9</v>
      </c>
      <c r="F79" s="6">
        <v>79.2</v>
      </c>
      <c r="G79" s="1">
        <v>2013.09</v>
      </c>
      <c r="H79">
        <f t="shared" si="1"/>
        <v>2013.09</v>
      </c>
      <c r="J79" s="14">
        <v>48758</v>
      </c>
    </row>
    <row r="80" spans="1:10" x14ac:dyDescent="0.2">
      <c r="A80" s="4" t="s">
        <v>80</v>
      </c>
      <c r="B80" s="6">
        <v>61.4</v>
      </c>
      <c r="C80" s="10">
        <v>103.8</v>
      </c>
      <c r="D80" s="6">
        <v>764.7</v>
      </c>
      <c r="E80" s="10">
        <v>3737.2</v>
      </c>
      <c r="F80" s="6">
        <v>65.2</v>
      </c>
      <c r="G80" s="1">
        <v>-575.51170000000002</v>
      </c>
      <c r="H80">
        <f t="shared" si="1"/>
        <v>575.51170000000002</v>
      </c>
      <c r="J80" s="14">
        <v>34619</v>
      </c>
    </row>
    <row r="81" spans="1:10" x14ac:dyDescent="0.2">
      <c r="A81" s="4" t="s">
        <v>81</v>
      </c>
      <c r="B81" s="6">
        <v>63.8</v>
      </c>
      <c r="C81" s="10">
        <v>101.5</v>
      </c>
      <c r="D81" s="6">
        <v>691.6</v>
      </c>
      <c r="E81" s="10">
        <v>12785.6</v>
      </c>
      <c r="F81" s="6">
        <v>73.900000000000006</v>
      </c>
      <c r="G81" s="1">
        <v>1793.434</v>
      </c>
      <c r="H81">
        <f t="shared" si="1"/>
        <v>1793.434</v>
      </c>
      <c r="J81" s="14">
        <v>39084</v>
      </c>
    </row>
    <row r="82" spans="1:10" x14ac:dyDescent="0.2">
      <c r="A82" s="4" t="s">
        <v>82</v>
      </c>
      <c r="B82" s="6">
        <v>59.7</v>
      </c>
      <c r="C82" s="10">
        <v>102.4</v>
      </c>
      <c r="D82" s="6">
        <v>852.9</v>
      </c>
      <c r="E82" s="10">
        <v>997.6</v>
      </c>
      <c r="F82" s="6">
        <v>65.099999999999994</v>
      </c>
      <c r="G82" s="1">
        <v>-1787.6210000000001</v>
      </c>
      <c r="H82">
        <f t="shared" si="1"/>
        <v>1787.6210000000001</v>
      </c>
      <c r="J82" s="14">
        <v>30937</v>
      </c>
    </row>
    <row r="83" spans="1:10" x14ac:dyDescent="0.2">
      <c r="A83" s="4" t="s">
        <v>83</v>
      </c>
      <c r="B83" s="6">
        <v>69.7</v>
      </c>
      <c r="C83" s="10">
        <v>104.4</v>
      </c>
      <c r="D83" s="6">
        <v>657.6</v>
      </c>
      <c r="E83" s="10">
        <v>215</v>
      </c>
      <c r="F83" s="6">
        <v>73.400000000000006</v>
      </c>
      <c r="G83" s="1">
        <v>13308.46</v>
      </c>
      <c r="H83">
        <f t="shared" si="1"/>
        <v>13308.46</v>
      </c>
      <c r="J83" s="14">
        <v>59774</v>
      </c>
    </row>
    <row r="84" spans="1:10" x14ac:dyDescent="0.2">
      <c r="A84" s="4" t="s">
        <v>84</v>
      </c>
      <c r="B84" s="6">
        <v>65.8</v>
      </c>
      <c r="C84" s="10">
        <v>104.7</v>
      </c>
      <c r="D84" s="6">
        <v>755</v>
      </c>
      <c r="E84" s="10">
        <v>54505.7</v>
      </c>
      <c r="F84" s="6">
        <v>65.5</v>
      </c>
      <c r="G84" s="1">
        <v>7972.0349999999999</v>
      </c>
      <c r="H84">
        <f t="shared" si="1"/>
        <v>7972.0349999999999</v>
      </c>
      <c r="J84" s="14">
        <v>53783</v>
      </c>
    </row>
    <row r="85" spans="1:10" x14ac:dyDescent="0.2">
      <c r="A85" s="4" t="s">
        <v>85</v>
      </c>
      <c r="B85" s="6">
        <v>56</v>
      </c>
      <c r="C85" s="10">
        <v>99.6</v>
      </c>
      <c r="D85" s="6">
        <v>657.2</v>
      </c>
      <c r="E85" s="10">
        <v>78</v>
      </c>
      <c r="F85" s="6">
        <v>61.8</v>
      </c>
      <c r="G85" s="1">
        <v>4592.8689999999997</v>
      </c>
      <c r="H85">
        <f t="shared" si="1"/>
        <v>4592.8689999999997</v>
      </c>
      <c r="J85" s="14">
        <v>24696</v>
      </c>
    </row>
    <row r="86" spans="1:10" x14ac:dyDescent="0.2">
      <c r="A86" s="4" t="s">
        <v>86</v>
      </c>
      <c r="B86" s="9">
        <v>75.400000000000006</v>
      </c>
      <c r="C86" s="11">
        <v>104.3</v>
      </c>
      <c r="D86" s="9">
        <v>1278.3</v>
      </c>
      <c r="E86" s="11">
        <v>32.200000000000003</v>
      </c>
      <c r="F86" s="9">
        <v>84.7</v>
      </c>
      <c r="G86" s="1">
        <v>10768.93</v>
      </c>
      <c r="H86">
        <f t="shared" si="1"/>
        <v>10768.93</v>
      </c>
      <c r="J86" s="14">
        <v>78812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BCE7-E37E-0249-9548-2B6D6922F836}">
  <dimension ref="A1:K86"/>
  <sheetViews>
    <sheetView workbookViewId="0">
      <selection activeCell="K1" sqref="K1"/>
    </sheetView>
  </sheetViews>
  <sheetFormatPr baseColWidth="10" defaultRowHeight="15" x14ac:dyDescent="0.2"/>
  <cols>
    <col min="2" max="2" width="27.6640625" customWidth="1"/>
    <col min="3" max="3" width="26.6640625" customWidth="1"/>
    <col min="4" max="4" width="22.1640625" customWidth="1"/>
    <col min="5" max="5" width="19.33203125" customWidth="1"/>
    <col min="6" max="6" width="15.33203125" customWidth="1"/>
    <col min="7" max="7" width="18.83203125" customWidth="1"/>
  </cols>
  <sheetData>
    <row r="1" spans="1:11" ht="120" x14ac:dyDescent="0.2">
      <c r="A1" s="2" t="s">
        <v>1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13" t="s">
        <v>122</v>
      </c>
      <c r="J1" s="16" t="s">
        <v>140</v>
      </c>
      <c r="K1">
        <f>FINV(0.05,25,25)</f>
        <v>1.9554472074641658</v>
      </c>
    </row>
    <row r="2" spans="1:11" x14ac:dyDescent="0.2">
      <c r="A2" s="4" t="s">
        <v>44</v>
      </c>
      <c r="B2" s="6">
        <v>56.9</v>
      </c>
      <c r="C2" s="10">
        <v>102.3</v>
      </c>
      <c r="D2" s="6">
        <v>428.3</v>
      </c>
      <c r="E2" s="10">
        <v>13.2</v>
      </c>
      <c r="F2" s="6">
        <v>84.8</v>
      </c>
      <c r="G2" s="14">
        <v>23197</v>
      </c>
    </row>
    <row r="3" spans="1:11" x14ac:dyDescent="0.2">
      <c r="A3" s="4" t="s">
        <v>41</v>
      </c>
      <c r="B3" s="8">
        <v>58.8</v>
      </c>
      <c r="C3" s="10">
        <v>99.7</v>
      </c>
      <c r="D3" s="6">
        <v>445.9</v>
      </c>
      <c r="E3" s="10">
        <v>326</v>
      </c>
      <c r="F3" s="6">
        <v>72.3</v>
      </c>
      <c r="G3" s="14">
        <v>20782</v>
      </c>
    </row>
    <row r="4" spans="1:11" x14ac:dyDescent="0.2">
      <c r="A4" s="3" t="s">
        <v>38</v>
      </c>
      <c r="B4" s="6">
        <v>58.2</v>
      </c>
      <c r="C4" s="10">
        <v>101.4</v>
      </c>
      <c r="D4" s="6">
        <v>490.8</v>
      </c>
      <c r="E4" s="10">
        <v>83.3</v>
      </c>
      <c r="F4" s="6">
        <v>70.2</v>
      </c>
      <c r="G4" s="14">
        <v>28834</v>
      </c>
    </row>
    <row r="5" spans="1:11" x14ac:dyDescent="0.2">
      <c r="A5" s="4" t="s">
        <v>9</v>
      </c>
      <c r="B5" s="6">
        <v>56.6</v>
      </c>
      <c r="C5" s="10">
        <v>100.1</v>
      </c>
      <c r="D5" s="6">
        <v>514.79999999999995</v>
      </c>
      <c r="E5" s="10">
        <v>2928.5</v>
      </c>
      <c r="F5" s="6">
        <v>59.5</v>
      </c>
      <c r="G5" s="14">
        <v>27275</v>
      </c>
    </row>
    <row r="6" spans="1:11" x14ac:dyDescent="0.2">
      <c r="A6" s="4" t="s">
        <v>33</v>
      </c>
      <c r="B6" s="6">
        <v>53.4</v>
      </c>
      <c r="C6" s="10">
        <v>105.9</v>
      </c>
      <c r="D6" s="6">
        <v>524.9</v>
      </c>
      <c r="E6" s="10">
        <v>602.1</v>
      </c>
      <c r="F6" s="6">
        <v>72.2</v>
      </c>
      <c r="G6" s="14">
        <v>21524</v>
      </c>
    </row>
    <row r="7" spans="1:11" x14ac:dyDescent="0.2">
      <c r="A7" s="4" t="s">
        <v>5</v>
      </c>
      <c r="B7" s="6">
        <v>58.7</v>
      </c>
      <c r="C7" s="10">
        <v>100</v>
      </c>
      <c r="D7" s="6">
        <v>526.6</v>
      </c>
      <c r="E7" s="10">
        <v>12725.1</v>
      </c>
      <c r="F7" s="6">
        <v>69.2</v>
      </c>
      <c r="G7" s="14">
        <v>30289</v>
      </c>
    </row>
    <row r="8" spans="1:11" x14ac:dyDescent="0.2">
      <c r="A8" s="4" t="s">
        <v>40</v>
      </c>
      <c r="B8" s="6">
        <v>53.7</v>
      </c>
      <c r="C8" s="10">
        <v>100.9</v>
      </c>
      <c r="D8" s="6">
        <v>567.9</v>
      </c>
      <c r="E8" s="10">
        <v>400</v>
      </c>
      <c r="F8" s="6">
        <v>68.5</v>
      </c>
      <c r="G8" s="14">
        <v>16163</v>
      </c>
    </row>
    <row r="9" spans="1:11" x14ac:dyDescent="0.2">
      <c r="A9" s="4" t="s">
        <v>45</v>
      </c>
      <c r="B9" s="6">
        <v>56.7</v>
      </c>
      <c r="C9" s="10">
        <v>100.7</v>
      </c>
      <c r="D9" s="6">
        <v>613.4</v>
      </c>
      <c r="E9" s="10">
        <v>6081.8</v>
      </c>
      <c r="F9" s="6">
        <v>70.7</v>
      </c>
      <c r="G9" s="14">
        <v>23408</v>
      </c>
    </row>
    <row r="10" spans="1:11" x14ac:dyDescent="0.2">
      <c r="A10" s="4" t="s">
        <v>35</v>
      </c>
      <c r="B10" s="6">
        <v>57.7</v>
      </c>
      <c r="C10" s="10">
        <v>100.6</v>
      </c>
      <c r="D10" s="6">
        <v>617.5</v>
      </c>
      <c r="E10" s="10">
        <v>1787.1</v>
      </c>
      <c r="F10" s="6">
        <v>72.900000000000006</v>
      </c>
      <c r="G10" s="14">
        <v>23670</v>
      </c>
    </row>
    <row r="11" spans="1:11" x14ac:dyDescent="0.2">
      <c r="A11" s="4" t="s">
        <v>67</v>
      </c>
      <c r="B11" s="6">
        <v>50.8</v>
      </c>
      <c r="C11" s="10">
        <v>101.7</v>
      </c>
      <c r="D11" s="6">
        <v>620.1</v>
      </c>
      <c r="E11" s="10">
        <v>21.6</v>
      </c>
      <c r="F11" s="6">
        <v>67.400000000000006</v>
      </c>
      <c r="G11" s="14">
        <v>15603</v>
      </c>
    </row>
    <row r="12" spans="1:11" x14ac:dyDescent="0.2">
      <c r="A12" s="4" t="s">
        <v>15</v>
      </c>
      <c r="B12" s="6">
        <v>59.5</v>
      </c>
      <c r="C12" s="10">
        <v>98.8</v>
      </c>
      <c r="D12" s="6">
        <v>621.70000000000005</v>
      </c>
      <c r="E12" s="10">
        <v>5797.3</v>
      </c>
      <c r="F12" s="6">
        <v>56.5</v>
      </c>
      <c r="G12" s="14">
        <v>26828</v>
      </c>
    </row>
    <row r="13" spans="1:11" x14ac:dyDescent="0.2">
      <c r="A13" s="4" t="s">
        <v>76</v>
      </c>
      <c r="B13" s="6">
        <v>54.6</v>
      </c>
      <c r="C13" s="10">
        <v>97.8</v>
      </c>
      <c r="D13" s="6">
        <v>632.70000000000005</v>
      </c>
      <c r="E13" s="10">
        <v>4264</v>
      </c>
      <c r="F13" s="6">
        <v>64.400000000000006</v>
      </c>
      <c r="G13" s="14">
        <v>24081</v>
      </c>
    </row>
    <row r="14" spans="1:11" x14ac:dyDescent="0.2">
      <c r="A14" s="4" t="s">
        <v>64</v>
      </c>
      <c r="B14" s="6">
        <v>58.8</v>
      </c>
      <c r="C14" s="10">
        <v>104.5</v>
      </c>
      <c r="D14" s="6">
        <v>639.29999999999995</v>
      </c>
      <c r="E14" s="10">
        <v>9174.1</v>
      </c>
      <c r="F14" s="6">
        <v>73.2</v>
      </c>
      <c r="G14" s="14">
        <v>29162</v>
      </c>
    </row>
    <row r="15" spans="1:11" x14ac:dyDescent="0.2">
      <c r="A15" s="4" t="s">
        <v>19</v>
      </c>
      <c r="B15" s="6">
        <v>59</v>
      </c>
      <c r="C15" s="10">
        <v>101.8</v>
      </c>
      <c r="D15" s="6">
        <v>644.5</v>
      </c>
      <c r="E15" s="10">
        <v>249579.4</v>
      </c>
      <c r="F15" s="6">
        <v>75.5</v>
      </c>
      <c r="G15" s="14">
        <v>68386</v>
      </c>
    </row>
    <row r="16" spans="1:11" x14ac:dyDescent="0.2">
      <c r="A16" s="4" t="s">
        <v>43</v>
      </c>
      <c r="B16" s="6">
        <v>56.3</v>
      </c>
      <c r="C16" s="10">
        <v>100</v>
      </c>
      <c r="D16" s="6">
        <v>647.4</v>
      </c>
      <c r="E16" s="10">
        <v>36.1</v>
      </c>
      <c r="F16" s="6">
        <v>84.3</v>
      </c>
      <c r="G16" s="14">
        <v>23270</v>
      </c>
    </row>
    <row r="17" spans="1:7" x14ac:dyDescent="0.2">
      <c r="A17" s="4" t="s">
        <v>42</v>
      </c>
      <c r="B17" s="6">
        <v>50.5</v>
      </c>
      <c r="C17" s="10">
        <v>98.5</v>
      </c>
      <c r="D17" s="6">
        <v>653</v>
      </c>
      <c r="E17" s="10">
        <v>12.9</v>
      </c>
      <c r="F17" s="6">
        <v>72.2</v>
      </c>
      <c r="G17" s="14">
        <v>18051</v>
      </c>
    </row>
    <row r="18" spans="1:7" x14ac:dyDescent="0.2">
      <c r="A18" s="4" t="s">
        <v>85</v>
      </c>
      <c r="B18" s="6">
        <v>56</v>
      </c>
      <c r="C18" s="10">
        <v>99.6</v>
      </c>
      <c r="D18" s="6">
        <v>657.2</v>
      </c>
      <c r="E18" s="10">
        <v>78</v>
      </c>
      <c r="F18" s="6">
        <v>61.8</v>
      </c>
      <c r="G18" s="14">
        <v>24696</v>
      </c>
    </row>
    <row r="19" spans="1:7" x14ac:dyDescent="0.2">
      <c r="A19" s="4" t="s">
        <v>83</v>
      </c>
      <c r="B19" s="6">
        <v>69.7</v>
      </c>
      <c r="C19" s="10">
        <v>104.4</v>
      </c>
      <c r="D19" s="6">
        <v>657.6</v>
      </c>
      <c r="E19" s="10">
        <v>215</v>
      </c>
      <c r="F19" s="6">
        <v>73.400000000000006</v>
      </c>
      <c r="G19" s="14">
        <v>59774</v>
      </c>
    </row>
    <row r="20" spans="1:7" x14ac:dyDescent="0.2">
      <c r="A20" s="4" t="s">
        <v>26</v>
      </c>
      <c r="B20" s="6">
        <v>60.6</v>
      </c>
      <c r="C20" s="10">
        <v>104.4</v>
      </c>
      <c r="D20" s="6">
        <v>658.3</v>
      </c>
      <c r="E20" s="10">
        <v>14195.6</v>
      </c>
      <c r="F20" s="6">
        <v>60.4</v>
      </c>
      <c r="G20" s="14">
        <v>31341</v>
      </c>
    </row>
    <row r="21" spans="1:7" x14ac:dyDescent="0.2">
      <c r="A21" s="4" t="s">
        <v>10</v>
      </c>
      <c r="B21" s="6">
        <v>58.2</v>
      </c>
      <c r="C21" s="10">
        <v>100.1</v>
      </c>
      <c r="D21" s="6">
        <v>658.6</v>
      </c>
      <c r="E21" s="10">
        <v>10461.5</v>
      </c>
      <c r="F21" s="6">
        <v>56.2</v>
      </c>
      <c r="G21" s="14">
        <v>30010</v>
      </c>
    </row>
    <row r="22" spans="1:7" x14ac:dyDescent="0.2">
      <c r="A22" s="4" t="s">
        <v>31</v>
      </c>
      <c r="B22" s="6">
        <v>49.5</v>
      </c>
      <c r="C22" s="10">
        <v>102.3</v>
      </c>
      <c r="D22" s="6">
        <v>665.4</v>
      </c>
      <c r="E22" s="10">
        <v>343.6</v>
      </c>
      <c r="F22" s="6">
        <v>66.8</v>
      </c>
      <c r="G22" s="14">
        <v>27553</v>
      </c>
    </row>
    <row r="23" spans="1:7" x14ac:dyDescent="0.2">
      <c r="A23" s="4" t="s">
        <v>48</v>
      </c>
      <c r="B23" s="6">
        <v>58.3</v>
      </c>
      <c r="C23" s="10">
        <v>99.4</v>
      </c>
      <c r="D23" s="6">
        <v>680.7</v>
      </c>
      <c r="E23" s="10">
        <v>2681.2</v>
      </c>
      <c r="F23" s="6">
        <v>53.1</v>
      </c>
      <c r="G23" s="14">
        <v>18651</v>
      </c>
    </row>
    <row r="24" spans="1:7" x14ac:dyDescent="0.2">
      <c r="A24" s="4" t="s">
        <v>32</v>
      </c>
      <c r="B24" s="6">
        <v>56.6</v>
      </c>
      <c r="C24" s="10">
        <v>101.3</v>
      </c>
      <c r="D24" s="6">
        <v>685.6</v>
      </c>
      <c r="E24" s="10">
        <v>18.2</v>
      </c>
      <c r="F24" s="6">
        <v>71.400000000000006</v>
      </c>
      <c r="G24" s="14">
        <v>17082</v>
      </c>
    </row>
    <row r="25" spans="1:7" x14ac:dyDescent="0.2">
      <c r="A25" s="4" t="s">
        <v>34</v>
      </c>
      <c r="B25" s="6">
        <v>58.3</v>
      </c>
      <c r="C25" s="10">
        <v>101.1</v>
      </c>
      <c r="D25" s="6">
        <v>688.4</v>
      </c>
      <c r="E25" s="10">
        <v>11575.5</v>
      </c>
      <c r="F25" s="6">
        <v>78.900000000000006</v>
      </c>
      <c r="G25" s="14">
        <v>34372</v>
      </c>
    </row>
    <row r="26" spans="1:7" x14ac:dyDescent="0.2">
      <c r="A26" s="4" t="s">
        <v>36</v>
      </c>
      <c r="B26" s="6">
        <v>57.4</v>
      </c>
      <c r="C26" s="10">
        <v>100.1</v>
      </c>
      <c r="D26" s="6">
        <v>690.1</v>
      </c>
      <c r="E26" s="10">
        <v>7127.1</v>
      </c>
      <c r="F26" s="6">
        <v>63.6</v>
      </c>
      <c r="G26" s="14">
        <v>22813</v>
      </c>
    </row>
    <row r="27" spans="1:7" x14ac:dyDescent="0.2">
      <c r="A27" s="4" t="s">
        <v>81</v>
      </c>
      <c r="B27" s="6">
        <v>63.8</v>
      </c>
      <c r="C27" s="10">
        <v>101.5</v>
      </c>
      <c r="D27" s="6">
        <v>691.6</v>
      </c>
      <c r="E27" s="10">
        <v>12785.6</v>
      </c>
      <c r="F27" s="6">
        <v>73.900000000000006</v>
      </c>
      <c r="G27" s="14">
        <v>39084</v>
      </c>
    </row>
    <row r="28" spans="1:7" x14ac:dyDescent="0.2">
      <c r="A28" s="4" t="s">
        <v>11</v>
      </c>
      <c r="B28" s="6">
        <v>59.6</v>
      </c>
      <c r="C28" s="10">
        <v>102.6</v>
      </c>
      <c r="D28" s="6">
        <v>701.5</v>
      </c>
      <c r="E28" s="10">
        <v>136922.6</v>
      </c>
      <c r="F28" s="6">
        <v>72.5</v>
      </c>
      <c r="G28" s="14">
        <v>44707</v>
      </c>
    </row>
    <row r="29" spans="1:7" x14ac:dyDescent="0.2">
      <c r="A29" s="3" t="s">
        <v>2</v>
      </c>
      <c r="B29" s="6">
        <v>62.4</v>
      </c>
      <c r="C29" s="10">
        <v>98.7</v>
      </c>
      <c r="D29" s="6">
        <v>709.9</v>
      </c>
      <c r="E29" s="10">
        <v>20703.2</v>
      </c>
      <c r="F29" s="6">
        <v>62.2</v>
      </c>
      <c r="G29" s="14">
        <v>30778</v>
      </c>
    </row>
    <row r="30" spans="1:7" x14ac:dyDescent="0.2">
      <c r="A30" s="4" t="s">
        <v>17</v>
      </c>
      <c r="B30" s="6">
        <v>60.1</v>
      </c>
      <c r="C30" s="10">
        <v>95.9</v>
      </c>
      <c r="D30" s="6">
        <v>714.1</v>
      </c>
      <c r="E30" s="10">
        <v>18717.7</v>
      </c>
      <c r="F30" s="6">
        <v>67.3</v>
      </c>
      <c r="G30" s="14">
        <v>27208</v>
      </c>
    </row>
    <row r="31" spans="1:7" x14ac:dyDescent="0.2">
      <c r="A31" s="4" t="s">
        <v>13</v>
      </c>
      <c r="B31" s="6">
        <v>55</v>
      </c>
      <c r="C31" s="10">
        <v>100.3</v>
      </c>
      <c r="D31" s="6">
        <v>721.5</v>
      </c>
      <c r="E31" s="10">
        <v>3752.4</v>
      </c>
      <c r="F31" s="6">
        <v>56</v>
      </c>
      <c r="G31" s="14">
        <v>25441</v>
      </c>
    </row>
    <row r="32" spans="1:7" x14ac:dyDescent="0.2">
      <c r="A32" s="4" t="s">
        <v>29</v>
      </c>
      <c r="B32" s="6">
        <v>55.5</v>
      </c>
      <c r="C32" s="10">
        <v>98.6</v>
      </c>
      <c r="D32" s="6">
        <v>724.7</v>
      </c>
      <c r="E32" s="10">
        <v>686.4</v>
      </c>
      <c r="F32" s="6">
        <v>63.4</v>
      </c>
      <c r="G32" s="14">
        <v>23880</v>
      </c>
    </row>
    <row r="33" spans="1:7" x14ac:dyDescent="0.2">
      <c r="A33" s="4" t="s">
        <v>14</v>
      </c>
      <c r="B33" s="6">
        <v>52.8</v>
      </c>
      <c r="C33" s="10">
        <v>101</v>
      </c>
      <c r="D33" s="6">
        <v>724.8</v>
      </c>
      <c r="E33" s="10">
        <v>2984.7</v>
      </c>
      <c r="F33" s="6">
        <v>68.3</v>
      </c>
      <c r="G33" s="14">
        <v>25888</v>
      </c>
    </row>
    <row r="34" spans="1:7" x14ac:dyDescent="0.2">
      <c r="A34" s="4" t="s">
        <v>78</v>
      </c>
      <c r="B34" s="6">
        <v>56.4</v>
      </c>
      <c r="C34" s="10">
        <v>102.1</v>
      </c>
      <c r="D34" s="6">
        <v>726.9</v>
      </c>
      <c r="E34" s="10">
        <v>1106.7</v>
      </c>
      <c r="F34" s="6">
        <v>61</v>
      </c>
      <c r="G34" s="14">
        <v>23992</v>
      </c>
    </row>
    <row r="35" spans="1:7" x14ac:dyDescent="0.2">
      <c r="A35" s="4" t="s">
        <v>75</v>
      </c>
      <c r="B35" s="6">
        <v>57.9</v>
      </c>
      <c r="C35" s="10">
        <v>99.2</v>
      </c>
      <c r="D35" s="6">
        <v>731.5</v>
      </c>
      <c r="E35" s="10">
        <v>16336.9</v>
      </c>
      <c r="F35" s="6">
        <v>62.9</v>
      </c>
      <c r="G35" s="14">
        <v>27296</v>
      </c>
    </row>
    <row r="36" spans="1:7" x14ac:dyDescent="0.2">
      <c r="A36" s="4" t="s">
        <v>58</v>
      </c>
      <c r="B36" s="6">
        <v>54.4</v>
      </c>
      <c r="C36" s="10">
        <v>102.6</v>
      </c>
      <c r="D36" s="6">
        <v>733.5</v>
      </c>
      <c r="E36" s="10">
        <v>6596.9</v>
      </c>
      <c r="F36" s="6">
        <v>65.7</v>
      </c>
      <c r="G36" s="14">
        <v>21423</v>
      </c>
    </row>
    <row r="37" spans="1:7" x14ac:dyDescent="0.2">
      <c r="A37" s="4" t="s">
        <v>61</v>
      </c>
      <c r="B37" s="6">
        <v>57.8</v>
      </c>
      <c r="C37" s="10">
        <v>101.7</v>
      </c>
      <c r="D37" s="6">
        <v>734.8</v>
      </c>
      <c r="E37" s="10">
        <v>39781.199999999997</v>
      </c>
      <c r="F37" s="6">
        <v>71.400000000000006</v>
      </c>
      <c r="G37" s="14">
        <v>36735</v>
      </c>
    </row>
    <row r="38" spans="1:7" x14ac:dyDescent="0.2">
      <c r="A38" s="4" t="s">
        <v>8</v>
      </c>
      <c r="B38" s="6">
        <v>61.7</v>
      </c>
      <c r="C38" s="10">
        <v>94.7</v>
      </c>
      <c r="D38" s="6">
        <v>736.3</v>
      </c>
      <c r="E38" s="10">
        <v>685.3</v>
      </c>
      <c r="F38" s="6">
        <v>66.400000000000006</v>
      </c>
      <c r="G38" s="14">
        <v>23716</v>
      </c>
    </row>
    <row r="39" spans="1:7" x14ac:dyDescent="0.2">
      <c r="A39" s="4" t="s">
        <v>53</v>
      </c>
      <c r="B39" s="6">
        <v>59</v>
      </c>
      <c r="C39" s="10">
        <v>98.6</v>
      </c>
      <c r="D39" s="6">
        <v>752.2</v>
      </c>
      <c r="E39" s="10">
        <v>4932.3</v>
      </c>
      <c r="F39" s="6">
        <v>63.3</v>
      </c>
      <c r="G39" s="14">
        <v>22247</v>
      </c>
    </row>
    <row r="40" spans="1:7" x14ac:dyDescent="0.2">
      <c r="A40" s="4" t="s">
        <v>84</v>
      </c>
      <c r="B40" s="6">
        <v>65.8</v>
      </c>
      <c r="C40" s="10">
        <v>104.7</v>
      </c>
      <c r="D40" s="6">
        <v>755</v>
      </c>
      <c r="E40" s="10">
        <v>54505.7</v>
      </c>
      <c r="F40" s="6">
        <v>65.5</v>
      </c>
      <c r="G40" s="14">
        <v>53783</v>
      </c>
    </row>
    <row r="41" spans="1:7" x14ac:dyDescent="0.2">
      <c r="A41" s="4" t="s">
        <v>56</v>
      </c>
      <c r="B41" s="6">
        <v>57.4</v>
      </c>
      <c r="C41" s="10">
        <v>98.7</v>
      </c>
      <c r="D41" s="6">
        <v>755.5</v>
      </c>
      <c r="E41" s="10">
        <v>10075.200000000001</v>
      </c>
      <c r="F41" s="6">
        <v>64.8</v>
      </c>
      <c r="G41" s="14">
        <v>21804</v>
      </c>
    </row>
    <row r="42" spans="1:7" x14ac:dyDescent="0.2">
      <c r="A42" s="4" t="s">
        <v>74</v>
      </c>
      <c r="B42" s="6">
        <v>59.6</v>
      </c>
      <c r="C42" s="10">
        <v>100.1</v>
      </c>
      <c r="D42" s="6">
        <v>757.1</v>
      </c>
      <c r="E42" s="10">
        <v>50311.3</v>
      </c>
      <c r="F42" s="6">
        <v>67.7</v>
      </c>
      <c r="G42" s="14">
        <v>25431</v>
      </c>
    </row>
    <row r="43" spans="1:7" x14ac:dyDescent="0.2">
      <c r="A43" s="4" t="s">
        <v>80</v>
      </c>
      <c r="B43" s="6">
        <v>61.4</v>
      </c>
      <c r="C43" s="10">
        <v>103.8</v>
      </c>
      <c r="D43" s="6">
        <v>764.7</v>
      </c>
      <c r="E43" s="10">
        <v>3737.2</v>
      </c>
      <c r="F43" s="6">
        <v>65.2</v>
      </c>
      <c r="G43" s="14">
        <v>34619</v>
      </c>
    </row>
    <row r="44" spans="1:7" x14ac:dyDescent="0.2">
      <c r="A44" s="4" t="s">
        <v>3</v>
      </c>
      <c r="B44" s="6">
        <v>60.6</v>
      </c>
      <c r="C44" s="10">
        <v>102.1</v>
      </c>
      <c r="D44" s="6">
        <v>767.4</v>
      </c>
      <c r="E44" s="10">
        <v>2164.6</v>
      </c>
      <c r="F44" s="6">
        <v>60.1</v>
      </c>
      <c r="G44" s="14">
        <v>26585</v>
      </c>
    </row>
    <row r="45" spans="1:7" x14ac:dyDescent="0.2">
      <c r="A45" s="4" t="s">
        <v>49</v>
      </c>
      <c r="B45" s="6">
        <v>61.9</v>
      </c>
      <c r="C45" s="10">
        <v>101.7</v>
      </c>
      <c r="D45" s="6">
        <v>775.1</v>
      </c>
      <c r="E45" s="10">
        <v>126908.4</v>
      </c>
      <c r="F45" s="6">
        <v>71.7</v>
      </c>
      <c r="G45" s="14">
        <v>33725</v>
      </c>
    </row>
    <row r="46" spans="1:7" x14ac:dyDescent="0.2">
      <c r="A46" s="4" t="s">
        <v>7</v>
      </c>
      <c r="B46" s="6">
        <v>58.2</v>
      </c>
      <c r="C46" s="10">
        <v>98</v>
      </c>
      <c r="D46" s="6">
        <v>779.6</v>
      </c>
      <c r="E46" s="10">
        <v>10401.299999999999</v>
      </c>
      <c r="F46" s="6">
        <v>61.9</v>
      </c>
      <c r="G46" s="14">
        <v>29129</v>
      </c>
    </row>
    <row r="47" spans="1:7" x14ac:dyDescent="0.2">
      <c r="A47" s="4" t="s">
        <v>73</v>
      </c>
      <c r="B47" s="6">
        <v>58.2</v>
      </c>
      <c r="C47" s="10">
        <v>102.8</v>
      </c>
      <c r="D47" s="6">
        <v>783.9</v>
      </c>
      <c r="E47" s="10">
        <v>8121.6</v>
      </c>
      <c r="F47" s="6">
        <v>69.900000000000006</v>
      </c>
      <c r="G47" s="14">
        <v>28852</v>
      </c>
    </row>
    <row r="48" spans="1:7" x14ac:dyDescent="0.2">
      <c r="A48" s="4" t="s">
        <v>70</v>
      </c>
      <c r="B48" s="6">
        <v>60.7</v>
      </c>
      <c r="C48" s="10">
        <v>101.4</v>
      </c>
      <c r="D48" s="6">
        <v>790.6</v>
      </c>
      <c r="E48" s="10">
        <v>61568.2</v>
      </c>
      <c r="F48" s="6">
        <v>68.5</v>
      </c>
      <c r="G48" s="14">
        <v>30015</v>
      </c>
    </row>
    <row r="49" spans="1:7" x14ac:dyDescent="0.2">
      <c r="A49" s="4" t="s">
        <v>39</v>
      </c>
      <c r="B49" s="6">
        <v>53.5</v>
      </c>
      <c r="C49" s="10">
        <v>96.9</v>
      </c>
      <c r="D49" s="6">
        <v>791</v>
      </c>
      <c r="E49" s="10">
        <v>672.4</v>
      </c>
      <c r="F49" s="6">
        <v>65</v>
      </c>
      <c r="G49" s="14">
        <v>25755</v>
      </c>
    </row>
    <row r="50" spans="1:7" x14ac:dyDescent="0.2">
      <c r="A50" s="4" t="s">
        <v>79</v>
      </c>
      <c r="B50" s="6">
        <v>65.900000000000006</v>
      </c>
      <c r="C50" s="10">
        <v>105.1</v>
      </c>
      <c r="D50" s="6">
        <v>799.6</v>
      </c>
      <c r="E50" s="10">
        <v>344.9</v>
      </c>
      <c r="F50" s="6">
        <v>79.2</v>
      </c>
      <c r="G50" s="14">
        <v>48758</v>
      </c>
    </row>
    <row r="51" spans="1:7" x14ac:dyDescent="0.2">
      <c r="A51" s="3" t="s">
        <v>37</v>
      </c>
      <c r="B51" s="6">
        <v>56.9</v>
      </c>
      <c r="C51" s="10">
        <v>102.3</v>
      </c>
      <c r="D51" s="6">
        <v>817.1</v>
      </c>
      <c r="E51" s="10">
        <v>19588.400000000001</v>
      </c>
      <c r="F51" s="6">
        <v>68.8</v>
      </c>
      <c r="G51" s="14">
        <v>29095</v>
      </c>
    </row>
    <row r="52" spans="1:7" x14ac:dyDescent="0.2">
      <c r="A52" s="4" t="s">
        <v>27</v>
      </c>
      <c r="B52" s="6">
        <v>63.2</v>
      </c>
      <c r="C52" s="10">
        <v>102</v>
      </c>
      <c r="D52" s="6">
        <v>831.9</v>
      </c>
      <c r="E52" s="10">
        <v>6516.3</v>
      </c>
      <c r="F52" s="6">
        <v>79.5</v>
      </c>
      <c r="G52" s="14">
        <v>41564</v>
      </c>
    </row>
    <row r="53" spans="1:7" x14ac:dyDescent="0.2">
      <c r="A53" s="4" t="s">
        <v>55</v>
      </c>
      <c r="B53" s="6">
        <v>59.9</v>
      </c>
      <c r="C53" s="10">
        <v>99</v>
      </c>
      <c r="D53" s="6">
        <v>841.5</v>
      </c>
      <c r="E53" s="10">
        <v>17131.2</v>
      </c>
      <c r="F53" s="6">
        <v>71</v>
      </c>
      <c r="G53" s="14">
        <v>23385</v>
      </c>
    </row>
    <row r="54" spans="1:7" x14ac:dyDescent="0.2">
      <c r="A54" s="4" t="s">
        <v>46</v>
      </c>
      <c r="B54" s="6">
        <v>56.6</v>
      </c>
      <c r="C54" s="10">
        <v>99.3</v>
      </c>
      <c r="D54" s="6">
        <v>843.9</v>
      </c>
      <c r="E54" s="10">
        <v>29251.8</v>
      </c>
      <c r="F54" s="6">
        <v>73.400000000000006</v>
      </c>
      <c r="G54" s="14">
        <v>28967</v>
      </c>
    </row>
    <row r="55" spans="1:7" x14ac:dyDescent="0.2">
      <c r="A55" s="4" t="s">
        <v>25</v>
      </c>
      <c r="B55" s="6">
        <v>60.9</v>
      </c>
      <c r="C55" s="10">
        <v>101.8</v>
      </c>
      <c r="D55" s="6">
        <v>848.6</v>
      </c>
      <c r="E55" s="10">
        <v>703</v>
      </c>
      <c r="F55" s="6">
        <v>71.400000000000006</v>
      </c>
      <c r="G55" s="14">
        <v>27461</v>
      </c>
    </row>
    <row r="56" spans="1:7" x14ac:dyDescent="0.2">
      <c r="A56" s="4" t="s">
        <v>82</v>
      </c>
      <c r="B56" s="6">
        <v>59.7</v>
      </c>
      <c r="C56" s="10">
        <v>102.4</v>
      </c>
      <c r="D56" s="6">
        <v>852.9</v>
      </c>
      <c r="E56" s="10">
        <v>997.6</v>
      </c>
      <c r="F56" s="6">
        <v>65.099999999999994</v>
      </c>
      <c r="G56" s="14">
        <v>30937</v>
      </c>
    </row>
    <row r="57" spans="1:7" x14ac:dyDescent="0.2">
      <c r="A57" s="4" t="s">
        <v>28</v>
      </c>
      <c r="B57" s="6">
        <v>58.3</v>
      </c>
      <c r="C57" s="10">
        <v>94.2</v>
      </c>
      <c r="D57" s="6">
        <v>856.4</v>
      </c>
      <c r="E57" s="10">
        <v>2826</v>
      </c>
      <c r="F57" s="6">
        <v>63.7</v>
      </c>
      <c r="G57" s="14">
        <v>25292</v>
      </c>
    </row>
    <row r="58" spans="1:7" x14ac:dyDescent="0.2">
      <c r="A58" s="4" t="s">
        <v>72</v>
      </c>
      <c r="B58" s="6">
        <v>56.1</v>
      </c>
      <c r="C58" s="10">
        <v>100.8</v>
      </c>
      <c r="D58" s="6">
        <v>861.3</v>
      </c>
      <c r="E58" s="10">
        <v>2225.4</v>
      </c>
      <c r="F58" s="6">
        <v>64.400000000000006</v>
      </c>
      <c r="G58" s="14">
        <v>23166</v>
      </c>
    </row>
    <row r="59" spans="1:7" x14ac:dyDescent="0.2">
      <c r="A59" s="4" t="s">
        <v>59</v>
      </c>
      <c r="B59" s="6">
        <v>56.8</v>
      </c>
      <c r="C59" s="10">
        <v>94.6</v>
      </c>
      <c r="D59" s="6">
        <v>874.1</v>
      </c>
      <c r="E59" s="10">
        <v>8328.1</v>
      </c>
      <c r="F59" s="6">
        <v>59.6</v>
      </c>
      <c r="G59" s="14">
        <v>22797</v>
      </c>
    </row>
    <row r="60" spans="1:7" x14ac:dyDescent="0.2">
      <c r="A60" s="4" t="s">
        <v>65</v>
      </c>
      <c r="B60" s="6">
        <v>61.8</v>
      </c>
      <c r="C60" s="10">
        <v>99.7</v>
      </c>
      <c r="D60" s="6">
        <v>874.2</v>
      </c>
      <c r="E60" s="10">
        <v>28327</v>
      </c>
      <c r="F60" s="6">
        <v>67.400000000000006</v>
      </c>
      <c r="G60" s="14">
        <v>24386</v>
      </c>
    </row>
    <row r="61" spans="1:7" x14ac:dyDescent="0.2">
      <c r="A61" s="4" t="s">
        <v>57</v>
      </c>
      <c r="B61" s="6">
        <v>61.5</v>
      </c>
      <c r="C61" s="10">
        <v>100.8</v>
      </c>
      <c r="D61" s="6">
        <v>897.1</v>
      </c>
      <c r="E61" s="10">
        <v>42523.6</v>
      </c>
      <c r="F61" s="6">
        <v>69.099999999999994</v>
      </c>
      <c r="G61" s="14">
        <v>28180</v>
      </c>
    </row>
    <row r="62" spans="1:7" x14ac:dyDescent="0.2">
      <c r="A62" s="4" t="s">
        <v>6</v>
      </c>
      <c r="B62" s="6">
        <v>57.3</v>
      </c>
      <c r="C62" s="10">
        <v>94.4</v>
      </c>
      <c r="D62" s="6">
        <v>902.5</v>
      </c>
      <c r="E62" s="10">
        <v>154.69999999999999</v>
      </c>
      <c r="F62" s="6">
        <v>64.900000000000006</v>
      </c>
      <c r="G62" s="14">
        <v>24503</v>
      </c>
    </row>
    <row r="63" spans="1:7" x14ac:dyDescent="0.2">
      <c r="A63" s="4" t="s">
        <v>54</v>
      </c>
      <c r="B63" s="6">
        <v>61.7</v>
      </c>
      <c r="C63" s="10">
        <v>99.4</v>
      </c>
      <c r="D63" s="6">
        <v>905.7</v>
      </c>
      <c r="E63" s="10">
        <v>95618.1</v>
      </c>
      <c r="F63" s="6">
        <v>62.6</v>
      </c>
      <c r="G63" s="14">
        <v>31408</v>
      </c>
    </row>
    <row r="64" spans="1:7" x14ac:dyDescent="0.2">
      <c r="A64" s="4" t="s">
        <v>18</v>
      </c>
      <c r="B64" s="6">
        <v>59.1</v>
      </c>
      <c r="C64" s="10">
        <v>96.2</v>
      </c>
      <c r="D64" s="6">
        <v>906.2</v>
      </c>
      <c r="E64" s="10">
        <v>4717.2</v>
      </c>
      <c r="F64" s="6">
        <v>61.8</v>
      </c>
      <c r="G64" s="14">
        <v>27055</v>
      </c>
    </row>
    <row r="65" spans="1:7" x14ac:dyDescent="0.2">
      <c r="A65" s="4" t="s">
        <v>16</v>
      </c>
      <c r="B65" s="6">
        <v>54.5</v>
      </c>
      <c r="C65" s="10">
        <v>99.8</v>
      </c>
      <c r="D65" s="6">
        <v>912.2</v>
      </c>
      <c r="E65" s="10">
        <v>2023.6</v>
      </c>
      <c r="F65" s="6">
        <v>53.8</v>
      </c>
      <c r="G65" s="14">
        <v>25125</v>
      </c>
    </row>
    <row r="66" spans="1:7" x14ac:dyDescent="0.2">
      <c r="A66" s="4" t="s">
        <v>66</v>
      </c>
      <c r="B66" s="6">
        <v>53.9</v>
      </c>
      <c r="C66" s="10">
        <v>103</v>
      </c>
      <c r="D66" s="6">
        <v>916</v>
      </c>
      <c r="E66" s="10">
        <v>28.5</v>
      </c>
      <c r="F66" s="6">
        <v>67.599999999999994</v>
      </c>
      <c r="G66" s="14">
        <v>19503</v>
      </c>
    </row>
    <row r="67" spans="1:7" x14ac:dyDescent="0.2">
      <c r="A67" s="4" t="s">
        <v>68</v>
      </c>
      <c r="B67" s="6">
        <v>56.8</v>
      </c>
      <c r="C67" s="10">
        <v>103</v>
      </c>
      <c r="D67" s="6">
        <v>917.9</v>
      </c>
      <c r="E67" s="10">
        <v>243</v>
      </c>
      <c r="F67" s="6">
        <v>50.8</v>
      </c>
      <c r="G67" s="14">
        <v>21571</v>
      </c>
    </row>
    <row r="68" spans="1:7" x14ac:dyDescent="0.2">
      <c r="A68" s="4" t="s">
        <v>4</v>
      </c>
      <c r="B68" s="6">
        <v>57.2</v>
      </c>
      <c r="C68" s="10">
        <v>96.4</v>
      </c>
      <c r="D68" s="6">
        <v>919.2</v>
      </c>
      <c r="E68" s="10">
        <v>7249.8</v>
      </c>
      <c r="F68" s="6">
        <v>67.5</v>
      </c>
      <c r="G68" s="14">
        <v>23539</v>
      </c>
    </row>
    <row r="69" spans="1:7" x14ac:dyDescent="0.2">
      <c r="A69" s="4" t="s">
        <v>51</v>
      </c>
      <c r="B69" s="6">
        <v>58.1</v>
      </c>
      <c r="C69" s="10">
        <v>100</v>
      </c>
      <c r="D69" s="6">
        <v>929.3</v>
      </c>
      <c r="E69" s="10">
        <v>6140</v>
      </c>
      <c r="F69" s="6">
        <v>64.599999999999994</v>
      </c>
      <c r="G69" s="14">
        <v>18462</v>
      </c>
    </row>
    <row r="70" spans="1:7" x14ac:dyDescent="0.2">
      <c r="A70" s="4" t="s">
        <v>52</v>
      </c>
      <c r="B70" s="6">
        <v>56.2</v>
      </c>
      <c r="C70" s="10">
        <v>98.8</v>
      </c>
      <c r="D70" s="6">
        <v>931.3</v>
      </c>
      <c r="E70" s="10">
        <v>36915.199999999997</v>
      </c>
      <c r="F70" s="6">
        <v>60.3</v>
      </c>
      <c r="G70" s="14">
        <v>28708</v>
      </c>
    </row>
    <row r="71" spans="1:7" x14ac:dyDescent="0.2">
      <c r="A71" s="4" t="s">
        <v>47</v>
      </c>
      <c r="B71" s="6">
        <v>56.4</v>
      </c>
      <c r="C71" s="10">
        <v>99.2</v>
      </c>
      <c r="D71" s="6">
        <v>936.9</v>
      </c>
      <c r="E71" s="10">
        <v>905.3</v>
      </c>
      <c r="F71" s="6">
        <v>57.2</v>
      </c>
      <c r="G71" s="14">
        <v>19802</v>
      </c>
    </row>
    <row r="72" spans="1:7" x14ac:dyDescent="0.2">
      <c r="A72" s="4" t="s">
        <v>60</v>
      </c>
      <c r="B72" s="6">
        <v>50.7</v>
      </c>
      <c r="C72" s="10">
        <v>94.5</v>
      </c>
      <c r="D72" s="6">
        <v>938.6</v>
      </c>
      <c r="E72" s="10">
        <v>820.8</v>
      </c>
      <c r="F72" s="6">
        <v>65.8</v>
      </c>
      <c r="G72" s="14">
        <v>20334</v>
      </c>
    </row>
    <row r="73" spans="1:7" x14ac:dyDescent="0.2">
      <c r="A73" s="4" t="s">
        <v>62</v>
      </c>
      <c r="B73" s="6">
        <v>69.599999999999994</v>
      </c>
      <c r="C73" s="10">
        <v>102.2</v>
      </c>
      <c r="D73" s="6">
        <v>948</v>
      </c>
      <c r="E73" s="10">
        <v>61623.1</v>
      </c>
      <c r="F73" s="6">
        <v>86.9</v>
      </c>
      <c r="G73" s="14">
        <v>50717</v>
      </c>
    </row>
    <row r="74" spans="1:7" x14ac:dyDescent="0.2">
      <c r="A74" s="4" t="s">
        <v>50</v>
      </c>
      <c r="B74" s="6">
        <v>60.8</v>
      </c>
      <c r="C74" s="10">
        <v>96.9</v>
      </c>
      <c r="D74" s="6">
        <v>954.6</v>
      </c>
      <c r="E74" s="10">
        <v>9316.7000000000007</v>
      </c>
      <c r="F74" s="6">
        <v>57.2</v>
      </c>
      <c r="G74" s="14">
        <v>23827</v>
      </c>
    </row>
    <row r="75" spans="1:7" x14ac:dyDescent="0.2">
      <c r="A75" s="4" t="s">
        <v>71</v>
      </c>
      <c r="B75" s="6">
        <v>57.1</v>
      </c>
      <c r="C75" s="10">
        <v>100.3</v>
      </c>
      <c r="D75" s="6">
        <v>965.9</v>
      </c>
      <c r="E75" s="10">
        <v>26776.3</v>
      </c>
      <c r="F75" s="6">
        <v>62.1</v>
      </c>
      <c r="G75" s="14">
        <v>24434</v>
      </c>
    </row>
    <row r="76" spans="1:7" x14ac:dyDescent="0.2">
      <c r="A76" s="4" t="s">
        <v>24</v>
      </c>
      <c r="B76" s="6">
        <v>56.5</v>
      </c>
      <c r="C76" s="10">
        <v>100.6</v>
      </c>
      <c r="D76" s="6">
        <v>985.4</v>
      </c>
      <c r="E76" s="10">
        <v>975.1</v>
      </c>
      <c r="F76" s="6">
        <v>62.9</v>
      </c>
      <c r="G76" s="14">
        <v>26982</v>
      </c>
    </row>
    <row r="77" spans="1:7" x14ac:dyDescent="0.2">
      <c r="A77" s="4" t="s">
        <v>23</v>
      </c>
      <c r="B77" s="6">
        <v>56.1</v>
      </c>
      <c r="C77" s="10">
        <v>101.7</v>
      </c>
      <c r="D77" s="6">
        <v>1004.9</v>
      </c>
      <c r="E77" s="10">
        <v>4224.1000000000004</v>
      </c>
      <c r="F77" s="6">
        <v>70.099999999999994</v>
      </c>
      <c r="G77" s="14">
        <v>32054</v>
      </c>
    </row>
    <row r="78" spans="1:7" x14ac:dyDescent="0.2">
      <c r="A78" s="4" t="s">
        <v>30</v>
      </c>
      <c r="B78" s="6">
        <v>66.599999999999994</v>
      </c>
      <c r="C78" s="10">
        <v>104.2</v>
      </c>
      <c r="D78" s="6">
        <v>1010.7</v>
      </c>
      <c r="E78" s="10">
        <v>94160.1</v>
      </c>
      <c r="F78" s="6">
        <v>74.8</v>
      </c>
      <c r="G78" s="14">
        <v>44999</v>
      </c>
    </row>
    <row r="79" spans="1:7" x14ac:dyDescent="0.2">
      <c r="A79" s="4" t="s">
        <v>77</v>
      </c>
      <c r="B79" s="6">
        <v>63.3</v>
      </c>
      <c r="C79" s="10">
        <v>102.4</v>
      </c>
      <c r="D79" s="6">
        <v>1015.3</v>
      </c>
      <c r="E79" s="10">
        <v>8452.2999999999993</v>
      </c>
      <c r="F79" s="6">
        <v>79.7</v>
      </c>
      <c r="G79" s="14">
        <v>42669</v>
      </c>
    </row>
    <row r="80" spans="1:7" x14ac:dyDescent="0.2">
      <c r="A80" s="4" t="s">
        <v>12</v>
      </c>
      <c r="B80" s="6">
        <v>65</v>
      </c>
      <c r="C80" s="10">
        <v>100.5</v>
      </c>
      <c r="D80" s="6">
        <v>1033.2</v>
      </c>
      <c r="E80" s="10">
        <v>2924.5</v>
      </c>
      <c r="F80" s="6">
        <v>61</v>
      </c>
      <c r="G80" s="14">
        <v>24895</v>
      </c>
    </row>
    <row r="81" spans="1:7" x14ac:dyDescent="0.2">
      <c r="A81" s="4" t="s">
        <v>69</v>
      </c>
      <c r="B81" s="6">
        <v>55.9</v>
      </c>
      <c r="C81" s="10">
        <v>99.7</v>
      </c>
      <c r="D81" s="6">
        <v>1089.2</v>
      </c>
      <c r="E81" s="10">
        <v>4338.3999999999996</v>
      </c>
      <c r="F81" s="6">
        <v>61.3</v>
      </c>
      <c r="G81" s="14">
        <v>22829</v>
      </c>
    </row>
    <row r="82" spans="1:7" x14ac:dyDescent="0.2">
      <c r="A82" s="4" t="s">
        <v>21</v>
      </c>
      <c r="B82" s="6">
        <v>54.8</v>
      </c>
      <c r="C82" s="10">
        <v>100.7</v>
      </c>
      <c r="D82" s="6">
        <v>1119.8</v>
      </c>
      <c r="E82" s="10">
        <v>8112.3</v>
      </c>
      <c r="F82" s="6">
        <v>72.599999999999994</v>
      </c>
      <c r="G82" s="14">
        <v>33961</v>
      </c>
    </row>
    <row r="83" spans="1:7" x14ac:dyDescent="0.2">
      <c r="A83" s="4" t="s">
        <v>20</v>
      </c>
      <c r="B83" s="7">
        <v>61.7</v>
      </c>
      <c r="C83" s="10">
        <v>102.3</v>
      </c>
      <c r="D83" s="6">
        <v>1173</v>
      </c>
      <c r="E83" s="10">
        <v>901.4</v>
      </c>
      <c r="F83" s="6">
        <v>70.099999999999994</v>
      </c>
      <c r="G83" s="14">
        <v>29150</v>
      </c>
    </row>
    <row r="84" spans="1:7" x14ac:dyDescent="0.2">
      <c r="A84" s="4" t="s">
        <v>63</v>
      </c>
      <c r="B84" s="6">
        <v>74.5</v>
      </c>
      <c r="C84" s="10">
        <v>102</v>
      </c>
      <c r="D84" s="6">
        <v>1272</v>
      </c>
      <c r="E84" s="10">
        <v>2793.6</v>
      </c>
      <c r="F84" s="6">
        <v>90.1</v>
      </c>
      <c r="G84" s="14">
        <v>79398</v>
      </c>
    </row>
    <row r="85" spans="1:7" x14ac:dyDescent="0.2">
      <c r="A85" s="4" t="s">
        <v>86</v>
      </c>
      <c r="B85" s="6">
        <v>75.400000000000006</v>
      </c>
      <c r="C85" s="10">
        <v>104.3</v>
      </c>
      <c r="D85" s="6">
        <v>1278.3</v>
      </c>
      <c r="E85" s="10">
        <v>32.200000000000003</v>
      </c>
      <c r="F85" s="6">
        <v>84.7</v>
      </c>
      <c r="G85" s="14">
        <v>78812</v>
      </c>
    </row>
    <row r="86" spans="1:7" x14ac:dyDescent="0.2">
      <c r="A86" s="4" t="s">
        <v>22</v>
      </c>
      <c r="B86" s="9">
        <v>60.5</v>
      </c>
      <c r="C86" s="11">
        <v>105.9</v>
      </c>
      <c r="D86" s="9">
        <v>1369.8</v>
      </c>
      <c r="E86" s="11">
        <v>26.9</v>
      </c>
      <c r="F86" s="9">
        <v>62.1</v>
      </c>
      <c r="G86" s="14">
        <v>78549</v>
      </c>
    </row>
  </sheetData>
  <sortState xmlns:xlrd2="http://schemas.microsoft.com/office/spreadsheetml/2017/richdata2" ref="A2:G86">
    <sortCondition ref="D2:D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26DB-37C4-49D3-8BE7-35ACABF9369D}">
  <dimension ref="A1:AT85"/>
  <sheetViews>
    <sheetView topLeftCell="I1" zoomScale="84" zoomScaleNormal="70" workbookViewId="0">
      <selection activeCell="X2" sqref="X2"/>
    </sheetView>
  </sheetViews>
  <sheetFormatPr baseColWidth="10" defaultColWidth="8.83203125" defaultRowHeight="15" x14ac:dyDescent="0.2"/>
  <sheetData>
    <row r="1" spans="1:46" x14ac:dyDescent="0.2">
      <c r="A1" s="6">
        <v>49.5</v>
      </c>
      <c r="B1">
        <v>10828.86</v>
      </c>
      <c r="L1" s="10">
        <v>94.2</v>
      </c>
      <c r="M1">
        <v>4396.41</v>
      </c>
      <c r="V1" s="6">
        <v>428.3</v>
      </c>
      <c r="W1">
        <v>3575.3690000000001</v>
      </c>
      <c r="AG1" s="10">
        <v>12.9</v>
      </c>
      <c r="AH1">
        <v>3376.4169999999999</v>
      </c>
      <c r="AS1" s="6">
        <v>50.8</v>
      </c>
      <c r="AT1">
        <v>5320.5879999999997</v>
      </c>
    </row>
    <row r="2" spans="1:46" x14ac:dyDescent="0.2">
      <c r="A2" s="6">
        <v>50.5</v>
      </c>
      <c r="B2">
        <v>3376.4169999999999</v>
      </c>
      <c r="L2" s="10">
        <v>94.4</v>
      </c>
      <c r="M2">
        <v>3663.951</v>
      </c>
      <c r="V2" s="6">
        <v>445.9</v>
      </c>
      <c r="W2">
        <v>2089.8589999999999</v>
      </c>
      <c r="AG2" s="10">
        <v>13.2</v>
      </c>
      <c r="AH2">
        <v>3575.3690000000001</v>
      </c>
      <c r="AS2" s="6">
        <v>53.1</v>
      </c>
      <c r="AT2">
        <v>2307.5509999999999</v>
      </c>
    </row>
    <row r="3" spans="1:46" x14ac:dyDescent="0.2">
      <c r="A3" s="6">
        <v>50.7</v>
      </c>
      <c r="B3">
        <v>6743.2560000000003</v>
      </c>
      <c r="L3" s="10">
        <v>94.5</v>
      </c>
      <c r="M3">
        <v>6743.2560000000003</v>
      </c>
      <c r="V3" s="6">
        <v>490.8</v>
      </c>
      <c r="W3">
        <v>4461.6949999999997</v>
      </c>
      <c r="AG3" s="10">
        <v>18.2</v>
      </c>
      <c r="AH3">
        <v>9039.6839999999993</v>
      </c>
      <c r="AS3" s="6">
        <v>53.8</v>
      </c>
      <c r="AT3">
        <v>4110.6559999999999</v>
      </c>
    </row>
    <row r="4" spans="1:46" x14ac:dyDescent="0.2">
      <c r="A4" s="6">
        <v>50.8</v>
      </c>
      <c r="B4">
        <v>1355.4649999999999</v>
      </c>
      <c r="L4" s="10">
        <v>94.6</v>
      </c>
      <c r="M4">
        <v>3702.2379999999998</v>
      </c>
      <c r="V4" s="6">
        <v>514.79999999999995</v>
      </c>
      <c r="W4">
        <v>8831.1170000000002</v>
      </c>
      <c r="AG4" s="10">
        <v>21.6</v>
      </c>
      <c r="AH4">
        <v>1355.4649999999999</v>
      </c>
      <c r="AS4" s="6">
        <v>56</v>
      </c>
      <c r="AT4">
        <v>5919.1459999999997</v>
      </c>
    </row>
    <row r="5" spans="1:46" x14ac:dyDescent="0.2">
      <c r="A5" s="6">
        <v>52.8</v>
      </c>
      <c r="B5">
        <v>4844.2049999999999</v>
      </c>
      <c r="L5" s="10">
        <v>94.7</v>
      </c>
      <c r="M5">
        <v>469.29489999999998</v>
      </c>
      <c r="V5" s="6">
        <v>524.9</v>
      </c>
      <c r="W5">
        <v>3434.355</v>
      </c>
      <c r="AG5" s="10">
        <v>26.9</v>
      </c>
      <c r="AH5">
        <v>32077.57</v>
      </c>
      <c r="AS5" s="6">
        <v>56.2</v>
      </c>
      <c r="AT5">
        <v>7243.0659999999998</v>
      </c>
    </row>
    <row r="6" spans="1:46" x14ac:dyDescent="0.2">
      <c r="A6" s="6">
        <v>53.4</v>
      </c>
      <c r="B6">
        <v>3434.355</v>
      </c>
      <c r="L6" s="10">
        <v>95.9</v>
      </c>
      <c r="M6">
        <v>2304.9549999999999</v>
      </c>
      <c r="V6" s="6">
        <v>526.6</v>
      </c>
      <c r="W6">
        <v>5585.848</v>
      </c>
      <c r="AG6" s="10">
        <v>28.5</v>
      </c>
      <c r="AH6">
        <v>8397.85</v>
      </c>
      <c r="AS6" s="6">
        <v>56.5</v>
      </c>
      <c r="AT6">
        <v>4948.8890000000001</v>
      </c>
    </row>
    <row r="7" spans="1:46" x14ac:dyDescent="0.2">
      <c r="A7" s="6">
        <v>53.5</v>
      </c>
      <c r="B7">
        <v>8670.1170000000002</v>
      </c>
      <c r="L7" s="10">
        <v>96.2</v>
      </c>
      <c r="M7">
        <v>2212.8829999999998</v>
      </c>
      <c r="V7" s="6">
        <v>567.9</v>
      </c>
      <c r="W7">
        <v>2880.0430000000001</v>
      </c>
      <c r="AG7" s="10">
        <v>32.200000000000003</v>
      </c>
      <c r="AH7">
        <v>10768.93</v>
      </c>
      <c r="AS7" s="6">
        <v>57.2</v>
      </c>
      <c r="AT7">
        <v>4206.3689999999997</v>
      </c>
    </row>
    <row r="8" spans="1:46" x14ac:dyDescent="0.2">
      <c r="A8" s="6">
        <v>53.7</v>
      </c>
      <c r="B8">
        <v>2880.0430000000001</v>
      </c>
      <c r="L8" s="10">
        <v>96.4</v>
      </c>
      <c r="M8">
        <v>1187.674</v>
      </c>
      <c r="V8" s="6">
        <v>613.4</v>
      </c>
      <c r="W8">
        <v>1087.5450000000001</v>
      </c>
      <c r="AG8" s="10">
        <v>36.1</v>
      </c>
      <c r="AH8">
        <v>3837.34</v>
      </c>
      <c r="AS8" s="6">
        <v>57.2</v>
      </c>
      <c r="AT8">
        <v>3964.5349999999999</v>
      </c>
    </row>
    <row r="9" spans="1:46" x14ac:dyDescent="0.2">
      <c r="A9" s="6">
        <v>53.9</v>
      </c>
      <c r="B9">
        <v>8397.85</v>
      </c>
      <c r="L9" s="10">
        <v>96.9</v>
      </c>
      <c r="M9">
        <v>8670.1170000000002</v>
      </c>
      <c r="V9" s="6">
        <v>617.5</v>
      </c>
      <c r="W9">
        <v>2317.1289999999999</v>
      </c>
      <c r="AG9" s="10">
        <v>78</v>
      </c>
      <c r="AH9">
        <v>4592.8689999999997</v>
      </c>
      <c r="AS9" s="6">
        <v>59.5</v>
      </c>
      <c r="AT9">
        <v>8831.1170000000002</v>
      </c>
    </row>
    <row r="10" spans="1:46" x14ac:dyDescent="0.2">
      <c r="A10" s="6">
        <v>54.4</v>
      </c>
      <c r="B10">
        <v>3286.1190000000001</v>
      </c>
      <c r="L10" s="10">
        <v>96.9</v>
      </c>
      <c r="M10">
        <v>3964.5349999999999</v>
      </c>
      <c r="V10" s="6">
        <v>620.1</v>
      </c>
      <c r="W10">
        <v>1355.4649999999999</v>
      </c>
      <c r="AG10" s="10">
        <v>83.3</v>
      </c>
      <c r="AH10">
        <v>4461.6949999999997</v>
      </c>
      <c r="AS10" s="6">
        <v>59.6</v>
      </c>
      <c r="AT10">
        <v>3702.2379999999998</v>
      </c>
    </row>
    <row r="11" spans="1:46" x14ac:dyDescent="0.2">
      <c r="A11" s="6">
        <v>54.5</v>
      </c>
      <c r="B11">
        <v>4110.6559999999999</v>
      </c>
      <c r="L11" s="10">
        <v>97.8</v>
      </c>
      <c r="M11">
        <v>7295.1840000000002</v>
      </c>
      <c r="V11" s="6">
        <v>621.70000000000005</v>
      </c>
      <c r="W11">
        <v>4948.8890000000001</v>
      </c>
      <c r="AG11" s="10">
        <v>154.69999999999999</v>
      </c>
      <c r="AH11">
        <v>3663.951</v>
      </c>
      <c r="AS11" s="6">
        <v>60.1</v>
      </c>
      <c r="AT11">
        <v>4040.8139999999999</v>
      </c>
    </row>
    <row r="12" spans="1:46" x14ac:dyDescent="0.2">
      <c r="A12" s="6">
        <v>54.6</v>
      </c>
      <c r="B12">
        <v>7295.1840000000002</v>
      </c>
      <c r="L12" s="10">
        <v>98</v>
      </c>
      <c r="M12">
        <v>5083.8869999999997</v>
      </c>
      <c r="V12" s="6">
        <v>632.70000000000005</v>
      </c>
      <c r="W12">
        <v>7295.1840000000002</v>
      </c>
      <c r="AG12" s="10">
        <v>215</v>
      </c>
      <c r="AH12">
        <v>13308.46</v>
      </c>
      <c r="AS12" s="6">
        <v>60.3</v>
      </c>
      <c r="AT12">
        <v>1778.83</v>
      </c>
    </row>
    <row r="13" spans="1:46" x14ac:dyDescent="0.2">
      <c r="A13" s="6">
        <v>54.8</v>
      </c>
      <c r="B13">
        <v>1918.0740000000001</v>
      </c>
      <c r="L13" s="10">
        <v>98.5</v>
      </c>
      <c r="M13">
        <v>3376.4169999999999</v>
      </c>
      <c r="V13" s="6">
        <v>639.29999999999995</v>
      </c>
      <c r="W13">
        <v>3986.828</v>
      </c>
      <c r="AG13" s="10">
        <v>243</v>
      </c>
      <c r="AH13">
        <v>5320.5879999999997</v>
      </c>
      <c r="AS13" s="6">
        <v>60.4</v>
      </c>
      <c r="AT13">
        <v>1111.1990000000001</v>
      </c>
    </row>
    <row r="14" spans="1:46" x14ac:dyDescent="0.2">
      <c r="A14" s="6">
        <v>55</v>
      </c>
      <c r="B14">
        <v>5919.1459999999997</v>
      </c>
      <c r="L14" s="10">
        <v>98.6</v>
      </c>
      <c r="M14">
        <v>3881.3609999999999</v>
      </c>
      <c r="V14" s="6">
        <v>644.5</v>
      </c>
      <c r="W14">
        <v>18228.7</v>
      </c>
      <c r="AG14" s="10">
        <v>326</v>
      </c>
      <c r="AH14">
        <v>2089.8589999999999</v>
      </c>
      <c r="AS14" s="6">
        <v>61</v>
      </c>
      <c r="AT14">
        <v>14528.79</v>
      </c>
    </row>
    <row r="15" spans="1:46" x14ac:dyDescent="0.2">
      <c r="A15" s="6">
        <v>55.5</v>
      </c>
      <c r="B15">
        <v>3881.3609999999999</v>
      </c>
      <c r="L15" s="10">
        <v>98.6</v>
      </c>
      <c r="M15">
        <v>2985.9670000000001</v>
      </c>
      <c r="V15" s="6">
        <v>647.4</v>
      </c>
      <c r="W15">
        <v>3837.34</v>
      </c>
      <c r="AG15" s="10">
        <v>343.6</v>
      </c>
      <c r="AH15">
        <v>10828.86</v>
      </c>
      <c r="AS15" s="6">
        <v>61</v>
      </c>
      <c r="AT15">
        <v>758.47460000000001</v>
      </c>
    </row>
    <row r="16" spans="1:46" x14ac:dyDescent="0.2">
      <c r="A16" s="6">
        <v>55.9</v>
      </c>
      <c r="B16">
        <v>5360.0140000000001</v>
      </c>
      <c r="L16" s="10">
        <v>98.7</v>
      </c>
      <c r="M16">
        <v>948.98239999999998</v>
      </c>
      <c r="V16" s="6">
        <v>653</v>
      </c>
      <c r="W16">
        <v>3376.4169999999999</v>
      </c>
      <c r="AG16" s="10">
        <v>344.9</v>
      </c>
      <c r="AH16">
        <v>2013.09</v>
      </c>
      <c r="AS16" s="6">
        <v>61.3</v>
      </c>
      <c r="AT16">
        <v>5360.0140000000001</v>
      </c>
    </row>
    <row r="17" spans="1:46" x14ac:dyDescent="0.2">
      <c r="A17" s="6">
        <v>56</v>
      </c>
      <c r="B17">
        <v>4592.8689999999997</v>
      </c>
      <c r="L17" s="10">
        <v>98.7</v>
      </c>
      <c r="M17">
        <v>2423.0940000000001</v>
      </c>
      <c r="V17" s="6">
        <v>657.2</v>
      </c>
      <c r="W17">
        <v>4592.8689999999997</v>
      </c>
      <c r="AG17" s="10">
        <v>400</v>
      </c>
      <c r="AH17">
        <v>2880.0430000000001</v>
      </c>
      <c r="AS17" s="6">
        <v>61.8</v>
      </c>
      <c r="AT17">
        <v>2212.8829999999998</v>
      </c>
    </row>
    <row r="18" spans="1:46" x14ac:dyDescent="0.2">
      <c r="A18" s="6">
        <v>56.1</v>
      </c>
      <c r="B18">
        <v>278.01760000000002</v>
      </c>
      <c r="D18">
        <f>FINV(0.05,29,29)</f>
        <v>1.8608114354760765</v>
      </c>
      <c r="L18" s="10">
        <v>98.8</v>
      </c>
      <c r="M18">
        <v>4948.8890000000001</v>
      </c>
      <c r="V18" s="6">
        <v>657.6</v>
      </c>
      <c r="W18">
        <v>13308.46</v>
      </c>
      <c r="AG18" s="10">
        <v>602.1</v>
      </c>
      <c r="AH18">
        <v>3434.355</v>
      </c>
      <c r="AS18" s="6">
        <v>61.8</v>
      </c>
      <c r="AT18">
        <v>4592.8689999999997</v>
      </c>
    </row>
    <row r="19" spans="1:46" x14ac:dyDescent="0.2">
      <c r="A19" s="6">
        <v>56.1</v>
      </c>
      <c r="B19">
        <v>3140.1089999999999</v>
      </c>
      <c r="L19" s="10">
        <v>98.8</v>
      </c>
      <c r="M19">
        <v>1778.83</v>
      </c>
      <c r="V19" s="6">
        <v>658.3</v>
      </c>
      <c r="W19">
        <v>1111.1990000000001</v>
      </c>
      <c r="AG19" s="10">
        <v>672.4</v>
      </c>
      <c r="AH19">
        <v>8670.1170000000002</v>
      </c>
      <c r="AS19" s="6">
        <v>61.9</v>
      </c>
      <c r="AT19">
        <v>5083.8869999999997</v>
      </c>
    </row>
    <row r="20" spans="1:46" x14ac:dyDescent="0.2">
      <c r="A20" s="6">
        <v>56.2</v>
      </c>
      <c r="B20">
        <v>1778.83</v>
      </c>
      <c r="L20" s="10">
        <v>99</v>
      </c>
      <c r="M20">
        <v>8240</v>
      </c>
      <c r="V20" s="6">
        <v>658.6</v>
      </c>
      <c r="W20">
        <v>7243.0659999999998</v>
      </c>
      <c r="AG20" s="10">
        <v>685.3</v>
      </c>
      <c r="AH20">
        <v>469.29489999999998</v>
      </c>
      <c r="AS20" s="6">
        <v>62.1</v>
      </c>
      <c r="AT20">
        <v>32077.57</v>
      </c>
    </row>
    <row r="21" spans="1:46" x14ac:dyDescent="0.2">
      <c r="A21" s="6">
        <v>56.3</v>
      </c>
      <c r="B21">
        <v>3837.34</v>
      </c>
      <c r="L21" s="10">
        <v>99.2</v>
      </c>
      <c r="M21">
        <v>4206.3689999999997</v>
      </c>
      <c r="V21" s="6">
        <v>665.4</v>
      </c>
      <c r="W21">
        <v>10828.86</v>
      </c>
      <c r="AG21" s="10">
        <v>686.4</v>
      </c>
      <c r="AH21">
        <v>3881.3609999999999</v>
      </c>
      <c r="AS21" s="6">
        <v>62.1</v>
      </c>
      <c r="AT21">
        <v>5764.15</v>
      </c>
    </row>
    <row r="22" spans="1:46" x14ac:dyDescent="0.2">
      <c r="A22" s="6">
        <v>56.4</v>
      </c>
      <c r="B22">
        <v>4206.3689999999997</v>
      </c>
      <c r="L22" s="10">
        <v>99.2</v>
      </c>
      <c r="M22">
        <v>2305.92</v>
      </c>
      <c r="V22" s="6">
        <v>680.7</v>
      </c>
      <c r="W22">
        <v>2307.5509999999999</v>
      </c>
      <c r="AG22" s="10">
        <v>703</v>
      </c>
      <c r="AH22">
        <v>7725.3159999999998</v>
      </c>
      <c r="AS22" s="6">
        <v>62.2</v>
      </c>
      <c r="AT22">
        <v>948.98239999999998</v>
      </c>
    </row>
    <row r="23" spans="1:46" x14ac:dyDescent="0.2">
      <c r="A23" s="6">
        <v>56.4</v>
      </c>
      <c r="B23">
        <v>758.47460000000001</v>
      </c>
      <c r="L23" s="10">
        <v>99.3</v>
      </c>
      <c r="M23">
        <v>542.07420000000002</v>
      </c>
      <c r="V23" s="6">
        <v>685.6</v>
      </c>
      <c r="W23">
        <v>9039.6839999999993</v>
      </c>
      <c r="AG23" s="10">
        <v>820.8</v>
      </c>
      <c r="AH23">
        <v>6743.2560000000003</v>
      </c>
      <c r="AS23" s="6">
        <v>62.6</v>
      </c>
      <c r="AT23">
        <v>8073.09</v>
      </c>
    </row>
    <row r="24" spans="1:46" x14ac:dyDescent="0.2">
      <c r="A24" s="6">
        <v>56.5</v>
      </c>
      <c r="B24">
        <v>1333.172</v>
      </c>
      <c r="L24" s="10">
        <v>99.4</v>
      </c>
      <c r="M24">
        <v>2307.5509999999999</v>
      </c>
      <c r="V24" s="6">
        <v>688.4</v>
      </c>
      <c r="W24">
        <v>3258.4490000000001</v>
      </c>
      <c r="AG24" s="10">
        <v>901.4</v>
      </c>
      <c r="AH24">
        <v>13224.72</v>
      </c>
      <c r="AS24" s="6">
        <v>62.9</v>
      </c>
      <c r="AT24">
        <v>1333.172</v>
      </c>
    </row>
    <row r="25" spans="1:46" x14ac:dyDescent="0.2">
      <c r="A25" s="6">
        <v>56.6</v>
      </c>
      <c r="B25">
        <v>8831.1170000000002</v>
      </c>
      <c r="L25" s="10">
        <v>99.4</v>
      </c>
      <c r="M25">
        <v>8073.09</v>
      </c>
      <c r="V25" s="6">
        <v>690.1</v>
      </c>
      <c r="W25">
        <v>1332.338</v>
      </c>
      <c r="AG25" s="10">
        <v>905.3</v>
      </c>
      <c r="AH25">
        <v>4206.3689999999997</v>
      </c>
      <c r="AS25" s="6">
        <v>62.9</v>
      </c>
      <c r="AT25">
        <v>2305.92</v>
      </c>
    </row>
    <row r="26" spans="1:46" x14ac:dyDescent="0.2">
      <c r="A26" s="6">
        <v>56.6</v>
      </c>
      <c r="B26">
        <v>9039.6839999999993</v>
      </c>
      <c r="L26" s="10">
        <v>99.6</v>
      </c>
      <c r="M26">
        <v>4592.8689999999997</v>
      </c>
      <c r="V26" s="6">
        <v>691.6</v>
      </c>
      <c r="W26">
        <v>1793.434</v>
      </c>
      <c r="AG26" s="10">
        <v>975.1</v>
      </c>
      <c r="AH26">
        <v>1333.172</v>
      </c>
      <c r="AS26" s="6">
        <v>63.3</v>
      </c>
      <c r="AT26">
        <v>2985.9670000000001</v>
      </c>
    </row>
    <row r="27" spans="1:46" x14ac:dyDescent="0.2">
      <c r="A27" s="6">
        <v>56.6</v>
      </c>
      <c r="B27">
        <v>542.07420000000002</v>
      </c>
      <c r="L27" s="10">
        <v>99.7</v>
      </c>
      <c r="M27">
        <v>2089.8589999999999</v>
      </c>
      <c r="V27" s="6">
        <v>701.5</v>
      </c>
      <c r="W27">
        <v>1659.25</v>
      </c>
      <c r="AG27" s="10">
        <v>997.6</v>
      </c>
      <c r="AH27">
        <v>1787.6210000000001</v>
      </c>
      <c r="AS27" s="6">
        <v>63.4</v>
      </c>
      <c r="AT27">
        <v>3881.3609999999999</v>
      </c>
    </row>
    <row r="28" spans="1:46" x14ac:dyDescent="0.2">
      <c r="A28" s="6">
        <v>56.7</v>
      </c>
      <c r="B28">
        <v>1087.5450000000001</v>
      </c>
      <c r="L28" s="10">
        <v>99.7</v>
      </c>
      <c r="M28">
        <v>10964</v>
      </c>
      <c r="V28" s="6">
        <v>709.9</v>
      </c>
      <c r="W28">
        <v>948.98239999999998</v>
      </c>
      <c r="AG28" s="10">
        <v>1106.7</v>
      </c>
      <c r="AH28">
        <v>758.47460000000001</v>
      </c>
      <c r="AS28" s="6">
        <v>63.6</v>
      </c>
      <c r="AT28">
        <v>1332.338</v>
      </c>
    </row>
    <row r="29" spans="1:46" x14ac:dyDescent="0.2">
      <c r="A29" s="6">
        <v>56.8</v>
      </c>
      <c r="B29">
        <v>3702.2379999999998</v>
      </c>
      <c r="L29" s="10">
        <v>99.7</v>
      </c>
      <c r="M29">
        <v>5360.0140000000001</v>
      </c>
      <c r="V29" s="6">
        <v>714.1</v>
      </c>
      <c r="W29">
        <v>2304.9549999999999</v>
      </c>
      <c r="AG29" s="10">
        <v>1787.1</v>
      </c>
      <c r="AH29">
        <v>2317.1289999999999</v>
      </c>
      <c r="AS29" s="6">
        <v>63.7</v>
      </c>
      <c r="AT29">
        <v>4396.41</v>
      </c>
    </row>
    <row r="30" spans="1:46" x14ac:dyDescent="0.2">
      <c r="A30" s="6">
        <v>56.8</v>
      </c>
      <c r="B30">
        <v>5320.5879999999997</v>
      </c>
      <c r="L30" s="10">
        <v>99.8</v>
      </c>
      <c r="M30">
        <v>4110.6559999999999</v>
      </c>
      <c r="V30" s="6">
        <v>721.5</v>
      </c>
      <c r="W30">
        <v>5919.1459999999997</v>
      </c>
      <c r="AG30" s="10">
        <v>2023.6</v>
      </c>
      <c r="AH30">
        <v>4110.6559999999999</v>
      </c>
      <c r="AS30" s="6">
        <v>64.400000000000006</v>
      </c>
      <c r="AT30">
        <v>3140.1089999999999</v>
      </c>
    </row>
    <row r="31" spans="1:46" x14ac:dyDescent="0.2">
      <c r="A31" s="6">
        <v>56.9</v>
      </c>
      <c r="B31">
        <v>1849.5329999999999</v>
      </c>
      <c r="L31" s="10">
        <v>100</v>
      </c>
      <c r="M31">
        <v>5585.848</v>
      </c>
      <c r="V31" s="6">
        <v>724.7</v>
      </c>
      <c r="W31">
        <v>3881.3609999999999</v>
      </c>
      <c r="AG31" s="10">
        <v>2164.6</v>
      </c>
      <c r="AH31">
        <v>4040.8139999999999</v>
      </c>
      <c r="AS31" s="6">
        <v>64.400000000000006</v>
      </c>
      <c r="AT31">
        <v>7295.1840000000002</v>
      </c>
    </row>
    <row r="32" spans="1:46" x14ac:dyDescent="0.2">
      <c r="A32" s="6">
        <v>56.9</v>
      </c>
      <c r="B32">
        <v>3575.3690000000001</v>
      </c>
      <c r="L32" s="10">
        <v>100</v>
      </c>
      <c r="M32">
        <v>3837.34</v>
      </c>
      <c r="V32" s="6">
        <v>724.8</v>
      </c>
      <c r="W32">
        <v>4844.2049999999999</v>
      </c>
      <c r="AG32" s="10">
        <v>2225.4</v>
      </c>
      <c r="AH32">
        <v>3140.1089999999999</v>
      </c>
      <c r="AS32" s="6">
        <v>64.599999999999994</v>
      </c>
      <c r="AT32">
        <v>11018.07</v>
      </c>
    </row>
    <row r="33" spans="1:46" x14ac:dyDescent="0.2">
      <c r="A33" s="6">
        <v>57.1</v>
      </c>
      <c r="B33">
        <v>5764.15</v>
      </c>
      <c r="L33" s="10">
        <v>100</v>
      </c>
      <c r="M33">
        <v>11018.07</v>
      </c>
      <c r="V33" s="6">
        <v>726.9</v>
      </c>
      <c r="W33">
        <v>758.47460000000001</v>
      </c>
      <c r="AG33" s="10">
        <v>2681.2</v>
      </c>
      <c r="AH33">
        <v>2307.5509999999999</v>
      </c>
      <c r="AS33" s="6">
        <v>64.8</v>
      </c>
      <c r="AT33">
        <v>2423.0940000000001</v>
      </c>
    </row>
    <row r="34" spans="1:46" x14ac:dyDescent="0.2">
      <c r="A34" s="6">
        <v>57.2</v>
      </c>
      <c r="B34">
        <v>1187.674</v>
      </c>
      <c r="L34" s="10">
        <v>100.1</v>
      </c>
      <c r="M34">
        <v>8831.1170000000002</v>
      </c>
      <c r="V34" s="6">
        <v>731.5</v>
      </c>
      <c r="W34">
        <v>2305.92</v>
      </c>
      <c r="AG34" s="10">
        <v>2793.6</v>
      </c>
      <c r="AH34">
        <v>13637.66</v>
      </c>
      <c r="AS34" s="6">
        <v>64.900000000000006</v>
      </c>
      <c r="AT34">
        <v>3663.951</v>
      </c>
    </row>
    <row r="35" spans="1:46" x14ac:dyDescent="0.2">
      <c r="A35" s="6">
        <v>57.3</v>
      </c>
      <c r="B35">
        <v>3663.951</v>
      </c>
      <c r="L35" s="10">
        <v>100.1</v>
      </c>
      <c r="M35">
        <v>7243.0659999999998</v>
      </c>
      <c r="V35" s="6">
        <v>733.5</v>
      </c>
      <c r="W35">
        <v>3286.1190000000001</v>
      </c>
      <c r="AG35" s="10">
        <v>2826</v>
      </c>
      <c r="AH35">
        <v>4396.41</v>
      </c>
      <c r="AS35" s="6">
        <v>65</v>
      </c>
      <c r="AT35">
        <v>8670.1170000000002</v>
      </c>
    </row>
    <row r="36" spans="1:46" x14ac:dyDescent="0.2">
      <c r="A36" s="6">
        <v>57.4</v>
      </c>
      <c r="B36">
        <v>1332.338</v>
      </c>
      <c r="L36" s="10">
        <v>100.1</v>
      </c>
      <c r="M36">
        <v>1332.338</v>
      </c>
      <c r="V36" s="6">
        <v>734.8</v>
      </c>
      <c r="W36">
        <v>4530.6880000000001</v>
      </c>
      <c r="AG36" s="10">
        <v>2924.5</v>
      </c>
      <c r="AH36">
        <v>14528.79</v>
      </c>
      <c r="AS36" s="6">
        <v>65.099999999999994</v>
      </c>
      <c r="AT36">
        <v>1787.6210000000001</v>
      </c>
    </row>
    <row r="37" spans="1:46" x14ac:dyDescent="0.2">
      <c r="A37" s="6">
        <v>57.4</v>
      </c>
      <c r="B37">
        <v>2423.0940000000001</v>
      </c>
      <c r="L37" s="10">
        <v>100.1</v>
      </c>
      <c r="M37">
        <v>7329.9629999999997</v>
      </c>
      <c r="V37" s="6">
        <v>736.3</v>
      </c>
      <c r="W37">
        <v>469.29489999999998</v>
      </c>
      <c r="AG37" s="10">
        <v>2928.5</v>
      </c>
      <c r="AH37">
        <v>8831.1170000000002</v>
      </c>
      <c r="AS37" s="6">
        <v>65.2</v>
      </c>
      <c r="AT37">
        <v>575.51170000000002</v>
      </c>
    </row>
    <row r="38" spans="1:46" x14ac:dyDescent="0.2">
      <c r="A38" s="6">
        <v>57.7</v>
      </c>
      <c r="B38">
        <v>2317.1289999999999</v>
      </c>
      <c r="L38" s="10">
        <v>100.3</v>
      </c>
      <c r="M38">
        <v>5919.1459999999997</v>
      </c>
      <c r="V38" s="6">
        <v>752.2</v>
      </c>
      <c r="W38">
        <v>2985.9670000000001</v>
      </c>
      <c r="AG38" s="10">
        <v>2984.7</v>
      </c>
      <c r="AH38">
        <v>4844.2049999999999</v>
      </c>
      <c r="AS38" s="6">
        <v>65.5</v>
      </c>
      <c r="AT38">
        <v>7972.0349999999999</v>
      </c>
    </row>
    <row r="39" spans="1:46" x14ac:dyDescent="0.2">
      <c r="A39" s="6">
        <v>57.8</v>
      </c>
      <c r="B39">
        <v>4530.6880000000001</v>
      </c>
      <c r="L39" s="10">
        <v>100.3</v>
      </c>
      <c r="M39">
        <v>5764.15</v>
      </c>
      <c r="V39" s="6">
        <v>755</v>
      </c>
      <c r="W39">
        <v>7972.0349999999999</v>
      </c>
      <c r="AG39" s="10">
        <v>3737.2</v>
      </c>
      <c r="AH39">
        <v>575.51170000000002</v>
      </c>
      <c r="AS39" s="6">
        <v>65.7</v>
      </c>
      <c r="AT39">
        <v>3286.1190000000001</v>
      </c>
    </row>
    <row r="40" spans="1:46" x14ac:dyDescent="0.2">
      <c r="A40" s="6">
        <v>57.9</v>
      </c>
      <c r="B40">
        <v>2305.92</v>
      </c>
      <c r="L40" s="10">
        <v>100.5</v>
      </c>
      <c r="M40">
        <v>14528.79</v>
      </c>
      <c r="V40" s="6">
        <v>755.5</v>
      </c>
      <c r="W40">
        <v>2423.0940000000001</v>
      </c>
      <c r="AG40" s="10">
        <v>3752.4</v>
      </c>
      <c r="AH40">
        <v>5919.1459999999997</v>
      </c>
      <c r="AS40" s="6">
        <v>65.8</v>
      </c>
      <c r="AT40">
        <v>6743.2560000000003</v>
      </c>
    </row>
    <row r="41" spans="1:46" x14ac:dyDescent="0.2">
      <c r="A41" s="6">
        <v>58.1</v>
      </c>
      <c r="B41">
        <v>11018.07</v>
      </c>
      <c r="L41" s="10">
        <v>100.6</v>
      </c>
      <c r="M41">
        <v>1333.172</v>
      </c>
      <c r="V41" s="6">
        <v>757.1</v>
      </c>
      <c r="W41">
        <v>7329.9629999999997</v>
      </c>
      <c r="AG41" s="10">
        <v>4224.1000000000004</v>
      </c>
      <c r="AH41">
        <v>278.01760000000002</v>
      </c>
      <c r="AS41" s="6">
        <v>66.400000000000006</v>
      </c>
      <c r="AT41">
        <v>469.29489999999998</v>
      </c>
    </row>
    <row r="42" spans="1:46" x14ac:dyDescent="0.2">
      <c r="A42" s="6">
        <v>58.2</v>
      </c>
      <c r="B42">
        <v>5083.8869999999997</v>
      </c>
      <c r="L42" s="10">
        <v>100.6</v>
      </c>
      <c r="M42">
        <v>2317.1289999999999</v>
      </c>
      <c r="V42" s="6">
        <v>764.7</v>
      </c>
      <c r="W42">
        <v>575.51170000000002</v>
      </c>
      <c r="AG42" s="10">
        <v>4264</v>
      </c>
      <c r="AH42">
        <v>7295.1840000000002</v>
      </c>
      <c r="AS42" s="6">
        <v>66.8</v>
      </c>
      <c r="AT42">
        <v>10828.86</v>
      </c>
    </row>
    <row r="43" spans="1:46" x14ac:dyDescent="0.2">
      <c r="A43" s="6">
        <v>58.2</v>
      </c>
      <c r="B43">
        <v>7243.0659999999998</v>
      </c>
      <c r="L43" s="10">
        <v>100.7</v>
      </c>
      <c r="M43">
        <v>1918.0740000000001</v>
      </c>
      <c r="V43" s="6">
        <v>767.4</v>
      </c>
      <c r="W43">
        <v>4040.8139999999999</v>
      </c>
      <c r="AG43" s="10">
        <v>4338.3999999999996</v>
      </c>
      <c r="AH43">
        <v>5360.0140000000001</v>
      </c>
      <c r="AS43" s="6">
        <v>67.3</v>
      </c>
      <c r="AT43">
        <v>2304.9549999999999</v>
      </c>
    </row>
    <row r="44" spans="1:46" x14ac:dyDescent="0.2">
      <c r="A44" s="6">
        <v>58.2</v>
      </c>
      <c r="B44">
        <v>4461.6949999999997</v>
      </c>
      <c r="L44" s="10">
        <v>100.7</v>
      </c>
      <c r="M44">
        <v>1087.5450000000001</v>
      </c>
      <c r="V44" s="6">
        <v>775.1</v>
      </c>
      <c r="W44">
        <v>11459.94</v>
      </c>
      <c r="AG44" s="10">
        <v>4717.2</v>
      </c>
      <c r="AH44">
        <v>2212.8829999999998</v>
      </c>
      <c r="AS44" s="6">
        <v>67.400000000000006</v>
      </c>
      <c r="AT44">
        <v>10964</v>
      </c>
    </row>
    <row r="45" spans="1:46" x14ac:dyDescent="0.2">
      <c r="A45" s="6">
        <v>58.2</v>
      </c>
      <c r="B45">
        <v>3120.3649999999998</v>
      </c>
      <c r="L45" s="10">
        <v>100.8</v>
      </c>
      <c r="M45">
        <v>10150.25</v>
      </c>
      <c r="V45" s="6">
        <v>779.6</v>
      </c>
      <c r="W45">
        <v>5083.8869999999997</v>
      </c>
      <c r="AG45" s="10">
        <v>4932.3</v>
      </c>
      <c r="AH45">
        <v>2985.9670000000001</v>
      </c>
      <c r="AS45" s="6">
        <v>67.400000000000006</v>
      </c>
      <c r="AT45">
        <v>1355.4649999999999</v>
      </c>
    </row>
    <row r="46" spans="1:46" x14ac:dyDescent="0.2">
      <c r="A46" s="6">
        <v>58.3</v>
      </c>
      <c r="B46">
        <v>4396.41</v>
      </c>
      <c r="L46" s="10">
        <v>100.8</v>
      </c>
      <c r="M46">
        <v>3140.1089999999999</v>
      </c>
      <c r="V46" s="6">
        <v>783.9</v>
      </c>
      <c r="W46">
        <v>3120.3649999999998</v>
      </c>
      <c r="AG46" s="10">
        <v>5797.3</v>
      </c>
      <c r="AH46">
        <v>4948.8890000000001</v>
      </c>
      <c r="AS46" s="6">
        <v>67.5</v>
      </c>
      <c r="AT46">
        <v>1187.674</v>
      </c>
    </row>
    <row r="47" spans="1:46" x14ac:dyDescent="0.2">
      <c r="A47" s="6">
        <v>58.3</v>
      </c>
      <c r="B47">
        <v>3258.4490000000001</v>
      </c>
      <c r="L47" s="10">
        <v>100.9</v>
      </c>
      <c r="M47">
        <v>2880.0430000000001</v>
      </c>
      <c r="V47" s="6">
        <v>790.6</v>
      </c>
      <c r="W47">
        <v>7440.0630000000001</v>
      </c>
      <c r="AG47" s="10">
        <v>6081.8</v>
      </c>
      <c r="AH47">
        <v>1087.5450000000001</v>
      </c>
      <c r="AS47" s="6">
        <v>67.599999999999994</v>
      </c>
      <c r="AT47">
        <v>8397.85</v>
      </c>
    </row>
    <row r="48" spans="1:46" x14ac:dyDescent="0.2">
      <c r="A48" s="6">
        <v>58.3</v>
      </c>
      <c r="B48">
        <v>2307.5509999999999</v>
      </c>
      <c r="L48" s="10">
        <v>101</v>
      </c>
      <c r="M48">
        <v>4844.2049999999999</v>
      </c>
      <c r="V48" s="6">
        <v>791</v>
      </c>
      <c r="W48">
        <v>8670.1170000000002</v>
      </c>
      <c r="AG48" s="10">
        <v>6140</v>
      </c>
      <c r="AH48">
        <v>11018.07</v>
      </c>
      <c r="AS48" s="6">
        <v>67.7</v>
      </c>
      <c r="AT48">
        <v>7329.9629999999997</v>
      </c>
    </row>
    <row r="49" spans="1:46" x14ac:dyDescent="0.2">
      <c r="A49" s="6">
        <v>58.7</v>
      </c>
      <c r="B49">
        <v>5585.848</v>
      </c>
      <c r="L49" s="10">
        <v>101.1</v>
      </c>
      <c r="M49">
        <v>3258.4490000000001</v>
      </c>
      <c r="V49" s="6">
        <v>799.6</v>
      </c>
      <c r="W49">
        <v>2013.09</v>
      </c>
      <c r="AG49" s="10">
        <v>6516.3</v>
      </c>
      <c r="AH49">
        <v>794.11329999999998</v>
      </c>
      <c r="AS49" s="6">
        <v>68.3</v>
      </c>
      <c r="AT49">
        <v>4844.2049999999999</v>
      </c>
    </row>
    <row r="50" spans="1:46" x14ac:dyDescent="0.2">
      <c r="A50" s="8">
        <v>58.8</v>
      </c>
      <c r="B50">
        <v>2089.8589999999999</v>
      </c>
      <c r="L50" s="10">
        <v>101.3</v>
      </c>
      <c r="M50">
        <v>9039.6839999999993</v>
      </c>
      <c r="V50" s="6">
        <v>817.1</v>
      </c>
      <c r="W50">
        <v>1849.5329999999999</v>
      </c>
      <c r="AG50" s="10">
        <v>6596.9</v>
      </c>
      <c r="AH50">
        <v>3286.1190000000001</v>
      </c>
      <c r="AS50" s="6">
        <v>68.5</v>
      </c>
      <c r="AT50">
        <v>2880.0430000000001</v>
      </c>
    </row>
    <row r="51" spans="1:46" x14ac:dyDescent="0.2">
      <c r="A51" s="6">
        <v>58.8</v>
      </c>
      <c r="B51">
        <v>3986.828</v>
      </c>
      <c r="L51" s="10">
        <v>101.4</v>
      </c>
      <c r="M51">
        <v>4461.6949999999997</v>
      </c>
      <c r="V51" s="6">
        <v>831.9</v>
      </c>
      <c r="W51">
        <v>794.11329999999998</v>
      </c>
      <c r="AG51" s="10">
        <v>7127.1</v>
      </c>
      <c r="AH51">
        <v>1332.338</v>
      </c>
      <c r="AS51" s="6">
        <v>68.5</v>
      </c>
      <c r="AT51">
        <v>7440.0630000000001</v>
      </c>
    </row>
    <row r="52" spans="1:46" x14ac:dyDescent="0.2">
      <c r="A52" s="6">
        <v>59</v>
      </c>
      <c r="B52">
        <v>18228.7</v>
      </c>
      <c r="L52" s="10">
        <v>101.4</v>
      </c>
      <c r="M52">
        <v>7440.0630000000001</v>
      </c>
      <c r="V52" s="6">
        <v>841.5</v>
      </c>
      <c r="W52">
        <v>8240</v>
      </c>
      <c r="AG52" s="10">
        <v>7249.8</v>
      </c>
      <c r="AH52">
        <v>1187.674</v>
      </c>
      <c r="AS52" s="6">
        <v>68.8</v>
      </c>
      <c r="AT52">
        <v>1849.5329999999999</v>
      </c>
    </row>
    <row r="53" spans="1:46" x14ac:dyDescent="0.2">
      <c r="A53" s="6">
        <v>59</v>
      </c>
      <c r="B53">
        <v>2985.9670000000001</v>
      </c>
      <c r="L53" s="10">
        <v>101.5</v>
      </c>
      <c r="M53">
        <v>1793.434</v>
      </c>
      <c r="V53" s="6">
        <v>843.9</v>
      </c>
      <c r="W53">
        <v>542.07420000000002</v>
      </c>
      <c r="AG53" s="10">
        <v>8112.3</v>
      </c>
      <c r="AH53">
        <v>1918.0740000000001</v>
      </c>
      <c r="AS53" s="6">
        <v>69.099999999999994</v>
      </c>
      <c r="AT53">
        <v>10150.25</v>
      </c>
    </row>
    <row r="54" spans="1:46" x14ac:dyDescent="0.2">
      <c r="A54" s="6">
        <v>59.1</v>
      </c>
      <c r="B54">
        <v>2212.8829999999998</v>
      </c>
      <c r="L54" s="10">
        <v>101.7</v>
      </c>
      <c r="M54">
        <v>278.01760000000002</v>
      </c>
      <c r="V54" s="6">
        <v>848.6</v>
      </c>
      <c r="W54">
        <v>7725.3159999999998</v>
      </c>
      <c r="AG54" s="10">
        <v>8121.6</v>
      </c>
      <c r="AH54">
        <v>3120.3649999999998</v>
      </c>
      <c r="AS54" s="6">
        <v>69.2</v>
      </c>
      <c r="AT54">
        <v>5585.848</v>
      </c>
    </row>
    <row r="55" spans="1:46" x14ac:dyDescent="0.2">
      <c r="A55" s="6">
        <v>59.5</v>
      </c>
      <c r="B55">
        <v>4948.8890000000001</v>
      </c>
      <c r="L55" s="10">
        <v>101.7</v>
      </c>
      <c r="M55">
        <v>11459.94</v>
      </c>
      <c r="V55" s="6">
        <v>852.9</v>
      </c>
      <c r="W55">
        <v>1787.6210000000001</v>
      </c>
      <c r="AG55" s="10">
        <v>8328.1</v>
      </c>
      <c r="AH55">
        <v>3702.2379999999998</v>
      </c>
      <c r="AS55" s="6">
        <v>69.900000000000006</v>
      </c>
      <c r="AT55">
        <v>3120.3649999999998</v>
      </c>
    </row>
    <row r="56" spans="1:46" x14ac:dyDescent="0.2">
      <c r="A56" s="6">
        <v>59.6</v>
      </c>
      <c r="B56">
        <v>1659.25</v>
      </c>
      <c r="L56" s="10">
        <v>101.7</v>
      </c>
      <c r="M56">
        <v>4530.6880000000001</v>
      </c>
      <c r="V56" s="6">
        <v>856.4</v>
      </c>
      <c r="W56">
        <v>4396.41</v>
      </c>
      <c r="AG56" s="10">
        <v>8452.2999999999993</v>
      </c>
      <c r="AH56">
        <v>2270.3589999999999</v>
      </c>
      <c r="AS56" s="6">
        <v>70.099999999999994</v>
      </c>
      <c r="AT56">
        <v>13224.72</v>
      </c>
    </row>
    <row r="57" spans="1:46" x14ac:dyDescent="0.2">
      <c r="A57" s="6">
        <v>59.6</v>
      </c>
      <c r="B57">
        <v>7329.9629999999997</v>
      </c>
      <c r="L57" s="10">
        <v>101.7</v>
      </c>
      <c r="M57">
        <v>1355.4649999999999</v>
      </c>
      <c r="V57" s="6">
        <v>861.3</v>
      </c>
      <c r="W57">
        <v>3140.1089999999999</v>
      </c>
      <c r="AG57" s="10">
        <v>9174.1</v>
      </c>
      <c r="AH57">
        <v>3986.828</v>
      </c>
      <c r="AS57" s="6">
        <v>70.099999999999994</v>
      </c>
      <c r="AT57">
        <v>278.01760000000002</v>
      </c>
    </row>
    <row r="58" spans="1:46" x14ac:dyDescent="0.2">
      <c r="A58" s="6">
        <v>59.7</v>
      </c>
      <c r="B58">
        <v>1787.6210000000001</v>
      </c>
      <c r="L58" s="10">
        <v>101.8</v>
      </c>
      <c r="M58">
        <v>18228.7</v>
      </c>
      <c r="V58" s="6">
        <v>874.1</v>
      </c>
      <c r="W58">
        <v>3702.2379999999998</v>
      </c>
      <c r="AG58" s="10">
        <v>9316.7000000000007</v>
      </c>
      <c r="AH58">
        <v>3964.5349999999999</v>
      </c>
      <c r="AS58" s="6">
        <v>70.2</v>
      </c>
      <c r="AT58">
        <v>4461.6949999999997</v>
      </c>
    </row>
    <row r="59" spans="1:46" x14ac:dyDescent="0.2">
      <c r="A59" s="6">
        <v>59.9</v>
      </c>
      <c r="B59">
        <v>8240</v>
      </c>
      <c r="L59" s="10">
        <v>101.8</v>
      </c>
      <c r="M59">
        <v>7725.3159999999998</v>
      </c>
      <c r="V59" s="6">
        <v>874.2</v>
      </c>
      <c r="W59">
        <v>10964</v>
      </c>
      <c r="AG59" s="10">
        <v>10075.200000000001</v>
      </c>
      <c r="AH59">
        <v>2423.0940000000001</v>
      </c>
      <c r="AS59" s="6">
        <v>70.7</v>
      </c>
      <c r="AT59">
        <v>1087.5450000000001</v>
      </c>
    </row>
    <row r="60" spans="1:46" x14ac:dyDescent="0.2">
      <c r="A60" s="6">
        <v>60.1</v>
      </c>
      <c r="B60">
        <v>2304.9549999999999</v>
      </c>
      <c r="L60" s="10">
        <v>102</v>
      </c>
      <c r="M60">
        <v>794.11329999999998</v>
      </c>
      <c r="V60" s="6">
        <v>897.1</v>
      </c>
      <c r="W60">
        <v>10150.25</v>
      </c>
      <c r="AG60" s="10">
        <v>10401.299999999999</v>
      </c>
      <c r="AH60">
        <v>5083.8869999999997</v>
      </c>
      <c r="AS60" s="6">
        <v>71</v>
      </c>
      <c r="AT60">
        <v>8240</v>
      </c>
    </row>
    <row r="61" spans="1:46" x14ac:dyDescent="0.2">
      <c r="A61" s="6">
        <v>60.5</v>
      </c>
      <c r="B61">
        <v>32077.57</v>
      </c>
      <c r="L61" s="10">
        <v>102</v>
      </c>
      <c r="M61">
        <v>13637.66</v>
      </c>
      <c r="V61" s="6">
        <v>902.5</v>
      </c>
      <c r="W61">
        <v>3663.951</v>
      </c>
      <c r="AG61" s="10">
        <v>10461.5</v>
      </c>
      <c r="AH61">
        <v>7243.0659999999998</v>
      </c>
      <c r="AS61" s="6">
        <v>71.400000000000006</v>
      </c>
      <c r="AT61">
        <v>7725.3159999999998</v>
      </c>
    </row>
    <row r="62" spans="1:46" x14ac:dyDescent="0.2">
      <c r="A62" s="6">
        <v>60.6</v>
      </c>
      <c r="B62">
        <v>4040.8139999999999</v>
      </c>
      <c r="L62" s="10">
        <v>102.1</v>
      </c>
      <c r="M62">
        <v>4040.8139999999999</v>
      </c>
      <c r="V62" s="6">
        <v>905.7</v>
      </c>
      <c r="W62">
        <v>8073.09</v>
      </c>
      <c r="AG62" s="10">
        <v>11575.5</v>
      </c>
      <c r="AH62">
        <v>3258.4490000000001</v>
      </c>
      <c r="AS62" s="6">
        <v>71.400000000000006</v>
      </c>
      <c r="AT62">
        <v>9039.6839999999993</v>
      </c>
    </row>
    <row r="63" spans="1:46" x14ac:dyDescent="0.2">
      <c r="A63" s="6">
        <v>60.6</v>
      </c>
      <c r="B63">
        <v>1111.1990000000001</v>
      </c>
      <c r="L63" s="10">
        <v>102.1</v>
      </c>
      <c r="M63">
        <v>758.47460000000001</v>
      </c>
      <c r="V63" s="6">
        <v>906.2</v>
      </c>
      <c r="W63">
        <v>2212.8829999999998</v>
      </c>
      <c r="AG63" s="10">
        <v>12725.1</v>
      </c>
      <c r="AH63">
        <v>5585.848</v>
      </c>
      <c r="AS63" s="6">
        <v>71.400000000000006</v>
      </c>
      <c r="AT63">
        <v>4530.6880000000001</v>
      </c>
    </row>
    <row r="64" spans="1:46" x14ac:dyDescent="0.2">
      <c r="A64" s="6">
        <v>60.7</v>
      </c>
      <c r="B64">
        <v>7440.0630000000001</v>
      </c>
      <c r="L64" s="10">
        <v>102.2</v>
      </c>
      <c r="M64">
        <v>6993.4219999999996</v>
      </c>
      <c r="V64" s="6">
        <v>912.2</v>
      </c>
      <c r="W64">
        <v>4110.6559999999999</v>
      </c>
      <c r="AG64" s="10">
        <v>12785.6</v>
      </c>
      <c r="AH64">
        <v>1793.434</v>
      </c>
      <c r="AS64" s="6">
        <v>71.7</v>
      </c>
      <c r="AT64">
        <v>11459.94</v>
      </c>
    </row>
    <row r="65" spans="1:46" x14ac:dyDescent="0.2">
      <c r="A65" s="6">
        <v>60.8</v>
      </c>
      <c r="B65">
        <v>3964.5349999999999</v>
      </c>
      <c r="L65" s="10">
        <v>102.3</v>
      </c>
      <c r="M65">
        <v>13224.72</v>
      </c>
      <c r="V65" s="6">
        <v>916</v>
      </c>
      <c r="W65">
        <v>8397.85</v>
      </c>
      <c r="AG65" s="10">
        <v>14195.6</v>
      </c>
      <c r="AH65">
        <v>1111.1990000000001</v>
      </c>
      <c r="AS65" s="6">
        <v>72.2</v>
      </c>
      <c r="AT65">
        <v>3434.355</v>
      </c>
    </row>
    <row r="66" spans="1:46" x14ac:dyDescent="0.2">
      <c r="A66" s="6">
        <v>60.9</v>
      </c>
      <c r="B66">
        <v>7725.3159999999998</v>
      </c>
      <c r="L66" s="10">
        <v>102.3</v>
      </c>
      <c r="M66">
        <v>10828.86</v>
      </c>
      <c r="V66" s="6">
        <v>917.9</v>
      </c>
      <c r="W66">
        <v>5320.5879999999997</v>
      </c>
      <c r="AG66" s="10">
        <v>16336.9</v>
      </c>
      <c r="AH66">
        <v>2305.92</v>
      </c>
      <c r="AS66" s="6">
        <v>72.2</v>
      </c>
      <c r="AT66">
        <v>3376.4169999999999</v>
      </c>
    </row>
    <row r="67" spans="1:46" x14ac:dyDescent="0.2">
      <c r="A67" s="6">
        <v>61.4</v>
      </c>
      <c r="B67">
        <v>575.51170000000002</v>
      </c>
      <c r="L67" s="10">
        <v>102.3</v>
      </c>
      <c r="M67">
        <v>1849.5329999999999</v>
      </c>
      <c r="V67" s="6">
        <v>919.2</v>
      </c>
      <c r="W67">
        <v>1187.674</v>
      </c>
      <c r="AG67" s="10">
        <v>17131.2</v>
      </c>
      <c r="AH67">
        <v>8240</v>
      </c>
      <c r="AS67" s="6">
        <v>72.3</v>
      </c>
      <c r="AT67">
        <v>2089.8589999999999</v>
      </c>
    </row>
    <row r="68" spans="1:46" x14ac:dyDescent="0.2">
      <c r="A68" s="6">
        <v>61.5</v>
      </c>
      <c r="B68">
        <v>10150.25</v>
      </c>
      <c r="L68" s="10">
        <v>102.3</v>
      </c>
      <c r="M68">
        <v>3575.3690000000001</v>
      </c>
      <c r="V68" s="6">
        <v>929.3</v>
      </c>
      <c r="W68">
        <v>11018.07</v>
      </c>
      <c r="AG68" s="10">
        <v>18717.7</v>
      </c>
      <c r="AH68">
        <v>2304.9549999999999</v>
      </c>
      <c r="AS68" s="6">
        <v>72.5</v>
      </c>
      <c r="AT68">
        <v>1659.25</v>
      </c>
    </row>
    <row r="69" spans="1:46" x14ac:dyDescent="0.2">
      <c r="A69" s="6">
        <v>61.7</v>
      </c>
      <c r="B69">
        <v>469.29489999999998</v>
      </c>
      <c r="L69" s="10">
        <v>102.4</v>
      </c>
      <c r="M69">
        <v>2270.3589999999999</v>
      </c>
      <c r="V69" s="6">
        <v>931.3</v>
      </c>
      <c r="W69">
        <v>1778.83</v>
      </c>
      <c r="AG69" s="10">
        <v>19588.400000000001</v>
      </c>
      <c r="AH69">
        <v>1849.5329999999999</v>
      </c>
      <c r="AS69" s="6">
        <v>72.599999999999994</v>
      </c>
      <c r="AT69">
        <v>1918.0740000000001</v>
      </c>
    </row>
    <row r="70" spans="1:46" x14ac:dyDescent="0.2">
      <c r="A70" s="7">
        <v>61.7</v>
      </c>
      <c r="B70">
        <v>13224.72</v>
      </c>
      <c r="L70" s="10">
        <v>102.4</v>
      </c>
      <c r="M70">
        <v>1787.6210000000001</v>
      </c>
      <c r="V70" s="6">
        <v>936.9</v>
      </c>
      <c r="W70">
        <v>4206.3689999999997</v>
      </c>
      <c r="AG70" s="10">
        <v>20703.2</v>
      </c>
      <c r="AH70">
        <v>948.98239999999998</v>
      </c>
      <c r="AS70" s="6">
        <v>72.900000000000006</v>
      </c>
      <c r="AT70">
        <v>2317.1289999999999</v>
      </c>
    </row>
    <row r="71" spans="1:46" x14ac:dyDescent="0.2">
      <c r="A71" s="6">
        <v>61.7</v>
      </c>
      <c r="B71">
        <v>8073.09</v>
      </c>
      <c r="L71" s="10">
        <v>102.6</v>
      </c>
      <c r="M71">
        <v>1659.25</v>
      </c>
      <c r="V71" s="6">
        <v>938.6</v>
      </c>
      <c r="W71">
        <v>6743.2560000000003</v>
      </c>
      <c r="AG71" s="10">
        <v>26776.3</v>
      </c>
      <c r="AH71">
        <v>5764.15</v>
      </c>
      <c r="AS71" s="6">
        <v>73.2</v>
      </c>
      <c r="AT71">
        <v>3986.828</v>
      </c>
    </row>
    <row r="72" spans="1:46" x14ac:dyDescent="0.2">
      <c r="A72" s="6">
        <v>61.8</v>
      </c>
      <c r="B72">
        <v>10964</v>
      </c>
      <c r="L72" s="10">
        <v>102.6</v>
      </c>
      <c r="M72">
        <v>3286.1190000000001</v>
      </c>
      <c r="V72" s="6">
        <v>948</v>
      </c>
      <c r="W72">
        <v>6993.4219999999996</v>
      </c>
      <c r="AG72" s="10">
        <v>28327</v>
      </c>
      <c r="AH72">
        <v>10964</v>
      </c>
      <c r="AS72" s="6">
        <v>73.400000000000006</v>
      </c>
      <c r="AT72">
        <v>542.07420000000002</v>
      </c>
    </row>
    <row r="73" spans="1:46" x14ac:dyDescent="0.2">
      <c r="A73" s="6">
        <v>61.9</v>
      </c>
      <c r="B73">
        <v>11459.94</v>
      </c>
      <c r="L73" s="10">
        <v>102.8</v>
      </c>
      <c r="M73">
        <v>3120.3649999999998</v>
      </c>
      <c r="V73" s="6">
        <v>954.6</v>
      </c>
      <c r="W73">
        <v>3964.5349999999999</v>
      </c>
      <c r="AG73" s="10">
        <v>29251.8</v>
      </c>
      <c r="AH73">
        <v>542.07420000000002</v>
      </c>
      <c r="AS73" s="6">
        <v>73.400000000000006</v>
      </c>
      <c r="AT73">
        <v>13308.46</v>
      </c>
    </row>
    <row r="74" spans="1:46" x14ac:dyDescent="0.2">
      <c r="A74" s="6">
        <v>62.4</v>
      </c>
      <c r="B74">
        <v>948.98239999999998</v>
      </c>
      <c r="L74" s="10">
        <v>103</v>
      </c>
      <c r="M74">
        <v>8397.85</v>
      </c>
      <c r="V74" s="6">
        <v>965.9</v>
      </c>
      <c r="W74">
        <v>5764.15</v>
      </c>
      <c r="AG74" s="10">
        <v>36915.199999999997</v>
      </c>
      <c r="AH74">
        <v>1778.83</v>
      </c>
      <c r="AS74" s="6">
        <v>73.900000000000006</v>
      </c>
      <c r="AT74">
        <v>1793.434</v>
      </c>
    </row>
    <row r="75" spans="1:46" x14ac:dyDescent="0.2">
      <c r="A75" s="6">
        <v>63.2</v>
      </c>
      <c r="B75">
        <v>794.11329999999998</v>
      </c>
      <c r="L75" s="10">
        <v>103</v>
      </c>
      <c r="M75">
        <v>5320.5879999999997</v>
      </c>
      <c r="V75" s="6">
        <v>985.4</v>
      </c>
      <c r="W75">
        <v>1333.172</v>
      </c>
      <c r="AG75" s="10">
        <v>39781.199999999997</v>
      </c>
      <c r="AH75">
        <v>4530.6880000000001</v>
      </c>
      <c r="AS75" s="6">
        <v>74.8</v>
      </c>
      <c r="AT75">
        <v>11683.19</v>
      </c>
    </row>
    <row r="76" spans="1:46" x14ac:dyDescent="0.2">
      <c r="A76" s="6">
        <v>63.3</v>
      </c>
      <c r="B76">
        <v>2270.3589999999999</v>
      </c>
      <c r="L76" s="10">
        <v>103.8</v>
      </c>
      <c r="M76">
        <v>575.51170000000002</v>
      </c>
      <c r="V76" s="6">
        <v>1004.9</v>
      </c>
      <c r="W76">
        <v>278.01760000000002</v>
      </c>
      <c r="AG76" s="10">
        <v>42523.6</v>
      </c>
      <c r="AH76">
        <v>10150.25</v>
      </c>
      <c r="AS76" s="6">
        <v>75.5</v>
      </c>
      <c r="AT76">
        <v>18228.7</v>
      </c>
    </row>
    <row r="77" spans="1:46" x14ac:dyDescent="0.2">
      <c r="A77" s="6">
        <v>63.8</v>
      </c>
      <c r="B77">
        <v>1793.434</v>
      </c>
      <c r="L77" s="10">
        <v>104.2</v>
      </c>
      <c r="M77">
        <v>11683.19</v>
      </c>
      <c r="V77" s="6">
        <v>1010.7</v>
      </c>
      <c r="W77">
        <v>11683.19</v>
      </c>
      <c r="AG77" s="10">
        <v>50311.3</v>
      </c>
      <c r="AH77">
        <v>7329.9629999999997</v>
      </c>
      <c r="AS77" s="6">
        <v>78.900000000000006</v>
      </c>
      <c r="AT77">
        <v>3258.4490000000001</v>
      </c>
    </row>
    <row r="78" spans="1:46" x14ac:dyDescent="0.2">
      <c r="A78" s="6">
        <v>65</v>
      </c>
      <c r="B78">
        <v>14528.79</v>
      </c>
      <c r="L78" s="10">
        <v>104.3</v>
      </c>
      <c r="M78">
        <v>10768.93</v>
      </c>
      <c r="V78" s="6">
        <v>1015.3</v>
      </c>
      <c r="W78">
        <v>2270.3589999999999</v>
      </c>
      <c r="AG78" s="10">
        <v>54505.7</v>
      </c>
      <c r="AH78">
        <v>7972.0349999999999</v>
      </c>
      <c r="AS78" s="6">
        <v>79.2</v>
      </c>
      <c r="AT78">
        <v>2013.09</v>
      </c>
    </row>
    <row r="79" spans="1:46" x14ac:dyDescent="0.2">
      <c r="A79" s="6">
        <v>65.8</v>
      </c>
      <c r="B79">
        <v>7972.0349999999999</v>
      </c>
      <c r="L79" s="10">
        <v>104.4</v>
      </c>
      <c r="M79">
        <v>1111.1990000000001</v>
      </c>
      <c r="V79" s="6">
        <v>1033.2</v>
      </c>
      <c r="W79">
        <v>14528.79</v>
      </c>
      <c r="AG79" s="10">
        <v>61568.2</v>
      </c>
      <c r="AH79">
        <v>7440.0630000000001</v>
      </c>
      <c r="AS79" s="6">
        <v>79.5</v>
      </c>
      <c r="AT79">
        <v>794.11329999999998</v>
      </c>
    </row>
    <row r="80" spans="1:46" x14ac:dyDescent="0.2">
      <c r="A80" s="6">
        <v>65.900000000000006</v>
      </c>
      <c r="B80">
        <v>2013.09</v>
      </c>
      <c r="L80" s="10">
        <v>104.4</v>
      </c>
      <c r="M80">
        <v>13308.46</v>
      </c>
      <c r="V80" s="6">
        <v>1089.2</v>
      </c>
      <c r="W80">
        <v>5360.0140000000001</v>
      </c>
      <c r="AG80" s="10">
        <v>61623.1</v>
      </c>
      <c r="AH80">
        <v>6993.4219999999996</v>
      </c>
      <c r="AS80" s="6">
        <v>79.7</v>
      </c>
      <c r="AT80">
        <v>2270.3589999999999</v>
      </c>
    </row>
    <row r="81" spans="1:46" x14ac:dyDescent="0.2">
      <c r="A81" s="6">
        <v>66.599999999999994</v>
      </c>
      <c r="B81">
        <v>11683.19</v>
      </c>
      <c r="L81" s="10">
        <v>104.5</v>
      </c>
      <c r="M81">
        <v>3986.828</v>
      </c>
      <c r="V81" s="6">
        <v>1119.8</v>
      </c>
      <c r="W81">
        <v>1918.0740000000001</v>
      </c>
      <c r="AG81" s="10">
        <v>94160.1</v>
      </c>
      <c r="AH81">
        <v>11683.19</v>
      </c>
      <c r="AS81" s="6">
        <v>84.3</v>
      </c>
      <c r="AT81">
        <v>3837.34</v>
      </c>
    </row>
    <row r="82" spans="1:46" x14ac:dyDescent="0.2">
      <c r="A82" s="6">
        <v>69.599999999999994</v>
      </c>
      <c r="B82">
        <v>6993.4219999999996</v>
      </c>
      <c r="L82" s="10">
        <v>104.7</v>
      </c>
      <c r="M82">
        <v>7972.0349999999999</v>
      </c>
      <c r="V82" s="6">
        <v>1173</v>
      </c>
      <c r="W82">
        <v>13224.72</v>
      </c>
      <c r="AG82" s="10">
        <v>95618.1</v>
      </c>
      <c r="AH82">
        <v>8073.09</v>
      </c>
      <c r="AS82" s="6">
        <v>84.7</v>
      </c>
      <c r="AT82">
        <v>10768.93</v>
      </c>
    </row>
    <row r="83" spans="1:46" x14ac:dyDescent="0.2">
      <c r="A83" s="6">
        <v>69.7</v>
      </c>
      <c r="B83">
        <v>13308.46</v>
      </c>
      <c r="L83" s="10">
        <v>105.1</v>
      </c>
      <c r="M83">
        <v>2013.09</v>
      </c>
      <c r="V83" s="6">
        <v>1272</v>
      </c>
      <c r="W83">
        <v>13637.66</v>
      </c>
      <c r="AG83" s="10">
        <v>126908.4</v>
      </c>
      <c r="AH83">
        <v>11459.94</v>
      </c>
      <c r="AS83" s="6">
        <v>84.8</v>
      </c>
      <c r="AT83">
        <v>3575.3690000000001</v>
      </c>
    </row>
    <row r="84" spans="1:46" x14ac:dyDescent="0.2">
      <c r="A84" s="6">
        <v>74.5</v>
      </c>
      <c r="B84">
        <v>13637.66</v>
      </c>
      <c r="L84" s="10">
        <v>105.9</v>
      </c>
      <c r="M84">
        <v>32077.57</v>
      </c>
      <c r="V84" s="6">
        <v>1278.3</v>
      </c>
      <c r="W84">
        <v>10768.93</v>
      </c>
      <c r="AG84" s="10">
        <v>136922.6</v>
      </c>
      <c r="AH84">
        <v>1659.25</v>
      </c>
      <c r="AS84" s="6">
        <v>86.9</v>
      </c>
      <c r="AT84">
        <v>6993.4219999999996</v>
      </c>
    </row>
    <row r="85" spans="1:46" x14ac:dyDescent="0.2">
      <c r="A85" s="9">
        <v>75.400000000000006</v>
      </c>
      <c r="B85">
        <v>10768.93</v>
      </c>
      <c r="L85" s="11">
        <v>105.9</v>
      </c>
      <c r="M85">
        <v>3434.355</v>
      </c>
      <c r="V85" s="9">
        <v>1369.8</v>
      </c>
      <c r="W85">
        <v>32077.57</v>
      </c>
      <c r="AG85" s="11">
        <v>249579.4</v>
      </c>
      <c r="AH85">
        <v>18228.7</v>
      </c>
      <c r="AS85" s="9">
        <v>90.1</v>
      </c>
      <c r="AT85">
        <v>13637.66</v>
      </c>
    </row>
  </sheetData>
  <sortState xmlns:xlrd2="http://schemas.microsoft.com/office/spreadsheetml/2017/richdata2" ref="AS1:AT85">
    <sortCondition ref="AS1:AS8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51C7-A7C5-624D-AFAA-E67C8751A11C}">
  <dimension ref="A1:U87"/>
  <sheetViews>
    <sheetView workbookViewId="0">
      <selection activeCell="C2" sqref="C2"/>
    </sheetView>
  </sheetViews>
  <sheetFormatPr baseColWidth="10" defaultRowHeight="15" x14ac:dyDescent="0.2"/>
  <cols>
    <col min="1" max="1" width="22.33203125" customWidth="1"/>
    <col min="2" max="2" width="19" customWidth="1"/>
    <col min="3" max="3" width="22.33203125" customWidth="1"/>
    <col min="9" max="10" width="11.83203125" bestFit="1" customWidth="1"/>
  </cols>
  <sheetData>
    <row r="1" spans="1:21" x14ac:dyDescent="0.2">
      <c r="A1" s="12"/>
      <c r="B1" s="12" t="s">
        <v>94</v>
      </c>
      <c r="C1" s="12" t="s">
        <v>92</v>
      </c>
    </row>
    <row r="2" spans="1:21" ht="60" x14ac:dyDescent="0.2">
      <c r="A2" s="5" t="s">
        <v>95</v>
      </c>
      <c r="B2" s="5" t="s">
        <v>89</v>
      </c>
      <c r="C2" s="5" t="s">
        <v>93</v>
      </c>
      <c r="D2" s="13"/>
      <c r="E2" s="13" t="s">
        <v>96</v>
      </c>
      <c r="F2" s="13" t="s">
        <v>97</v>
      </c>
      <c r="H2" s="15" t="s">
        <v>98</v>
      </c>
      <c r="I2" s="15" t="s">
        <v>99</v>
      </c>
      <c r="J2" s="15" t="s">
        <v>100</v>
      </c>
      <c r="K2" s="17" t="s">
        <v>101</v>
      </c>
      <c r="L2" s="16" t="s">
        <v>102</v>
      </c>
      <c r="M2" s="16" t="s">
        <v>103</v>
      </c>
      <c r="N2" s="16" t="s">
        <v>104</v>
      </c>
      <c r="O2" s="16" t="s">
        <v>105</v>
      </c>
      <c r="P2" s="16" t="s">
        <v>106</v>
      </c>
      <c r="Q2" s="16" t="s">
        <v>107</v>
      </c>
      <c r="R2" s="16" t="s">
        <v>108</v>
      </c>
      <c r="S2" s="16" t="s">
        <v>109</v>
      </c>
      <c r="T2" s="16" t="s">
        <v>110</v>
      </c>
      <c r="U2" s="13" t="s">
        <v>97</v>
      </c>
    </row>
    <row r="3" spans="1:21" x14ac:dyDescent="0.2">
      <c r="A3" s="10"/>
      <c r="B3" s="6">
        <v>428.3</v>
      </c>
      <c r="C3" s="10">
        <v>23197</v>
      </c>
      <c r="E3" s="14">
        <v>949</v>
      </c>
      <c r="F3">
        <f>ABS(E3)</f>
        <v>949</v>
      </c>
      <c r="H3" s="6">
        <v>709.9</v>
      </c>
      <c r="I3">
        <f>$H3^(-3)</f>
        <v>2.7951715769093902E-9</v>
      </c>
      <c r="J3">
        <f>$H3^(-2.5)</f>
        <v>7.4474407980746471E-8</v>
      </c>
      <c r="K3">
        <f>$H3^(-2)</f>
        <v>1.9842923024479758E-6</v>
      </c>
      <c r="L3">
        <f>$H3^(-1.5)</f>
        <v>5.2869382225531883E-5</v>
      </c>
      <c r="M3">
        <f>$H3^(-1)</f>
        <v>1.4086491055078181E-3</v>
      </c>
      <c r="N3">
        <f>$H3^(-0.5)</f>
        <v>3.7531974441905105E-2</v>
      </c>
      <c r="O3">
        <f>$H3^(0.5)</f>
        <v>26.643948656308435</v>
      </c>
      <c r="P3">
        <f>$H3^(1)</f>
        <v>709.9</v>
      </c>
      <c r="Q3">
        <f>$H3^(1.5)</f>
        <v>18914.539151113368</v>
      </c>
      <c r="R3">
        <f>$H3^(2)</f>
        <v>503958.00999999995</v>
      </c>
      <c r="S3">
        <f>$H3^(2.5)</f>
        <v>13427431.34337537</v>
      </c>
      <c r="T3">
        <f>$H3^(3)</f>
        <v>357759791.29899997</v>
      </c>
      <c r="U3">
        <f>F3</f>
        <v>949</v>
      </c>
    </row>
    <row r="4" spans="1:21" x14ac:dyDescent="0.2">
      <c r="A4" s="10"/>
      <c r="B4" s="6">
        <v>445.9</v>
      </c>
      <c r="C4" s="10">
        <v>20782</v>
      </c>
      <c r="E4" s="14">
        <v>-4040.8</v>
      </c>
      <c r="F4">
        <f t="shared" ref="F4:F67" si="0">ABS(E4)</f>
        <v>4040.8</v>
      </c>
      <c r="H4" s="6">
        <v>767.4</v>
      </c>
      <c r="I4">
        <f t="shared" ref="I4:I67" si="1">H4^(-3)</f>
        <v>2.2127615453652555E-9</v>
      </c>
      <c r="J4">
        <f t="shared" ref="J4:J67" si="2">H4^(-2.5)</f>
        <v>6.1297888219017019E-8</v>
      </c>
      <c r="K4">
        <f t="shared" ref="K4:K67" si="3">$H4^(-2)</f>
        <v>1.698073209913297E-6</v>
      </c>
      <c r="L4">
        <f t="shared" ref="L4:L67" si="4">$H4^(-1.5)</f>
        <v>4.7039999419273598E-5</v>
      </c>
      <c r="M4">
        <f t="shared" ref="M4:M67" si="5">$H4^(-1)</f>
        <v>1.3031013812874641E-3</v>
      </c>
      <c r="N4">
        <f t="shared" ref="N4:N67" si="6">$H4^(-0.5)</f>
        <v>3.6098495554350518E-2</v>
      </c>
      <c r="O4">
        <f t="shared" ref="O4:O67" si="7">$H4^(0.5)</f>
        <v>27.701985488408589</v>
      </c>
      <c r="P4">
        <f t="shared" ref="P4:P67" si="8">$H4^(1)</f>
        <v>767.4</v>
      </c>
      <c r="Q4">
        <f t="shared" ref="Q4:Q67" si="9">$H4^(1.5)</f>
        <v>21258.503663804728</v>
      </c>
      <c r="R4">
        <f t="shared" ref="R4:R67" si="10">$H4^(2)</f>
        <v>588902.76</v>
      </c>
      <c r="S4">
        <f t="shared" ref="S4:S67" si="11">$H4^(2.5)</f>
        <v>16313775.711603727</v>
      </c>
      <c r="T4">
        <f t="shared" ref="T4:T67" si="12">$H4^(3)</f>
        <v>451923978.02399999</v>
      </c>
      <c r="U4">
        <f t="shared" ref="U4:U67" si="13">F4</f>
        <v>4040.8</v>
      </c>
    </row>
    <row r="5" spans="1:21" x14ac:dyDescent="0.2">
      <c r="A5" s="10"/>
      <c r="B5" s="6">
        <v>490.8</v>
      </c>
      <c r="C5" s="10">
        <v>28834</v>
      </c>
      <c r="E5" s="14">
        <v>-1187.7</v>
      </c>
      <c r="F5">
        <f t="shared" si="0"/>
        <v>1187.7</v>
      </c>
      <c r="H5" s="6">
        <v>919.2</v>
      </c>
      <c r="I5">
        <f t="shared" si="1"/>
        <v>1.2875673428869156E-9</v>
      </c>
      <c r="J5">
        <f t="shared" si="2"/>
        <v>3.9036867519581949E-8</v>
      </c>
      <c r="K5">
        <f t="shared" si="3"/>
        <v>1.1835319015816528E-6</v>
      </c>
      <c r="L5">
        <f t="shared" si="4"/>
        <v>3.5882688623999694E-5</v>
      </c>
      <c r="M5">
        <f t="shared" si="5"/>
        <v>1.0879025239338555E-3</v>
      </c>
      <c r="N5">
        <f t="shared" si="6"/>
        <v>3.2983367383180501E-2</v>
      </c>
      <c r="O5">
        <f t="shared" si="7"/>
        <v>30.31831129861952</v>
      </c>
      <c r="P5">
        <f t="shared" si="8"/>
        <v>919.2</v>
      </c>
      <c r="Q5">
        <f t="shared" si="9"/>
        <v>27868.59174569105</v>
      </c>
      <c r="R5">
        <f t="shared" si="10"/>
        <v>844928.64000000013</v>
      </c>
      <c r="S5">
        <f t="shared" si="11"/>
        <v>25616809.532639191</v>
      </c>
      <c r="T5">
        <f t="shared" si="12"/>
        <v>776658405.88800013</v>
      </c>
      <c r="U5">
        <f t="shared" si="13"/>
        <v>1187.7</v>
      </c>
    </row>
    <row r="6" spans="1:21" x14ac:dyDescent="0.2">
      <c r="A6" s="10"/>
      <c r="B6" s="6">
        <v>514.79999999999995</v>
      </c>
      <c r="C6" s="10">
        <v>27275</v>
      </c>
      <c r="E6" s="14">
        <v>5585.8</v>
      </c>
      <c r="F6">
        <f t="shared" si="0"/>
        <v>5585.8</v>
      </c>
      <c r="H6" s="6">
        <v>526.6</v>
      </c>
      <c r="I6">
        <f t="shared" si="1"/>
        <v>6.8479004097146854E-9</v>
      </c>
      <c r="J6">
        <f t="shared" si="2"/>
        <v>1.5714402150655833E-7</v>
      </c>
      <c r="K6">
        <f t="shared" si="3"/>
        <v>3.6061043557557536E-6</v>
      </c>
      <c r="L6">
        <f t="shared" si="4"/>
        <v>8.2752041725353773E-5</v>
      </c>
      <c r="M6">
        <f t="shared" si="5"/>
        <v>1.8989745537409798E-3</v>
      </c>
      <c r="N6">
        <f t="shared" si="6"/>
        <v>4.3577225172571274E-2</v>
      </c>
      <c r="O6">
        <f t="shared" si="7"/>
        <v>22.947766775876037</v>
      </c>
      <c r="P6">
        <f t="shared" si="8"/>
        <v>526.6</v>
      </c>
      <c r="Q6">
        <f t="shared" si="9"/>
        <v>12084.293984176315</v>
      </c>
      <c r="R6">
        <f t="shared" si="10"/>
        <v>277307.56</v>
      </c>
      <c r="S6">
        <f t="shared" si="11"/>
        <v>6363589.2120672595</v>
      </c>
      <c r="T6">
        <f t="shared" si="12"/>
        <v>146030161.09600002</v>
      </c>
      <c r="U6">
        <f t="shared" si="13"/>
        <v>5585.8</v>
      </c>
    </row>
    <row r="7" spans="1:21" x14ac:dyDescent="0.2">
      <c r="A7" s="10"/>
      <c r="B7" s="6">
        <v>524.9</v>
      </c>
      <c r="C7" s="10">
        <v>21524</v>
      </c>
      <c r="E7" s="14">
        <v>3664</v>
      </c>
      <c r="F7">
        <f t="shared" si="0"/>
        <v>3664</v>
      </c>
      <c r="H7" s="6">
        <v>902.5</v>
      </c>
      <c r="I7">
        <f t="shared" si="1"/>
        <v>1.3603741419998065E-9</v>
      </c>
      <c r="J7">
        <f t="shared" si="2"/>
        <v>4.0867867207808806E-8</v>
      </c>
      <c r="K7">
        <f t="shared" si="3"/>
        <v>1.2277376631548254E-6</v>
      </c>
      <c r="L7">
        <f t="shared" si="4"/>
        <v>3.6883250155047466E-5</v>
      </c>
      <c r="M7">
        <f t="shared" si="5"/>
        <v>1.10803324099723E-3</v>
      </c>
      <c r="N7">
        <f t="shared" si="6"/>
        <v>3.328713326493031E-2</v>
      </c>
      <c r="O7">
        <f t="shared" si="7"/>
        <v>30.041637771599603</v>
      </c>
      <c r="P7">
        <f t="shared" si="8"/>
        <v>902.5</v>
      </c>
      <c r="Q7">
        <f t="shared" si="9"/>
        <v>27112.578088868617</v>
      </c>
      <c r="R7">
        <f t="shared" si="10"/>
        <v>814506.25</v>
      </c>
      <c r="S7">
        <f t="shared" si="11"/>
        <v>24469101.725203939</v>
      </c>
      <c r="T7">
        <f t="shared" si="12"/>
        <v>735091890.625</v>
      </c>
      <c r="U7">
        <f t="shared" si="13"/>
        <v>3664</v>
      </c>
    </row>
    <row r="8" spans="1:21" x14ac:dyDescent="0.2">
      <c r="A8" s="10"/>
      <c r="B8" s="6">
        <v>526.6</v>
      </c>
      <c r="C8" s="10">
        <v>30289</v>
      </c>
      <c r="E8" s="14">
        <v>5083.8999999999996</v>
      </c>
      <c r="F8">
        <f t="shared" si="0"/>
        <v>5083.8999999999996</v>
      </c>
      <c r="H8" s="6">
        <v>779.6</v>
      </c>
      <c r="I8">
        <f t="shared" si="1"/>
        <v>2.1104958798981149E-9</v>
      </c>
      <c r="J8">
        <f t="shared" si="2"/>
        <v>5.8927826643518459E-8</v>
      </c>
      <c r="K8">
        <f t="shared" si="3"/>
        <v>1.6453425879685705E-6</v>
      </c>
      <c r="L8">
        <f t="shared" si="4"/>
        <v>4.5940133651287022E-5</v>
      </c>
      <c r="M8">
        <f t="shared" si="5"/>
        <v>1.2827090815802976E-3</v>
      </c>
      <c r="N8">
        <f t="shared" si="6"/>
        <v>3.581492819454337E-2</v>
      </c>
      <c r="O8">
        <f t="shared" si="7"/>
        <v>27.921318020466011</v>
      </c>
      <c r="P8">
        <f t="shared" si="8"/>
        <v>779.6</v>
      </c>
      <c r="Q8">
        <f t="shared" si="9"/>
        <v>21767.459528755306</v>
      </c>
      <c r="R8">
        <f t="shared" si="10"/>
        <v>607776.16</v>
      </c>
      <c r="S8">
        <f t="shared" si="11"/>
        <v>16969911.448617648</v>
      </c>
      <c r="T8">
        <f t="shared" si="12"/>
        <v>473822294.33600003</v>
      </c>
      <c r="U8">
        <f t="shared" si="13"/>
        <v>5083.8999999999996</v>
      </c>
    </row>
    <row r="9" spans="1:21" x14ac:dyDescent="0.2">
      <c r="A9" s="10"/>
      <c r="B9" s="6">
        <v>567.9</v>
      </c>
      <c r="C9" s="10">
        <v>16163</v>
      </c>
      <c r="E9" s="14">
        <v>-469.3</v>
      </c>
      <c r="F9">
        <f t="shared" si="0"/>
        <v>469.3</v>
      </c>
      <c r="H9" s="6">
        <v>736.3</v>
      </c>
      <c r="I9">
        <f t="shared" si="1"/>
        <v>2.5051607492178783E-9</v>
      </c>
      <c r="J9">
        <f t="shared" si="2"/>
        <v>6.7977157254244881E-8</v>
      </c>
      <c r="K9">
        <f t="shared" si="3"/>
        <v>1.8445498596491237E-6</v>
      </c>
      <c r="L9">
        <f t="shared" si="4"/>
        <v>5.0051580886300418E-5</v>
      </c>
      <c r="M9">
        <f t="shared" si="5"/>
        <v>1.3581420616596497E-3</v>
      </c>
      <c r="N9">
        <f t="shared" si="6"/>
        <v>3.6852979006583034E-2</v>
      </c>
      <c r="O9">
        <f t="shared" si="7"/>
        <v>27.134848442547085</v>
      </c>
      <c r="P9">
        <f t="shared" si="8"/>
        <v>736.3</v>
      </c>
      <c r="Q9">
        <f t="shared" si="9"/>
        <v>19979.388908247438</v>
      </c>
      <c r="R9">
        <f t="shared" si="10"/>
        <v>542137.68999999994</v>
      </c>
      <c r="S9">
        <f t="shared" si="11"/>
        <v>14710824.053142563</v>
      </c>
      <c r="T9">
        <f t="shared" si="12"/>
        <v>399175981.14699996</v>
      </c>
      <c r="U9">
        <f t="shared" si="13"/>
        <v>469.3</v>
      </c>
    </row>
    <row r="10" spans="1:21" x14ac:dyDescent="0.2">
      <c r="A10" s="10"/>
      <c r="B10" s="6">
        <v>613.4</v>
      </c>
      <c r="C10" s="10">
        <v>23408</v>
      </c>
      <c r="E10" s="14">
        <v>8831.1</v>
      </c>
      <c r="F10">
        <f t="shared" si="0"/>
        <v>8831.1</v>
      </c>
      <c r="H10" s="6">
        <v>514.79999999999995</v>
      </c>
      <c r="I10">
        <f t="shared" si="1"/>
        <v>7.3296693796111516E-9</v>
      </c>
      <c r="J10">
        <f t="shared" si="2"/>
        <v>1.6630436733525036E-7</v>
      </c>
      <c r="K10">
        <f t="shared" si="3"/>
        <v>3.7733137966238203E-6</v>
      </c>
      <c r="L10">
        <f t="shared" si="4"/>
        <v>8.5613488304186835E-5</v>
      </c>
      <c r="M10">
        <f t="shared" si="5"/>
        <v>1.9425019425019427E-3</v>
      </c>
      <c r="N10">
        <f t="shared" si="6"/>
        <v>4.4073823778995429E-2</v>
      </c>
      <c r="O10">
        <f t="shared" si="7"/>
        <v>22.689204481426842</v>
      </c>
      <c r="P10">
        <f t="shared" si="8"/>
        <v>514.79999999999995</v>
      </c>
      <c r="Q10">
        <f t="shared" si="9"/>
        <v>11680.40246703855</v>
      </c>
      <c r="R10">
        <f t="shared" si="10"/>
        <v>265019.03999999998</v>
      </c>
      <c r="S10">
        <f t="shared" si="11"/>
        <v>6013071.1900314419</v>
      </c>
      <c r="T10">
        <f t="shared" si="12"/>
        <v>136431801.79199997</v>
      </c>
      <c r="U10">
        <f t="shared" si="13"/>
        <v>8831.1</v>
      </c>
    </row>
    <row r="11" spans="1:21" x14ac:dyDescent="0.2">
      <c r="A11" s="10"/>
      <c r="B11" s="6">
        <v>617.5</v>
      </c>
      <c r="C11" s="10">
        <v>23670</v>
      </c>
      <c r="E11" s="14">
        <v>7243.1</v>
      </c>
      <c r="F11">
        <f t="shared" si="0"/>
        <v>7243.1</v>
      </c>
      <c r="H11" s="6">
        <v>658.6</v>
      </c>
      <c r="I11">
        <f t="shared" si="1"/>
        <v>3.5005381965600009E-9</v>
      </c>
      <c r="J11">
        <f t="shared" si="2"/>
        <v>8.9835023151040891E-8</v>
      </c>
      <c r="K11">
        <f t="shared" si="3"/>
        <v>2.3054544562544167E-6</v>
      </c>
      <c r="L11">
        <f t="shared" si="4"/>
        <v>5.9165346247275528E-5</v>
      </c>
      <c r="M11">
        <f t="shared" si="5"/>
        <v>1.5183723048891587E-3</v>
      </c>
      <c r="N11">
        <f t="shared" si="6"/>
        <v>3.8966297038455666E-2</v>
      </c>
      <c r="O11">
        <f t="shared" si="7"/>
        <v>25.663203229526903</v>
      </c>
      <c r="P11">
        <f t="shared" si="8"/>
        <v>658.6</v>
      </c>
      <c r="Q11">
        <f t="shared" si="9"/>
        <v>16901.785646966418</v>
      </c>
      <c r="R11">
        <f t="shared" si="10"/>
        <v>433753.96</v>
      </c>
      <c r="S11">
        <f t="shared" si="11"/>
        <v>11131516.027092082</v>
      </c>
      <c r="T11">
        <f t="shared" si="12"/>
        <v>285670358.05599999</v>
      </c>
      <c r="U11">
        <f t="shared" si="13"/>
        <v>7243.1</v>
      </c>
    </row>
    <row r="12" spans="1:21" x14ac:dyDescent="0.2">
      <c r="A12" s="10"/>
      <c r="B12" s="6">
        <v>620.1</v>
      </c>
      <c r="C12" s="10">
        <v>15603</v>
      </c>
      <c r="E12" s="14">
        <v>1659.3</v>
      </c>
      <c r="F12">
        <f t="shared" si="0"/>
        <v>1659.3</v>
      </c>
      <c r="H12" s="6">
        <v>701.5</v>
      </c>
      <c r="I12">
        <f t="shared" si="1"/>
        <v>2.8967897420135966E-9</v>
      </c>
      <c r="J12">
        <f t="shared" si="2"/>
        <v>7.6723924904939582E-8</v>
      </c>
      <c r="K12">
        <f t="shared" si="3"/>
        <v>2.0320980040225378E-6</v>
      </c>
      <c r="L12">
        <f t="shared" si="4"/>
        <v>5.3821833320815068E-5</v>
      </c>
      <c r="M12">
        <f t="shared" si="5"/>
        <v>1.4255167498218105E-3</v>
      </c>
      <c r="N12">
        <f t="shared" si="6"/>
        <v>3.7756016074551757E-2</v>
      </c>
      <c r="O12">
        <f t="shared" si="7"/>
        <v>26.485845276298054</v>
      </c>
      <c r="P12">
        <f t="shared" si="8"/>
        <v>701.5</v>
      </c>
      <c r="Q12">
        <f t="shared" si="9"/>
        <v>18579.820461323077</v>
      </c>
      <c r="R12">
        <f t="shared" si="10"/>
        <v>492102.25</v>
      </c>
      <c r="S12">
        <f t="shared" si="11"/>
        <v>13033744.053618127</v>
      </c>
      <c r="T12">
        <f t="shared" si="12"/>
        <v>345209728.375</v>
      </c>
      <c r="U12">
        <f t="shared" si="13"/>
        <v>1659.3</v>
      </c>
    </row>
    <row r="13" spans="1:21" x14ac:dyDescent="0.2">
      <c r="A13" s="10"/>
      <c r="B13" s="6">
        <v>621.70000000000005</v>
      </c>
      <c r="C13" s="10">
        <v>26828</v>
      </c>
      <c r="E13" s="14">
        <v>-14528.8</v>
      </c>
      <c r="F13">
        <f t="shared" si="0"/>
        <v>14528.8</v>
      </c>
      <c r="H13" s="6">
        <v>1033.2</v>
      </c>
      <c r="I13">
        <f t="shared" si="1"/>
        <v>9.0666490922338308E-10</v>
      </c>
      <c r="J13">
        <f t="shared" si="2"/>
        <v>2.9143318743237368E-8</v>
      </c>
      <c r="K13">
        <f t="shared" si="3"/>
        <v>9.3676618420959938E-7</v>
      </c>
      <c r="L13">
        <f t="shared" si="4"/>
        <v>3.0110876925512878E-5</v>
      </c>
      <c r="M13">
        <f t="shared" si="5"/>
        <v>9.6786682152535811E-4</v>
      </c>
      <c r="N13">
        <f t="shared" si="6"/>
        <v>3.1110558039439889E-2</v>
      </c>
      <c r="O13">
        <f t="shared" si="7"/>
        <v>32.1434285663493</v>
      </c>
      <c r="P13">
        <f t="shared" si="8"/>
        <v>1033.2</v>
      </c>
      <c r="Q13">
        <f t="shared" si="9"/>
        <v>33210.590394752078</v>
      </c>
      <c r="R13">
        <f t="shared" si="10"/>
        <v>1067502.24</v>
      </c>
      <c r="S13">
        <f t="shared" si="11"/>
        <v>34313181.99585788</v>
      </c>
      <c r="T13">
        <f t="shared" si="12"/>
        <v>1102943314.368</v>
      </c>
      <c r="U13">
        <f t="shared" si="13"/>
        <v>14528.8</v>
      </c>
    </row>
    <row r="14" spans="1:21" x14ac:dyDescent="0.2">
      <c r="A14" s="10"/>
      <c r="B14" s="6">
        <v>632.70000000000005</v>
      </c>
      <c r="C14" s="10">
        <v>24081</v>
      </c>
      <c r="E14" s="14">
        <v>5919.1</v>
      </c>
      <c r="F14">
        <f t="shared" si="0"/>
        <v>5919.1</v>
      </c>
      <c r="H14" s="6">
        <v>721.5</v>
      </c>
      <c r="I14">
        <f t="shared" si="1"/>
        <v>2.662508443517343E-9</v>
      </c>
      <c r="J14">
        <f t="shared" si="2"/>
        <v>7.1516979098075054E-8</v>
      </c>
      <c r="K14">
        <f t="shared" si="3"/>
        <v>1.920999841997763E-6</v>
      </c>
      <c r="L14">
        <f t="shared" si="4"/>
        <v>5.1599500419261244E-5</v>
      </c>
      <c r="M14">
        <f t="shared" si="5"/>
        <v>1.386001386001386E-3</v>
      </c>
      <c r="N14">
        <f t="shared" si="6"/>
        <v>3.7229039552496998E-2</v>
      </c>
      <c r="O14">
        <f t="shared" si="7"/>
        <v>26.860752037126584</v>
      </c>
      <c r="P14">
        <f t="shared" si="8"/>
        <v>721.5</v>
      </c>
      <c r="Q14">
        <f t="shared" si="9"/>
        <v>19380.032594786837</v>
      </c>
      <c r="R14">
        <f t="shared" si="10"/>
        <v>520562.25</v>
      </c>
      <c r="S14">
        <f t="shared" si="11"/>
        <v>13982693.517138729</v>
      </c>
      <c r="T14">
        <f t="shared" si="12"/>
        <v>375585663.375</v>
      </c>
      <c r="U14">
        <f t="shared" si="13"/>
        <v>5919.1</v>
      </c>
    </row>
    <row r="15" spans="1:21" x14ac:dyDescent="0.2">
      <c r="A15" s="10"/>
      <c r="B15" s="6">
        <v>639.29999999999995</v>
      </c>
      <c r="C15" s="10">
        <v>29162</v>
      </c>
      <c r="E15" s="14">
        <v>4844.2</v>
      </c>
      <c r="F15">
        <f t="shared" si="0"/>
        <v>4844.2</v>
      </c>
      <c r="H15" s="6">
        <v>724.8</v>
      </c>
      <c r="I15">
        <f t="shared" si="1"/>
        <v>2.6263067265175637E-9</v>
      </c>
      <c r="J15">
        <f t="shared" si="2"/>
        <v>7.0705718250827732E-8</v>
      </c>
      <c r="K15">
        <f t="shared" si="3"/>
        <v>1.90354711537993E-6</v>
      </c>
      <c r="L15">
        <f t="shared" si="4"/>
        <v>5.1247504588199822E-5</v>
      </c>
      <c r="M15">
        <f t="shared" si="5"/>
        <v>1.3796909492273732E-3</v>
      </c>
      <c r="N15">
        <f t="shared" si="6"/>
        <v>3.7144191325527237E-2</v>
      </c>
      <c r="O15">
        <f t="shared" si="7"/>
        <v>26.922109872742144</v>
      </c>
      <c r="P15">
        <f t="shared" si="8"/>
        <v>724.8</v>
      </c>
      <c r="Q15">
        <f t="shared" si="9"/>
        <v>19513.14523576351</v>
      </c>
      <c r="R15">
        <f t="shared" si="10"/>
        <v>525335.03999999992</v>
      </c>
      <c r="S15">
        <f t="shared" si="11"/>
        <v>14143127.66688136</v>
      </c>
      <c r="T15">
        <f t="shared" si="12"/>
        <v>380762836.99199992</v>
      </c>
      <c r="U15">
        <f t="shared" si="13"/>
        <v>4844.2</v>
      </c>
    </row>
    <row r="16" spans="1:21" x14ac:dyDescent="0.2">
      <c r="A16" s="10"/>
      <c r="B16" s="6">
        <v>644.5</v>
      </c>
      <c r="C16" s="10">
        <v>68386</v>
      </c>
      <c r="E16" s="14">
        <v>4948.8999999999996</v>
      </c>
      <c r="F16">
        <f t="shared" si="0"/>
        <v>4948.8999999999996</v>
      </c>
      <c r="H16" s="6">
        <v>621.70000000000005</v>
      </c>
      <c r="I16">
        <f t="shared" si="1"/>
        <v>4.1615718568934803E-9</v>
      </c>
      <c r="J16">
        <f t="shared" si="2"/>
        <v>1.0376426916332332E-7</v>
      </c>
      <c r="K16">
        <f t="shared" si="3"/>
        <v>2.5872492234306768E-6</v>
      </c>
      <c r="L16">
        <f t="shared" si="4"/>
        <v>6.4510246138838211E-5</v>
      </c>
      <c r="M16">
        <f t="shared" si="5"/>
        <v>1.608492842206852E-3</v>
      </c>
      <c r="N16">
        <f t="shared" si="6"/>
        <v>4.0106020024515673E-2</v>
      </c>
      <c r="O16">
        <f t="shared" si="7"/>
        <v>24.933912649241396</v>
      </c>
      <c r="P16">
        <f t="shared" si="8"/>
        <v>621.70000000000005</v>
      </c>
      <c r="Q16">
        <f t="shared" si="9"/>
        <v>15501.413494033359</v>
      </c>
      <c r="R16">
        <f t="shared" si="10"/>
        <v>386510.89000000007</v>
      </c>
      <c r="S16">
        <f t="shared" si="11"/>
        <v>9637228.7692405544</v>
      </c>
      <c r="T16">
        <f t="shared" si="12"/>
        <v>240293820.31300005</v>
      </c>
      <c r="U16">
        <f t="shared" si="13"/>
        <v>4948.8999999999996</v>
      </c>
    </row>
    <row r="17" spans="1:21" x14ac:dyDescent="0.2">
      <c r="A17" s="10"/>
      <c r="B17" s="6">
        <v>647.4</v>
      </c>
      <c r="C17" s="10">
        <v>23270</v>
      </c>
      <c r="E17" s="14">
        <v>4110.7</v>
      </c>
      <c r="F17">
        <f t="shared" si="0"/>
        <v>4110.7</v>
      </c>
      <c r="H17" s="6">
        <v>912.2</v>
      </c>
      <c r="I17">
        <f t="shared" si="1"/>
        <v>1.3174368177462414E-9</v>
      </c>
      <c r="J17">
        <f t="shared" si="2"/>
        <v>3.979008164174586E-8</v>
      </c>
      <c r="K17">
        <f t="shared" si="3"/>
        <v>1.2017658651481215E-6</v>
      </c>
      <c r="L17">
        <f t="shared" si="4"/>
        <v>3.6296512473600522E-5</v>
      </c>
      <c r="M17">
        <f t="shared" si="5"/>
        <v>1.0962508221881166E-3</v>
      </c>
      <c r="N17">
        <f t="shared" si="6"/>
        <v>3.3109678678418443E-2</v>
      </c>
      <c r="O17">
        <f t="shared" si="7"/>
        <v>30.2026488904533</v>
      </c>
      <c r="P17">
        <f t="shared" si="8"/>
        <v>912.2</v>
      </c>
      <c r="Q17">
        <f t="shared" si="9"/>
        <v>27550.856317871538</v>
      </c>
      <c r="R17">
        <f t="shared" si="10"/>
        <v>832108.84000000008</v>
      </c>
      <c r="S17">
        <f t="shared" si="11"/>
        <v>25131891.133162379</v>
      </c>
      <c r="T17">
        <f t="shared" si="12"/>
        <v>759049683.84800017</v>
      </c>
      <c r="U17">
        <f t="shared" si="13"/>
        <v>4110.7</v>
      </c>
    </row>
    <row r="18" spans="1:21" x14ac:dyDescent="0.2">
      <c r="A18" s="10"/>
      <c r="B18" s="6">
        <v>653</v>
      </c>
      <c r="C18" s="10">
        <v>18051</v>
      </c>
      <c r="E18" s="14">
        <v>2305</v>
      </c>
      <c r="F18">
        <f t="shared" si="0"/>
        <v>2305</v>
      </c>
      <c r="H18" s="6">
        <v>714.1</v>
      </c>
      <c r="I18">
        <f t="shared" si="1"/>
        <v>2.7461414334488731E-9</v>
      </c>
      <c r="J18">
        <f t="shared" si="2"/>
        <v>7.3384175193603862E-8</v>
      </c>
      <c r="K18">
        <f t="shared" si="3"/>
        <v>1.9610195976258402E-6</v>
      </c>
      <c r="L18">
        <f t="shared" si="4"/>
        <v>5.2403639505752627E-5</v>
      </c>
      <c r="M18">
        <f t="shared" si="5"/>
        <v>1.4003640946646128E-3</v>
      </c>
      <c r="N18">
        <f t="shared" si="6"/>
        <v>3.7421438971057923E-2</v>
      </c>
      <c r="O18">
        <f t="shared" si="7"/>
        <v>26.722649569232466</v>
      </c>
      <c r="P18">
        <f t="shared" si="8"/>
        <v>714.1</v>
      </c>
      <c r="Q18">
        <f t="shared" si="9"/>
        <v>19082.64405738889</v>
      </c>
      <c r="R18">
        <f t="shared" si="10"/>
        <v>509938.81000000006</v>
      </c>
      <c r="S18">
        <f t="shared" si="11"/>
        <v>13626916.121381434</v>
      </c>
      <c r="T18">
        <f t="shared" si="12"/>
        <v>364147304.22100008</v>
      </c>
      <c r="U18">
        <f t="shared" si="13"/>
        <v>2305</v>
      </c>
    </row>
    <row r="19" spans="1:21" x14ac:dyDescent="0.2">
      <c r="A19" s="10"/>
      <c r="B19" s="6">
        <v>657.2</v>
      </c>
      <c r="C19" s="10">
        <v>24696</v>
      </c>
      <c r="E19" s="14">
        <v>2212.9</v>
      </c>
      <c r="F19">
        <f t="shared" si="0"/>
        <v>2212.9</v>
      </c>
      <c r="H19" s="6">
        <v>906.2</v>
      </c>
      <c r="I19">
        <f t="shared" si="1"/>
        <v>1.3437789276925814E-9</v>
      </c>
      <c r="J19">
        <f t="shared" si="2"/>
        <v>4.0451986663944247E-8</v>
      </c>
      <c r="K19">
        <f t="shared" si="3"/>
        <v>1.2177324642750172E-6</v>
      </c>
      <c r="L19">
        <f t="shared" si="4"/>
        <v>3.6657590314866337E-5</v>
      </c>
      <c r="M19">
        <f t="shared" si="5"/>
        <v>1.1035091591260207E-3</v>
      </c>
      <c r="N19">
        <f t="shared" si="6"/>
        <v>3.3219108343331867E-2</v>
      </c>
      <c r="O19">
        <f t="shared" si="7"/>
        <v>30.103155980727337</v>
      </c>
      <c r="P19">
        <f t="shared" si="8"/>
        <v>906.2</v>
      </c>
      <c r="Q19">
        <f t="shared" si="9"/>
        <v>27279.479949735105</v>
      </c>
      <c r="R19">
        <f t="shared" si="10"/>
        <v>821198.44000000006</v>
      </c>
      <c r="S19">
        <f t="shared" si="11"/>
        <v>24720664.730449993</v>
      </c>
      <c r="T19">
        <f t="shared" si="12"/>
        <v>744170026.32800007</v>
      </c>
      <c r="U19">
        <f t="shared" si="13"/>
        <v>2212.9</v>
      </c>
    </row>
    <row r="20" spans="1:21" x14ac:dyDescent="0.2">
      <c r="A20" s="10"/>
      <c r="B20" s="6">
        <v>657.6</v>
      </c>
      <c r="C20" s="10">
        <v>59774</v>
      </c>
      <c r="E20" s="14">
        <v>18228.7</v>
      </c>
      <c r="F20">
        <f t="shared" si="0"/>
        <v>18228.7</v>
      </c>
      <c r="H20" s="6">
        <v>644.5</v>
      </c>
      <c r="I20">
        <f t="shared" si="1"/>
        <v>3.7353494301658374E-9</v>
      </c>
      <c r="J20">
        <f t="shared" si="2"/>
        <v>9.4829332977862303E-8</v>
      </c>
      <c r="K20">
        <f t="shared" si="3"/>
        <v>2.4074327077418825E-6</v>
      </c>
      <c r="L20">
        <f t="shared" si="4"/>
        <v>6.1117505104232167E-5</v>
      </c>
      <c r="M20">
        <f t="shared" si="5"/>
        <v>1.5515903801396431E-3</v>
      </c>
      <c r="N20">
        <f t="shared" si="6"/>
        <v>3.9390232039677592E-2</v>
      </c>
      <c r="O20">
        <f t="shared" si="7"/>
        <v>25.387004549572207</v>
      </c>
      <c r="P20">
        <f t="shared" si="8"/>
        <v>644.5</v>
      </c>
      <c r="Q20">
        <f t="shared" si="9"/>
        <v>16361.92443219927</v>
      </c>
      <c r="R20">
        <f t="shared" si="10"/>
        <v>415380.25</v>
      </c>
      <c r="S20">
        <f t="shared" si="11"/>
        <v>10545260.296552416</v>
      </c>
      <c r="T20">
        <f t="shared" si="12"/>
        <v>267712571.125</v>
      </c>
      <c r="U20">
        <f t="shared" si="13"/>
        <v>18228.7</v>
      </c>
    </row>
    <row r="21" spans="1:21" x14ac:dyDescent="0.2">
      <c r="A21" s="10"/>
      <c r="B21" s="6">
        <v>658.3</v>
      </c>
      <c r="C21" s="10">
        <v>31341</v>
      </c>
      <c r="E21" s="14">
        <v>-13224.7</v>
      </c>
      <c r="F21">
        <f t="shared" si="0"/>
        <v>13224.7</v>
      </c>
      <c r="H21" s="6">
        <v>1173</v>
      </c>
      <c r="I21">
        <f t="shared" si="1"/>
        <v>6.1959223114788819E-10</v>
      </c>
      <c r="J21">
        <f t="shared" si="2"/>
        <v>2.1220468587906177E-8</v>
      </c>
      <c r="K21">
        <f t="shared" si="3"/>
        <v>7.2678168713647292E-7</v>
      </c>
      <c r="L21">
        <f t="shared" si="4"/>
        <v>2.4891609653613958E-5</v>
      </c>
      <c r="M21">
        <f t="shared" si="5"/>
        <v>8.5251491901108269E-4</v>
      </c>
      <c r="N21">
        <f t="shared" si="6"/>
        <v>2.9197858123689188E-2</v>
      </c>
      <c r="O21">
        <f t="shared" si="7"/>
        <v>34.249087579087416</v>
      </c>
      <c r="P21">
        <f t="shared" si="8"/>
        <v>1173</v>
      </c>
      <c r="Q21">
        <f t="shared" si="9"/>
        <v>40174.179730269563</v>
      </c>
      <c r="R21">
        <f t="shared" si="10"/>
        <v>1375929</v>
      </c>
      <c r="S21">
        <f t="shared" si="11"/>
        <v>47124312.823606215</v>
      </c>
      <c r="T21">
        <f t="shared" si="12"/>
        <v>1613964717</v>
      </c>
      <c r="U21">
        <f t="shared" si="13"/>
        <v>13224.7</v>
      </c>
    </row>
    <row r="22" spans="1:21" x14ac:dyDescent="0.2">
      <c r="A22" s="10"/>
      <c r="B22" s="6">
        <v>658.6</v>
      </c>
      <c r="C22" s="10">
        <v>30010</v>
      </c>
      <c r="E22" s="14">
        <v>1918.1</v>
      </c>
      <c r="F22">
        <f t="shared" si="0"/>
        <v>1918.1</v>
      </c>
      <c r="H22" s="6">
        <v>1119.8</v>
      </c>
      <c r="I22">
        <f t="shared" si="1"/>
        <v>7.1216169488344079E-10</v>
      </c>
      <c r="J22">
        <f t="shared" si="2"/>
        <v>2.3831360816420739E-8</v>
      </c>
      <c r="K22">
        <f t="shared" si="3"/>
        <v>7.9747866593047701E-7</v>
      </c>
      <c r="L22">
        <f t="shared" si="4"/>
        <v>2.6686357842227961E-5</v>
      </c>
      <c r="M22">
        <f t="shared" si="5"/>
        <v>8.9301661010894801E-4</v>
      </c>
      <c r="N22">
        <f t="shared" si="6"/>
        <v>2.9883383511726848E-2</v>
      </c>
      <c r="O22">
        <f t="shared" si="7"/>
        <v>33.463412856431724</v>
      </c>
      <c r="P22">
        <f t="shared" si="8"/>
        <v>1119.8</v>
      </c>
      <c r="Q22">
        <f t="shared" si="9"/>
        <v>37472.329716632215</v>
      </c>
      <c r="R22">
        <f t="shared" si="10"/>
        <v>1253952.0399999998</v>
      </c>
      <c r="S22">
        <f t="shared" si="11"/>
        <v>41961514.816684783</v>
      </c>
      <c r="T22">
        <f t="shared" si="12"/>
        <v>1404175494.3919997</v>
      </c>
      <c r="U22">
        <f t="shared" si="13"/>
        <v>1918.1</v>
      </c>
    </row>
    <row r="23" spans="1:21" x14ac:dyDescent="0.2">
      <c r="A23" s="10"/>
      <c r="B23" s="6">
        <v>665.4</v>
      </c>
      <c r="C23" s="10">
        <v>27553</v>
      </c>
      <c r="E23" s="14">
        <v>32077.599999999999</v>
      </c>
      <c r="F23">
        <f t="shared" si="0"/>
        <v>32077.599999999999</v>
      </c>
      <c r="H23" s="6">
        <v>1369.8</v>
      </c>
      <c r="I23">
        <f t="shared" si="1"/>
        <v>3.8907068928533855E-10</v>
      </c>
      <c r="J23">
        <f t="shared" si="2"/>
        <v>1.4399821058863E-8</v>
      </c>
      <c r="K23">
        <f t="shared" si="3"/>
        <v>5.3294903018305673E-7</v>
      </c>
      <c r="L23">
        <f t="shared" si="4"/>
        <v>1.9724874886430571E-5</v>
      </c>
      <c r="M23">
        <f t="shared" si="5"/>
        <v>7.300335815447511E-4</v>
      </c>
      <c r="N23">
        <f t="shared" si="6"/>
        <v>2.7019133619432565E-2</v>
      </c>
      <c r="O23">
        <f t="shared" si="7"/>
        <v>37.010809231898726</v>
      </c>
      <c r="P23">
        <f t="shared" si="8"/>
        <v>1369.8</v>
      </c>
      <c r="Q23">
        <f t="shared" si="9"/>
        <v>50697.406485854815</v>
      </c>
      <c r="R23">
        <f t="shared" si="10"/>
        <v>1876352.0399999998</v>
      </c>
      <c r="S23">
        <f t="shared" si="11"/>
        <v>69445307.40432404</v>
      </c>
      <c r="T23">
        <f t="shared" si="12"/>
        <v>2570227024.3919997</v>
      </c>
      <c r="U23">
        <f t="shared" si="13"/>
        <v>32077.599999999999</v>
      </c>
    </row>
    <row r="24" spans="1:21" x14ac:dyDescent="0.2">
      <c r="A24" s="10"/>
      <c r="B24" s="6">
        <v>680.7</v>
      </c>
      <c r="C24" s="10">
        <v>18651</v>
      </c>
      <c r="E24" s="14">
        <v>278</v>
      </c>
      <c r="F24">
        <f t="shared" si="0"/>
        <v>278</v>
      </c>
      <c r="H24" s="6">
        <v>1004.9</v>
      </c>
      <c r="I24">
        <f t="shared" si="1"/>
        <v>9.8544289209826699E-10</v>
      </c>
      <c r="J24">
        <f t="shared" si="2"/>
        <v>3.1238695111761185E-8</v>
      </c>
      <c r="K24">
        <f t="shared" si="3"/>
        <v>9.9027156226954837E-7</v>
      </c>
      <c r="L24">
        <f t="shared" si="4"/>
        <v>3.1391764717808864E-5</v>
      </c>
      <c r="M24">
        <f t="shared" si="5"/>
        <v>9.951238929246692E-4</v>
      </c>
      <c r="N24">
        <f t="shared" si="6"/>
        <v>3.1545584364926084E-2</v>
      </c>
      <c r="O24">
        <f t="shared" si="7"/>
        <v>31.700157728314224</v>
      </c>
      <c r="P24">
        <f t="shared" si="8"/>
        <v>1004.9</v>
      </c>
      <c r="Q24">
        <f t="shared" si="9"/>
        <v>31855.488501182921</v>
      </c>
      <c r="R24">
        <f t="shared" si="10"/>
        <v>1009824.01</v>
      </c>
      <c r="S24">
        <f t="shared" si="11"/>
        <v>32011580.394838769</v>
      </c>
      <c r="T24">
        <f t="shared" si="12"/>
        <v>1014772147.6489999</v>
      </c>
      <c r="U24">
        <f t="shared" si="13"/>
        <v>278</v>
      </c>
    </row>
    <row r="25" spans="1:21" x14ac:dyDescent="0.2">
      <c r="A25" s="10"/>
      <c r="B25" s="6">
        <v>685.6</v>
      </c>
      <c r="C25" s="10">
        <v>17082</v>
      </c>
      <c r="E25" s="14">
        <v>-1333.2</v>
      </c>
      <c r="F25">
        <f t="shared" si="0"/>
        <v>1333.2</v>
      </c>
      <c r="H25" s="6">
        <v>985.4</v>
      </c>
      <c r="I25">
        <f t="shared" si="1"/>
        <v>1.0451107771252015E-9</v>
      </c>
      <c r="J25">
        <f t="shared" si="2"/>
        <v>3.2807157618892866E-8</v>
      </c>
      <c r="K25">
        <f t="shared" si="3"/>
        <v>1.0298521597791734E-6</v>
      </c>
      <c r="L25">
        <f t="shared" si="4"/>
        <v>3.2328173117657009E-5</v>
      </c>
      <c r="M25">
        <f t="shared" si="5"/>
        <v>1.0148163182463975E-3</v>
      </c>
      <c r="N25">
        <f t="shared" si="6"/>
        <v>3.1856181790139215E-2</v>
      </c>
      <c r="O25">
        <f t="shared" si="7"/>
        <v>31.391081536003185</v>
      </c>
      <c r="P25">
        <f t="shared" si="8"/>
        <v>985.4</v>
      </c>
      <c r="Q25">
        <f t="shared" si="9"/>
        <v>30932.771745577535</v>
      </c>
      <c r="R25">
        <f t="shared" si="10"/>
        <v>971013.15999999992</v>
      </c>
      <c r="S25">
        <f t="shared" si="11"/>
        <v>30481153.278092086</v>
      </c>
      <c r="T25">
        <f t="shared" si="12"/>
        <v>956836367.86399984</v>
      </c>
      <c r="U25">
        <f t="shared" si="13"/>
        <v>1333.2</v>
      </c>
    </row>
    <row r="26" spans="1:21" x14ac:dyDescent="0.2">
      <c r="A26" s="10"/>
      <c r="B26" s="6">
        <v>688.4</v>
      </c>
      <c r="C26" s="10">
        <v>34372</v>
      </c>
      <c r="E26" s="14">
        <v>-7725.3</v>
      </c>
      <c r="F26">
        <f t="shared" si="0"/>
        <v>7725.3</v>
      </c>
      <c r="H26" s="6">
        <v>848.6</v>
      </c>
      <c r="I26">
        <f t="shared" si="1"/>
        <v>1.6364054517879895E-9</v>
      </c>
      <c r="J26">
        <f t="shared" si="2"/>
        <v>4.7669701386955835E-8</v>
      </c>
      <c r="K26">
        <f t="shared" si="3"/>
        <v>1.3886536663872878E-6</v>
      </c>
      <c r="L26">
        <f t="shared" si="4"/>
        <v>4.045250859697075E-5</v>
      </c>
      <c r="M26">
        <f t="shared" si="5"/>
        <v>1.1784115012962526E-3</v>
      </c>
      <c r="N26">
        <f t="shared" si="6"/>
        <v>3.432799879538935E-2</v>
      </c>
      <c r="O26">
        <f t="shared" si="7"/>
        <v>29.130739777767403</v>
      </c>
      <c r="P26">
        <f t="shared" si="8"/>
        <v>848.6</v>
      </c>
      <c r="Q26">
        <f t="shared" si="9"/>
        <v>24720.345775413396</v>
      </c>
      <c r="R26">
        <f t="shared" si="10"/>
        <v>720121.96000000008</v>
      </c>
      <c r="S26">
        <f t="shared" si="11"/>
        <v>20977685.425015822</v>
      </c>
      <c r="T26">
        <f t="shared" si="12"/>
        <v>611095495.25600004</v>
      </c>
      <c r="U26">
        <f t="shared" si="13"/>
        <v>7725.3</v>
      </c>
    </row>
    <row r="27" spans="1:21" x14ac:dyDescent="0.2">
      <c r="A27" s="10"/>
      <c r="B27" s="6">
        <v>690.1</v>
      </c>
      <c r="C27" s="10">
        <v>22813</v>
      </c>
      <c r="E27" s="14">
        <v>-1111.2</v>
      </c>
      <c r="F27">
        <f t="shared" si="0"/>
        <v>1111.2</v>
      </c>
      <c r="H27" s="6">
        <v>658.3</v>
      </c>
      <c r="I27">
        <f t="shared" si="1"/>
        <v>3.5053261660746058E-9</v>
      </c>
      <c r="J27">
        <f t="shared" si="2"/>
        <v>8.9937407014948359E-8</v>
      </c>
      <c r="K27">
        <f t="shared" si="3"/>
        <v>2.3075562151269129E-6</v>
      </c>
      <c r="L27">
        <f t="shared" si="4"/>
        <v>5.9205795037940423E-5</v>
      </c>
      <c r="M27">
        <f t="shared" si="5"/>
        <v>1.5190642564180466E-3</v>
      </c>
      <c r="N27">
        <f t="shared" si="6"/>
        <v>3.8975174873476154E-2</v>
      </c>
      <c r="O27">
        <f t="shared" si="7"/>
        <v>25.657357619209346</v>
      </c>
      <c r="P27">
        <f t="shared" si="8"/>
        <v>658.3</v>
      </c>
      <c r="Q27">
        <f t="shared" si="9"/>
        <v>16890.238520725499</v>
      </c>
      <c r="R27">
        <f t="shared" si="10"/>
        <v>433358.88999999996</v>
      </c>
      <c r="S27">
        <f t="shared" si="11"/>
        <v>11118844.018193582</v>
      </c>
      <c r="T27">
        <f t="shared" si="12"/>
        <v>285280157.28699994</v>
      </c>
      <c r="U27">
        <f t="shared" si="13"/>
        <v>1111.2</v>
      </c>
    </row>
    <row r="28" spans="1:21" x14ac:dyDescent="0.2">
      <c r="A28" s="10"/>
      <c r="B28" s="6">
        <v>691.6</v>
      </c>
      <c r="C28" s="10">
        <v>39084</v>
      </c>
      <c r="E28" s="14">
        <v>794.1</v>
      </c>
      <c r="F28">
        <f t="shared" si="0"/>
        <v>794.1</v>
      </c>
      <c r="H28" s="6">
        <v>831.9</v>
      </c>
      <c r="I28">
        <f t="shared" si="1"/>
        <v>1.7369472408469843E-9</v>
      </c>
      <c r="J28">
        <f t="shared" si="2"/>
        <v>5.0098207736171078E-8</v>
      </c>
      <c r="K28">
        <f t="shared" si="3"/>
        <v>1.4449664096606062E-6</v>
      </c>
      <c r="L28">
        <f t="shared" si="4"/>
        <v>4.16766990157208E-5</v>
      </c>
      <c r="M28">
        <f t="shared" si="5"/>
        <v>1.2020675561966582E-3</v>
      </c>
      <c r="N28">
        <f t="shared" si="6"/>
        <v>3.4670845911178146E-2</v>
      </c>
      <c r="O28">
        <f t="shared" si="7"/>
        <v>28.842676713509096</v>
      </c>
      <c r="P28">
        <f t="shared" si="8"/>
        <v>831.9</v>
      </c>
      <c r="Q28">
        <f t="shared" si="9"/>
        <v>23994.222757968226</v>
      </c>
      <c r="R28">
        <f t="shared" si="10"/>
        <v>692057.61</v>
      </c>
      <c r="S28">
        <f t="shared" si="11"/>
        <v>19960793.912353806</v>
      </c>
      <c r="T28">
        <f t="shared" si="12"/>
        <v>575722725.75899994</v>
      </c>
      <c r="U28">
        <f t="shared" si="13"/>
        <v>794.1</v>
      </c>
    </row>
    <row r="29" spans="1:21" x14ac:dyDescent="0.2">
      <c r="A29" s="10"/>
      <c r="B29" s="6">
        <v>701.5</v>
      </c>
      <c r="C29" s="10">
        <v>44707</v>
      </c>
      <c r="E29" s="14">
        <v>4396.3999999999996</v>
      </c>
      <c r="F29">
        <f t="shared" si="0"/>
        <v>4396.3999999999996</v>
      </c>
      <c r="H29" s="6">
        <v>856.4</v>
      </c>
      <c r="I29">
        <f t="shared" si="1"/>
        <v>1.5920988334369252E-9</v>
      </c>
      <c r="J29">
        <f t="shared" si="2"/>
        <v>4.659167817075596E-8</v>
      </c>
      <c r="K29">
        <f t="shared" si="3"/>
        <v>1.3634734409553826E-6</v>
      </c>
      <c r="L29">
        <f t="shared" si="4"/>
        <v>3.9901113185435365E-5</v>
      </c>
      <c r="M29">
        <f t="shared" si="5"/>
        <v>1.1676786548341896E-3</v>
      </c>
      <c r="N29">
        <f t="shared" si="6"/>
        <v>3.4171313332006854E-2</v>
      </c>
      <c r="O29">
        <f t="shared" si="7"/>
        <v>29.264312737530673</v>
      </c>
      <c r="P29">
        <f t="shared" si="8"/>
        <v>856.4</v>
      </c>
      <c r="Q29">
        <f t="shared" si="9"/>
        <v>25061.957428421276</v>
      </c>
      <c r="R29">
        <f t="shared" si="10"/>
        <v>733420.96</v>
      </c>
      <c r="S29">
        <f t="shared" si="11"/>
        <v>21463060.341699962</v>
      </c>
      <c r="T29">
        <f t="shared" si="12"/>
        <v>628101710.14399993</v>
      </c>
      <c r="U29">
        <f t="shared" si="13"/>
        <v>4396.3999999999996</v>
      </c>
    </row>
    <row r="30" spans="1:21" x14ac:dyDescent="0.2">
      <c r="A30" s="10"/>
      <c r="B30" s="6">
        <v>709.9</v>
      </c>
      <c r="C30" s="10">
        <v>30778</v>
      </c>
      <c r="E30" s="14">
        <v>3881.4</v>
      </c>
      <c r="F30">
        <f t="shared" si="0"/>
        <v>3881.4</v>
      </c>
      <c r="H30" s="6">
        <v>724.7</v>
      </c>
      <c r="I30">
        <f t="shared" si="1"/>
        <v>2.6273940740306084E-9</v>
      </c>
      <c r="J30">
        <f t="shared" si="2"/>
        <v>7.073011215031417E-8</v>
      </c>
      <c r="K30">
        <f t="shared" si="3"/>
        <v>1.9040724854499822E-6</v>
      </c>
      <c r="L30">
        <f t="shared" si="4"/>
        <v>5.1258112275332656E-5</v>
      </c>
      <c r="M30">
        <f t="shared" si="5"/>
        <v>1.3798813302056021E-3</v>
      </c>
      <c r="N30">
        <f t="shared" si="6"/>
        <v>3.7146753965933581E-2</v>
      </c>
      <c r="O30">
        <f t="shared" si="7"/>
        <v>26.920252599112068</v>
      </c>
      <c r="P30">
        <f t="shared" si="8"/>
        <v>724.7</v>
      </c>
      <c r="Q30">
        <f t="shared" si="9"/>
        <v>19509.107058576519</v>
      </c>
      <c r="R30">
        <f t="shared" si="10"/>
        <v>525190.09000000008</v>
      </c>
      <c r="S30">
        <f t="shared" si="11"/>
        <v>14138249.885350397</v>
      </c>
      <c r="T30">
        <f t="shared" si="12"/>
        <v>380605258.22300011</v>
      </c>
      <c r="U30">
        <f t="shared" si="13"/>
        <v>3881.4</v>
      </c>
    </row>
    <row r="31" spans="1:21" x14ac:dyDescent="0.2">
      <c r="A31" s="10"/>
      <c r="B31" s="6">
        <v>714.1</v>
      </c>
      <c r="C31" s="10">
        <v>27208</v>
      </c>
      <c r="E31" s="14">
        <v>-11683.2</v>
      </c>
      <c r="F31">
        <f t="shared" si="0"/>
        <v>11683.2</v>
      </c>
      <c r="H31" s="6">
        <v>1010.7</v>
      </c>
      <c r="I31">
        <f t="shared" si="1"/>
        <v>9.6857488328549286E-10</v>
      </c>
      <c r="J31">
        <f t="shared" si="2"/>
        <v>3.0792456441310275E-8</v>
      </c>
      <c r="K31">
        <f t="shared" si="3"/>
        <v>9.7893863453664749E-7</v>
      </c>
      <c r="L31">
        <f t="shared" si="4"/>
        <v>3.1121935725232361E-5</v>
      </c>
      <c r="M31">
        <f t="shared" si="5"/>
        <v>9.8941327792618963E-4</v>
      </c>
      <c r="N31">
        <f t="shared" si="6"/>
        <v>3.1454940437492321E-2</v>
      </c>
      <c r="O31">
        <f t="shared" si="7"/>
        <v>31.791508300173493</v>
      </c>
      <c r="P31">
        <f t="shared" si="8"/>
        <v>1010.7</v>
      </c>
      <c r="Q31">
        <f t="shared" si="9"/>
        <v>32131.677438985327</v>
      </c>
      <c r="R31">
        <f t="shared" si="10"/>
        <v>1021514.4900000001</v>
      </c>
      <c r="S31">
        <f t="shared" si="11"/>
        <v>32475486.387582533</v>
      </c>
      <c r="T31">
        <f t="shared" si="12"/>
        <v>1032444695.0430001</v>
      </c>
      <c r="U31">
        <f t="shared" si="13"/>
        <v>11683.2</v>
      </c>
    </row>
    <row r="32" spans="1:21" x14ac:dyDescent="0.2">
      <c r="A32" s="10"/>
      <c r="B32" s="6">
        <v>721.5</v>
      </c>
      <c r="C32" s="10">
        <v>25441</v>
      </c>
      <c r="E32" s="14">
        <v>10828.9</v>
      </c>
      <c r="F32">
        <f t="shared" si="0"/>
        <v>10828.9</v>
      </c>
      <c r="H32" s="6">
        <v>665.4</v>
      </c>
      <c r="I32">
        <f t="shared" si="1"/>
        <v>3.3943108346527596E-9</v>
      </c>
      <c r="J32">
        <f t="shared" si="2"/>
        <v>8.7557430618464553E-8</v>
      </c>
      <c r="K32">
        <f t="shared" si="3"/>
        <v>2.2585744293779463E-6</v>
      </c>
      <c r="L32">
        <f t="shared" si="4"/>
        <v>5.8260714333526414E-5</v>
      </c>
      <c r="M32">
        <f t="shared" si="5"/>
        <v>1.5028554253080854E-3</v>
      </c>
      <c r="N32">
        <f t="shared" si="6"/>
        <v>3.8766679317528419E-2</v>
      </c>
      <c r="O32">
        <f t="shared" si="7"/>
        <v>25.795348417883407</v>
      </c>
      <c r="P32">
        <f t="shared" si="8"/>
        <v>665.4</v>
      </c>
      <c r="Q32">
        <f t="shared" si="9"/>
        <v>17164.224837259593</v>
      </c>
      <c r="R32">
        <f t="shared" si="10"/>
        <v>442757.16</v>
      </c>
      <c r="S32">
        <f t="shared" si="11"/>
        <v>11421075.206712551</v>
      </c>
      <c r="T32">
        <f t="shared" si="12"/>
        <v>294610614.264</v>
      </c>
      <c r="U32">
        <f t="shared" si="13"/>
        <v>10828.9</v>
      </c>
    </row>
    <row r="33" spans="1:21" x14ac:dyDescent="0.2">
      <c r="A33" s="10"/>
      <c r="B33" s="6">
        <v>724.7</v>
      </c>
      <c r="C33" s="10">
        <v>23880</v>
      </c>
      <c r="E33" s="14">
        <v>-9039.7000000000007</v>
      </c>
      <c r="F33">
        <f t="shared" si="0"/>
        <v>9039.7000000000007</v>
      </c>
      <c r="H33" s="6">
        <v>685.6</v>
      </c>
      <c r="I33">
        <f t="shared" si="1"/>
        <v>3.1030414241767056E-9</v>
      </c>
      <c r="J33">
        <f t="shared" si="2"/>
        <v>8.1249926674153575E-8</v>
      </c>
      <c r="K33">
        <f t="shared" si="3"/>
        <v>2.1274452004155495E-6</v>
      </c>
      <c r="L33">
        <f t="shared" si="4"/>
        <v>5.5704949727799809E-5</v>
      </c>
      <c r="M33">
        <f t="shared" si="5"/>
        <v>1.4585764294049008E-3</v>
      </c>
      <c r="N33">
        <f t="shared" si="6"/>
        <v>3.819131353337956E-2</v>
      </c>
      <c r="O33">
        <f t="shared" si="7"/>
        <v>26.183964558485027</v>
      </c>
      <c r="P33">
        <f t="shared" si="8"/>
        <v>685.6</v>
      </c>
      <c r="Q33">
        <f t="shared" si="9"/>
        <v>17951.726101297339</v>
      </c>
      <c r="R33">
        <f t="shared" si="10"/>
        <v>470047.36000000004</v>
      </c>
      <c r="S33">
        <f t="shared" si="11"/>
        <v>12307703.415049482</v>
      </c>
      <c r="T33">
        <f t="shared" si="12"/>
        <v>322264470.01600003</v>
      </c>
      <c r="U33">
        <f t="shared" si="13"/>
        <v>9039.7000000000007</v>
      </c>
    </row>
    <row r="34" spans="1:21" x14ac:dyDescent="0.2">
      <c r="A34" s="10"/>
      <c r="B34" s="6">
        <v>724.8</v>
      </c>
      <c r="C34" s="10">
        <v>25888</v>
      </c>
      <c r="E34" s="14">
        <v>-3434.4</v>
      </c>
      <c r="F34">
        <f t="shared" si="0"/>
        <v>3434.4</v>
      </c>
      <c r="H34" s="6">
        <v>524.9</v>
      </c>
      <c r="I34">
        <f t="shared" si="1"/>
        <v>6.9146512649787659E-9</v>
      </c>
      <c r="J34">
        <f t="shared" si="2"/>
        <v>1.5841947440523653E-7</v>
      </c>
      <c r="K34">
        <f t="shared" si="3"/>
        <v>3.6295004489873538E-6</v>
      </c>
      <c r="L34">
        <f t="shared" si="4"/>
        <v>8.3154382115308725E-5</v>
      </c>
      <c r="M34">
        <f t="shared" si="5"/>
        <v>1.9051247856734616E-3</v>
      </c>
      <c r="N34">
        <f t="shared" si="6"/>
        <v>4.3647735172325515E-2</v>
      </c>
      <c r="O34">
        <f t="shared" si="7"/>
        <v>22.910696191953662</v>
      </c>
      <c r="P34">
        <f t="shared" si="8"/>
        <v>524.9</v>
      </c>
      <c r="Q34">
        <f t="shared" si="9"/>
        <v>12025.824431156467</v>
      </c>
      <c r="R34">
        <f t="shared" si="10"/>
        <v>275520.00999999995</v>
      </c>
      <c r="S34">
        <f t="shared" si="11"/>
        <v>6312355.2439140342</v>
      </c>
      <c r="T34">
        <f t="shared" si="12"/>
        <v>144620453.24899995</v>
      </c>
      <c r="U34">
        <f t="shared" si="13"/>
        <v>3434.4</v>
      </c>
    </row>
    <row r="35" spans="1:21" x14ac:dyDescent="0.2">
      <c r="A35" s="10"/>
      <c r="B35" s="6">
        <v>726.9</v>
      </c>
      <c r="C35" s="10">
        <v>23992</v>
      </c>
      <c r="E35" s="14">
        <v>3258.4</v>
      </c>
      <c r="F35">
        <f t="shared" si="0"/>
        <v>3258.4</v>
      </c>
      <c r="H35" s="6">
        <v>688.4</v>
      </c>
      <c r="I35">
        <f t="shared" si="1"/>
        <v>3.0653312663841556E-9</v>
      </c>
      <c r="J35">
        <f t="shared" si="2"/>
        <v>8.0426254879284458E-8</v>
      </c>
      <c r="K35">
        <f t="shared" si="3"/>
        <v>2.1101740437788524E-6</v>
      </c>
      <c r="L35">
        <f t="shared" si="4"/>
        <v>5.5365433858899324E-5</v>
      </c>
      <c r="M35">
        <f t="shared" si="5"/>
        <v>1.452643811737362E-3</v>
      </c>
      <c r="N35">
        <f t="shared" si="6"/>
        <v>3.8113564668466292E-2</v>
      </c>
      <c r="O35">
        <f t="shared" si="7"/>
        <v>26.237377917772193</v>
      </c>
      <c r="P35">
        <f t="shared" si="8"/>
        <v>688.4</v>
      </c>
      <c r="Q35">
        <f t="shared" si="9"/>
        <v>18061.810958594378</v>
      </c>
      <c r="R35">
        <f t="shared" si="10"/>
        <v>473894.56</v>
      </c>
      <c r="S35">
        <f t="shared" si="11"/>
        <v>12433750.663896348</v>
      </c>
      <c r="T35">
        <f t="shared" si="12"/>
        <v>326229015.10399997</v>
      </c>
      <c r="U35">
        <f t="shared" si="13"/>
        <v>3258.4</v>
      </c>
    </row>
    <row r="36" spans="1:21" x14ac:dyDescent="0.2">
      <c r="A36" s="10"/>
      <c r="B36" s="6">
        <v>731.5</v>
      </c>
      <c r="C36" s="10">
        <v>27296</v>
      </c>
      <c r="E36" s="14">
        <v>-2317.1</v>
      </c>
      <c r="F36">
        <f t="shared" si="0"/>
        <v>2317.1</v>
      </c>
      <c r="H36" s="6">
        <v>617.5</v>
      </c>
      <c r="I36">
        <f t="shared" si="1"/>
        <v>4.2470670186511938E-9</v>
      </c>
      <c r="J36">
        <f t="shared" si="2"/>
        <v>1.0553769267951057E-7</v>
      </c>
      <c r="K36">
        <f t="shared" si="3"/>
        <v>2.6225638840171121E-6</v>
      </c>
      <c r="L36">
        <f t="shared" si="4"/>
        <v>6.5169525229597904E-5</v>
      </c>
      <c r="M36">
        <f t="shared" si="5"/>
        <v>1.6194331983805667E-3</v>
      </c>
      <c r="N36">
        <f t="shared" si="6"/>
        <v>4.0242181829276684E-2</v>
      </c>
      <c r="O36">
        <f t="shared" si="7"/>
        <v>24.849547279578356</v>
      </c>
      <c r="P36">
        <f t="shared" si="8"/>
        <v>617.5</v>
      </c>
      <c r="Q36">
        <f t="shared" si="9"/>
        <v>15344.595445139626</v>
      </c>
      <c r="R36">
        <f t="shared" si="10"/>
        <v>381306.25</v>
      </c>
      <c r="S36">
        <f t="shared" si="11"/>
        <v>9475287.6873737387</v>
      </c>
      <c r="T36">
        <f t="shared" si="12"/>
        <v>235456609.375</v>
      </c>
      <c r="U36">
        <f t="shared" si="13"/>
        <v>2317.1</v>
      </c>
    </row>
    <row r="37" spans="1:21" x14ac:dyDescent="0.2">
      <c r="A37" s="10"/>
      <c r="B37" s="6">
        <v>733.5</v>
      </c>
      <c r="C37" s="10">
        <v>21423</v>
      </c>
      <c r="E37" s="14">
        <v>-1332.3</v>
      </c>
      <c r="F37">
        <f t="shared" si="0"/>
        <v>1332.3</v>
      </c>
      <c r="H37" s="6">
        <v>690.1</v>
      </c>
      <c r="I37">
        <f t="shared" si="1"/>
        <v>3.0427335122776389E-9</v>
      </c>
      <c r="J37">
        <f t="shared" si="2"/>
        <v>7.9931862290149951E-8</v>
      </c>
      <c r="K37">
        <f t="shared" si="3"/>
        <v>2.0997903968227986E-6</v>
      </c>
      <c r="L37">
        <f t="shared" si="4"/>
        <v>5.5160978166432463E-5</v>
      </c>
      <c r="M37">
        <f t="shared" si="5"/>
        <v>1.4490653528474134E-3</v>
      </c>
      <c r="N37">
        <f t="shared" si="6"/>
        <v>3.8066591032655042E-2</v>
      </c>
      <c r="O37">
        <f t="shared" si="7"/>
        <v>26.269754471635245</v>
      </c>
      <c r="P37">
        <f t="shared" si="8"/>
        <v>690.1</v>
      </c>
      <c r="Q37">
        <f t="shared" si="9"/>
        <v>18128.757560875485</v>
      </c>
      <c r="R37">
        <f t="shared" si="10"/>
        <v>476238.01</v>
      </c>
      <c r="S37">
        <f t="shared" si="11"/>
        <v>12510655.592760168</v>
      </c>
      <c r="T37">
        <f t="shared" si="12"/>
        <v>328651850.70100003</v>
      </c>
      <c r="U37">
        <f t="shared" si="13"/>
        <v>1332.3</v>
      </c>
    </row>
    <row r="38" spans="1:21" x14ac:dyDescent="0.2">
      <c r="A38" s="10"/>
      <c r="B38" s="6">
        <v>734.8</v>
      </c>
      <c r="C38" s="10">
        <v>36735</v>
      </c>
      <c r="E38" s="14">
        <v>-1849.5</v>
      </c>
      <c r="F38">
        <f t="shared" si="0"/>
        <v>1849.5</v>
      </c>
      <c r="H38" s="6">
        <v>817.1</v>
      </c>
      <c r="I38">
        <f t="shared" si="1"/>
        <v>1.8330502412331261E-9</v>
      </c>
      <c r="J38">
        <f t="shared" si="2"/>
        <v>5.2397669805093263E-8</v>
      </c>
      <c r="K38">
        <f t="shared" si="3"/>
        <v>1.4977853521115874E-6</v>
      </c>
      <c r="L38">
        <f t="shared" si="4"/>
        <v>4.2814135997741782E-5</v>
      </c>
      <c r="M38">
        <f t="shared" si="5"/>
        <v>1.2238404112103782E-3</v>
      </c>
      <c r="N38">
        <f t="shared" si="6"/>
        <v>3.4983430523754785E-2</v>
      </c>
      <c r="O38">
        <f t="shared" si="7"/>
        <v>28.584961080960039</v>
      </c>
      <c r="P38">
        <f t="shared" si="8"/>
        <v>817.1</v>
      </c>
      <c r="Q38">
        <f t="shared" si="9"/>
        <v>23356.771699252429</v>
      </c>
      <c r="R38">
        <f t="shared" si="10"/>
        <v>667652.41</v>
      </c>
      <c r="S38">
        <f t="shared" si="11"/>
        <v>19084818.155459195</v>
      </c>
      <c r="T38">
        <f t="shared" si="12"/>
        <v>545538784.21100008</v>
      </c>
      <c r="U38">
        <f t="shared" si="13"/>
        <v>1849.5</v>
      </c>
    </row>
    <row r="39" spans="1:21" x14ac:dyDescent="0.2">
      <c r="A39" s="10"/>
      <c r="B39" s="6">
        <v>736.3</v>
      </c>
      <c r="C39" s="10">
        <v>23716</v>
      </c>
      <c r="E39" s="14">
        <v>4461.7</v>
      </c>
      <c r="F39">
        <f t="shared" si="0"/>
        <v>4461.7</v>
      </c>
      <c r="H39" s="6">
        <v>490.8</v>
      </c>
      <c r="I39">
        <f t="shared" si="1"/>
        <v>8.4583633582902468E-9</v>
      </c>
      <c r="J39">
        <f t="shared" si="2"/>
        <v>1.873866360549373E-7</v>
      </c>
      <c r="K39">
        <f t="shared" si="3"/>
        <v>4.1513647362488529E-6</v>
      </c>
      <c r="L39">
        <f t="shared" si="4"/>
        <v>9.1969360975763386E-5</v>
      </c>
      <c r="M39">
        <f t="shared" si="5"/>
        <v>2.0374898125509371E-3</v>
      </c>
      <c r="N39">
        <f t="shared" si="6"/>
        <v>4.5138562366904611E-2</v>
      </c>
      <c r="O39">
        <f t="shared" si="7"/>
        <v>22.154006409676782</v>
      </c>
      <c r="P39">
        <f t="shared" si="8"/>
        <v>490.8</v>
      </c>
      <c r="Q39">
        <f t="shared" si="9"/>
        <v>10873.186345869351</v>
      </c>
      <c r="R39">
        <f t="shared" si="10"/>
        <v>240884.64</v>
      </c>
      <c r="S39">
        <f t="shared" si="11"/>
        <v>5336559.8585526869</v>
      </c>
      <c r="T39">
        <f t="shared" si="12"/>
        <v>118226181.31200001</v>
      </c>
      <c r="U39">
        <f t="shared" si="13"/>
        <v>4461.7</v>
      </c>
    </row>
    <row r="40" spans="1:21" x14ac:dyDescent="0.2">
      <c r="A40" s="10"/>
      <c r="B40" s="6">
        <v>752.2</v>
      </c>
      <c r="C40" s="10">
        <v>22247</v>
      </c>
      <c r="E40" s="14">
        <v>8670.1</v>
      </c>
      <c r="F40">
        <f t="shared" si="0"/>
        <v>8670.1</v>
      </c>
      <c r="H40" s="6">
        <v>791</v>
      </c>
      <c r="I40">
        <f t="shared" si="1"/>
        <v>2.0205544089728733E-9</v>
      </c>
      <c r="J40">
        <f t="shared" si="2"/>
        <v>5.6827531484476744E-8</v>
      </c>
      <c r="K40">
        <f t="shared" si="3"/>
        <v>1.5982585374975428E-6</v>
      </c>
      <c r="L40">
        <f t="shared" si="4"/>
        <v>4.4950577404221043E-5</v>
      </c>
      <c r="M40">
        <f t="shared" si="5"/>
        <v>1.2642225031605564E-3</v>
      </c>
      <c r="N40">
        <f t="shared" si="6"/>
        <v>3.5555906726738896E-2</v>
      </c>
      <c r="O40">
        <f t="shared" si="7"/>
        <v>28.124722220850465</v>
      </c>
      <c r="P40">
        <f t="shared" si="8"/>
        <v>791</v>
      </c>
      <c r="Q40">
        <f t="shared" si="9"/>
        <v>22246.655276692753</v>
      </c>
      <c r="R40">
        <f t="shared" si="10"/>
        <v>625681</v>
      </c>
      <c r="S40">
        <f t="shared" si="11"/>
        <v>17597104.323863942</v>
      </c>
      <c r="T40">
        <f t="shared" si="12"/>
        <v>494913671</v>
      </c>
      <c r="U40">
        <f t="shared" si="13"/>
        <v>8670.1</v>
      </c>
    </row>
    <row r="41" spans="1:21" x14ac:dyDescent="0.2">
      <c r="A41" s="10"/>
      <c r="B41" s="6">
        <v>755</v>
      </c>
      <c r="C41" s="10">
        <v>53783</v>
      </c>
      <c r="E41" s="14">
        <v>-2880</v>
      </c>
      <c r="F41">
        <f t="shared" si="0"/>
        <v>2880</v>
      </c>
      <c r="H41" s="6">
        <v>567.9</v>
      </c>
      <c r="I41">
        <f t="shared" si="1"/>
        <v>5.4598962966901714E-9</v>
      </c>
      <c r="J41">
        <f t="shared" si="2"/>
        <v>1.3011289149561639E-7</v>
      </c>
      <c r="K41">
        <f t="shared" si="3"/>
        <v>3.1006751068903484E-6</v>
      </c>
      <c r="L41">
        <f t="shared" si="4"/>
        <v>7.3891111080360419E-5</v>
      </c>
      <c r="M41">
        <f t="shared" si="5"/>
        <v>1.7608733932030288E-3</v>
      </c>
      <c r="N41">
        <f t="shared" si="6"/>
        <v>4.196276198253672E-2</v>
      </c>
      <c r="O41">
        <f t="shared" si="7"/>
        <v>23.830652529882599</v>
      </c>
      <c r="P41">
        <f t="shared" si="8"/>
        <v>567.9</v>
      </c>
      <c r="Q41">
        <f t="shared" si="9"/>
        <v>13533.42757172034</v>
      </c>
      <c r="R41">
        <f t="shared" si="10"/>
        <v>322510.40999999997</v>
      </c>
      <c r="S41">
        <f t="shared" si="11"/>
        <v>7685633.5179799674</v>
      </c>
      <c r="T41">
        <f t="shared" si="12"/>
        <v>183153661.83899999</v>
      </c>
      <c r="U41">
        <f t="shared" si="13"/>
        <v>2880</v>
      </c>
    </row>
    <row r="42" spans="1:21" x14ac:dyDescent="0.2">
      <c r="A42" s="10"/>
      <c r="B42" s="6">
        <v>755.5</v>
      </c>
      <c r="C42" s="10">
        <v>21804</v>
      </c>
      <c r="E42" s="14">
        <v>-2089.9</v>
      </c>
      <c r="F42">
        <f t="shared" si="0"/>
        <v>2089.9</v>
      </c>
      <c r="H42" s="6">
        <v>445.9</v>
      </c>
      <c r="I42">
        <f t="shared" si="1"/>
        <v>1.1279441157255374E-8</v>
      </c>
      <c r="J42">
        <f t="shared" si="2"/>
        <v>2.3818056389729187E-7</v>
      </c>
      <c r="K42">
        <f t="shared" si="3"/>
        <v>5.0295028120201707E-6</v>
      </c>
      <c r="L42">
        <f t="shared" si="4"/>
        <v>1.062047134418025E-4</v>
      </c>
      <c r="M42">
        <f t="shared" si="5"/>
        <v>2.2426553038797938E-3</v>
      </c>
      <c r="N42">
        <f t="shared" si="6"/>
        <v>4.7356681723699702E-2</v>
      </c>
      <c r="O42">
        <f t="shared" si="7"/>
        <v>21.116344380597699</v>
      </c>
      <c r="P42">
        <f t="shared" si="8"/>
        <v>445.9</v>
      </c>
      <c r="Q42">
        <f t="shared" si="9"/>
        <v>9415.777959308507</v>
      </c>
      <c r="R42">
        <f t="shared" si="10"/>
        <v>198826.80999999997</v>
      </c>
      <c r="S42">
        <f t="shared" si="11"/>
        <v>4198495.3920556661</v>
      </c>
      <c r="T42">
        <f t="shared" si="12"/>
        <v>88656874.578999981</v>
      </c>
      <c r="U42">
        <f t="shared" si="13"/>
        <v>2089.9</v>
      </c>
    </row>
    <row r="43" spans="1:21" x14ac:dyDescent="0.2">
      <c r="A43" s="10"/>
      <c r="B43" s="6">
        <v>757.1</v>
      </c>
      <c r="C43" s="10">
        <v>25431</v>
      </c>
      <c r="E43" s="14">
        <v>3376.4</v>
      </c>
      <c r="F43">
        <f t="shared" si="0"/>
        <v>3376.4</v>
      </c>
      <c r="H43" s="6">
        <v>653</v>
      </c>
      <c r="I43">
        <f t="shared" si="1"/>
        <v>3.591372527660096E-9</v>
      </c>
      <c r="J43">
        <f t="shared" si="2"/>
        <v>9.1773447581410381E-8</v>
      </c>
      <c r="K43">
        <f t="shared" si="3"/>
        <v>2.3451662605620424E-6</v>
      </c>
      <c r="L43">
        <f t="shared" si="4"/>
        <v>5.9928061270660975E-5</v>
      </c>
      <c r="M43">
        <f t="shared" si="5"/>
        <v>1.5313935681470138E-3</v>
      </c>
      <c r="N43">
        <f t="shared" si="6"/>
        <v>3.9133024009741613E-2</v>
      </c>
      <c r="O43">
        <f t="shared" si="7"/>
        <v>25.553864678361276</v>
      </c>
      <c r="P43">
        <f t="shared" si="8"/>
        <v>653</v>
      </c>
      <c r="Q43">
        <f t="shared" si="9"/>
        <v>16686.673634969913</v>
      </c>
      <c r="R43">
        <f t="shared" si="10"/>
        <v>426409</v>
      </c>
      <c r="S43">
        <f t="shared" si="11"/>
        <v>10896397.883635351</v>
      </c>
      <c r="T43">
        <f t="shared" si="12"/>
        <v>278445077</v>
      </c>
      <c r="U43">
        <f t="shared" si="13"/>
        <v>3376.4</v>
      </c>
    </row>
    <row r="44" spans="1:21" x14ac:dyDescent="0.2">
      <c r="A44" s="10"/>
      <c r="B44" s="6">
        <v>764.7</v>
      </c>
      <c r="C44" s="10">
        <v>34619</v>
      </c>
      <c r="E44" s="14">
        <v>-3837.3</v>
      </c>
      <c r="F44">
        <f t="shared" si="0"/>
        <v>3837.3</v>
      </c>
      <c r="H44" s="6">
        <v>647.4</v>
      </c>
      <c r="I44">
        <f t="shared" si="1"/>
        <v>3.6853769462416728E-9</v>
      </c>
      <c r="J44">
        <f t="shared" si="2"/>
        <v>9.3770938434649994E-8</v>
      </c>
      <c r="K44">
        <f t="shared" si="3"/>
        <v>2.385913034996859E-6</v>
      </c>
      <c r="L44">
        <f t="shared" si="4"/>
        <v>6.0707305542592407E-5</v>
      </c>
      <c r="M44">
        <f t="shared" si="5"/>
        <v>1.5446400988569664E-3</v>
      </c>
      <c r="N44">
        <f t="shared" si="6"/>
        <v>3.930190960827433E-2</v>
      </c>
      <c r="O44">
        <f t="shared" si="7"/>
        <v>25.444056280396804</v>
      </c>
      <c r="P44">
        <f t="shared" si="8"/>
        <v>647.4</v>
      </c>
      <c r="Q44">
        <f t="shared" si="9"/>
        <v>16472.482035928893</v>
      </c>
      <c r="R44">
        <f t="shared" si="10"/>
        <v>419126.75999999995</v>
      </c>
      <c r="S44">
        <f t="shared" si="11"/>
        <v>10664284.870060366</v>
      </c>
      <c r="T44">
        <f t="shared" si="12"/>
        <v>271342664.42399997</v>
      </c>
      <c r="U44">
        <f t="shared" si="13"/>
        <v>3837.3</v>
      </c>
    </row>
    <row r="45" spans="1:21" x14ac:dyDescent="0.2">
      <c r="A45" s="10"/>
      <c r="B45" s="6">
        <v>767.4</v>
      </c>
      <c r="C45" s="10">
        <v>26585</v>
      </c>
      <c r="E45" s="14">
        <v>-3575.4</v>
      </c>
      <c r="F45">
        <f t="shared" si="0"/>
        <v>3575.4</v>
      </c>
      <c r="H45" s="6">
        <v>428.3</v>
      </c>
      <c r="I45">
        <f t="shared" si="1"/>
        <v>1.2727871346623784E-8</v>
      </c>
      <c r="J45">
        <f t="shared" si="2"/>
        <v>2.6340851746221404E-7</v>
      </c>
      <c r="K45">
        <f t="shared" si="3"/>
        <v>5.4513472977589667E-6</v>
      </c>
      <c r="L45">
        <f t="shared" si="4"/>
        <v>1.1281786802906607E-4</v>
      </c>
      <c r="M45">
        <f t="shared" si="5"/>
        <v>2.3348120476301658E-3</v>
      </c>
      <c r="N45">
        <f t="shared" si="6"/>
        <v>4.8319892876849027E-2</v>
      </c>
      <c r="O45">
        <f t="shared" si="7"/>
        <v>20.695410119154442</v>
      </c>
      <c r="P45">
        <f t="shared" si="8"/>
        <v>428.3</v>
      </c>
      <c r="Q45">
        <f t="shared" si="9"/>
        <v>8863.8441540338536</v>
      </c>
      <c r="R45">
        <f t="shared" si="10"/>
        <v>183440.89</v>
      </c>
      <c r="S45">
        <f t="shared" si="11"/>
        <v>3796384.4511726927</v>
      </c>
      <c r="T45">
        <f t="shared" si="12"/>
        <v>78567733.187000006</v>
      </c>
      <c r="U45">
        <f t="shared" si="13"/>
        <v>3575.4</v>
      </c>
    </row>
    <row r="46" spans="1:21" x14ac:dyDescent="0.2">
      <c r="A46" s="10"/>
      <c r="B46" s="6">
        <v>775.1</v>
      </c>
      <c r="C46" s="10">
        <v>33725</v>
      </c>
      <c r="E46" s="14">
        <v>-1087.5</v>
      </c>
      <c r="F46">
        <f t="shared" si="0"/>
        <v>1087.5</v>
      </c>
      <c r="H46" s="6">
        <v>613.4</v>
      </c>
      <c r="I46">
        <f t="shared" si="1"/>
        <v>4.3328004229254669E-9</v>
      </c>
      <c r="J46">
        <f t="shared" si="2"/>
        <v>1.073100929097891E-7</v>
      </c>
      <c r="K46">
        <f t="shared" si="3"/>
        <v>2.6577397794224818E-6</v>
      </c>
      <c r="L46">
        <f t="shared" si="4"/>
        <v>6.5824010990864738E-5</v>
      </c>
      <c r="M46">
        <f t="shared" si="5"/>
        <v>1.6302575806977503E-3</v>
      </c>
      <c r="N46">
        <f t="shared" si="6"/>
        <v>4.0376448341796364E-2</v>
      </c>
      <c r="O46">
        <f t="shared" si="7"/>
        <v>24.766913412857889</v>
      </c>
      <c r="P46">
        <f t="shared" si="8"/>
        <v>613.4</v>
      </c>
      <c r="Q46">
        <f t="shared" si="9"/>
        <v>15192.024687447005</v>
      </c>
      <c r="R46">
        <f t="shared" si="10"/>
        <v>376259.56</v>
      </c>
      <c r="S46">
        <f t="shared" si="11"/>
        <v>9318787.9432800058</v>
      </c>
      <c r="T46">
        <f t="shared" si="12"/>
        <v>230797614.104</v>
      </c>
      <c r="U46">
        <f t="shared" si="13"/>
        <v>1087.5</v>
      </c>
    </row>
    <row r="47" spans="1:21" x14ac:dyDescent="0.2">
      <c r="A47" s="10"/>
      <c r="B47" s="6">
        <v>779.6</v>
      </c>
      <c r="C47" s="10">
        <v>29129</v>
      </c>
      <c r="E47" s="14">
        <v>-542.1</v>
      </c>
      <c r="F47">
        <f t="shared" si="0"/>
        <v>542.1</v>
      </c>
      <c r="H47" s="6">
        <v>843.9</v>
      </c>
      <c r="I47">
        <f t="shared" si="1"/>
        <v>1.6638993011876446E-9</v>
      </c>
      <c r="J47">
        <f t="shared" si="2"/>
        <v>4.8336203103092663E-8</v>
      </c>
      <c r="K47">
        <f t="shared" si="3"/>
        <v>1.4041646202722534E-6</v>
      </c>
      <c r="L47">
        <f t="shared" si="4"/>
        <v>4.0790921798699858E-5</v>
      </c>
      <c r="M47">
        <f t="shared" si="5"/>
        <v>1.1849745230477545E-3</v>
      </c>
      <c r="N47">
        <f t="shared" si="6"/>
        <v>3.4423458905922785E-2</v>
      </c>
      <c r="O47">
        <f t="shared" si="7"/>
        <v>29.049956970708234</v>
      </c>
      <c r="P47">
        <f t="shared" si="8"/>
        <v>843.9</v>
      </c>
      <c r="Q47">
        <f t="shared" si="9"/>
        <v>24515.258687580659</v>
      </c>
      <c r="R47">
        <f t="shared" si="10"/>
        <v>712167.21</v>
      </c>
      <c r="S47">
        <f t="shared" si="11"/>
        <v>20688426.806449298</v>
      </c>
      <c r="T47">
        <f t="shared" si="12"/>
        <v>600997908.51899993</v>
      </c>
      <c r="U47">
        <f t="shared" si="13"/>
        <v>542.1</v>
      </c>
    </row>
    <row r="48" spans="1:21" x14ac:dyDescent="0.2">
      <c r="A48" s="10"/>
      <c r="B48" s="6">
        <v>783.9</v>
      </c>
      <c r="C48" s="10">
        <v>28852</v>
      </c>
      <c r="E48" s="14">
        <v>-4206.3999999999996</v>
      </c>
      <c r="F48">
        <f t="shared" si="0"/>
        <v>4206.3999999999996</v>
      </c>
      <c r="H48" s="6">
        <v>936.9</v>
      </c>
      <c r="I48">
        <f t="shared" si="1"/>
        <v>1.2159627843192106E-9</v>
      </c>
      <c r="J48">
        <f t="shared" si="2"/>
        <v>3.7219188737135807E-8</v>
      </c>
      <c r="K48">
        <f t="shared" si="3"/>
        <v>1.1392355326286682E-6</v>
      </c>
      <c r="L48">
        <f t="shared" si="4"/>
        <v>3.4870657927822476E-5</v>
      </c>
      <c r="M48">
        <f t="shared" si="5"/>
        <v>1.0673497705197994E-3</v>
      </c>
      <c r="N48">
        <f t="shared" si="6"/>
        <v>3.2670319412576906E-2</v>
      </c>
      <c r="O48">
        <f t="shared" si="7"/>
        <v>30.6088222576433</v>
      </c>
      <c r="P48">
        <f t="shared" si="8"/>
        <v>936.9</v>
      </c>
      <c r="Q48">
        <f t="shared" si="9"/>
        <v>28677.405573186032</v>
      </c>
      <c r="R48">
        <f t="shared" si="10"/>
        <v>877781.61</v>
      </c>
      <c r="S48">
        <f t="shared" si="11"/>
        <v>26867861.281517945</v>
      </c>
      <c r="T48">
        <f t="shared" si="12"/>
        <v>822393590.40899992</v>
      </c>
      <c r="U48">
        <f t="shared" si="13"/>
        <v>4206.3999999999996</v>
      </c>
    </row>
    <row r="49" spans="1:21" x14ac:dyDescent="0.2">
      <c r="A49" s="10"/>
      <c r="B49" s="6">
        <v>790.6</v>
      </c>
      <c r="C49" s="10">
        <v>30015</v>
      </c>
      <c r="E49" s="14">
        <v>-2307.6</v>
      </c>
      <c r="F49">
        <f t="shared" si="0"/>
        <v>2307.6</v>
      </c>
      <c r="H49" s="6">
        <v>680.7</v>
      </c>
      <c r="I49">
        <f t="shared" si="1"/>
        <v>3.1705364337778308E-9</v>
      </c>
      <c r="J49">
        <f t="shared" si="2"/>
        <v>8.2720018616264434E-8</v>
      </c>
      <c r="K49">
        <f t="shared" si="3"/>
        <v>2.1581841504725697E-6</v>
      </c>
      <c r="L49">
        <f t="shared" si="4"/>
        <v>5.6307516672091228E-5</v>
      </c>
      <c r="M49">
        <f t="shared" si="5"/>
        <v>1.4690759512266784E-3</v>
      </c>
      <c r="N49">
        <f t="shared" si="6"/>
        <v>3.83285265986925E-2</v>
      </c>
      <c r="O49">
        <f t="shared" si="7"/>
        <v>26.090228055729984</v>
      </c>
      <c r="P49">
        <f t="shared" si="8"/>
        <v>680.7</v>
      </c>
      <c r="Q49">
        <f t="shared" si="9"/>
        <v>17759.6182375354</v>
      </c>
      <c r="R49">
        <f t="shared" si="10"/>
        <v>463352.49000000005</v>
      </c>
      <c r="S49">
        <f t="shared" si="11"/>
        <v>12088972.134290352</v>
      </c>
      <c r="T49">
        <f t="shared" si="12"/>
        <v>315404039.94300008</v>
      </c>
      <c r="U49">
        <f t="shared" si="13"/>
        <v>2307.6</v>
      </c>
    </row>
    <row r="50" spans="1:21" x14ac:dyDescent="0.2">
      <c r="A50" s="10"/>
      <c r="B50" s="6">
        <v>791</v>
      </c>
      <c r="C50" s="10">
        <v>25755</v>
      </c>
      <c r="E50" s="14">
        <v>-11459.9</v>
      </c>
      <c r="F50">
        <f t="shared" si="0"/>
        <v>11459.9</v>
      </c>
      <c r="H50" s="6">
        <v>775.1</v>
      </c>
      <c r="I50">
        <f t="shared" si="1"/>
        <v>2.1474684367230784E-9</v>
      </c>
      <c r="J50">
        <f t="shared" si="2"/>
        <v>5.9786848004206745E-8</v>
      </c>
      <c r="K50">
        <f t="shared" si="3"/>
        <v>1.6645027853040583E-6</v>
      </c>
      <c r="L50">
        <f t="shared" si="4"/>
        <v>4.6340785888060669E-5</v>
      </c>
      <c r="M50">
        <f t="shared" si="5"/>
        <v>1.2901561088891757E-3</v>
      </c>
      <c r="N50">
        <f t="shared" si="6"/>
        <v>3.5918743141835789E-2</v>
      </c>
      <c r="O50">
        <f t="shared" si="7"/>
        <v>27.840617809236921</v>
      </c>
      <c r="P50">
        <f t="shared" si="8"/>
        <v>775.1</v>
      </c>
      <c r="Q50">
        <f t="shared" si="9"/>
        <v>21579.262863939515</v>
      </c>
      <c r="R50">
        <f t="shared" si="10"/>
        <v>600780.01</v>
      </c>
      <c r="S50">
        <f t="shared" si="11"/>
        <v>16726086.645839527</v>
      </c>
      <c r="T50">
        <f t="shared" si="12"/>
        <v>465664585.75100005</v>
      </c>
      <c r="U50">
        <f t="shared" si="13"/>
        <v>11459.9</v>
      </c>
    </row>
    <row r="51" spans="1:21" x14ac:dyDescent="0.2">
      <c r="A51" s="10"/>
      <c r="B51" s="6">
        <v>799.6</v>
      </c>
      <c r="C51" s="10">
        <v>48758</v>
      </c>
      <c r="E51" s="14">
        <v>-3964.5</v>
      </c>
      <c r="F51">
        <f t="shared" si="0"/>
        <v>3964.5</v>
      </c>
      <c r="H51" s="6">
        <v>954.6</v>
      </c>
      <c r="I51">
        <f t="shared" si="1"/>
        <v>1.1495707631104027E-9</v>
      </c>
      <c r="J51">
        <f t="shared" si="2"/>
        <v>3.551783005688206E-8</v>
      </c>
      <c r="K51">
        <f t="shared" si="3"/>
        <v>1.0973802504651905E-6</v>
      </c>
      <c r="L51">
        <f t="shared" si="4"/>
        <v>3.390532057229959E-5</v>
      </c>
      <c r="M51">
        <f t="shared" si="5"/>
        <v>1.0475591870940707E-3</v>
      </c>
      <c r="N51">
        <f t="shared" si="6"/>
        <v>3.2366019018317205E-2</v>
      </c>
      <c r="O51">
        <f t="shared" si="7"/>
        <v>30.896601754885602</v>
      </c>
      <c r="P51">
        <f t="shared" si="8"/>
        <v>954.6</v>
      </c>
      <c r="Q51">
        <f t="shared" si="9"/>
        <v>29493.896035213809</v>
      </c>
      <c r="R51">
        <f t="shared" si="10"/>
        <v>911261.16</v>
      </c>
      <c r="S51">
        <f t="shared" si="11"/>
        <v>28154873.155215081</v>
      </c>
      <c r="T51">
        <f t="shared" si="12"/>
        <v>869889903.33600008</v>
      </c>
      <c r="U51">
        <f t="shared" si="13"/>
        <v>3964.5</v>
      </c>
    </row>
    <row r="52" spans="1:21" x14ac:dyDescent="0.2">
      <c r="A52" s="10"/>
      <c r="B52" s="6">
        <v>817.1</v>
      </c>
      <c r="C52" s="10">
        <v>29095</v>
      </c>
      <c r="E52" s="14">
        <v>-11018.1</v>
      </c>
      <c r="F52">
        <f t="shared" si="0"/>
        <v>11018.1</v>
      </c>
      <c r="H52" s="6">
        <v>929.3</v>
      </c>
      <c r="I52">
        <f t="shared" si="1"/>
        <v>1.2460405864835271E-9</v>
      </c>
      <c r="J52">
        <f t="shared" si="2"/>
        <v>3.79848273807121E-8</v>
      </c>
      <c r="K52">
        <f t="shared" si="3"/>
        <v>1.1579455170191417E-6</v>
      </c>
      <c r="L52">
        <f t="shared" si="4"/>
        <v>3.5299300084895798E-5</v>
      </c>
      <c r="M52">
        <f t="shared" si="5"/>
        <v>1.0760787689658884E-3</v>
      </c>
      <c r="N52">
        <f t="shared" si="6"/>
        <v>3.2803639568893699E-2</v>
      </c>
      <c r="O52">
        <f t="shared" si="7"/>
        <v>30.484422251372912</v>
      </c>
      <c r="P52">
        <f t="shared" si="8"/>
        <v>929.3</v>
      </c>
      <c r="Q52">
        <f t="shared" si="9"/>
        <v>28329.173598200876</v>
      </c>
      <c r="R52">
        <f t="shared" si="10"/>
        <v>863598.48999999987</v>
      </c>
      <c r="S52">
        <f t="shared" si="11"/>
        <v>26326301.024808105</v>
      </c>
      <c r="T52">
        <f t="shared" si="12"/>
        <v>802542076.75699985</v>
      </c>
      <c r="U52">
        <f t="shared" si="13"/>
        <v>11018.1</v>
      </c>
    </row>
    <row r="53" spans="1:21" x14ac:dyDescent="0.2">
      <c r="A53" s="10"/>
      <c r="B53" s="6">
        <v>831.9</v>
      </c>
      <c r="C53" s="10">
        <v>41564</v>
      </c>
      <c r="E53" s="14">
        <v>1778.8</v>
      </c>
      <c r="F53">
        <f t="shared" si="0"/>
        <v>1778.8</v>
      </c>
      <c r="H53" s="6">
        <v>931.3</v>
      </c>
      <c r="I53">
        <f t="shared" si="1"/>
        <v>1.2380300640822873E-9</v>
      </c>
      <c r="J53">
        <f t="shared" si="2"/>
        <v>3.7781221298060551E-8</v>
      </c>
      <c r="K53">
        <f t="shared" si="3"/>
        <v>1.1529773986798341E-6</v>
      </c>
      <c r="L53">
        <f t="shared" si="4"/>
        <v>3.5185651394883762E-5</v>
      </c>
      <c r="M53">
        <f t="shared" si="5"/>
        <v>1.0737678513905295E-3</v>
      </c>
      <c r="N53">
        <f t="shared" si="6"/>
        <v>3.2768397144055265E-2</v>
      </c>
      <c r="O53">
        <f t="shared" si="7"/>
        <v>30.51720826025867</v>
      </c>
      <c r="P53">
        <f t="shared" si="8"/>
        <v>931.3</v>
      </c>
      <c r="Q53">
        <f t="shared" si="9"/>
        <v>28420.676052778916</v>
      </c>
      <c r="R53">
        <f t="shared" si="10"/>
        <v>867319.69</v>
      </c>
      <c r="S53">
        <f t="shared" si="11"/>
        <v>26468175.607952982</v>
      </c>
      <c r="T53">
        <f t="shared" si="12"/>
        <v>807734827.29699993</v>
      </c>
      <c r="U53">
        <f t="shared" si="13"/>
        <v>1778.8</v>
      </c>
    </row>
    <row r="54" spans="1:21" x14ac:dyDescent="0.2">
      <c r="A54" s="10"/>
      <c r="B54" s="6">
        <v>841.5</v>
      </c>
      <c r="C54" s="10">
        <v>23385</v>
      </c>
      <c r="E54" s="14">
        <v>-2986</v>
      </c>
      <c r="F54">
        <f t="shared" si="0"/>
        <v>2986</v>
      </c>
      <c r="H54" s="6">
        <v>752.2</v>
      </c>
      <c r="I54">
        <f t="shared" si="1"/>
        <v>2.3496328897792794E-9</v>
      </c>
      <c r="J54">
        <f t="shared" si="2"/>
        <v>6.4441653780192533E-8</v>
      </c>
      <c r="K54">
        <f t="shared" si="3"/>
        <v>1.7673938596919741E-6</v>
      </c>
      <c r="L54">
        <f t="shared" si="4"/>
        <v>4.8473011973460839E-5</v>
      </c>
      <c r="M54">
        <f t="shared" si="5"/>
        <v>1.3294336612603031E-3</v>
      </c>
      <c r="N54">
        <f t="shared" si="6"/>
        <v>3.646139960643726E-2</v>
      </c>
      <c r="O54">
        <f t="shared" si="7"/>
        <v>27.426264783962107</v>
      </c>
      <c r="P54">
        <f t="shared" si="8"/>
        <v>752.2</v>
      </c>
      <c r="Q54">
        <f t="shared" si="9"/>
        <v>20630.036370496306</v>
      </c>
      <c r="R54">
        <f t="shared" si="10"/>
        <v>565804.84000000008</v>
      </c>
      <c r="S54">
        <f t="shared" si="11"/>
        <v>15517913.357887326</v>
      </c>
      <c r="T54">
        <f t="shared" si="12"/>
        <v>425598400.64800006</v>
      </c>
      <c r="U54">
        <f t="shared" si="13"/>
        <v>2986</v>
      </c>
    </row>
    <row r="55" spans="1:21" x14ac:dyDescent="0.2">
      <c r="A55" s="10"/>
      <c r="B55" s="6">
        <v>843.9</v>
      </c>
      <c r="C55" s="10">
        <v>28967</v>
      </c>
      <c r="E55" s="14">
        <v>-8073.1</v>
      </c>
      <c r="F55">
        <f t="shared" si="0"/>
        <v>8073.1</v>
      </c>
      <c r="H55" s="6">
        <v>905.7</v>
      </c>
      <c r="I55">
        <f t="shared" si="1"/>
        <v>1.3460056930282898E-9</v>
      </c>
      <c r="J55">
        <f t="shared" si="2"/>
        <v>4.0507839508598769E-8</v>
      </c>
      <c r="K55">
        <f t="shared" si="3"/>
        <v>1.219077356175722E-6</v>
      </c>
      <c r="L55">
        <f t="shared" si="4"/>
        <v>3.6687950242937914E-5</v>
      </c>
      <c r="M55">
        <f t="shared" si="5"/>
        <v>1.1041183614883515E-3</v>
      </c>
      <c r="N55">
        <f t="shared" si="6"/>
        <v>3.322827653502889E-2</v>
      </c>
      <c r="O55">
        <f t="shared" si="7"/>
        <v>30.094850057775666</v>
      </c>
      <c r="P55">
        <f t="shared" si="8"/>
        <v>905.7</v>
      </c>
      <c r="Q55">
        <f t="shared" si="9"/>
        <v>27256.905697327438</v>
      </c>
      <c r="R55">
        <f t="shared" si="10"/>
        <v>820292.49000000011</v>
      </c>
      <c r="S55">
        <f t="shared" si="11"/>
        <v>24686579.490069468</v>
      </c>
      <c r="T55">
        <f t="shared" si="12"/>
        <v>742938908.19300008</v>
      </c>
      <c r="U55">
        <f t="shared" si="13"/>
        <v>8073.1</v>
      </c>
    </row>
    <row r="56" spans="1:21" x14ac:dyDescent="0.2">
      <c r="A56" s="10"/>
      <c r="B56" s="6">
        <v>848.6</v>
      </c>
      <c r="C56" s="10">
        <v>27461</v>
      </c>
      <c r="E56" s="14">
        <v>-8240</v>
      </c>
      <c r="F56">
        <f t="shared" si="0"/>
        <v>8240</v>
      </c>
      <c r="H56" s="6">
        <v>841.5</v>
      </c>
      <c r="I56">
        <f t="shared" si="1"/>
        <v>1.6781765147622463E-9</v>
      </c>
      <c r="J56">
        <f t="shared" si="2"/>
        <v>4.8681583817391209E-8</v>
      </c>
      <c r="K56">
        <f t="shared" si="3"/>
        <v>1.4121855371724302E-6</v>
      </c>
      <c r="L56">
        <f t="shared" si="4"/>
        <v>4.0965552782334628E-5</v>
      </c>
      <c r="M56">
        <f t="shared" si="5"/>
        <v>1.1883541295306002E-3</v>
      </c>
      <c r="N56">
        <f t="shared" si="6"/>
        <v>3.4472512666334609E-2</v>
      </c>
      <c r="O56">
        <f t="shared" si="7"/>
        <v>29.008619408720573</v>
      </c>
      <c r="P56">
        <f t="shared" si="8"/>
        <v>841.5</v>
      </c>
      <c r="Q56">
        <f t="shared" si="9"/>
        <v>24410.753232438379</v>
      </c>
      <c r="R56">
        <f t="shared" si="10"/>
        <v>708122.25</v>
      </c>
      <c r="S56">
        <f t="shared" si="11"/>
        <v>20541648.845096856</v>
      </c>
      <c r="T56">
        <f t="shared" si="12"/>
        <v>595884873.375</v>
      </c>
      <c r="U56">
        <f t="shared" si="13"/>
        <v>8240</v>
      </c>
    </row>
    <row r="57" spans="1:21" x14ac:dyDescent="0.2">
      <c r="A57" s="10"/>
      <c r="B57" s="6">
        <v>852.9</v>
      </c>
      <c r="C57" s="10">
        <v>30937</v>
      </c>
      <c r="E57" s="14">
        <v>-2423.1</v>
      </c>
      <c r="F57">
        <f t="shared" si="0"/>
        <v>2423.1</v>
      </c>
      <c r="H57" s="6">
        <v>755.5</v>
      </c>
      <c r="I57">
        <f t="shared" si="1"/>
        <v>2.3189778154729298E-9</v>
      </c>
      <c r="J57">
        <f t="shared" si="2"/>
        <v>6.3740259656588376E-8</v>
      </c>
      <c r="K57">
        <f t="shared" si="3"/>
        <v>1.7519877395897984E-6</v>
      </c>
      <c r="L57">
        <f t="shared" si="4"/>
        <v>4.815576617055248E-5</v>
      </c>
      <c r="M57">
        <f t="shared" si="5"/>
        <v>1.3236267372600927E-3</v>
      </c>
      <c r="N57">
        <f t="shared" si="6"/>
        <v>3.638168134185242E-2</v>
      </c>
      <c r="O57">
        <f t="shared" si="7"/>
        <v>27.486360253769504</v>
      </c>
      <c r="P57">
        <f t="shared" si="8"/>
        <v>755.5</v>
      </c>
      <c r="Q57">
        <f t="shared" si="9"/>
        <v>20765.945171722873</v>
      </c>
      <c r="R57">
        <f t="shared" si="10"/>
        <v>570780.25</v>
      </c>
      <c r="S57">
        <f t="shared" si="11"/>
        <v>15688671.577236621</v>
      </c>
      <c r="T57">
        <f t="shared" si="12"/>
        <v>431224478.875</v>
      </c>
      <c r="U57">
        <f t="shared" si="13"/>
        <v>2423.1</v>
      </c>
    </row>
    <row r="58" spans="1:21" x14ac:dyDescent="0.2">
      <c r="A58" s="10"/>
      <c r="B58" s="6">
        <v>856.4</v>
      </c>
      <c r="C58" s="10">
        <v>25292</v>
      </c>
      <c r="E58" s="14">
        <v>-10150.299999999999</v>
      </c>
      <c r="F58">
        <f t="shared" si="0"/>
        <v>10150.299999999999</v>
      </c>
      <c r="H58" s="6">
        <v>897.1</v>
      </c>
      <c r="I58">
        <f t="shared" si="1"/>
        <v>1.3850882018401709E-9</v>
      </c>
      <c r="J58">
        <f t="shared" si="2"/>
        <v>4.1485646109723462E-8</v>
      </c>
      <c r="K58">
        <f t="shared" si="3"/>
        <v>1.2425626258708174E-6</v>
      </c>
      <c r="L58">
        <f t="shared" si="4"/>
        <v>3.7216773125032883E-5</v>
      </c>
      <c r="M58">
        <f t="shared" si="5"/>
        <v>1.1147029316687102E-3</v>
      </c>
      <c r="N58">
        <f t="shared" si="6"/>
        <v>3.3387167170467011E-2</v>
      </c>
      <c r="O58">
        <f t="shared" si="7"/>
        <v>29.951627668625957</v>
      </c>
      <c r="P58">
        <f t="shared" si="8"/>
        <v>897.1</v>
      </c>
      <c r="Q58">
        <f t="shared" si="9"/>
        <v>26869.605181524355</v>
      </c>
      <c r="R58">
        <f t="shared" si="10"/>
        <v>804788.41</v>
      </c>
      <c r="S58">
        <f t="shared" si="11"/>
        <v>24104722.808345478</v>
      </c>
      <c r="T58">
        <f t="shared" si="12"/>
        <v>721975682.61100006</v>
      </c>
      <c r="U58">
        <f t="shared" si="13"/>
        <v>10150.299999999999</v>
      </c>
    </row>
    <row r="59" spans="1:21" x14ac:dyDescent="0.2">
      <c r="A59" s="10"/>
      <c r="B59" s="6">
        <v>861.3</v>
      </c>
      <c r="C59" s="10">
        <v>23166</v>
      </c>
      <c r="E59" s="14">
        <v>-3286.1</v>
      </c>
      <c r="F59">
        <f t="shared" si="0"/>
        <v>3286.1</v>
      </c>
      <c r="H59" s="6">
        <v>733.5</v>
      </c>
      <c r="I59">
        <f t="shared" si="1"/>
        <v>2.5339593607899114E-9</v>
      </c>
      <c r="J59">
        <f t="shared" si="2"/>
        <v>6.8627741154039914E-8</v>
      </c>
      <c r="K59">
        <f t="shared" si="3"/>
        <v>1.8586591911394E-6</v>
      </c>
      <c r="L59">
        <f t="shared" si="4"/>
        <v>5.0338448136488176E-5</v>
      </c>
      <c r="M59">
        <f t="shared" si="5"/>
        <v>1.3633265167007499E-3</v>
      </c>
      <c r="N59">
        <f t="shared" si="6"/>
        <v>3.6923251708114085E-2</v>
      </c>
      <c r="O59">
        <f t="shared" si="7"/>
        <v>27.083205127901682</v>
      </c>
      <c r="P59">
        <f t="shared" si="8"/>
        <v>733.5</v>
      </c>
      <c r="Q59">
        <f t="shared" si="9"/>
        <v>19865.53096131589</v>
      </c>
      <c r="R59">
        <f t="shared" si="10"/>
        <v>538022.25</v>
      </c>
      <c r="S59">
        <f t="shared" si="11"/>
        <v>14571366.960125174</v>
      </c>
      <c r="T59">
        <f t="shared" si="12"/>
        <v>394639320.375</v>
      </c>
      <c r="U59">
        <f t="shared" si="13"/>
        <v>3286.1</v>
      </c>
    </row>
    <row r="60" spans="1:21" x14ac:dyDescent="0.2">
      <c r="A60" s="10"/>
      <c r="B60" s="6">
        <v>874.1</v>
      </c>
      <c r="C60" s="10">
        <v>22797</v>
      </c>
      <c r="E60" s="14">
        <v>3702.2</v>
      </c>
      <c r="F60">
        <f t="shared" si="0"/>
        <v>3702.2</v>
      </c>
      <c r="H60" s="6">
        <v>874.1</v>
      </c>
      <c r="I60">
        <f t="shared" si="1"/>
        <v>1.4973269426968564E-9</v>
      </c>
      <c r="J60">
        <f t="shared" si="2"/>
        <v>4.4268743911299149E-8</v>
      </c>
      <c r="K60">
        <f t="shared" si="3"/>
        <v>1.3088134806113222E-6</v>
      </c>
      <c r="L60">
        <f t="shared" si="4"/>
        <v>3.8695309052866518E-5</v>
      </c>
      <c r="M60">
        <f t="shared" si="5"/>
        <v>1.1440338634023566E-3</v>
      </c>
      <c r="N60">
        <f t="shared" si="6"/>
        <v>3.3823569643110653E-2</v>
      </c>
      <c r="O60">
        <f t="shared" si="7"/>
        <v>29.565182225043024</v>
      </c>
      <c r="P60">
        <f t="shared" si="8"/>
        <v>874.1</v>
      </c>
      <c r="Q60">
        <f t="shared" si="9"/>
        <v>25842.925782910133</v>
      </c>
      <c r="R60">
        <f t="shared" si="10"/>
        <v>764050.81</v>
      </c>
      <c r="S60">
        <f t="shared" si="11"/>
        <v>22589301.426841706</v>
      </c>
      <c r="T60">
        <f t="shared" si="12"/>
        <v>667856813.02100003</v>
      </c>
      <c r="U60">
        <f t="shared" si="13"/>
        <v>3702.2</v>
      </c>
    </row>
    <row r="61" spans="1:21" x14ac:dyDescent="0.2">
      <c r="A61" s="10"/>
      <c r="B61" s="6">
        <v>874.2</v>
      </c>
      <c r="C61" s="10">
        <v>24386</v>
      </c>
      <c r="E61" s="14">
        <v>6743.3</v>
      </c>
      <c r="F61">
        <f t="shared" si="0"/>
        <v>6743.3</v>
      </c>
      <c r="H61" s="6">
        <v>938.6</v>
      </c>
      <c r="I61">
        <f t="shared" si="1"/>
        <v>1.2093676586678981E-9</v>
      </c>
      <c r="J61">
        <f t="shared" si="2"/>
        <v>3.7050888351220368E-8</v>
      </c>
      <c r="K61">
        <f t="shared" si="3"/>
        <v>1.135112484425689E-6</v>
      </c>
      <c r="L61">
        <f t="shared" si="4"/>
        <v>3.4775963806455433E-5</v>
      </c>
      <c r="M61">
        <f t="shared" si="5"/>
        <v>1.0654165778819517E-3</v>
      </c>
      <c r="N61">
        <f t="shared" si="6"/>
        <v>3.2640719628739066E-2</v>
      </c>
      <c r="O61">
        <f t="shared" si="7"/>
        <v>30.63657944353449</v>
      </c>
      <c r="P61">
        <f t="shared" si="8"/>
        <v>938.6</v>
      </c>
      <c r="Q61">
        <f t="shared" si="9"/>
        <v>28755.493465701467</v>
      </c>
      <c r="R61">
        <f t="shared" si="10"/>
        <v>880969.96000000008</v>
      </c>
      <c r="S61">
        <f t="shared" si="11"/>
        <v>26989906.166907396</v>
      </c>
      <c r="T61">
        <f t="shared" si="12"/>
        <v>826878404.45600009</v>
      </c>
      <c r="U61">
        <f t="shared" si="13"/>
        <v>6743.3</v>
      </c>
    </row>
    <row r="62" spans="1:21" x14ac:dyDescent="0.2">
      <c r="A62" s="10"/>
      <c r="B62" s="6">
        <v>897.1</v>
      </c>
      <c r="C62" s="10">
        <v>28180</v>
      </c>
      <c r="E62" s="14">
        <v>4530.7</v>
      </c>
      <c r="F62">
        <f t="shared" si="0"/>
        <v>4530.7</v>
      </c>
      <c r="H62" s="6">
        <v>734.8</v>
      </c>
      <c r="I62">
        <f t="shared" si="1"/>
        <v>2.5205339825753108E-9</v>
      </c>
      <c r="J62">
        <f t="shared" si="2"/>
        <v>6.8324605204249178E-8</v>
      </c>
      <c r="K62">
        <f t="shared" si="3"/>
        <v>1.8520883703963383E-6</v>
      </c>
      <c r="L62">
        <f t="shared" si="4"/>
        <v>5.0204919904082225E-5</v>
      </c>
      <c r="M62">
        <f t="shared" si="5"/>
        <v>1.3609145345672292E-3</v>
      </c>
      <c r="N62">
        <f t="shared" si="6"/>
        <v>3.6890575145519612E-2</v>
      </c>
      <c r="O62">
        <f t="shared" si="7"/>
        <v>27.10719461692781</v>
      </c>
      <c r="P62">
        <f t="shared" si="8"/>
        <v>734.8</v>
      </c>
      <c r="Q62">
        <f t="shared" si="9"/>
        <v>19918.366604518549</v>
      </c>
      <c r="R62">
        <f t="shared" si="10"/>
        <v>539931.03999999992</v>
      </c>
      <c r="S62">
        <f t="shared" si="11"/>
        <v>14636015.78100021</v>
      </c>
      <c r="T62">
        <f t="shared" si="12"/>
        <v>396741328.19199991</v>
      </c>
      <c r="U62">
        <f t="shared" si="13"/>
        <v>4530.7</v>
      </c>
    </row>
    <row r="63" spans="1:21" x14ac:dyDescent="0.2">
      <c r="A63" s="10"/>
      <c r="B63" s="6">
        <v>902.5</v>
      </c>
      <c r="C63" s="10">
        <v>24503</v>
      </c>
      <c r="E63" s="14">
        <v>-6993.4</v>
      </c>
      <c r="F63">
        <f t="shared" si="0"/>
        <v>6993.4</v>
      </c>
      <c r="H63" s="6">
        <v>948</v>
      </c>
      <c r="I63">
        <f t="shared" si="1"/>
        <v>1.1737483316810713E-9</v>
      </c>
      <c r="J63">
        <f t="shared" si="2"/>
        <v>3.6139251770417772E-8</v>
      </c>
      <c r="K63">
        <f t="shared" si="3"/>
        <v>1.1127134184336556E-6</v>
      </c>
      <c r="L63">
        <f t="shared" si="4"/>
        <v>3.4260010678356068E-5</v>
      </c>
      <c r="M63">
        <f t="shared" si="5"/>
        <v>1.0548523206751054E-3</v>
      </c>
      <c r="N63">
        <f t="shared" si="6"/>
        <v>3.2478490123081544E-2</v>
      </c>
      <c r="O63">
        <f t="shared" si="7"/>
        <v>30.789608636681304</v>
      </c>
      <c r="P63">
        <f t="shared" si="8"/>
        <v>948</v>
      </c>
      <c r="Q63">
        <f t="shared" si="9"/>
        <v>29188.548987573871</v>
      </c>
      <c r="R63">
        <f t="shared" si="10"/>
        <v>898704</v>
      </c>
      <c r="S63">
        <f t="shared" si="11"/>
        <v>27670744.440220043</v>
      </c>
      <c r="T63">
        <f t="shared" si="12"/>
        <v>851971392</v>
      </c>
      <c r="U63">
        <f t="shared" si="13"/>
        <v>6993.4</v>
      </c>
    </row>
    <row r="64" spans="1:21" x14ac:dyDescent="0.2">
      <c r="A64" s="10"/>
      <c r="B64" s="6">
        <v>905.7</v>
      </c>
      <c r="C64" s="10">
        <v>31408</v>
      </c>
      <c r="E64" s="14">
        <v>13637.7</v>
      </c>
      <c r="F64">
        <f t="shared" si="0"/>
        <v>13637.7</v>
      </c>
      <c r="H64" s="6">
        <v>1272</v>
      </c>
      <c r="I64">
        <f t="shared" si="1"/>
        <v>4.8589078879184137E-10</v>
      </c>
      <c r="J64">
        <f t="shared" si="2"/>
        <v>1.7329347944480426E-8</v>
      </c>
      <c r="K64">
        <f t="shared" si="3"/>
        <v>6.1805308334322222E-7</v>
      </c>
      <c r="L64">
        <f t="shared" si="4"/>
        <v>2.204293058537907E-5</v>
      </c>
      <c r="M64">
        <f t="shared" si="5"/>
        <v>7.8616352201257866E-4</v>
      </c>
      <c r="N64">
        <f t="shared" si="6"/>
        <v>2.8038607704602217E-2</v>
      </c>
      <c r="O64">
        <f t="shared" si="7"/>
        <v>35.665109000254013</v>
      </c>
      <c r="P64">
        <f t="shared" si="8"/>
        <v>1272</v>
      </c>
      <c r="Q64">
        <f t="shared" si="9"/>
        <v>45366.018648323166</v>
      </c>
      <c r="R64">
        <f t="shared" si="10"/>
        <v>1617984</v>
      </c>
      <c r="S64">
        <f t="shared" si="11"/>
        <v>57705575.720666982</v>
      </c>
      <c r="T64">
        <f t="shared" si="12"/>
        <v>2058075648</v>
      </c>
      <c r="U64">
        <f t="shared" si="13"/>
        <v>13637.7</v>
      </c>
    </row>
    <row r="65" spans="1:21" x14ac:dyDescent="0.2">
      <c r="A65" s="10"/>
      <c r="B65" s="6">
        <v>906.2</v>
      </c>
      <c r="C65" s="10">
        <v>27055</v>
      </c>
      <c r="E65" s="14">
        <v>-3986.8</v>
      </c>
      <c r="F65">
        <f t="shared" si="0"/>
        <v>3986.8</v>
      </c>
      <c r="H65" s="6">
        <v>639.29999999999995</v>
      </c>
      <c r="I65">
        <f t="shared" si="1"/>
        <v>3.8272416719066099E-9</v>
      </c>
      <c r="J65">
        <f t="shared" si="2"/>
        <v>9.676944247304298E-8</v>
      </c>
      <c r="K65">
        <f t="shared" si="3"/>
        <v>2.4467556008498958E-6</v>
      </c>
      <c r="L65">
        <f t="shared" si="4"/>
        <v>6.1864704573016496E-5</v>
      </c>
      <c r="M65">
        <f t="shared" si="5"/>
        <v>1.5642108556233381E-3</v>
      </c>
      <c r="N65">
        <f t="shared" si="6"/>
        <v>3.9550105633529453E-2</v>
      </c>
      <c r="O65">
        <f t="shared" si="7"/>
        <v>25.284382531515377</v>
      </c>
      <c r="P65">
        <f t="shared" si="8"/>
        <v>639.29999999999995</v>
      </c>
      <c r="Q65">
        <f t="shared" si="9"/>
        <v>16164.305752397782</v>
      </c>
      <c r="R65">
        <f t="shared" si="10"/>
        <v>408704.48999999993</v>
      </c>
      <c r="S65">
        <f t="shared" si="11"/>
        <v>10333840.667507922</v>
      </c>
      <c r="T65">
        <f t="shared" si="12"/>
        <v>261284780.45699993</v>
      </c>
      <c r="U65">
        <f t="shared" si="13"/>
        <v>3986.8</v>
      </c>
    </row>
    <row r="66" spans="1:21" x14ac:dyDescent="0.2">
      <c r="A66" s="10"/>
      <c r="B66" s="6">
        <v>912.2</v>
      </c>
      <c r="C66" s="10">
        <v>25125</v>
      </c>
      <c r="E66" s="14">
        <v>-10964</v>
      </c>
      <c r="F66">
        <f t="shared" si="0"/>
        <v>10964</v>
      </c>
      <c r="H66" s="6">
        <v>874.2</v>
      </c>
      <c r="I66">
        <f t="shared" si="1"/>
        <v>1.4968131624396323E-9</v>
      </c>
      <c r="J66">
        <f t="shared" si="2"/>
        <v>4.4256085210187328E-8</v>
      </c>
      <c r="K66">
        <f t="shared" si="3"/>
        <v>1.3085140666047267E-6</v>
      </c>
      <c r="L66">
        <f t="shared" si="4"/>
        <v>3.8688669690745831E-5</v>
      </c>
      <c r="M66">
        <f t="shared" si="5"/>
        <v>1.1439029970258521E-3</v>
      </c>
      <c r="N66">
        <f t="shared" si="6"/>
        <v>3.3821635043649975E-2</v>
      </c>
      <c r="O66">
        <f t="shared" si="7"/>
        <v>29.566873355158812</v>
      </c>
      <c r="P66">
        <f t="shared" si="8"/>
        <v>874.2</v>
      </c>
      <c r="Q66">
        <f t="shared" si="9"/>
        <v>25847.36068707981</v>
      </c>
      <c r="R66">
        <f t="shared" si="10"/>
        <v>764225.64000000013</v>
      </c>
      <c r="S66">
        <f t="shared" si="11"/>
        <v>22595762.71264521</v>
      </c>
      <c r="T66">
        <f t="shared" si="12"/>
        <v>668086054.48800015</v>
      </c>
      <c r="U66">
        <f t="shared" si="13"/>
        <v>10964</v>
      </c>
    </row>
    <row r="67" spans="1:21" x14ac:dyDescent="0.2">
      <c r="A67" s="10"/>
      <c r="B67" s="6">
        <v>916</v>
      </c>
      <c r="C67" s="10">
        <v>19503</v>
      </c>
      <c r="E67" s="14">
        <v>-8397.9</v>
      </c>
      <c r="F67">
        <f t="shared" si="0"/>
        <v>8397.9</v>
      </c>
      <c r="H67" s="6">
        <v>916</v>
      </c>
      <c r="I67">
        <f t="shared" si="1"/>
        <v>1.3011086944954318E-9</v>
      </c>
      <c r="J67">
        <f t="shared" si="2"/>
        <v>3.9378694655368052E-8</v>
      </c>
      <c r="K67">
        <f t="shared" si="3"/>
        <v>1.1918155641578155E-6</v>
      </c>
      <c r="L67">
        <f t="shared" si="4"/>
        <v>3.6070884304317183E-5</v>
      </c>
      <c r="M67">
        <f t="shared" si="5"/>
        <v>1.0917030567685589E-3</v>
      </c>
      <c r="N67">
        <f t="shared" si="6"/>
        <v>3.3040930022754489E-2</v>
      </c>
      <c r="O67">
        <f t="shared" si="7"/>
        <v>30.265491900843113</v>
      </c>
      <c r="P67">
        <f t="shared" si="8"/>
        <v>916</v>
      </c>
      <c r="Q67">
        <f t="shared" si="9"/>
        <v>27723.19058117225</v>
      </c>
      <c r="R67">
        <f t="shared" si="10"/>
        <v>839056</v>
      </c>
      <c r="S67">
        <f t="shared" si="11"/>
        <v>25394442.572353814</v>
      </c>
      <c r="T67">
        <f t="shared" si="12"/>
        <v>768575296</v>
      </c>
      <c r="U67">
        <f t="shared" si="13"/>
        <v>8397.9</v>
      </c>
    </row>
    <row r="68" spans="1:21" x14ac:dyDescent="0.2">
      <c r="A68" s="10"/>
      <c r="B68" s="6">
        <v>917.9</v>
      </c>
      <c r="C68" s="10">
        <v>21571</v>
      </c>
      <c r="E68" s="14">
        <v>-1355.5</v>
      </c>
      <c r="F68">
        <f t="shared" ref="F68:F87" si="14">ABS(E68)</f>
        <v>1355.5</v>
      </c>
      <c r="H68" s="6">
        <v>620.1</v>
      </c>
      <c r="I68">
        <f t="shared" ref="I68:I87" si="15">H68^(-3)</f>
        <v>4.1938684715086692E-9</v>
      </c>
      <c r="J68">
        <f t="shared" ref="J68:J87" si="16">H68^(-2.5)</f>
        <v>1.0443490394590603E-7</v>
      </c>
      <c r="K68">
        <f t="shared" ref="K68:K87" si="17">$H68^(-2)</f>
        <v>2.600617839182526E-6</v>
      </c>
      <c r="L68">
        <f t="shared" ref="L68:L87" si="18">$H68^(-1.5)</f>
        <v>6.4760083936856296E-5</v>
      </c>
      <c r="M68">
        <f t="shared" ref="M68:M87" si="19">$H68^(-1)</f>
        <v>1.6126431220770843E-3</v>
      </c>
      <c r="N68">
        <f t="shared" ref="N68:N87" si="20">$H68^(-0.5)</f>
        <v>4.015772804924457E-2</v>
      </c>
      <c r="O68">
        <f t="shared" ref="O68:O87" si="21">$H68^(0.5)</f>
        <v>24.90180716333656</v>
      </c>
      <c r="P68">
        <f t="shared" ref="P68:P87" si="22">$H68^(1)</f>
        <v>620.1</v>
      </c>
      <c r="Q68">
        <f t="shared" ref="Q68:Q87" si="23">$H68^(1.5)</f>
        <v>15441.610621984993</v>
      </c>
      <c r="R68">
        <f t="shared" ref="R68:R86" si="24">$H68^(2)</f>
        <v>384524.01</v>
      </c>
      <c r="S68">
        <f t="shared" ref="S68:S87" si="25">$H68^(2.5)</f>
        <v>9575342.7466928903</v>
      </c>
      <c r="T68">
        <f t="shared" ref="T68:T87" si="26">$H68^(3)</f>
        <v>238443338.60100001</v>
      </c>
      <c r="U68">
        <f t="shared" ref="U68:U87" si="27">F68</f>
        <v>1355.5</v>
      </c>
    </row>
    <row r="69" spans="1:21" x14ac:dyDescent="0.2">
      <c r="A69" s="10"/>
      <c r="B69" s="6">
        <v>919.2</v>
      </c>
      <c r="C69" s="10">
        <v>23539</v>
      </c>
      <c r="E69" s="14">
        <v>-5320.6</v>
      </c>
      <c r="F69">
        <f t="shared" si="14"/>
        <v>5320.6</v>
      </c>
      <c r="H69" s="6">
        <v>917.9</v>
      </c>
      <c r="I69">
        <f t="shared" si="15"/>
        <v>1.2930457477719349E-9</v>
      </c>
      <c r="J69">
        <f t="shared" si="16"/>
        <v>3.9175231843887758E-8</v>
      </c>
      <c r="K69">
        <f t="shared" si="17"/>
        <v>1.186886691879859E-6</v>
      </c>
      <c r="L69">
        <f t="shared" si="18"/>
        <v>3.5958945309504526E-5</v>
      </c>
      <c r="M69">
        <f t="shared" si="19"/>
        <v>1.0894432944765224E-3</v>
      </c>
      <c r="N69">
        <f t="shared" si="20"/>
        <v>3.3006715899594169E-2</v>
      </c>
      <c r="O69">
        <f t="shared" si="21"/>
        <v>30.296864524237488</v>
      </c>
      <c r="P69">
        <f t="shared" si="22"/>
        <v>917.9</v>
      </c>
      <c r="Q69">
        <f t="shared" si="23"/>
        <v>27809.49194679756</v>
      </c>
      <c r="R69">
        <f t="shared" si="24"/>
        <v>842540.40999999992</v>
      </c>
      <c r="S69">
        <f t="shared" si="25"/>
        <v>25526332.657965448</v>
      </c>
      <c r="T69">
        <f t="shared" si="26"/>
        <v>773367842.33899987</v>
      </c>
      <c r="U69">
        <f t="shared" si="27"/>
        <v>5320.6</v>
      </c>
    </row>
    <row r="70" spans="1:21" x14ac:dyDescent="0.2">
      <c r="A70" s="10"/>
      <c r="B70" s="6">
        <v>929.3</v>
      </c>
      <c r="C70" s="10">
        <v>18462</v>
      </c>
      <c r="E70" s="14">
        <v>-5360</v>
      </c>
      <c r="F70">
        <f t="shared" si="14"/>
        <v>5360</v>
      </c>
      <c r="H70" s="6">
        <v>1089.2</v>
      </c>
      <c r="I70">
        <f t="shared" si="15"/>
        <v>7.738861993603972E-10</v>
      </c>
      <c r="J70">
        <f t="shared" si="16"/>
        <v>2.5540589580925472E-8</v>
      </c>
      <c r="K70">
        <f t="shared" si="17"/>
        <v>8.4291684834334463E-7</v>
      </c>
      <c r="L70">
        <f t="shared" si="18"/>
        <v>2.7818810171543965E-5</v>
      </c>
      <c r="M70">
        <f t="shared" si="19"/>
        <v>9.1810503121557104E-4</v>
      </c>
      <c r="N70">
        <f t="shared" si="20"/>
        <v>3.0300248038845672E-2</v>
      </c>
      <c r="O70">
        <f t="shared" si="21"/>
        <v>33.003030163910708</v>
      </c>
      <c r="P70">
        <f t="shared" si="22"/>
        <v>1089.2</v>
      </c>
      <c r="Q70">
        <f t="shared" si="23"/>
        <v>35946.900454531526</v>
      </c>
      <c r="R70">
        <f t="shared" si="24"/>
        <v>1186356.6400000001</v>
      </c>
      <c r="S70">
        <f t="shared" si="25"/>
        <v>39153363.975075655</v>
      </c>
      <c r="T70">
        <f t="shared" si="26"/>
        <v>1292179652.2880001</v>
      </c>
      <c r="U70">
        <f t="shared" si="27"/>
        <v>5360</v>
      </c>
    </row>
    <row r="71" spans="1:21" x14ac:dyDescent="0.2">
      <c r="A71" s="10"/>
      <c r="B71" s="6">
        <v>931.3</v>
      </c>
      <c r="C71" s="10">
        <v>28708</v>
      </c>
      <c r="E71" s="14">
        <v>-7440.1</v>
      </c>
      <c r="F71">
        <f t="shared" si="14"/>
        <v>7440.1</v>
      </c>
      <c r="H71" s="6">
        <v>790.6</v>
      </c>
      <c r="I71">
        <f t="shared" si="15"/>
        <v>2.0236228282045678E-9</v>
      </c>
      <c r="J71">
        <f t="shared" si="16"/>
        <v>5.6899437754398866E-8</v>
      </c>
      <c r="K71">
        <f t="shared" si="17"/>
        <v>1.5998762079785315E-6</v>
      </c>
      <c r="L71">
        <f t="shared" si="18"/>
        <v>4.4984695488627764E-5</v>
      </c>
      <c r="M71">
        <f t="shared" si="19"/>
        <v>1.2648621300278269E-3</v>
      </c>
      <c r="N71">
        <f t="shared" si="20"/>
        <v>3.5564900253309113E-2</v>
      </c>
      <c r="O71">
        <f t="shared" si="21"/>
        <v>28.117610140266191</v>
      </c>
      <c r="P71">
        <f t="shared" si="22"/>
        <v>790.6</v>
      </c>
      <c r="Q71">
        <f t="shared" si="23"/>
        <v>22229.782576894453</v>
      </c>
      <c r="R71">
        <f t="shared" si="24"/>
        <v>625048.36</v>
      </c>
      <c r="S71">
        <f t="shared" si="25"/>
        <v>17574866.105292764</v>
      </c>
      <c r="T71">
        <f t="shared" si="26"/>
        <v>494163233.41600001</v>
      </c>
      <c r="U71">
        <f t="shared" si="27"/>
        <v>7440.1</v>
      </c>
    </row>
    <row r="72" spans="1:21" x14ac:dyDescent="0.2">
      <c r="A72" s="10"/>
      <c r="B72" s="6">
        <v>936.9</v>
      </c>
      <c r="C72" s="10">
        <v>19802</v>
      </c>
      <c r="E72" s="14">
        <v>-5764.2</v>
      </c>
      <c r="F72">
        <f t="shared" si="14"/>
        <v>5764.2</v>
      </c>
      <c r="H72" s="6">
        <v>965.9</v>
      </c>
      <c r="I72">
        <f t="shared" si="15"/>
        <v>1.1096946744140897E-9</v>
      </c>
      <c r="J72">
        <f t="shared" si="16"/>
        <v>3.4488125072284939E-8</v>
      </c>
      <c r="K72">
        <f t="shared" si="17"/>
        <v>1.0718540860165692E-6</v>
      </c>
      <c r="L72">
        <f t="shared" si="18"/>
        <v>3.3312080007319972E-5</v>
      </c>
      <c r="M72">
        <f t="shared" si="19"/>
        <v>1.0353038616834041E-3</v>
      </c>
      <c r="N72">
        <f t="shared" si="20"/>
        <v>3.2176138079070396E-2</v>
      </c>
      <c r="O72">
        <f t="shared" si="21"/>
        <v>31.078931770574098</v>
      </c>
      <c r="P72">
        <f t="shared" si="22"/>
        <v>965.9</v>
      </c>
      <c r="Q72">
        <f t="shared" si="23"/>
        <v>30019.140197197557</v>
      </c>
      <c r="R72">
        <f t="shared" si="24"/>
        <v>932962.80999999994</v>
      </c>
      <c r="S72">
        <f t="shared" si="25"/>
        <v>28995487.516473077</v>
      </c>
      <c r="T72">
        <f t="shared" si="26"/>
        <v>901148778.1789999</v>
      </c>
      <c r="U72">
        <f t="shared" si="27"/>
        <v>5764.2</v>
      </c>
    </row>
    <row r="73" spans="1:21" x14ac:dyDescent="0.2">
      <c r="A73" s="10"/>
      <c r="B73" s="6">
        <v>938.6</v>
      </c>
      <c r="C73" s="10">
        <v>20334</v>
      </c>
      <c r="E73" s="14">
        <v>-3140.1</v>
      </c>
      <c r="F73">
        <f t="shared" si="14"/>
        <v>3140.1</v>
      </c>
      <c r="H73" s="6">
        <v>861.3</v>
      </c>
      <c r="I73">
        <f t="shared" si="15"/>
        <v>1.5650804204815539E-9</v>
      </c>
      <c r="J73">
        <f t="shared" si="16"/>
        <v>4.5931844086141498E-8</v>
      </c>
      <c r="K73">
        <f t="shared" si="17"/>
        <v>1.3480037661607624E-6</v>
      </c>
      <c r="L73">
        <f t="shared" si="18"/>
        <v>3.9561097311393586E-5</v>
      </c>
      <c r="M73">
        <f t="shared" si="19"/>
        <v>1.1610356437942646E-3</v>
      </c>
      <c r="N73">
        <f t="shared" si="20"/>
        <v>3.4073973114303303E-2</v>
      </c>
      <c r="O73">
        <f t="shared" si="21"/>
        <v>29.347913043349436</v>
      </c>
      <c r="P73">
        <f t="shared" si="22"/>
        <v>861.3</v>
      </c>
      <c r="Q73">
        <f t="shared" si="23"/>
        <v>25277.357504236879</v>
      </c>
      <c r="R73">
        <f t="shared" si="24"/>
        <v>741837.69</v>
      </c>
      <c r="S73">
        <f t="shared" si="25"/>
        <v>21771388.018399175</v>
      </c>
      <c r="T73">
        <f t="shared" si="26"/>
        <v>638944802.39699996</v>
      </c>
      <c r="U73">
        <f t="shared" si="27"/>
        <v>3140.1</v>
      </c>
    </row>
    <row r="74" spans="1:21" x14ac:dyDescent="0.2">
      <c r="A74" s="10"/>
      <c r="B74" s="6">
        <v>948</v>
      </c>
      <c r="C74" s="10">
        <v>50717</v>
      </c>
      <c r="E74" s="14">
        <v>-3120.4</v>
      </c>
      <c r="F74">
        <f t="shared" si="14"/>
        <v>3120.4</v>
      </c>
      <c r="H74" s="6">
        <v>783.9</v>
      </c>
      <c r="I74">
        <f t="shared" si="15"/>
        <v>2.0759553416902884E-9</v>
      </c>
      <c r="J74">
        <f t="shared" si="16"/>
        <v>5.8123042386000508E-8</v>
      </c>
      <c r="K74">
        <f t="shared" si="17"/>
        <v>1.6273413923510171E-6</v>
      </c>
      <c r="L74">
        <f t="shared" si="18"/>
        <v>4.5562652926385777E-5</v>
      </c>
      <c r="M74">
        <f t="shared" si="19"/>
        <v>1.2756729174639623E-3</v>
      </c>
      <c r="N74">
        <f t="shared" si="20"/>
        <v>3.5716563628993794E-2</v>
      </c>
      <c r="O74">
        <f t="shared" si="21"/>
        <v>27.998214228768234</v>
      </c>
      <c r="P74">
        <f t="shared" si="22"/>
        <v>783.9</v>
      </c>
      <c r="Q74">
        <f t="shared" si="23"/>
        <v>21947.800133931407</v>
      </c>
      <c r="R74">
        <f t="shared" si="24"/>
        <v>614499.21</v>
      </c>
      <c r="S74">
        <f t="shared" si="25"/>
        <v>17204880.524988823</v>
      </c>
      <c r="T74">
        <f t="shared" si="26"/>
        <v>481705930.71899998</v>
      </c>
      <c r="U74">
        <f t="shared" si="27"/>
        <v>3120.4</v>
      </c>
    </row>
    <row r="75" spans="1:21" x14ac:dyDescent="0.2">
      <c r="A75" s="10"/>
      <c r="B75" s="6">
        <v>954.6</v>
      </c>
      <c r="C75" s="10">
        <v>23827</v>
      </c>
      <c r="E75" s="14">
        <v>-7330</v>
      </c>
      <c r="F75">
        <f t="shared" si="14"/>
        <v>7330</v>
      </c>
      <c r="H75" s="6">
        <v>757.1</v>
      </c>
      <c r="I75">
        <f t="shared" si="15"/>
        <v>2.3043065878372521E-9</v>
      </c>
      <c r="J75">
        <f t="shared" si="16"/>
        <v>6.3404033175366264E-8</v>
      </c>
      <c r="K75">
        <f t="shared" si="17"/>
        <v>1.7445905176515835E-6</v>
      </c>
      <c r="L75">
        <f t="shared" si="18"/>
        <v>4.8003193517069869E-5</v>
      </c>
      <c r="M75">
        <f t="shared" si="19"/>
        <v>1.3208294809140141E-3</v>
      </c>
      <c r="N75">
        <f t="shared" si="20"/>
        <v>3.6343217811773548E-2</v>
      </c>
      <c r="O75">
        <f t="shared" si="21"/>
        <v>27.515450205293753</v>
      </c>
      <c r="P75">
        <f t="shared" si="22"/>
        <v>757.1</v>
      </c>
      <c r="Q75">
        <f t="shared" si="23"/>
        <v>20831.947350427872</v>
      </c>
      <c r="R75">
        <f t="shared" si="24"/>
        <v>573200.41</v>
      </c>
      <c r="S75">
        <f t="shared" si="25"/>
        <v>15771867.339008965</v>
      </c>
      <c r="T75">
        <f t="shared" si="26"/>
        <v>433970030.41100001</v>
      </c>
      <c r="U75">
        <f t="shared" si="27"/>
        <v>7330</v>
      </c>
    </row>
    <row r="76" spans="1:21" x14ac:dyDescent="0.2">
      <c r="A76" s="10"/>
      <c r="B76" s="6">
        <v>965.9</v>
      </c>
      <c r="C76" s="10">
        <v>24434</v>
      </c>
      <c r="E76" s="14">
        <v>2305.9</v>
      </c>
      <c r="F76">
        <f t="shared" si="14"/>
        <v>2305.9</v>
      </c>
      <c r="H76" s="6">
        <v>731.5</v>
      </c>
      <c r="I76">
        <f t="shared" si="15"/>
        <v>2.5548005949122715E-9</v>
      </c>
      <c r="J76">
        <f t="shared" si="16"/>
        <v>6.9097792637301052E-8</v>
      </c>
      <c r="K76">
        <f t="shared" si="17"/>
        <v>1.8688366351783267E-6</v>
      </c>
      <c r="L76">
        <f t="shared" si="18"/>
        <v>5.0545035314185622E-5</v>
      </c>
      <c r="M76">
        <f t="shared" si="19"/>
        <v>1.3670539986329461E-3</v>
      </c>
      <c r="N76">
        <f t="shared" si="20"/>
        <v>3.6973693332326779E-2</v>
      </c>
      <c r="O76">
        <f t="shared" si="21"/>
        <v>27.046256672597043</v>
      </c>
      <c r="P76">
        <f t="shared" si="22"/>
        <v>731.5</v>
      </c>
      <c r="Q76">
        <f t="shared" si="23"/>
        <v>19784.336756004737</v>
      </c>
      <c r="R76">
        <f t="shared" si="24"/>
        <v>535092.25</v>
      </c>
      <c r="S76">
        <f t="shared" si="25"/>
        <v>14472242.337017437</v>
      </c>
      <c r="T76">
        <f t="shared" si="26"/>
        <v>391419980.875</v>
      </c>
      <c r="U76">
        <f t="shared" si="27"/>
        <v>2305.9</v>
      </c>
    </row>
    <row r="77" spans="1:21" x14ac:dyDescent="0.2">
      <c r="A77" s="10"/>
      <c r="B77" s="6">
        <v>985.4</v>
      </c>
      <c r="C77" s="10">
        <v>26982</v>
      </c>
      <c r="E77" s="14">
        <v>7295.2</v>
      </c>
      <c r="F77">
        <f t="shared" si="14"/>
        <v>7295.2</v>
      </c>
      <c r="H77" s="6">
        <v>632.70000000000005</v>
      </c>
      <c r="I77">
        <f t="shared" si="15"/>
        <v>3.9482668421643917E-9</v>
      </c>
      <c r="J77">
        <f t="shared" si="16"/>
        <v>9.9312842853896197E-8</v>
      </c>
      <c r="K77">
        <f t="shared" si="17"/>
        <v>2.4980684310374107E-6</v>
      </c>
      <c r="L77">
        <f t="shared" si="18"/>
        <v>6.2835235673660048E-5</v>
      </c>
      <c r="M77">
        <f t="shared" si="19"/>
        <v>1.5805278963173699E-3</v>
      </c>
      <c r="N77">
        <f t="shared" si="20"/>
        <v>3.9755853610724673E-2</v>
      </c>
      <c r="O77">
        <f t="shared" si="21"/>
        <v>25.153528579505501</v>
      </c>
      <c r="P77">
        <f t="shared" si="22"/>
        <v>632.70000000000005</v>
      </c>
      <c r="Q77">
        <f t="shared" si="23"/>
        <v>15914.637532253115</v>
      </c>
      <c r="R77">
        <f t="shared" si="24"/>
        <v>400309.29000000004</v>
      </c>
      <c r="S77">
        <f t="shared" si="25"/>
        <v>10069191.166656533</v>
      </c>
      <c r="T77">
        <f t="shared" si="26"/>
        <v>253275687.78300005</v>
      </c>
      <c r="U77">
        <f t="shared" si="27"/>
        <v>7295.2</v>
      </c>
    </row>
    <row r="78" spans="1:21" x14ac:dyDescent="0.2">
      <c r="A78" s="10"/>
      <c r="B78" s="6">
        <v>1004.9</v>
      </c>
      <c r="C78" s="10">
        <v>32054</v>
      </c>
      <c r="E78" s="14">
        <v>-2270.4</v>
      </c>
      <c r="F78">
        <f t="shared" si="14"/>
        <v>2270.4</v>
      </c>
      <c r="H78" s="6">
        <v>1015.3</v>
      </c>
      <c r="I78">
        <f t="shared" si="15"/>
        <v>9.5546952894752577E-10</v>
      </c>
      <c r="J78">
        <f t="shared" si="16"/>
        <v>3.0444863732075361E-8</v>
      </c>
      <c r="K78">
        <f t="shared" si="17"/>
        <v>9.7008821274042289E-7</v>
      </c>
      <c r="L78">
        <f t="shared" si="18"/>
        <v>3.0910670147176095E-5</v>
      </c>
      <c r="M78">
        <f t="shared" si="19"/>
        <v>9.8493056239535117E-4</v>
      </c>
      <c r="N78">
        <f t="shared" si="20"/>
        <v>3.1383603400427923E-2</v>
      </c>
      <c r="O78">
        <f t="shared" si="21"/>
        <v>31.863772532454469</v>
      </c>
      <c r="P78">
        <f t="shared" si="22"/>
        <v>1015.3</v>
      </c>
      <c r="Q78">
        <f t="shared" si="23"/>
        <v>32351.288252201059</v>
      </c>
      <c r="R78">
        <f t="shared" si="24"/>
        <v>1030834.0899999999</v>
      </c>
      <c r="S78">
        <f t="shared" si="25"/>
        <v>32846262.962459717</v>
      </c>
      <c r="T78">
        <f t="shared" si="26"/>
        <v>1046605851.5769998</v>
      </c>
      <c r="U78">
        <f t="shared" si="27"/>
        <v>2270.4</v>
      </c>
    </row>
    <row r="79" spans="1:21" x14ac:dyDescent="0.2">
      <c r="A79" s="10"/>
      <c r="B79" s="6">
        <v>1010.7</v>
      </c>
      <c r="C79" s="10">
        <v>44999</v>
      </c>
      <c r="E79" s="14">
        <v>-758.5</v>
      </c>
      <c r="F79">
        <f t="shared" si="14"/>
        <v>758.5</v>
      </c>
      <c r="H79" s="6">
        <v>726.9</v>
      </c>
      <c r="I79">
        <f t="shared" si="15"/>
        <v>2.6036103747380228E-9</v>
      </c>
      <c r="J79">
        <f t="shared" si="16"/>
        <v>7.0196155580381213E-8</v>
      </c>
      <c r="K79">
        <f t="shared" si="17"/>
        <v>1.8925643813970687E-6</v>
      </c>
      <c r="L79">
        <f t="shared" si="18"/>
        <v>5.1025585491378992E-5</v>
      </c>
      <c r="M79">
        <f t="shared" si="19"/>
        <v>1.3757050488375294E-3</v>
      </c>
      <c r="N79">
        <f t="shared" si="20"/>
        <v>3.7090498093683366E-2</v>
      </c>
      <c r="O79">
        <f t="shared" si="21"/>
        <v>26.961083064298435</v>
      </c>
      <c r="P79">
        <f t="shared" si="22"/>
        <v>726.9</v>
      </c>
      <c r="Q79">
        <f t="shared" si="23"/>
        <v>19598.01127943852</v>
      </c>
      <c r="R79">
        <f t="shared" si="24"/>
        <v>528383.61</v>
      </c>
      <c r="S79">
        <f t="shared" si="25"/>
        <v>14245794.399023829</v>
      </c>
      <c r="T79">
        <f t="shared" si="26"/>
        <v>384082046.10899997</v>
      </c>
      <c r="U79">
        <f t="shared" si="27"/>
        <v>758.5</v>
      </c>
    </row>
    <row r="80" spans="1:21" x14ac:dyDescent="0.2">
      <c r="A80" s="10"/>
      <c r="B80" s="6">
        <v>1015.3</v>
      </c>
      <c r="C80" s="10">
        <v>42669</v>
      </c>
      <c r="E80" s="14">
        <v>2013.1</v>
      </c>
      <c r="F80">
        <f t="shared" si="14"/>
        <v>2013.1</v>
      </c>
      <c r="H80" s="6">
        <v>799.6</v>
      </c>
      <c r="I80">
        <f t="shared" si="15"/>
        <v>1.9560576196307384E-9</v>
      </c>
      <c r="J80">
        <f t="shared" si="16"/>
        <v>5.5311831143868892E-8</v>
      </c>
      <c r="K80">
        <f t="shared" si="17"/>
        <v>1.5640636726567384E-6</v>
      </c>
      <c r="L80">
        <f t="shared" si="18"/>
        <v>4.4227340182637514E-5</v>
      </c>
      <c r="M80">
        <f t="shared" si="19"/>
        <v>1.2506253126563281E-3</v>
      </c>
      <c r="N80">
        <f t="shared" si="20"/>
        <v>3.536418121003692E-2</v>
      </c>
      <c r="O80">
        <f t="shared" si="21"/>
        <v>28.277199295545518</v>
      </c>
      <c r="P80">
        <f t="shared" si="22"/>
        <v>799.6</v>
      </c>
      <c r="Q80">
        <f t="shared" si="23"/>
        <v>22610.448556718173</v>
      </c>
      <c r="R80">
        <f t="shared" si="24"/>
        <v>639360.16</v>
      </c>
      <c r="S80">
        <f t="shared" si="25"/>
        <v>18079314.665951829</v>
      </c>
      <c r="T80">
        <f t="shared" si="26"/>
        <v>511232383.93600005</v>
      </c>
      <c r="U80">
        <f t="shared" si="27"/>
        <v>2013.1</v>
      </c>
    </row>
    <row r="81" spans="1:21" x14ac:dyDescent="0.2">
      <c r="A81" s="10"/>
      <c r="B81" s="6">
        <v>1033.2</v>
      </c>
      <c r="C81" s="10">
        <v>24895</v>
      </c>
      <c r="E81" s="14">
        <v>-575.5</v>
      </c>
      <c r="F81">
        <f t="shared" si="14"/>
        <v>575.5</v>
      </c>
      <c r="H81" s="6">
        <v>764.7</v>
      </c>
      <c r="I81">
        <f t="shared" si="15"/>
        <v>2.2362828305267904E-9</v>
      </c>
      <c r="J81">
        <f t="shared" si="16"/>
        <v>6.1840397789664015E-8</v>
      </c>
      <c r="K81">
        <f t="shared" si="17"/>
        <v>1.7100854805038368E-6</v>
      </c>
      <c r="L81">
        <f t="shared" si="18"/>
        <v>4.7289352189756119E-5</v>
      </c>
      <c r="M81">
        <f t="shared" si="19"/>
        <v>1.307702366941284E-3</v>
      </c>
      <c r="N81">
        <f t="shared" si="20"/>
        <v>3.6162167619506497E-2</v>
      </c>
      <c r="O81">
        <f t="shared" si="21"/>
        <v>27.65320957863662</v>
      </c>
      <c r="P81">
        <f t="shared" si="22"/>
        <v>764.7</v>
      </c>
      <c r="Q81">
        <f t="shared" si="23"/>
        <v>21146.409364783416</v>
      </c>
      <c r="R81">
        <f t="shared" si="24"/>
        <v>584766.09000000008</v>
      </c>
      <c r="S81">
        <f t="shared" si="25"/>
        <v>16170659.241249895</v>
      </c>
      <c r="T81">
        <f t="shared" si="26"/>
        <v>447170629.02300006</v>
      </c>
      <c r="U81">
        <f t="shared" si="27"/>
        <v>575.5</v>
      </c>
    </row>
    <row r="82" spans="1:21" x14ac:dyDescent="0.2">
      <c r="A82" s="10"/>
      <c r="B82" s="6">
        <v>1089.2</v>
      </c>
      <c r="C82" s="10">
        <v>22829</v>
      </c>
      <c r="E82" s="14">
        <v>1793.4</v>
      </c>
      <c r="F82">
        <f t="shared" si="14"/>
        <v>1793.4</v>
      </c>
      <c r="H82" s="6">
        <v>691.6</v>
      </c>
      <c r="I82">
        <f t="shared" si="15"/>
        <v>3.0229784150157114E-9</v>
      </c>
      <c r="J82">
        <f t="shared" si="16"/>
        <v>7.9499159750121523E-8</v>
      </c>
      <c r="K82">
        <f t="shared" si="17"/>
        <v>2.0906918718248661E-6</v>
      </c>
      <c r="L82">
        <f t="shared" si="18"/>
        <v>5.4981618883184162E-5</v>
      </c>
      <c r="M82">
        <f t="shared" si="19"/>
        <v>1.4459224985540775E-3</v>
      </c>
      <c r="N82">
        <f t="shared" si="20"/>
        <v>3.802528761961016E-2</v>
      </c>
      <c r="O82">
        <f t="shared" si="21"/>
        <v>26.298288917722385</v>
      </c>
      <c r="P82">
        <f t="shared" si="22"/>
        <v>691.6</v>
      </c>
      <c r="Q82">
        <f t="shared" si="23"/>
        <v>18187.896615496797</v>
      </c>
      <c r="R82">
        <f t="shared" si="24"/>
        <v>478310.56000000006</v>
      </c>
      <c r="S82">
        <f t="shared" si="25"/>
        <v>12578749.299277611</v>
      </c>
      <c r="T82">
        <f t="shared" si="26"/>
        <v>330799583.29600006</v>
      </c>
      <c r="U82">
        <f t="shared" si="27"/>
        <v>1793.4</v>
      </c>
    </row>
    <row r="83" spans="1:21" x14ac:dyDescent="0.2">
      <c r="A83" s="10"/>
      <c r="B83" s="6">
        <v>1119.8</v>
      </c>
      <c r="C83" s="10">
        <v>33961</v>
      </c>
      <c r="E83" s="14">
        <v>-1787.6</v>
      </c>
      <c r="F83">
        <f t="shared" si="14"/>
        <v>1787.6</v>
      </c>
      <c r="H83" s="6">
        <v>852.9</v>
      </c>
      <c r="I83">
        <f t="shared" si="15"/>
        <v>1.6117796077368575E-9</v>
      </c>
      <c r="J83">
        <f t="shared" si="16"/>
        <v>4.7071139730096641E-8</v>
      </c>
      <c r="K83">
        <f t="shared" si="17"/>
        <v>1.3746868274387657E-6</v>
      </c>
      <c r="L83">
        <f t="shared" si="18"/>
        <v>4.0146975075799412E-5</v>
      </c>
      <c r="M83">
        <f t="shared" si="19"/>
        <v>1.1724703951225231E-3</v>
      </c>
      <c r="N83">
        <f t="shared" si="20"/>
        <v>3.4241355042149299E-2</v>
      </c>
      <c r="O83">
        <f t="shared" si="21"/>
        <v>29.204451715449135</v>
      </c>
      <c r="P83">
        <f t="shared" si="22"/>
        <v>852.9</v>
      </c>
      <c r="Q83">
        <f t="shared" si="23"/>
        <v>24908.476868106554</v>
      </c>
      <c r="R83">
        <f t="shared" si="24"/>
        <v>727438.40999999992</v>
      </c>
      <c r="S83">
        <f t="shared" si="25"/>
        <v>21244439.920808073</v>
      </c>
      <c r="T83">
        <f t="shared" si="26"/>
        <v>620432219.88899994</v>
      </c>
      <c r="U83">
        <f t="shared" si="27"/>
        <v>1787.6</v>
      </c>
    </row>
    <row r="84" spans="1:21" x14ac:dyDescent="0.2">
      <c r="A84" s="10"/>
      <c r="B84" s="6">
        <v>1173</v>
      </c>
      <c r="C84" s="10">
        <v>29150</v>
      </c>
      <c r="E84" s="14">
        <v>13308.5</v>
      </c>
      <c r="F84">
        <f t="shared" si="14"/>
        <v>13308.5</v>
      </c>
      <c r="H84" s="6">
        <v>657.6</v>
      </c>
      <c r="I84">
        <f t="shared" si="15"/>
        <v>3.5165321021152562E-9</v>
      </c>
      <c r="J84">
        <f t="shared" si="16"/>
        <v>9.017693885565311E-8</v>
      </c>
      <c r="K84">
        <f t="shared" si="17"/>
        <v>2.3124715103509923E-6</v>
      </c>
      <c r="L84">
        <f t="shared" si="18"/>
        <v>5.930035499147757E-5</v>
      </c>
      <c r="M84">
        <f t="shared" si="19"/>
        <v>1.5206812652068125E-3</v>
      </c>
      <c r="N84">
        <f t="shared" si="20"/>
        <v>3.8995913442395634E-2</v>
      </c>
      <c r="O84">
        <f t="shared" si="21"/>
        <v>25.643712679719371</v>
      </c>
      <c r="P84">
        <f t="shared" si="22"/>
        <v>657.6</v>
      </c>
      <c r="Q84">
        <f t="shared" si="23"/>
        <v>16863.305458183451</v>
      </c>
      <c r="R84">
        <f t="shared" si="24"/>
        <v>432437.76000000001</v>
      </c>
      <c r="S84">
        <f t="shared" si="25"/>
        <v>11089309.669301454</v>
      </c>
      <c r="T84">
        <f t="shared" si="26"/>
        <v>284371070.97600001</v>
      </c>
      <c r="U84">
        <f t="shared" si="27"/>
        <v>13308.5</v>
      </c>
    </row>
    <row r="85" spans="1:21" x14ac:dyDescent="0.2">
      <c r="A85" s="10"/>
      <c r="B85" s="6">
        <v>1272</v>
      </c>
      <c r="C85" s="10">
        <v>79398</v>
      </c>
      <c r="E85" s="14">
        <v>7972</v>
      </c>
      <c r="F85">
        <f t="shared" si="14"/>
        <v>7972</v>
      </c>
      <c r="H85" s="6">
        <v>755</v>
      </c>
      <c r="I85">
        <f t="shared" si="15"/>
        <v>2.3235881079922427E-9</v>
      </c>
      <c r="J85">
        <f t="shared" si="16"/>
        <v>6.3845842309270546E-8</v>
      </c>
      <c r="K85">
        <f t="shared" si="17"/>
        <v>1.7543090215341433E-6</v>
      </c>
      <c r="L85">
        <f t="shared" si="18"/>
        <v>4.8203610943499267E-5</v>
      </c>
      <c r="M85">
        <f t="shared" si="19"/>
        <v>1.3245033112582781E-3</v>
      </c>
      <c r="N85">
        <f t="shared" si="20"/>
        <v>3.6393726262341948E-2</v>
      </c>
      <c r="O85">
        <f t="shared" si="21"/>
        <v>27.477263328068172</v>
      </c>
      <c r="P85">
        <f t="shared" si="22"/>
        <v>755</v>
      </c>
      <c r="Q85">
        <f t="shared" si="23"/>
        <v>20745.333812691471</v>
      </c>
      <c r="R85">
        <f t="shared" si="24"/>
        <v>570025</v>
      </c>
      <c r="S85">
        <f t="shared" si="25"/>
        <v>15662727.028582063</v>
      </c>
      <c r="T85">
        <f t="shared" si="26"/>
        <v>430368875</v>
      </c>
      <c r="U85">
        <f t="shared" si="27"/>
        <v>7972</v>
      </c>
    </row>
    <row r="86" spans="1:21" x14ac:dyDescent="0.2">
      <c r="A86" s="10"/>
      <c r="B86" s="6">
        <v>1278.3</v>
      </c>
      <c r="C86" s="10">
        <v>78812</v>
      </c>
      <c r="E86" s="14">
        <v>4592.8999999999996</v>
      </c>
      <c r="F86">
        <f t="shared" si="14"/>
        <v>4592.8999999999996</v>
      </c>
      <c r="H86" s="6">
        <v>657.2</v>
      </c>
      <c r="I86">
        <f t="shared" si="15"/>
        <v>3.5229569460252324E-9</v>
      </c>
      <c r="J86">
        <f t="shared" si="16"/>
        <v>9.0314215342543866E-8</v>
      </c>
      <c r="K86">
        <f t="shared" si="17"/>
        <v>2.3152873049277829E-6</v>
      </c>
      <c r="L86">
        <f t="shared" si="18"/>
        <v>5.9354502323119855E-5</v>
      </c>
      <c r="M86">
        <f t="shared" si="19"/>
        <v>1.5216068167985392E-3</v>
      </c>
      <c r="N86">
        <f t="shared" si="20"/>
        <v>3.9007778926754333E-2</v>
      </c>
      <c r="O86">
        <f t="shared" si="21"/>
        <v>25.635912310662945</v>
      </c>
      <c r="P86">
        <f t="shared" si="22"/>
        <v>657.2</v>
      </c>
      <c r="Q86">
        <f t="shared" si="23"/>
        <v>16847.921570567672</v>
      </c>
      <c r="R86">
        <f t="shared" si="24"/>
        <v>431911.84000000008</v>
      </c>
      <c r="S86">
        <f t="shared" si="25"/>
        <v>11072454.05617708</v>
      </c>
      <c r="T86">
        <f t="shared" si="26"/>
        <v>283852461.24800009</v>
      </c>
      <c r="U86">
        <f t="shared" si="27"/>
        <v>4592.8999999999996</v>
      </c>
    </row>
    <row r="87" spans="1:21" x14ac:dyDescent="0.2">
      <c r="A87" s="11"/>
      <c r="B87" s="9">
        <v>1369.8</v>
      </c>
      <c r="C87" s="11">
        <v>78549</v>
      </c>
      <c r="E87" s="14">
        <v>10768.9</v>
      </c>
      <c r="F87">
        <f t="shared" si="14"/>
        <v>10768.9</v>
      </c>
      <c r="H87" s="9">
        <v>1278.3</v>
      </c>
      <c r="I87">
        <f t="shared" si="15"/>
        <v>4.7874211405270641E-10</v>
      </c>
      <c r="J87">
        <f t="shared" si="16"/>
        <v>1.7116620730815783E-8</v>
      </c>
      <c r="K87">
        <f t="shared" si="17"/>
        <v>6.1197604439357455E-7</v>
      </c>
      <c r="L87">
        <f t="shared" si="18"/>
        <v>2.1880176280201787E-5</v>
      </c>
      <c r="M87">
        <f t="shared" si="19"/>
        <v>7.8228897754830642E-4</v>
      </c>
      <c r="N87">
        <f t="shared" si="20"/>
        <v>2.7969429338981989E-2</v>
      </c>
      <c r="O87">
        <f t="shared" si="21"/>
        <v>35.75332152402067</v>
      </c>
      <c r="P87">
        <f t="shared" si="22"/>
        <v>1278.3</v>
      </c>
      <c r="Q87">
        <f t="shared" si="23"/>
        <v>45703.470904155693</v>
      </c>
      <c r="R87">
        <f>$H87^(2)</f>
        <v>1634050.89</v>
      </c>
      <c r="S87">
        <f t="shared" si="25"/>
        <v>58422746.856782146</v>
      </c>
      <c r="T87">
        <f t="shared" si="26"/>
        <v>2088807252.6869998</v>
      </c>
      <c r="U87">
        <f t="shared" si="27"/>
        <v>10768.9</v>
      </c>
    </row>
  </sheetData>
  <sortState xmlns:xlrd2="http://schemas.microsoft.com/office/spreadsheetml/2017/richdata2" ref="B3:C87">
    <sortCondition ref="B3:B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A3D8-4215-7A45-932A-E80E3F6CB5B9}">
  <dimension ref="A1:H16"/>
  <sheetViews>
    <sheetView zoomScale="157" workbookViewId="0">
      <selection activeCell="H14" sqref="H14"/>
    </sheetView>
  </sheetViews>
  <sheetFormatPr baseColWidth="10" defaultRowHeight="15" x14ac:dyDescent="0.2"/>
  <cols>
    <col min="4" max="4" width="12.33203125" bestFit="1" customWidth="1"/>
    <col min="5" max="5" width="11.83203125" bestFit="1" customWidth="1"/>
  </cols>
  <sheetData>
    <row r="1" spans="1:8" x14ac:dyDescent="0.2">
      <c r="A1" t="s">
        <v>111</v>
      </c>
    </row>
    <row r="2" spans="1:8" x14ac:dyDescent="0.2">
      <c r="B2" t="s">
        <v>117</v>
      </c>
      <c r="C2" t="s">
        <v>118</v>
      </c>
      <c r="D2" t="s">
        <v>116</v>
      </c>
      <c r="E2" t="s">
        <v>115</v>
      </c>
      <c r="F2" t="s">
        <v>119</v>
      </c>
      <c r="G2" t="s">
        <v>114</v>
      </c>
      <c r="H2" t="s">
        <v>120</v>
      </c>
    </row>
    <row r="3" spans="1:8" x14ac:dyDescent="0.2">
      <c r="A3" s="15" t="s">
        <v>99</v>
      </c>
      <c r="B3" s="19">
        <v>6490.1270000000004</v>
      </c>
      <c r="C3" s="19">
        <v>835.1617</v>
      </c>
      <c r="D3">
        <v>-405228686477</v>
      </c>
      <c r="E3">
        <v>2458066707390</v>
      </c>
      <c r="F3" s="20">
        <v>2.72</v>
      </c>
      <c r="G3">
        <v>0.1</v>
      </c>
      <c r="H3">
        <v>0.03</v>
      </c>
    </row>
    <row r="4" spans="1:8" x14ac:dyDescent="0.2">
      <c r="A4" s="15" t="s">
        <v>112</v>
      </c>
      <c r="B4" s="19">
        <v>6918.6819999999998</v>
      </c>
      <c r="C4" s="19">
        <v>966.95039999999995</v>
      </c>
      <c r="D4" s="21">
        <v>-21785340000</v>
      </c>
      <c r="E4" s="14">
        <v>0.107581</v>
      </c>
      <c r="F4">
        <v>3.4</v>
      </c>
      <c r="G4">
        <v>0.06</v>
      </c>
      <c r="H4">
        <v>0.04</v>
      </c>
    </row>
    <row r="5" spans="1:8" x14ac:dyDescent="0.2">
      <c r="A5" s="15" t="s">
        <v>101</v>
      </c>
      <c r="B5" s="19">
        <v>7599.0110000000004</v>
      </c>
      <c r="C5" s="22">
        <v>1175</v>
      </c>
      <c r="D5" s="19">
        <v>-1200215000</v>
      </c>
      <c r="E5" s="22">
        <v>579863928</v>
      </c>
      <c r="F5" s="26">
        <v>4.28</v>
      </c>
      <c r="G5" s="26">
        <v>0.04</v>
      </c>
      <c r="H5" s="26">
        <v>0.05</v>
      </c>
    </row>
    <row r="6" spans="1:8" x14ac:dyDescent="0.2">
      <c r="A6" s="15" t="s">
        <v>113</v>
      </c>
      <c r="B6" s="22">
        <v>8776</v>
      </c>
      <c r="C6" s="22">
        <v>1535</v>
      </c>
      <c r="D6" s="22">
        <v>-69148868</v>
      </c>
      <c r="E6" s="22">
        <v>29745663</v>
      </c>
      <c r="F6" s="23">
        <v>5.4</v>
      </c>
      <c r="G6" s="23">
        <v>0.02</v>
      </c>
      <c r="H6" s="23">
        <v>0.06</v>
      </c>
    </row>
    <row r="7" spans="1:8" x14ac:dyDescent="0.2">
      <c r="A7" s="15" t="s">
        <v>103</v>
      </c>
      <c r="B7" s="22">
        <v>11176</v>
      </c>
      <c r="C7" s="22">
        <v>2268</v>
      </c>
      <c r="D7" s="22">
        <v>-4380885</v>
      </c>
      <c r="E7" s="22">
        <v>1679704</v>
      </c>
      <c r="F7" s="23">
        <v>6.8</v>
      </c>
      <c r="G7" s="23">
        <v>0.01</v>
      </c>
      <c r="H7" s="23">
        <v>0.08</v>
      </c>
    </row>
    <row r="8" spans="1:8" x14ac:dyDescent="0.2">
      <c r="A8" s="15" t="s">
        <v>104</v>
      </c>
      <c r="B8" s="22">
        <v>18420</v>
      </c>
      <c r="C8" s="22">
        <v>4486.3</v>
      </c>
      <c r="D8" s="22">
        <v>-360865</v>
      </c>
      <c r="E8" s="22">
        <v>123665.9</v>
      </c>
      <c r="F8" s="23">
        <v>8.51</v>
      </c>
      <c r="G8" s="23">
        <v>4.0000000000000001E-3</v>
      </c>
      <c r="H8" s="23">
        <v>0.09</v>
      </c>
    </row>
    <row r="9" spans="1:8" x14ac:dyDescent="0.2">
      <c r="A9" s="15" t="s">
        <v>105</v>
      </c>
      <c r="B9" s="22">
        <v>-10437.1</v>
      </c>
      <c r="C9" s="22">
        <v>4425.6970000000001</v>
      </c>
      <c r="D9" s="22">
        <v>564.20000000000005</v>
      </c>
      <c r="E9" s="22">
        <v>156.601</v>
      </c>
      <c r="F9" s="23">
        <v>13</v>
      </c>
      <c r="G9" s="25" t="s">
        <v>121</v>
      </c>
      <c r="H9" s="23">
        <v>0.14000000000000001</v>
      </c>
    </row>
    <row r="10" spans="1:8" x14ac:dyDescent="0.2">
      <c r="A10" s="15" t="s">
        <v>106</v>
      </c>
      <c r="B10" s="14">
        <v>-3132.22</v>
      </c>
      <c r="C10" s="14">
        <v>2206.44</v>
      </c>
      <c r="D10" s="22">
        <v>10.7</v>
      </c>
      <c r="E10" s="22">
        <v>2.6960000000000002</v>
      </c>
      <c r="F10" s="23">
        <v>15.75</v>
      </c>
      <c r="G10" s="23">
        <v>1.4999999999999999E-4</v>
      </c>
      <c r="H10" s="23">
        <v>0.16</v>
      </c>
    </row>
    <row r="11" spans="1:8" x14ac:dyDescent="0.2">
      <c r="A11" s="15" t="s">
        <v>107</v>
      </c>
      <c r="B11" s="14">
        <v>-634.31100000000004</v>
      </c>
      <c r="C11" s="14">
        <v>1471.835</v>
      </c>
      <c r="D11" s="22">
        <v>0.26300000000000001</v>
      </c>
      <c r="E11" s="22">
        <v>6.0999999999999999E-2</v>
      </c>
      <c r="F11" s="23">
        <v>18.84</v>
      </c>
      <c r="G11" s="23">
        <v>4.0000000000000003E-5</v>
      </c>
      <c r="H11" s="23">
        <v>0.18</v>
      </c>
    </row>
    <row r="12" spans="1:8" x14ac:dyDescent="0.2">
      <c r="A12" s="15" t="s">
        <v>108</v>
      </c>
      <c r="B12" s="14">
        <v>669.9144</v>
      </c>
      <c r="C12" s="14">
        <v>1109.671</v>
      </c>
      <c r="D12" s="22">
        <v>7.1000000000000004E-3</v>
      </c>
      <c r="E12" s="22">
        <v>2E-3</v>
      </c>
      <c r="F12" s="23">
        <v>22.21</v>
      </c>
      <c r="G12" s="23">
        <v>1.0000000000000001E-5</v>
      </c>
      <c r="H12" s="23">
        <v>0.21</v>
      </c>
    </row>
    <row r="13" spans="1:8" x14ac:dyDescent="0.2">
      <c r="A13" s="15" t="s">
        <v>109</v>
      </c>
      <c r="B13" s="14">
        <v>1499.296</v>
      </c>
      <c r="C13" s="14">
        <v>897.5557</v>
      </c>
      <c r="D13" s="22">
        <v>1.9780000000000001E-4</v>
      </c>
      <c r="E13" s="22">
        <v>3.8899999999999997E-5</v>
      </c>
      <c r="F13" s="23">
        <v>25.78</v>
      </c>
      <c r="G13" s="23">
        <v>0</v>
      </c>
      <c r="H13" s="23">
        <v>0.24</v>
      </c>
    </row>
    <row r="14" spans="1:8" x14ac:dyDescent="0.2">
      <c r="A14" s="15" t="s">
        <v>110</v>
      </c>
      <c r="B14" s="22">
        <v>2090.268</v>
      </c>
      <c r="C14" s="22">
        <v>761.20579999999995</v>
      </c>
      <c r="D14" s="22">
        <v>5.5999999999999997E-6</v>
      </c>
      <c r="E14" s="22">
        <v>9.9999999999999995E-7</v>
      </c>
      <c r="F14" s="26">
        <v>29.46</v>
      </c>
      <c r="G14" s="23">
        <v>0</v>
      </c>
      <c r="H14" s="23">
        <v>0.27</v>
      </c>
    </row>
    <row r="16" spans="1:8" x14ac:dyDescent="0.2">
      <c r="A16" s="18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78EF-5586-ED49-82D6-5615256D30F3}">
  <dimension ref="A1:CS142"/>
  <sheetViews>
    <sheetView zoomScale="114" workbookViewId="0">
      <selection activeCell="H1" sqref="H1:H86"/>
    </sheetView>
  </sheetViews>
  <sheetFormatPr baseColWidth="10" defaultRowHeight="15" x14ac:dyDescent="0.2"/>
  <cols>
    <col min="2" max="2" width="20.33203125" customWidth="1"/>
    <col min="3" max="3" width="20.5" customWidth="1"/>
    <col min="4" max="4" width="17" customWidth="1"/>
    <col min="5" max="5" width="16.83203125" customWidth="1"/>
    <col min="6" max="6" width="33.33203125" customWidth="1"/>
    <col min="13" max="13" width="11.83203125" bestFit="1" customWidth="1"/>
  </cols>
  <sheetData>
    <row r="1" spans="1:97" ht="90" x14ac:dyDescent="0.2">
      <c r="A1" t="s">
        <v>123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H1" s="13" t="s">
        <v>122</v>
      </c>
      <c r="L1" t="s">
        <v>124</v>
      </c>
      <c r="M1" cm="1">
        <f t="array" ref="M1:CS6">TRANSPOSE(A2:F86)</f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</row>
    <row r="2" spans="1:97" x14ac:dyDescent="0.2">
      <c r="A2">
        <v>1</v>
      </c>
      <c r="B2" s="6">
        <v>62.4</v>
      </c>
      <c r="C2" s="10">
        <v>98.7</v>
      </c>
      <c r="D2" s="6">
        <v>709.9</v>
      </c>
      <c r="E2" s="10">
        <v>20703.2</v>
      </c>
      <c r="F2" s="6">
        <v>62.2</v>
      </c>
      <c r="H2" s="14">
        <v>30778</v>
      </c>
      <c r="M2">
        <v>62.4</v>
      </c>
      <c r="N2">
        <v>60.6</v>
      </c>
      <c r="O2">
        <v>57.2</v>
      </c>
      <c r="P2">
        <v>58.7</v>
      </c>
      <c r="Q2">
        <v>57.3</v>
      </c>
      <c r="R2">
        <v>58.2</v>
      </c>
      <c r="S2">
        <v>61.7</v>
      </c>
      <c r="T2">
        <v>56.6</v>
      </c>
      <c r="U2">
        <v>58.2</v>
      </c>
      <c r="V2">
        <v>59.6</v>
      </c>
      <c r="W2">
        <v>65</v>
      </c>
      <c r="X2">
        <v>55</v>
      </c>
      <c r="Y2">
        <v>52.8</v>
      </c>
      <c r="Z2">
        <v>59.5</v>
      </c>
      <c r="AA2">
        <v>54.5</v>
      </c>
      <c r="AB2">
        <v>60.1</v>
      </c>
      <c r="AC2">
        <v>59.1</v>
      </c>
      <c r="AD2">
        <v>59</v>
      </c>
      <c r="AE2">
        <v>61.7</v>
      </c>
      <c r="AF2">
        <v>54.8</v>
      </c>
      <c r="AG2">
        <v>60.5</v>
      </c>
      <c r="AH2">
        <v>56.1</v>
      </c>
      <c r="AI2">
        <v>56.5</v>
      </c>
      <c r="AJ2">
        <v>60.9</v>
      </c>
      <c r="AK2">
        <v>60.6</v>
      </c>
      <c r="AL2">
        <v>63.2</v>
      </c>
      <c r="AM2">
        <v>58.3</v>
      </c>
      <c r="AN2">
        <v>55.5</v>
      </c>
      <c r="AO2">
        <v>66.599999999999994</v>
      </c>
      <c r="AP2">
        <v>49.5</v>
      </c>
      <c r="AQ2">
        <v>56.6</v>
      </c>
      <c r="AR2">
        <v>53.4</v>
      </c>
      <c r="AS2">
        <v>58.3</v>
      </c>
      <c r="AT2">
        <v>57.7</v>
      </c>
      <c r="AU2">
        <v>57.4</v>
      </c>
      <c r="AV2">
        <v>56.9</v>
      </c>
      <c r="AW2">
        <v>58.2</v>
      </c>
      <c r="AX2">
        <v>53.5</v>
      </c>
      <c r="AY2">
        <v>53.7</v>
      </c>
      <c r="AZ2">
        <v>58.8</v>
      </c>
      <c r="BA2">
        <v>50.5</v>
      </c>
      <c r="BB2">
        <v>56.3</v>
      </c>
      <c r="BC2">
        <v>56.9</v>
      </c>
      <c r="BD2">
        <v>56.7</v>
      </c>
      <c r="BE2">
        <v>56.6</v>
      </c>
      <c r="BF2">
        <v>56.4</v>
      </c>
      <c r="BG2">
        <v>58.3</v>
      </c>
      <c r="BH2">
        <v>61.9</v>
      </c>
      <c r="BI2">
        <v>60.8</v>
      </c>
      <c r="BJ2">
        <v>58.1</v>
      </c>
      <c r="BK2">
        <v>56.2</v>
      </c>
      <c r="BL2">
        <v>59</v>
      </c>
      <c r="BM2">
        <v>61.7</v>
      </c>
      <c r="BN2">
        <v>59.9</v>
      </c>
      <c r="BO2">
        <v>57.4</v>
      </c>
      <c r="BP2">
        <v>61.5</v>
      </c>
      <c r="BQ2">
        <v>54.4</v>
      </c>
      <c r="BR2">
        <v>56.8</v>
      </c>
      <c r="BS2">
        <v>50.7</v>
      </c>
      <c r="BT2">
        <v>57.8</v>
      </c>
      <c r="BU2">
        <v>69.599999999999994</v>
      </c>
      <c r="BV2">
        <v>74.5</v>
      </c>
      <c r="BW2">
        <v>58.8</v>
      </c>
      <c r="BX2">
        <v>61.8</v>
      </c>
      <c r="BY2">
        <v>53.9</v>
      </c>
      <c r="BZ2">
        <v>50.8</v>
      </c>
      <c r="CA2">
        <v>56.8</v>
      </c>
      <c r="CB2">
        <v>55.9</v>
      </c>
      <c r="CC2">
        <v>60.7</v>
      </c>
      <c r="CD2">
        <v>57.1</v>
      </c>
      <c r="CE2">
        <v>56.1</v>
      </c>
      <c r="CF2">
        <v>58.2</v>
      </c>
      <c r="CG2">
        <v>59.6</v>
      </c>
      <c r="CH2">
        <v>57.9</v>
      </c>
      <c r="CI2">
        <v>54.6</v>
      </c>
      <c r="CJ2">
        <v>63.3</v>
      </c>
      <c r="CK2">
        <v>56.4</v>
      </c>
      <c r="CL2">
        <v>65.900000000000006</v>
      </c>
      <c r="CM2">
        <v>61.4</v>
      </c>
      <c r="CN2">
        <v>63.8</v>
      </c>
      <c r="CO2">
        <v>59.7</v>
      </c>
      <c r="CP2">
        <v>69.7</v>
      </c>
      <c r="CQ2">
        <v>65.8</v>
      </c>
      <c r="CR2">
        <v>56</v>
      </c>
      <c r="CS2">
        <v>75.400000000000006</v>
      </c>
    </row>
    <row r="3" spans="1:97" x14ac:dyDescent="0.2">
      <c r="A3">
        <v>1</v>
      </c>
      <c r="B3" s="6">
        <v>60.6</v>
      </c>
      <c r="C3" s="10">
        <v>102.1</v>
      </c>
      <c r="D3" s="6">
        <v>767.4</v>
      </c>
      <c r="E3" s="10">
        <v>2164.6</v>
      </c>
      <c r="F3" s="6">
        <v>60.1</v>
      </c>
      <c r="H3" s="14">
        <v>26585</v>
      </c>
      <c r="M3">
        <v>98.7</v>
      </c>
      <c r="N3">
        <v>102.1</v>
      </c>
      <c r="O3">
        <v>96.4</v>
      </c>
      <c r="P3">
        <v>100</v>
      </c>
      <c r="Q3">
        <v>94.4</v>
      </c>
      <c r="R3">
        <v>98</v>
      </c>
      <c r="S3">
        <v>94.7</v>
      </c>
      <c r="T3">
        <v>100.1</v>
      </c>
      <c r="U3">
        <v>100.1</v>
      </c>
      <c r="V3">
        <v>102.6</v>
      </c>
      <c r="W3">
        <v>100.5</v>
      </c>
      <c r="X3">
        <v>100.3</v>
      </c>
      <c r="Y3">
        <v>101</v>
      </c>
      <c r="Z3">
        <v>98.8</v>
      </c>
      <c r="AA3">
        <v>99.8</v>
      </c>
      <c r="AB3">
        <v>95.9</v>
      </c>
      <c r="AC3">
        <v>96.2</v>
      </c>
      <c r="AD3">
        <v>101.8</v>
      </c>
      <c r="AE3">
        <v>102.3</v>
      </c>
      <c r="AF3">
        <v>100.7</v>
      </c>
      <c r="AG3">
        <v>105.9</v>
      </c>
      <c r="AH3">
        <v>101.7</v>
      </c>
      <c r="AI3">
        <v>100.6</v>
      </c>
      <c r="AJ3">
        <v>101.8</v>
      </c>
      <c r="AK3">
        <v>104.4</v>
      </c>
      <c r="AL3">
        <v>102</v>
      </c>
      <c r="AM3">
        <v>94.2</v>
      </c>
      <c r="AN3">
        <v>98.6</v>
      </c>
      <c r="AO3">
        <v>104.2</v>
      </c>
      <c r="AP3">
        <v>102.3</v>
      </c>
      <c r="AQ3">
        <v>101.3</v>
      </c>
      <c r="AR3">
        <v>105.9</v>
      </c>
      <c r="AS3">
        <v>101.1</v>
      </c>
      <c r="AT3">
        <v>100.6</v>
      </c>
      <c r="AU3">
        <v>100.1</v>
      </c>
      <c r="AV3">
        <v>102.3</v>
      </c>
      <c r="AW3">
        <v>101.4</v>
      </c>
      <c r="AX3">
        <v>96.9</v>
      </c>
      <c r="AY3">
        <v>100.9</v>
      </c>
      <c r="AZ3">
        <v>99.7</v>
      </c>
      <c r="BA3">
        <v>98.5</v>
      </c>
      <c r="BB3">
        <v>100</v>
      </c>
      <c r="BC3">
        <v>102.3</v>
      </c>
      <c r="BD3">
        <v>100.7</v>
      </c>
      <c r="BE3">
        <v>99.3</v>
      </c>
      <c r="BF3">
        <v>99.2</v>
      </c>
      <c r="BG3">
        <v>99.4</v>
      </c>
      <c r="BH3">
        <v>101.7</v>
      </c>
      <c r="BI3">
        <v>96.9</v>
      </c>
      <c r="BJ3">
        <v>100</v>
      </c>
      <c r="BK3">
        <v>98.8</v>
      </c>
      <c r="BL3">
        <v>98.6</v>
      </c>
      <c r="BM3">
        <v>99.4</v>
      </c>
      <c r="BN3">
        <v>99</v>
      </c>
      <c r="BO3">
        <v>98.7</v>
      </c>
      <c r="BP3">
        <v>100.8</v>
      </c>
      <c r="BQ3">
        <v>102.6</v>
      </c>
      <c r="BR3">
        <v>94.6</v>
      </c>
      <c r="BS3">
        <v>94.5</v>
      </c>
      <c r="BT3">
        <v>101.7</v>
      </c>
      <c r="BU3">
        <v>102.2</v>
      </c>
      <c r="BV3">
        <v>102</v>
      </c>
      <c r="BW3">
        <v>104.5</v>
      </c>
      <c r="BX3">
        <v>99.7</v>
      </c>
      <c r="BY3">
        <v>103</v>
      </c>
      <c r="BZ3">
        <v>101.7</v>
      </c>
      <c r="CA3">
        <v>103</v>
      </c>
      <c r="CB3">
        <v>99.7</v>
      </c>
      <c r="CC3">
        <v>101.4</v>
      </c>
      <c r="CD3">
        <v>100.3</v>
      </c>
      <c r="CE3">
        <v>100.8</v>
      </c>
      <c r="CF3">
        <v>102.8</v>
      </c>
      <c r="CG3">
        <v>100.1</v>
      </c>
      <c r="CH3">
        <v>99.2</v>
      </c>
      <c r="CI3">
        <v>97.8</v>
      </c>
      <c r="CJ3">
        <v>102.4</v>
      </c>
      <c r="CK3">
        <v>102.1</v>
      </c>
      <c r="CL3">
        <v>105.1</v>
      </c>
      <c r="CM3">
        <v>103.8</v>
      </c>
      <c r="CN3">
        <v>101.5</v>
      </c>
      <c r="CO3">
        <v>102.4</v>
      </c>
      <c r="CP3">
        <v>104.4</v>
      </c>
      <c r="CQ3">
        <v>104.7</v>
      </c>
      <c r="CR3">
        <v>99.6</v>
      </c>
      <c r="CS3">
        <v>104.3</v>
      </c>
    </row>
    <row r="4" spans="1:97" x14ac:dyDescent="0.2">
      <c r="A4">
        <v>1</v>
      </c>
      <c r="B4" s="6">
        <v>57.2</v>
      </c>
      <c r="C4" s="10">
        <v>96.4</v>
      </c>
      <c r="D4" s="6">
        <v>919.2</v>
      </c>
      <c r="E4" s="10">
        <v>7249.8</v>
      </c>
      <c r="F4" s="6">
        <v>67.5</v>
      </c>
      <c r="H4" s="14">
        <v>23539</v>
      </c>
      <c r="M4">
        <v>709.9</v>
      </c>
      <c r="N4">
        <v>767.4</v>
      </c>
      <c r="O4">
        <v>919.2</v>
      </c>
      <c r="P4">
        <v>526.6</v>
      </c>
      <c r="Q4">
        <v>902.5</v>
      </c>
      <c r="R4">
        <v>779.6</v>
      </c>
      <c r="S4">
        <v>736.3</v>
      </c>
      <c r="T4">
        <v>514.79999999999995</v>
      </c>
      <c r="U4">
        <v>658.6</v>
      </c>
      <c r="V4">
        <v>701.5</v>
      </c>
      <c r="W4">
        <v>1033.2</v>
      </c>
      <c r="X4">
        <v>721.5</v>
      </c>
      <c r="Y4">
        <v>724.8</v>
      </c>
      <c r="Z4">
        <v>621.70000000000005</v>
      </c>
      <c r="AA4">
        <v>912.2</v>
      </c>
      <c r="AB4">
        <v>714.1</v>
      </c>
      <c r="AC4">
        <v>906.2</v>
      </c>
      <c r="AD4">
        <v>644.5</v>
      </c>
      <c r="AE4">
        <v>1173</v>
      </c>
      <c r="AF4">
        <v>1119.8</v>
      </c>
      <c r="AG4">
        <v>1369.8</v>
      </c>
      <c r="AH4">
        <v>1004.9</v>
      </c>
      <c r="AI4">
        <v>985.4</v>
      </c>
      <c r="AJ4">
        <v>848.6</v>
      </c>
      <c r="AK4">
        <v>658.3</v>
      </c>
      <c r="AL4">
        <v>831.9</v>
      </c>
      <c r="AM4">
        <v>856.4</v>
      </c>
      <c r="AN4">
        <v>724.7</v>
      </c>
      <c r="AO4">
        <v>1010.7</v>
      </c>
      <c r="AP4">
        <v>665.4</v>
      </c>
      <c r="AQ4">
        <v>685.6</v>
      </c>
      <c r="AR4">
        <v>524.9</v>
      </c>
      <c r="AS4">
        <v>688.4</v>
      </c>
      <c r="AT4">
        <v>617.5</v>
      </c>
      <c r="AU4">
        <v>690.1</v>
      </c>
      <c r="AV4">
        <v>817.1</v>
      </c>
      <c r="AW4">
        <v>490.8</v>
      </c>
      <c r="AX4">
        <v>791</v>
      </c>
      <c r="AY4">
        <v>567.9</v>
      </c>
      <c r="AZ4">
        <v>445.9</v>
      </c>
      <c r="BA4">
        <v>653</v>
      </c>
      <c r="BB4">
        <v>647.4</v>
      </c>
      <c r="BC4">
        <v>428.3</v>
      </c>
      <c r="BD4">
        <v>613.4</v>
      </c>
      <c r="BE4">
        <v>843.9</v>
      </c>
      <c r="BF4">
        <v>936.9</v>
      </c>
      <c r="BG4">
        <v>680.7</v>
      </c>
      <c r="BH4">
        <v>775.1</v>
      </c>
      <c r="BI4">
        <v>954.6</v>
      </c>
      <c r="BJ4">
        <v>929.3</v>
      </c>
      <c r="BK4">
        <v>931.3</v>
      </c>
      <c r="BL4">
        <v>752.2</v>
      </c>
      <c r="BM4">
        <v>905.7</v>
      </c>
      <c r="BN4">
        <v>841.5</v>
      </c>
      <c r="BO4">
        <v>755.5</v>
      </c>
      <c r="BP4">
        <v>897.1</v>
      </c>
      <c r="BQ4">
        <v>733.5</v>
      </c>
      <c r="BR4">
        <v>874.1</v>
      </c>
      <c r="BS4">
        <v>938.6</v>
      </c>
      <c r="BT4">
        <v>734.8</v>
      </c>
      <c r="BU4">
        <v>948</v>
      </c>
      <c r="BV4">
        <v>1272</v>
      </c>
      <c r="BW4">
        <v>639.29999999999995</v>
      </c>
      <c r="BX4">
        <v>874.2</v>
      </c>
      <c r="BY4">
        <v>916</v>
      </c>
      <c r="BZ4">
        <v>620.1</v>
      </c>
      <c r="CA4">
        <v>917.9</v>
      </c>
      <c r="CB4">
        <v>1089.2</v>
      </c>
      <c r="CC4">
        <v>790.6</v>
      </c>
      <c r="CD4">
        <v>965.9</v>
      </c>
      <c r="CE4">
        <v>861.3</v>
      </c>
      <c r="CF4">
        <v>783.9</v>
      </c>
      <c r="CG4">
        <v>757.1</v>
      </c>
      <c r="CH4">
        <v>731.5</v>
      </c>
      <c r="CI4">
        <v>632.70000000000005</v>
      </c>
      <c r="CJ4">
        <v>1015.3</v>
      </c>
      <c r="CK4">
        <v>726.9</v>
      </c>
      <c r="CL4">
        <v>799.6</v>
      </c>
      <c r="CM4">
        <v>764.7</v>
      </c>
      <c r="CN4">
        <v>691.6</v>
      </c>
      <c r="CO4">
        <v>852.9</v>
      </c>
      <c r="CP4">
        <v>657.6</v>
      </c>
      <c r="CQ4">
        <v>755</v>
      </c>
      <c r="CR4">
        <v>657.2</v>
      </c>
      <c r="CS4">
        <v>1278.3</v>
      </c>
    </row>
    <row r="5" spans="1:97" x14ac:dyDescent="0.2">
      <c r="A5">
        <v>1</v>
      </c>
      <c r="B5" s="6">
        <v>58.7</v>
      </c>
      <c r="C5" s="10">
        <v>100</v>
      </c>
      <c r="D5" s="6">
        <v>526.6</v>
      </c>
      <c r="E5" s="10">
        <v>12725.1</v>
      </c>
      <c r="F5" s="6">
        <v>69.2</v>
      </c>
      <c r="H5" s="14">
        <v>30289</v>
      </c>
      <c r="M5">
        <v>20703.2</v>
      </c>
      <c r="N5">
        <v>2164.6</v>
      </c>
      <c r="O5">
        <v>7249.8</v>
      </c>
      <c r="P5">
        <v>12725.1</v>
      </c>
      <c r="Q5">
        <v>154.69999999999999</v>
      </c>
      <c r="R5">
        <v>10401.299999999999</v>
      </c>
      <c r="S5">
        <v>685.3</v>
      </c>
      <c r="T5">
        <v>2928.5</v>
      </c>
      <c r="U5">
        <v>10461.5</v>
      </c>
      <c r="V5">
        <v>136922.6</v>
      </c>
      <c r="W5">
        <v>2924.5</v>
      </c>
      <c r="X5">
        <v>3752.4</v>
      </c>
      <c r="Y5">
        <v>2984.7</v>
      </c>
      <c r="Z5">
        <v>5797.3</v>
      </c>
      <c r="AA5">
        <v>2023.6</v>
      </c>
      <c r="AB5">
        <v>18717.7</v>
      </c>
      <c r="AC5">
        <v>4717.2</v>
      </c>
      <c r="AD5">
        <v>249579.4</v>
      </c>
      <c r="AE5">
        <v>901.4</v>
      </c>
      <c r="AF5">
        <v>8112.3</v>
      </c>
      <c r="AG5">
        <v>26.9</v>
      </c>
      <c r="AH5">
        <v>4224.1000000000004</v>
      </c>
      <c r="AI5">
        <v>975.1</v>
      </c>
      <c r="AJ5">
        <v>703</v>
      </c>
      <c r="AK5">
        <v>14195.6</v>
      </c>
      <c r="AL5">
        <v>6516.3</v>
      </c>
      <c r="AM5">
        <v>2826</v>
      </c>
      <c r="AN5">
        <v>686.4</v>
      </c>
      <c r="AO5">
        <v>94160.1</v>
      </c>
      <c r="AP5">
        <v>343.6</v>
      </c>
      <c r="AQ5">
        <v>18.2</v>
      </c>
      <c r="AR5">
        <v>602.1</v>
      </c>
      <c r="AS5">
        <v>11575.5</v>
      </c>
      <c r="AT5">
        <v>1787.1</v>
      </c>
      <c r="AU5">
        <v>7127.1</v>
      </c>
      <c r="AV5">
        <v>19588.400000000001</v>
      </c>
      <c r="AW5">
        <v>83.3</v>
      </c>
      <c r="AX5">
        <v>672.4</v>
      </c>
      <c r="AY5">
        <v>400</v>
      </c>
      <c r="AZ5">
        <v>326</v>
      </c>
      <c r="BA5">
        <v>12.9</v>
      </c>
      <c r="BB5">
        <v>36.1</v>
      </c>
      <c r="BC5">
        <v>13.2</v>
      </c>
      <c r="BD5">
        <v>6081.8</v>
      </c>
      <c r="BE5">
        <v>29251.8</v>
      </c>
      <c r="BF5">
        <v>905.3</v>
      </c>
      <c r="BG5">
        <v>2681.2</v>
      </c>
      <c r="BH5">
        <v>126908.4</v>
      </c>
      <c r="BI5">
        <v>9316.7000000000007</v>
      </c>
      <c r="BJ5">
        <v>6140</v>
      </c>
      <c r="BK5">
        <v>36915.199999999997</v>
      </c>
      <c r="BL5">
        <v>4932.3</v>
      </c>
      <c r="BM5">
        <v>95618.1</v>
      </c>
      <c r="BN5">
        <v>17131.2</v>
      </c>
      <c r="BO5">
        <v>10075.200000000001</v>
      </c>
      <c r="BP5">
        <v>42523.6</v>
      </c>
      <c r="BQ5">
        <v>6596.9</v>
      </c>
      <c r="BR5">
        <v>8328.1</v>
      </c>
      <c r="BS5">
        <v>820.8</v>
      </c>
      <c r="BT5">
        <v>39781.199999999997</v>
      </c>
      <c r="BU5">
        <v>61623.1</v>
      </c>
      <c r="BV5">
        <v>2793.6</v>
      </c>
      <c r="BW5">
        <v>9174.1</v>
      </c>
      <c r="BX5">
        <v>28327</v>
      </c>
      <c r="BY5">
        <v>28.5</v>
      </c>
      <c r="BZ5">
        <v>21.6</v>
      </c>
      <c r="CA5">
        <v>243</v>
      </c>
      <c r="CB5">
        <v>4338.3999999999996</v>
      </c>
      <c r="CC5">
        <v>61568.2</v>
      </c>
      <c r="CD5">
        <v>26776.3</v>
      </c>
      <c r="CE5">
        <v>2225.4</v>
      </c>
      <c r="CF5">
        <v>8121.6</v>
      </c>
      <c r="CG5">
        <v>50311.3</v>
      </c>
      <c r="CH5">
        <v>16336.9</v>
      </c>
      <c r="CI5">
        <v>4264</v>
      </c>
      <c r="CJ5">
        <v>8452.2999999999993</v>
      </c>
      <c r="CK5">
        <v>1106.7</v>
      </c>
      <c r="CL5">
        <v>344.9</v>
      </c>
      <c r="CM5">
        <v>3737.2</v>
      </c>
      <c r="CN5">
        <v>12785.6</v>
      </c>
      <c r="CO5">
        <v>997.6</v>
      </c>
      <c r="CP5">
        <v>215</v>
      </c>
      <c r="CQ5">
        <v>54505.7</v>
      </c>
      <c r="CR5">
        <v>78</v>
      </c>
      <c r="CS5">
        <v>32.200000000000003</v>
      </c>
    </row>
    <row r="6" spans="1:97" x14ac:dyDescent="0.2">
      <c r="A6">
        <v>1</v>
      </c>
      <c r="B6" s="6">
        <v>57.3</v>
      </c>
      <c r="C6" s="10">
        <v>94.4</v>
      </c>
      <c r="D6" s="6">
        <v>902.5</v>
      </c>
      <c r="E6" s="10">
        <v>154.69999999999999</v>
      </c>
      <c r="F6" s="6">
        <v>64.900000000000006</v>
      </c>
      <c r="H6" s="14">
        <v>24503</v>
      </c>
      <c r="M6">
        <v>62.2</v>
      </c>
      <c r="N6">
        <v>60.1</v>
      </c>
      <c r="O6">
        <v>67.5</v>
      </c>
      <c r="P6">
        <v>69.2</v>
      </c>
      <c r="Q6">
        <v>64.900000000000006</v>
      </c>
      <c r="R6">
        <v>61.9</v>
      </c>
      <c r="S6">
        <v>66.400000000000006</v>
      </c>
      <c r="T6">
        <v>59.5</v>
      </c>
      <c r="U6">
        <v>56.2</v>
      </c>
      <c r="V6">
        <v>72.5</v>
      </c>
      <c r="W6">
        <v>61</v>
      </c>
      <c r="X6">
        <v>56</v>
      </c>
      <c r="Y6">
        <v>68.3</v>
      </c>
      <c r="Z6">
        <v>56.5</v>
      </c>
      <c r="AA6">
        <v>53.8</v>
      </c>
      <c r="AB6">
        <v>67.3</v>
      </c>
      <c r="AC6">
        <v>61.8</v>
      </c>
      <c r="AD6">
        <v>75.5</v>
      </c>
      <c r="AE6">
        <v>70.099999999999994</v>
      </c>
      <c r="AF6">
        <v>72.599999999999994</v>
      </c>
      <c r="AG6">
        <v>62.1</v>
      </c>
      <c r="AH6">
        <v>70.099999999999994</v>
      </c>
      <c r="AI6">
        <v>62.9</v>
      </c>
      <c r="AJ6">
        <v>71.400000000000006</v>
      </c>
      <c r="AK6">
        <v>60.4</v>
      </c>
      <c r="AL6">
        <v>79.5</v>
      </c>
      <c r="AM6">
        <v>63.7</v>
      </c>
      <c r="AN6">
        <v>63.4</v>
      </c>
      <c r="AO6">
        <v>74.8</v>
      </c>
      <c r="AP6">
        <v>66.8</v>
      </c>
      <c r="AQ6">
        <v>71.400000000000006</v>
      </c>
      <c r="AR6">
        <v>72.2</v>
      </c>
      <c r="AS6">
        <v>78.900000000000006</v>
      </c>
      <c r="AT6">
        <v>72.900000000000006</v>
      </c>
      <c r="AU6">
        <v>63.6</v>
      </c>
      <c r="AV6">
        <v>68.8</v>
      </c>
      <c r="AW6">
        <v>70.2</v>
      </c>
      <c r="AX6">
        <v>65</v>
      </c>
      <c r="AY6">
        <v>68.5</v>
      </c>
      <c r="AZ6">
        <v>72.3</v>
      </c>
      <c r="BA6">
        <v>72.2</v>
      </c>
      <c r="BB6">
        <v>84.3</v>
      </c>
      <c r="BC6">
        <v>84.8</v>
      </c>
      <c r="BD6">
        <v>70.7</v>
      </c>
      <c r="BE6">
        <v>73.400000000000006</v>
      </c>
      <c r="BF6">
        <v>57.2</v>
      </c>
      <c r="BG6">
        <v>53.1</v>
      </c>
      <c r="BH6">
        <v>71.7</v>
      </c>
      <c r="BI6">
        <v>57.2</v>
      </c>
      <c r="BJ6">
        <v>64.599999999999994</v>
      </c>
      <c r="BK6">
        <v>60.3</v>
      </c>
      <c r="BL6">
        <v>63.3</v>
      </c>
      <c r="BM6">
        <v>62.6</v>
      </c>
      <c r="BN6">
        <v>71</v>
      </c>
      <c r="BO6">
        <v>64.8</v>
      </c>
      <c r="BP6">
        <v>69.099999999999994</v>
      </c>
      <c r="BQ6">
        <v>65.7</v>
      </c>
      <c r="BR6">
        <v>59.6</v>
      </c>
      <c r="BS6">
        <v>65.8</v>
      </c>
      <c r="BT6">
        <v>71.400000000000006</v>
      </c>
      <c r="BU6">
        <v>86.9</v>
      </c>
      <c r="BV6">
        <v>90.1</v>
      </c>
      <c r="BW6">
        <v>73.2</v>
      </c>
      <c r="BX6">
        <v>67.400000000000006</v>
      </c>
      <c r="BY6">
        <v>67.599999999999994</v>
      </c>
      <c r="BZ6">
        <v>67.400000000000006</v>
      </c>
      <c r="CA6">
        <v>50.8</v>
      </c>
      <c r="CB6">
        <v>61.3</v>
      </c>
      <c r="CC6">
        <v>68.5</v>
      </c>
      <c r="CD6">
        <v>62.1</v>
      </c>
      <c r="CE6">
        <v>64.400000000000006</v>
      </c>
      <c r="CF6">
        <v>69.900000000000006</v>
      </c>
      <c r="CG6">
        <v>67.7</v>
      </c>
      <c r="CH6">
        <v>62.9</v>
      </c>
      <c r="CI6">
        <v>64.400000000000006</v>
      </c>
      <c r="CJ6">
        <v>79.7</v>
      </c>
      <c r="CK6">
        <v>61</v>
      </c>
      <c r="CL6">
        <v>79.2</v>
      </c>
      <c r="CM6">
        <v>65.2</v>
      </c>
      <c r="CN6">
        <v>73.900000000000006</v>
      </c>
      <c r="CO6">
        <v>65.099999999999994</v>
      </c>
      <c r="CP6">
        <v>73.400000000000006</v>
      </c>
      <c r="CQ6">
        <v>65.5</v>
      </c>
      <c r="CR6">
        <v>61.8</v>
      </c>
      <c r="CS6">
        <v>84.7</v>
      </c>
    </row>
    <row r="7" spans="1:97" x14ac:dyDescent="0.2">
      <c r="A7">
        <v>1</v>
      </c>
      <c r="B7" s="6">
        <v>58.2</v>
      </c>
      <c r="C7" s="10">
        <v>98</v>
      </c>
      <c r="D7" s="6">
        <v>779.6</v>
      </c>
      <c r="E7" s="10">
        <v>10401.299999999999</v>
      </c>
      <c r="F7" s="6">
        <v>61.9</v>
      </c>
      <c r="H7" s="14">
        <v>29129</v>
      </c>
    </row>
    <row r="8" spans="1:97" x14ac:dyDescent="0.2">
      <c r="A8">
        <v>1</v>
      </c>
      <c r="B8" s="6">
        <v>61.7</v>
      </c>
      <c r="C8" s="10">
        <v>94.7</v>
      </c>
      <c r="D8" s="6">
        <v>736.3</v>
      </c>
      <c r="E8" s="10">
        <v>685.3</v>
      </c>
      <c r="F8" s="6">
        <v>66.400000000000006</v>
      </c>
      <c r="H8" s="14">
        <v>23716</v>
      </c>
    </row>
    <row r="9" spans="1:97" x14ac:dyDescent="0.2">
      <c r="A9">
        <v>1</v>
      </c>
      <c r="B9" s="6">
        <v>56.6</v>
      </c>
      <c r="C9" s="10">
        <v>100.1</v>
      </c>
      <c r="D9" s="6">
        <v>514.79999999999995</v>
      </c>
      <c r="E9" s="10">
        <v>2928.5</v>
      </c>
      <c r="F9" s="6">
        <v>59.5</v>
      </c>
      <c r="H9" s="14">
        <v>27275</v>
      </c>
    </row>
    <row r="10" spans="1:97" x14ac:dyDescent="0.2">
      <c r="A10">
        <v>1</v>
      </c>
      <c r="B10" s="6">
        <v>58.2</v>
      </c>
      <c r="C10" s="10">
        <v>100.1</v>
      </c>
      <c r="D10" s="6">
        <v>658.6</v>
      </c>
      <c r="E10" s="10">
        <v>10461.5</v>
      </c>
      <c r="F10" s="6">
        <v>56.2</v>
      </c>
      <c r="H10" s="14">
        <v>30010</v>
      </c>
      <c r="L10" t="s">
        <v>129</v>
      </c>
      <c r="M10" cm="1">
        <f t="array" ref="M10:CS94">MINVERSE(E0!E2:CK86)</f>
        <v>1.9842923024479758E-6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">
      <c r="A11">
        <v>1</v>
      </c>
      <c r="B11" s="6">
        <v>59.6</v>
      </c>
      <c r="C11" s="10">
        <v>102.6</v>
      </c>
      <c r="D11" s="6">
        <v>701.5</v>
      </c>
      <c r="E11" s="10">
        <v>136922.6</v>
      </c>
      <c r="F11" s="6">
        <v>72.5</v>
      </c>
      <c r="H11" s="14">
        <v>44707</v>
      </c>
      <c r="M11">
        <v>0</v>
      </c>
      <c r="N11">
        <v>1.698073209913297E-6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">
      <c r="A12">
        <v>1</v>
      </c>
      <c r="B12" s="6">
        <v>65</v>
      </c>
      <c r="C12" s="10">
        <v>100.5</v>
      </c>
      <c r="D12" s="6">
        <v>1033.2</v>
      </c>
      <c r="E12" s="10">
        <v>2924.5</v>
      </c>
      <c r="F12" s="6">
        <v>61</v>
      </c>
      <c r="H12" s="14">
        <v>24895</v>
      </c>
      <c r="M12">
        <v>0</v>
      </c>
      <c r="N12">
        <v>0</v>
      </c>
      <c r="O12">
        <v>1.1835319015816528E-6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">
      <c r="A13">
        <v>1</v>
      </c>
      <c r="B13" s="6">
        <v>55</v>
      </c>
      <c r="C13" s="10">
        <v>100.3</v>
      </c>
      <c r="D13" s="6">
        <v>721.5</v>
      </c>
      <c r="E13" s="10">
        <v>3752.4</v>
      </c>
      <c r="F13" s="6">
        <v>56</v>
      </c>
      <c r="H13" s="14">
        <v>25441</v>
      </c>
      <c r="M13">
        <v>0</v>
      </c>
      <c r="N13">
        <v>0</v>
      </c>
      <c r="O13">
        <v>0</v>
      </c>
      <c r="P13">
        <v>3.6061043557557536E-6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">
      <c r="A14">
        <v>1</v>
      </c>
      <c r="B14" s="6">
        <v>52.8</v>
      </c>
      <c r="C14" s="10">
        <v>101</v>
      </c>
      <c r="D14" s="6">
        <v>724.8</v>
      </c>
      <c r="E14" s="10">
        <v>2984.7</v>
      </c>
      <c r="F14" s="6">
        <v>68.3</v>
      </c>
      <c r="H14" s="14">
        <v>25888</v>
      </c>
      <c r="M14">
        <v>0</v>
      </c>
      <c r="N14">
        <v>0</v>
      </c>
      <c r="O14">
        <v>0</v>
      </c>
      <c r="P14">
        <v>0</v>
      </c>
      <c r="Q14">
        <v>1.2277376631548254E-6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">
      <c r="A15">
        <v>1</v>
      </c>
      <c r="B15" s="6">
        <v>59.5</v>
      </c>
      <c r="C15" s="10">
        <v>98.8</v>
      </c>
      <c r="D15" s="6">
        <v>621.70000000000005</v>
      </c>
      <c r="E15" s="10">
        <v>5797.3</v>
      </c>
      <c r="F15" s="6">
        <v>56.5</v>
      </c>
      <c r="H15" s="14">
        <v>26828</v>
      </c>
      <c r="M15">
        <v>0</v>
      </c>
      <c r="N15">
        <v>0</v>
      </c>
      <c r="O15">
        <v>0</v>
      </c>
      <c r="P15">
        <v>0</v>
      </c>
      <c r="Q15">
        <v>0</v>
      </c>
      <c r="R15">
        <v>1.6453425879685705E-6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">
      <c r="A16">
        <v>1</v>
      </c>
      <c r="B16" s="6">
        <v>54.5</v>
      </c>
      <c r="C16" s="10">
        <v>99.8</v>
      </c>
      <c r="D16" s="6">
        <v>912.2</v>
      </c>
      <c r="E16" s="10">
        <v>2023.6</v>
      </c>
      <c r="F16" s="6">
        <v>53.8</v>
      </c>
      <c r="H16" s="14">
        <v>25125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1.8445498596491237E-6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">
      <c r="A17">
        <v>1</v>
      </c>
      <c r="B17" s="6">
        <v>60.1</v>
      </c>
      <c r="C17" s="10">
        <v>95.9</v>
      </c>
      <c r="D17" s="6">
        <v>714.1</v>
      </c>
      <c r="E17" s="10">
        <v>18717.7</v>
      </c>
      <c r="F17" s="6">
        <v>67.3</v>
      </c>
      <c r="H17" s="14">
        <v>27208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3.7733137966238203E-6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">
      <c r="A18">
        <v>1</v>
      </c>
      <c r="B18" s="6">
        <v>59.1</v>
      </c>
      <c r="C18" s="10">
        <v>96.2</v>
      </c>
      <c r="D18" s="6">
        <v>906.2</v>
      </c>
      <c r="E18" s="10">
        <v>4717.2</v>
      </c>
      <c r="F18" s="6">
        <v>61.8</v>
      </c>
      <c r="H18" s="14">
        <v>27055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2.3054544562544167E-6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">
      <c r="A19">
        <v>1</v>
      </c>
      <c r="B19" s="6">
        <v>59</v>
      </c>
      <c r="C19" s="10">
        <v>101.8</v>
      </c>
      <c r="D19" s="6">
        <v>644.5</v>
      </c>
      <c r="E19" s="10">
        <v>249579.4</v>
      </c>
      <c r="F19" s="6">
        <v>75.5</v>
      </c>
      <c r="H19" s="14">
        <v>68386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2.0320980040225378E-6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">
      <c r="A20">
        <v>1</v>
      </c>
      <c r="B20" s="7">
        <v>61.7</v>
      </c>
      <c r="C20" s="10">
        <v>102.3</v>
      </c>
      <c r="D20" s="6">
        <v>1173</v>
      </c>
      <c r="E20" s="10">
        <v>901.4</v>
      </c>
      <c r="F20" s="6">
        <v>70.099999999999994</v>
      </c>
      <c r="H20" s="14">
        <v>29150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9.3676618420959938E-7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">
      <c r="A21">
        <v>1</v>
      </c>
      <c r="B21" s="6">
        <v>54.8</v>
      </c>
      <c r="C21" s="10">
        <v>100.7</v>
      </c>
      <c r="D21" s="6">
        <v>1119.8</v>
      </c>
      <c r="E21" s="10">
        <v>8112.3</v>
      </c>
      <c r="F21" s="6">
        <v>72.599999999999994</v>
      </c>
      <c r="H21" s="14">
        <v>33961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1.920999841997763E-6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">
      <c r="A22">
        <v>1</v>
      </c>
      <c r="B22" s="6">
        <v>60.5</v>
      </c>
      <c r="C22" s="10">
        <v>105.9</v>
      </c>
      <c r="D22" s="6">
        <v>1369.8</v>
      </c>
      <c r="E22" s="10">
        <v>26.9</v>
      </c>
      <c r="F22" s="6">
        <v>62.1</v>
      </c>
      <c r="H22" s="14">
        <v>78549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1.90354711537993E-6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">
      <c r="A23">
        <v>1</v>
      </c>
      <c r="B23" s="6">
        <v>56.1</v>
      </c>
      <c r="C23" s="10">
        <v>101.7</v>
      </c>
      <c r="D23" s="6">
        <v>1004.9</v>
      </c>
      <c r="E23" s="10">
        <v>4224.1000000000004</v>
      </c>
      <c r="F23" s="6">
        <v>70.099999999999994</v>
      </c>
      <c r="H23" s="14">
        <v>32054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2.5872492234306768E-6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">
      <c r="A24">
        <v>1</v>
      </c>
      <c r="B24" s="6">
        <v>56.5</v>
      </c>
      <c r="C24" s="10">
        <v>100.6</v>
      </c>
      <c r="D24" s="6">
        <v>985.4</v>
      </c>
      <c r="E24" s="10">
        <v>975.1</v>
      </c>
      <c r="F24" s="6">
        <v>62.9</v>
      </c>
      <c r="H24" s="14">
        <v>26982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1.2017658651481215E-6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">
      <c r="A25">
        <v>1</v>
      </c>
      <c r="B25" s="6">
        <v>60.9</v>
      </c>
      <c r="C25" s="10">
        <v>101.8</v>
      </c>
      <c r="D25" s="6">
        <v>848.6</v>
      </c>
      <c r="E25" s="10">
        <v>703</v>
      </c>
      <c r="F25" s="6">
        <v>71.400000000000006</v>
      </c>
      <c r="H25" s="14">
        <v>27461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1.9610195976258402E-6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">
      <c r="A26">
        <v>1</v>
      </c>
      <c r="B26" s="6">
        <v>60.6</v>
      </c>
      <c r="C26" s="10">
        <v>104.4</v>
      </c>
      <c r="D26" s="6">
        <v>658.3</v>
      </c>
      <c r="E26" s="10">
        <v>14195.6</v>
      </c>
      <c r="F26" s="6">
        <v>60.4</v>
      </c>
      <c r="H26" s="14">
        <v>31341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1.2177324642750172E-6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">
      <c r="A27">
        <v>1</v>
      </c>
      <c r="B27" s="6">
        <v>63.2</v>
      </c>
      <c r="C27" s="10">
        <v>102</v>
      </c>
      <c r="D27" s="6">
        <v>831.9</v>
      </c>
      <c r="E27" s="10">
        <v>6516.3</v>
      </c>
      <c r="F27" s="6">
        <v>79.5</v>
      </c>
      <c r="H27" s="14">
        <v>41564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2.4074327077418825E-6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">
      <c r="A28">
        <v>1</v>
      </c>
      <c r="B28" s="6">
        <v>58.3</v>
      </c>
      <c r="C28" s="10">
        <v>94.2</v>
      </c>
      <c r="D28" s="6">
        <v>856.4</v>
      </c>
      <c r="E28" s="10">
        <v>2826</v>
      </c>
      <c r="F28" s="6">
        <v>63.7</v>
      </c>
      <c r="H28" s="14">
        <v>25292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7.2678168713647292E-7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">
      <c r="A29">
        <v>1</v>
      </c>
      <c r="B29" s="6">
        <v>55.5</v>
      </c>
      <c r="C29" s="10">
        <v>98.6</v>
      </c>
      <c r="D29" s="6">
        <v>724.7</v>
      </c>
      <c r="E29" s="10">
        <v>686.4</v>
      </c>
      <c r="F29" s="6">
        <v>63.4</v>
      </c>
      <c r="H29" s="14">
        <v>23880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7.9747866593047701E-7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">
      <c r="A30">
        <v>1</v>
      </c>
      <c r="B30" s="6">
        <v>66.599999999999994</v>
      </c>
      <c r="C30" s="10">
        <v>104.2</v>
      </c>
      <c r="D30" s="6">
        <v>1010.7</v>
      </c>
      <c r="E30" s="10">
        <v>94160.1</v>
      </c>
      <c r="F30" s="6">
        <v>74.8</v>
      </c>
      <c r="H30" s="14">
        <v>44999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5.3294903018305673E-7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">
      <c r="A31">
        <v>1</v>
      </c>
      <c r="B31" s="6">
        <v>49.5</v>
      </c>
      <c r="C31" s="10">
        <v>102.3</v>
      </c>
      <c r="D31" s="6">
        <v>665.4</v>
      </c>
      <c r="E31" s="10">
        <v>343.6</v>
      </c>
      <c r="F31" s="6">
        <v>66.8</v>
      </c>
      <c r="H31" s="14">
        <v>27553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9.9027156226954837E-7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">
      <c r="A32">
        <v>1</v>
      </c>
      <c r="B32" s="6">
        <v>56.6</v>
      </c>
      <c r="C32" s="10">
        <v>101.3</v>
      </c>
      <c r="D32" s="6">
        <v>685.6</v>
      </c>
      <c r="E32" s="10">
        <v>18.2</v>
      </c>
      <c r="F32" s="6">
        <v>71.400000000000006</v>
      </c>
      <c r="H32" s="14">
        <v>17082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1.0298521597791734E-6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">
      <c r="A33">
        <v>1</v>
      </c>
      <c r="B33" s="6">
        <v>53.4</v>
      </c>
      <c r="C33" s="10">
        <v>105.9</v>
      </c>
      <c r="D33" s="6">
        <v>524.9</v>
      </c>
      <c r="E33" s="10">
        <v>602.1</v>
      </c>
      <c r="F33" s="6">
        <v>72.2</v>
      </c>
      <c r="H33" s="14">
        <v>21524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1.3886536663872878E-6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">
      <c r="A34">
        <v>1</v>
      </c>
      <c r="B34" s="6">
        <v>58.3</v>
      </c>
      <c r="C34" s="10">
        <v>101.1</v>
      </c>
      <c r="D34" s="6">
        <v>688.4</v>
      </c>
      <c r="E34" s="10">
        <v>11575.5</v>
      </c>
      <c r="F34" s="6">
        <v>78.900000000000006</v>
      </c>
      <c r="H34" s="14">
        <v>34372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2.3075562151269129E-6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">
      <c r="A35">
        <v>1</v>
      </c>
      <c r="B35" s="6">
        <v>57.7</v>
      </c>
      <c r="C35" s="10">
        <v>100.6</v>
      </c>
      <c r="D35" s="6">
        <v>617.5</v>
      </c>
      <c r="E35" s="10">
        <v>1787.1</v>
      </c>
      <c r="F35" s="6">
        <v>72.900000000000006</v>
      </c>
      <c r="H35" s="14">
        <v>23670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1.4449664096606062E-6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">
      <c r="A36">
        <v>1</v>
      </c>
      <c r="B36" s="6">
        <v>57.4</v>
      </c>
      <c r="C36" s="10">
        <v>100.1</v>
      </c>
      <c r="D36" s="6">
        <v>690.1</v>
      </c>
      <c r="E36" s="10">
        <v>7127.1</v>
      </c>
      <c r="F36" s="6">
        <v>63.6</v>
      </c>
      <c r="H36" s="14">
        <v>22813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1.3634734409553826E-6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">
      <c r="A37">
        <v>1</v>
      </c>
      <c r="B37" s="6">
        <v>56.9</v>
      </c>
      <c r="C37" s="10">
        <v>102.3</v>
      </c>
      <c r="D37" s="6">
        <v>817.1</v>
      </c>
      <c r="E37" s="10">
        <v>19588.400000000001</v>
      </c>
      <c r="F37" s="6">
        <v>68.8</v>
      </c>
      <c r="H37" s="14">
        <v>29095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1.9040724854499822E-6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">
      <c r="A38">
        <v>1</v>
      </c>
      <c r="B38" s="6">
        <v>58.2</v>
      </c>
      <c r="C38" s="10">
        <v>101.4</v>
      </c>
      <c r="D38" s="6">
        <v>490.8</v>
      </c>
      <c r="E38" s="10">
        <v>83.3</v>
      </c>
      <c r="F38" s="6">
        <v>70.2</v>
      </c>
      <c r="H38" s="14">
        <v>28834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9.7893863453664749E-7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">
      <c r="A39">
        <v>1</v>
      </c>
      <c r="B39" s="6">
        <v>53.5</v>
      </c>
      <c r="C39" s="10">
        <v>96.9</v>
      </c>
      <c r="D39" s="6">
        <v>791</v>
      </c>
      <c r="E39" s="10">
        <v>672.4</v>
      </c>
      <c r="F39" s="6">
        <v>65</v>
      </c>
      <c r="H39" s="14">
        <v>25755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2.2585744293779463E-6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">
      <c r="A40">
        <v>1</v>
      </c>
      <c r="B40" s="6">
        <v>53.7</v>
      </c>
      <c r="C40" s="10">
        <v>100.9</v>
      </c>
      <c r="D40" s="6">
        <v>567.9</v>
      </c>
      <c r="E40" s="10">
        <v>400</v>
      </c>
      <c r="F40" s="6">
        <v>68.5</v>
      </c>
      <c r="H40" s="14">
        <v>16163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2.1274452004155495E-6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">
      <c r="A41">
        <v>1</v>
      </c>
      <c r="B41" s="8">
        <v>58.8</v>
      </c>
      <c r="C41" s="10">
        <v>99.7</v>
      </c>
      <c r="D41" s="6">
        <v>445.9</v>
      </c>
      <c r="E41" s="10">
        <v>326</v>
      </c>
      <c r="F41" s="6">
        <v>72.3</v>
      </c>
      <c r="H41" s="14">
        <v>20782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3.6295004489873538E-6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">
      <c r="A42">
        <v>1</v>
      </c>
      <c r="B42" s="6">
        <v>50.5</v>
      </c>
      <c r="C42" s="10">
        <v>98.5</v>
      </c>
      <c r="D42" s="6">
        <v>653</v>
      </c>
      <c r="E42" s="10">
        <v>12.9</v>
      </c>
      <c r="F42" s="6">
        <v>72.2</v>
      </c>
      <c r="H42" s="14">
        <v>18051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2.1101740437788524E-6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">
      <c r="A43">
        <v>1</v>
      </c>
      <c r="B43" s="6">
        <v>56.3</v>
      </c>
      <c r="C43" s="10">
        <v>100</v>
      </c>
      <c r="D43" s="6">
        <v>647.4</v>
      </c>
      <c r="E43" s="10">
        <v>36.1</v>
      </c>
      <c r="F43" s="6">
        <v>84.3</v>
      </c>
      <c r="H43" s="14">
        <v>23270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2.6225638840171121E-6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">
      <c r="A44">
        <v>1</v>
      </c>
      <c r="B44" s="6">
        <v>56.9</v>
      </c>
      <c r="C44" s="10">
        <v>102.3</v>
      </c>
      <c r="D44" s="6">
        <v>428.3</v>
      </c>
      <c r="E44" s="10">
        <v>13.2</v>
      </c>
      <c r="F44" s="6">
        <v>84.8</v>
      </c>
      <c r="H44" s="14">
        <v>23197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2.0997903968227986E-6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">
      <c r="A45">
        <v>1</v>
      </c>
      <c r="B45" s="6">
        <v>56.7</v>
      </c>
      <c r="C45" s="10">
        <v>100.7</v>
      </c>
      <c r="D45" s="6">
        <v>613.4</v>
      </c>
      <c r="E45" s="10">
        <v>6081.8</v>
      </c>
      <c r="F45" s="6">
        <v>70.7</v>
      </c>
      <c r="H45" s="14">
        <v>23408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1.4977853521115874E-6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">
      <c r="A46">
        <v>1</v>
      </c>
      <c r="B46" s="6">
        <v>56.6</v>
      </c>
      <c r="C46" s="10">
        <v>99.3</v>
      </c>
      <c r="D46" s="6">
        <v>843.9</v>
      </c>
      <c r="E46" s="10">
        <v>29251.8</v>
      </c>
      <c r="F46" s="6">
        <v>73.400000000000006</v>
      </c>
      <c r="H46" s="14">
        <v>28967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4.1513647362488529E-6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">
      <c r="A47">
        <v>1</v>
      </c>
      <c r="B47" s="6">
        <v>56.4</v>
      </c>
      <c r="C47" s="10">
        <v>99.2</v>
      </c>
      <c r="D47" s="6">
        <v>936.9</v>
      </c>
      <c r="E47" s="10">
        <v>905.3</v>
      </c>
      <c r="F47" s="6">
        <v>57.2</v>
      </c>
      <c r="H47" s="14">
        <v>19802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1.5982585374975428E-6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">
      <c r="A48">
        <v>1</v>
      </c>
      <c r="B48" s="6">
        <v>58.3</v>
      </c>
      <c r="C48" s="10">
        <v>99.4</v>
      </c>
      <c r="D48" s="6">
        <v>680.7</v>
      </c>
      <c r="E48" s="10">
        <v>2681.2</v>
      </c>
      <c r="F48" s="6">
        <v>53.1</v>
      </c>
      <c r="H48" s="14">
        <v>18651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3.1006751068903484E-6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">
      <c r="A49">
        <v>1</v>
      </c>
      <c r="B49" s="6">
        <v>61.9</v>
      </c>
      <c r="C49" s="10">
        <v>101.7</v>
      </c>
      <c r="D49" s="6">
        <v>775.1</v>
      </c>
      <c r="E49" s="10">
        <v>126908.4</v>
      </c>
      <c r="F49" s="6">
        <v>71.7</v>
      </c>
      <c r="H49" s="14">
        <v>33725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5.0295028120201707E-6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">
      <c r="A50">
        <v>1</v>
      </c>
      <c r="B50" s="6">
        <v>60.8</v>
      </c>
      <c r="C50" s="10">
        <v>96.9</v>
      </c>
      <c r="D50" s="6">
        <v>954.6</v>
      </c>
      <c r="E50" s="10">
        <v>9316.7000000000007</v>
      </c>
      <c r="F50" s="6">
        <v>57.2</v>
      </c>
      <c r="H50" s="14">
        <v>23827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2.3451662605620424E-6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">
      <c r="A51">
        <v>1</v>
      </c>
      <c r="B51" s="6">
        <v>58.1</v>
      </c>
      <c r="C51" s="10">
        <v>100</v>
      </c>
      <c r="D51" s="6">
        <v>929.3</v>
      </c>
      <c r="E51" s="10">
        <v>6140</v>
      </c>
      <c r="F51" s="6">
        <v>64.599999999999994</v>
      </c>
      <c r="H51" s="14">
        <v>18462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2.385913034996859E-6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">
      <c r="A52">
        <v>1</v>
      </c>
      <c r="B52" s="6">
        <v>56.2</v>
      </c>
      <c r="C52" s="10">
        <v>98.8</v>
      </c>
      <c r="D52" s="6">
        <v>931.3</v>
      </c>
      <c r="E52" s="10">
        <v>36915.199999999997</v>
      </c>
      <c r="F52" s="6">
        <v>60.3</v>
      </c>
      <c r="H52" s="14">
        <v>28708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5.4513472977589667E-6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">
      <c r="A53">
        <v>1</v>
      </c>
      <c r="B53" s="6">
        <v>59</v>
      </c>
      <c r="C53" s="10">
        <v>98.6</v>
      </c>
      <c r="D53" s="6">
        <v>752.2</v>
      </c>
      <c r="E53" s="10">
        <v>4932.3</v>
      </c>
      <c r="F53" s="6">
        <v>63.3</v>
      </c>
      <c r="H53" s="14">
        <v>22247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2.6577397794224818E-6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">
      <c r="A54">
        <v>1</v>
      </c>
      <c r="B54" s="6">
        <v>61.7</v>
      </c>
      <c r="C54" s="10">
        <v>99.4</v>
      </c>
      <c r="D54" s="6">
        <v>905.7</v>
      </c>
      <c r="E54" s="10">
        <v>95618.1</v>
      </c>
      <c r="F54" s="6">
        <v>62.6</v>
      </c>
      <c r="H54" s="14">
        <v>31408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1.4041646202722534E-6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">
      <c r="A55">
        <v>1</v>
      </c>
      <c r="B55" s="6">
        <v>59.9</v>
      </c>
      <c r="C55" s="10">
        <v>99</v>
      </c>
      <c r="D55" s="6">
        <v>841.5</v>
      </c>
      <c r="E55" s="10">
        <v>17131.2</v>
      </c>
      <c r="F55" s="6">
        <v>71</v>
      </c>
      <c r="H55" s="14">
        <v>23385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1.1392355326286682E-6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">
      <c r="A56">
        <v>1</v>
      </c>
      <c r="B56" s="6">
        <v>57.4</v>
      </c>
      <c r="C56" s="10">
        <v>98.7</v>
      </c>
      <c r="D56" s="6">
        <v>755.5</v>
      </c>
      <c r="E56" s="10">
        <v>10075.200000000001</v>
      </c>
      <c r="F56" s="6">
        <v>64.8</v>
      </c>
      <c r="H56" s="14">
        <v>21804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2.1581841504725697E-6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">
      <c r="A57">
        <v>1</v>
      </c>
      <c r="B57" s="6">
        <v>61.5</v>
      </c>
      <c r="C57" s="10">
        <v>100.8</v>
      </c>
      <c r="D57" s="6">
        <v>897.1</v>
      </c>
      <c r="E57" s="10">
        <v>42523.6</v>
      </c>
      <c r="F57" s="6">
        <v>69.099999999999994</v>
      </c>
      <c r="H57" s="14">
        <v>28180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1.6645027853040583E-6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">
      <c r="A58">
        <v>1</v>
      </c>
      <c r="B58" s="6">
        <v>54.4</v>
      </c>
      <c r="C58" s="10">
        <v>102.6</v>
      </c>
      <c r="D58" s="6">
        <v>733.5</v>
      </c>
      <c r="E58" s="10">
        <v>6596.9</v>
      </c>
      <c r="F58" s="6">
        <v>65.7</v>
      </c>
      <c r="H58" s="14">
        <v>21423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1.0973802504651905E-6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">
      <c r="A59">
        <v>1</v>
      </c>
      <c r="B59" s="6">
        <v>56.8</v>
      </c>
      <c r="C59" s="10">
        <v>94.6</v>
      </c>
      <c r="D59" s="6">
        <v>874.1</v>
      </c>
      <c r="E59" s="10">
        <v>8328.1</v>
      </c>
      <c r="F59" s="6">
        <v>59.6</v>
      </c>
      <c r="H59" s="14">
        <v>22797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1.1579455170191417E-6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">
      <c r="A60">
        <v>1</v>
      </c>
      <c r="B60" s="6">
        <v>50.7</v>
      </c>
      <c r="C60" s="10">
        <v>94.5</v>
      </c>
      <c r="D60" s="6">
        <v>938.6</v>
      </c>
      <c r="E60" s="10">
        <v>820.8</v>
      </c>
      <c r="F60" s="6">
        <v>65.8</v>
      </c>
      <c r="H60" s="14">
        <v>20334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1.1529773986798341E-6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">
      <c r="A61">
        <v>1</v>
      </c>
      <c r="B61" s="6">
        <v>57.8</v>
      </c>
      <c r="C61" s="10">
        <v>101.7</v>
      </c>
      <c r="D61" s="6">
        <v>734.8</v>
      </c>
      <c r="E61" s="10">
        <v>39781.199999999997</v>
      </c>
      <c r="F61" s="6">
        <v>71.400000000000006</v>
      </c>
      <c r="H61" s="14">
        <v>36735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1.7673938596919741E-6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">
      <c r="A62">
        <v>1</v>
      </c>
      <c r="B62" s="6">
        <v>69.599999999999994</v>
      </c>
      <c r="C62" s="10">
        <v>102.2</v>
      </c>
      <c r="D62" s="6">
        <v>948</v>
      </c>
      <c r="E62" s="10">
        <v>61623.1</v>
      </c>
      <c r="F62" s="6">
        <v>86.9</v>
      </c>
      <c r="H62" s="14">
        <v>50717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1.219077356175722E-6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">
      <c r="A63">
        <v>1</v>
      </c>
      <c r="B63" s="6">
        <v>74.5</v>
      </c>
      <c r="C63" s="10">
        <v>102</v>
      </c>
      <c r="D63" s="6">
        <v>1272</v>
      </c>
      <c r="E63" s="10">
        <v>2793.6</v>
      </c>
      <c r="F63" s="6">
        <v>90.1</v>
      </c>
      <c r="H63" s="14">
        <v>79398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1.4121855371724302E-6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">
      <c r="A64">
        <v>1</v>
      </c>
      <c r="B64" s="6">
        <v>58.8</v>
      </c>
      <c r="C64" s="10">
        <v>104.5</v>
      </c>
      <c r="D64" s="6">
        <v>639.29999999999995</v>
      </c>
      <c r="E64" s="10">
        <v>9174.1</v>
      </c>
      <c r="F64" s="6">
        <v>73.2</v>
      </c>
      <c r="H64" s="14">
        <v>29162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1.7519877395897984E-6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">
      <c r="A65">
        <v>1</v>
      </c>
      <c r="B65" s="6">
        <v>61.8</v>
      </c>
      <c r="C65" s="10">
        <v>99.7</v>
      </c>
      <c r="D65" s="6">
        <v>874.2</v>
      </c>
      <c r="E65" s="10">
        <v>28327</v>
      </c>
      <c r="F65" s="6">
        <v>67.400000000000006</v>
      </c>
      <c r="H65" s="14">
        <v>24386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1.2425626258708174E-6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">
      <c r="A66">
        <v>1</v>
      </c>
      <c r="B66" s="6">
        <v>53.9</v>
      </c>
      <c r="C66" s="10">
        <v>103</v>
      </c>
      <c r="D66" s="6">
        <v>916</v>
      </c>
      <c r="E66" s="10">
        <v>28.5</v>
      </c>
      <c r="F66" s="6">
        <v>67.599999999999994</v>
      </c>
      <c r="H66" s="14">
        <v>19503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1.8586591911394E-6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">
      <c r="A67">
        <v>1</v>
      </c>
      <c r="B67" s="6">
        <v>50.8</v>
      </c>
      <c r="C67" s="10">
        <v>101.7</v>
      </c>
      <c r="D67" s="6">
        <v>620.1</v>
      </c>
      <c r="E67" s="10">
        <v>21.6</v>
      </c>
      <c r="F67" s="6">
        <v>67.400000000000006</v>
      </c>
      <c r="H67" s="14">
        <v>15603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1.3088134806113222E-6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">
      <c r="A68">
        <v>1</v>
      </c>
      <c r="B68" s="6">
        <v>56.8</v>
      </c>
      <c r="C68" s="10">
        <v>103</v>
      </c>
      <c r="D68" s="6">
        <v>917.9</v>
      </c>
      <c r="E68" s="10">
        <v>243</v>
      </c>
      <c r="F68" s="6">
        <v>50.8</v>
      </c>
      <c r="H68" s="14">
        <v>21571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1.135112484425689E-6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">
      <c r="A69">
        <v>1</v>
      </c>
      <c r="B69" s="6">
        <v>55.9</v>
      </c>
      <c r="C69" s="10">
        <v>99.7</v>
      </c>
      <c r="D69" s="6">
        <v>1089.2</v>
      </c>
      <c r="E69" s="10">
        <v>4338.3999999999996</v>
      </c>
      <c r="F69" s="6">
        <v>61.3</v>
      </c>
      <c r="H69" s="14">
        <v>22829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1.8520883703963383E-6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">
      <c r="A70">
        <v>1</v>
      </c>
      <c r="B70" s="6">
        <v>60.7</v>
      </c>
      <c r="C70" s="10">
        <v>101.4</v>
      </c>
      <c r="D70" s="6">
        <v>790.6</v>
      </c>
      <c r="E70" s="10">
        <v>61568.2</v>
      </c>
      <c r="F70" s="6">
        <v>68.5</v>
      </c>
      <c r="H70" s="14">
        <v>30015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1.1127134184336556E-6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">
      <c r="A71">
        <v>1</v>
      </c>
      <c r="B71" s="6">
        <v>57.1</v>
      </c>
      <c r="C71" s="10">
        <v>100.3</v>
      </c>
      <c r="D71" s="6">
        <v>965.9</v>
      </c>
      <c r="E71" s="10">
        <v>26776.3</v>
      </c>
      <c r="F71" s="6">
        <v>62.1</v>
      </c>
      <c r="H71" s="14">
        <v>24434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6.1805308334322222E-7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">
      <c r="A72">
        <v>1</v>
      </c>
      <c r="B72" s="6">
        <v>56.1</v>
      </c>
      <c r="C72" s="10">
        <v>100.8</v>
      </c>
      <c r="D72" s="6">
        <v>861.3</v>
      </c>
      <c r="E72" s="10">
        <v>2225.4</v>
      </c>
      <c r="F72" s="6">
        <v>64.400000000000006</v>
      </c>
      <c r="H72" s="14">
        <v>23166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2.4467556008498958E-6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">
      <c r="A73">
        <v>1</v>
      </c>
      <c r="B73" s="6">
        <v>58.2</v>
      </c>
      <c r="C73" s="10">
        <v>102.8</v>
      </c>
      <c r="D73" s="6">
        <v>783.9</v>
      </c>
      <c r="E73" s="10">
        <v>8121.6</v>
      </c>
      <c r="F73" s="6">
        <v>69.900000000000006</v>
      </c>
      <c r="H73" s="14">
        <v>28852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1.3085140666047267E-6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">
      <c r="A74">
        <v>1</v>
      </c>
      <c r="B74" s="6">
        <v>59.6</v>
      </c>
      <c r="C74" s="10">
        <v>100.1</v>
      </c>
      <c r="D74" s="6">
        <v>757.1</v>
      </c>
      <c r="E74" s="10">
        <v>50311.3</v>
      </c>
      <c r="F74" s="6">
        <v>67.7</v>
      </c>
      <c r="H74" s="14">
        <v>25431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1.1918155641578155E-6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">
      <c r="A75">
        <v>1</v>
      </c>
      <c r="B75" s="6">
        <v>57.9</v>
      </c>
      <c r="C75" s="10">
        <v>99.2</v>
      </c>
      <c r="D75" s="6">
        <v>731.5</v>
      </c>
      <c r="E75" s="10">
        <v>16336.9</v>
      </c>
      <c r="F75" s="6">
        <v>62.9</v>
      </c>
      <c r="H75" s="14">
        <v>27296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2.600617839182526E-6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">
      <c r="A76">
        <v>1</v>
      </c>
      <c r="B76" s="6">
        <v>54.6</v>
      </c>
      <c r="C76" s="10">
        <v>97.8</v>
      </c>
      <c r="D76" s="6">
        <v>632.70000000000005</v>
      </c>
      <c r="E76" s="10">
        <v>4264</v>
      </c>
      <c r="F76" s="6">
        <v>64.400000000000006</v>
      </c>
      <c r="H76" s="14">
        <v>24081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1.186886691879859E-6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">
      <c r="A77">
        <v>1</v>
      </c>
      <c r="B77" s="6">
        <v>63.3</v>
      </c>
      <c r="C77" s="10">
        <v>102.4</v>
      </c>
      <c r="D77" s="6">
        <v>1015.3</v>
      </c>
      <c r="E77" s="10">
        <v>8452.2999999999993</v>
      </c>
      <c r="F77" s="6">
        <v>79.7</v>
      </c>
      <c r="H77" s="14">
        <v>42669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8.4291684834334463E-7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">
      <c r="A78">
        <v>1</v>
      </c>
      <c r="B78" s="6">
        <v>56.4</v>
      </c>
      <c r="C78" s="10">
        <v>102.1</v>
      </c>
      <c r="D78" s="6">
        <v>726.9</v>
      </c>
      <c r="E78" s="10">
        <v>1106.7</v>
      </c>
      <c r="F78" s="6">
        <v>61</v>
      </c>
      <c r="H78" s="14">
        <v>23992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1.5998762079785315E-6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">
      <c r="A79">
        <v>1</v>
      </c>
      <c r="B79" s="6">
        <v>65.900000000000006</v>
      </c>
      <c r="C79" s="10">
        <v>105.1</v>
      </c>
      <c r="D79" s="6">
        <v>799.6</v>
      </c>
      <c r="E79" s="10">
        <v>344.9</v>
      </c>
      <c r="F79" s="6">
        <v>79.2</v>
      </c>
      <c r="H79" s="14">
        <v>48758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1.0718540860165692E-6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">
      <c r="A80">
        <v>1</v>
      </c>
      <c r="B80" s="6">
        <v>61.4</v>
      </c>
      <c r="C80" s="10">
        <v>103.8</v>
      </c>
      <c r="D80" s="6">
        <v>764.7</v>
      </c>
      <c r="E80" s="10">
        <v>3737.2</v>
      </c>
      <c r="F80" s="6">
        <v>65.2</v>
      </c>
      <c r="H80" s="14">
        <v>34619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1.3480037661607624E-6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">
      <c r="A81">
        <v>1</v>
      </c>
      <c r="B81" s="6">
        <v>63.8</v>
      </c>
      <c r="C81" s="10">
        <v>101.5</v>
      </c>
      <c r="D81" s="6">
        <v>691.6</v>
      </c>
      <c r="E81" s="10">
        <v>12785.6</v>
      </c>
      <c r="F81" s="6">
        <v>73.900000000000006</v>
      </c>
      <c r="H81" s="14">
        <v>39084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1.6273413923510171E-6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">
      <c r="A82">
        <v>1</v>
      </c>
      <c r="B82" s="6">
        <v>59.7</v>
      </c>
      <c r="C82" s="10">
        <v>102.4</v>
      </c>
      <c r="D82" s="6">
        <v>852.9</v>
      </c>
      <c r="E82" s="10">
        <v>997.6</v>
      </c>
      <c r="F82" s="6">
        <v>65.099999999999994</v>
      </c>
      <c r="H82" s="14">
        <v>30937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1.7445905176515835E-6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">
      <c r="A83">
        <v>1</v>
      </c>
      <c r="B83" s="6">
        <v>69.7</v>
      </c>
      <c r="C83" s="10">
        <v>104.4</v>
      </c>
      <c r="D83" s="6">
        <v>657.6</v>
      </c>
      <c r="E83" s="10">
        <v>215</v>
      </c>
      <c r="F83" s="6">
        <v>73.400000000000006</v>
      </c>
      <c r="H83" s="14">
        <v>59774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1.8688366351783267E-6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">
      <c r="A84">
        <v>1</v>
      </c>
      <c r="B84" s="6">
        <v>65.8</v>
      </c>
      <c r="C84" s="10">
        <v>104.7</v>
      </c>
      <c r="D84" s="6">
        <v>755</v>
      </c>
      <c r="E84" s="10">
        <v>54505.7</v>
      </c>
      <c r="F84" s="6">
        <v>65.5</v>
      </c>
      <c r="H84" s="14">
        <v>53783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2.4980684310374107E-6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">
      <c r="A85">
        <v>1</v>
      </c>
      <c r="B85" s="6">
        <v>56</v>
      </c>
      <c r="C85" s="10">
        <v>99.6</v>
      </c>
      <c r="D85" s="6">
        <v>657.2</v>
      </c>
      <c r="E85" s="10">
        <v>78</v>
      </c>
      <c r="F85" s="6">
        <v>61.8</v>
      </c>
      <c r="H85" s="14">
        <v>24696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9.7008821274042289E-7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">
      <c r="A86">
        <v>1</v>
      </c>
      <c r="B86" s="9">
        <v>75.400000000000006</v>
      </c>
      <c r="C86" s="11">
        <v>104.3</v>
      </c>
      <c r="D86" s="9">
        <v>1278.3</v>
      </c>
      <c r="E86" s="11">
        <v>32.200000000000003</v>
      </c>
      <c r="F86" s="9">
        <v>84.7</v>
      </c>
      <c r="H86" s="14">
        <v>78812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1.8925643813970687E-6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"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1.5640636726567384E-6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"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1.7100854805038368E-6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"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2.0906918718248661E-6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"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1.3746868274387657E-6</v>
      </c>
      <c r="CP90">
        <v>0</v>
      </c>
      <c r="CQ90">
        <v>0</v>
      </c>
      <c r="CR90">
        <v>0</v>
      </c>
      <c r="CS90">
        <v>0</v>
      </c>
    </row>
    <row r="91" spans="1:97" x14ac:dyDescent="0.2"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2.3124715103509923E-6</v>
      </c>
      <c r="CQ91">
        <v>0</v>
      </c>
      <c r="CR91">
        <v>0</v>
      </c>
      <c r="CS91">
        <v>0</v>
      </c>
    </row>
    <row r="92" spans="1:97" x14ac:dyDescent="0.2"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1.7543090215341433E-6</v>
      </c>
      <c r="CR92">
        <v>0</v>
      </c>
      <c r="CS92">
        <v>0</v>
      </c>
    </row>
    <row r="93" spans="1:97" x14ac:dyDescent="0.2"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2.3152873049277829E-6</v>
      </c>
      <c r="CS93">
        <v>0</v>
      </c>
    </row>
    <row r="94" spans="1:97" x14ac:dyDescent="0.2"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6.1197604439357455E-7</v>
      </c>
    </row>
    <row r="97" spans="12:97" x14ac:dyDescent="0.2">
      <c r="L97" t="s">
        <v>130</v>
      </c>
      <c r="M97" cm="1">
        <f t="array" ref="M97:CS102">MMULT(_xlfn.ANCHORARRAY(M1),_xlfn.ANCHORARRAY(M10))</f>
        <v>1.9842923024479758E-6</v>
      </c>
      <c r="N97">
        <v>1.698073209913297E-6</v>
      </c>
      <c r="O97">
        <v>1.1835319015816528E-6</v>
      </c>
      <c r="P97">
        <v>3.6061043557557536E-6</v>
      </c>
      <c r="Q97">
        <v>1.2277376631548254E-6</v>
      </c>
      <c r="R97">
        <v>1.6453425879685705E-6</v>
      </c>
      <c r="S97">
        <v>1.8445498596491237E-6</v>
      </c>
      <c r="T97">
        <v>3.7733137966238203E-6</v>
      </c>
      <c r="U97">
        <v>2.3054544562544167E-6</v>
      </c>
      <c r="V97">
        <v>2.0320980040225378E-6</v>
      </c>
      <c r="W97">
        <v>9.3676618420959938E-7</v>
      </c>
      <c r="X97">
        <v>1.920999841997763E-6</v>
      </c>
      <c r="Y97">
        <v>1.90354711537993E-6</v>
      </c>
      <c r="Z97">
        <v>2.5872492234306768E-6</v>
      </c>
      <c r="AA97">
        <v>1.2017658651481215E-6</v>
      </c>
      <c r="AB97">
        <v>1.9610195976258402E-6</v>
      </c>
      <c r="AC97">
        <v>1.2177324642750172E-6</v>
      </c>
      <c r="AD97">
        <v>2.4074327077418825E-6</v>
      </c>
      <c r="AE97">
        <v>7.2678168713647292E-7</v>
      </c>
      <c r="AF97">
        <v>7.9747866593047701E-7</v>
      </c>
      <c r="AG97">
        <v>5.3294903018305673E-7</v>
      </c>
      <c r="AH97">
        <v>9.9027156226954837E-7</v>
      </c>
      <c r="AI97">
        <v>1.0298521597791734E-6</v>
      </c>
      <c r="AJ97">
        <v>1.3886536663872878E-6</v>
      </c>
      <c r="AK97">
        <v>2.3075562151269129E-6</v>
      </c>
      <c r="AL97">
        <v>1.4449664096606062E-6</v>
      </c>
      <c r="AM97">
        <v>1.3634734409553826E-6</v>
      </c>
      <c r="AN97">
        <v>1.9040724854499822E-6</v>
      </c>
      <c r="AO97">
        <v>9.7893863453664749E-7</v>
      </c>
      <c r="AP97">
        <v>2.2585744293779463E-6</v>
      </c>
      <c r="AQ97">
        <v>2.1274452004155495E-6</v>
      </c>
      <c r="AR97">
        <v>3.6295004489873538E-6</v>
      </c>
      <c r="AS97">
        <v>2.1101740437788524E-6</v>
      </c>
      <c r="AT97">
        <v>2.6225638840171121E-6</v>
      </c>
      <c r="AU97">
        <v>2.0997903968227986E-6</v>
      </c>
      <c r="AV97">
        <v>1.4977853521115874E-6</v>
      </c>
      <c r="AW97">
        <v>4.1513647362488529E-6</v>
      </c>
      <c r="AX97">
        <v>1.5982585374975428E-6</v>
      </c>
      <c r="AY97">
        <v>3.1006751068903484E-6</v>
      </c>
      <c r="AZ97">
        <v>5.0295028120201707E-6</v>
      </c>
      <c r="BA97">
        <v>2.3451662605620424E-6</v>
      </c>
      <c r="BB97">
        <v>2.385913034996859E-6</v>
      </c>
      <c r="BC97">
        <v>5.4513472977589667E-6</v>
      </c>
      <c r="BD97">
        <v>2.6577397794224818E-6</v>
      </c>
      <c r="BE97">
        <v>1.4041646202722534E-6</v>
      </c>
      <c r="BF97">
        <v>1.1392355326286682E-6</v>
      </c>
      <c r="BG97">
        <v>2.1581841504725697E-6</v>
      </c>
      <c r="BH97">
        <v>1.6645027853040583E-6</v>
      </c>
      <c r="BI97">
        <v>1.0973802504651905E-6</v>
      </c>
      <c r="BJ97">
        <v>1.1579455170191417E-6</v>
      </c>
      <c r="BK97">
        <v>1.1529773986798341E-6</v>
      </c>
      <c r="BL97">
        <v>1.7673938596919741E-6</v>
      </c>
      <c r="BM97">
        <v>1.219077356175722E-6</v>
      </c>
      <c r="BN97">
        <v>1.4121855371724302E-6</v>
      </c>
      <c r="BO97">
        <v>1.7519877395897984E-6</v>
      </c>
      <c r="BP97">
        <v>1.2425626258708174E-6</v>
      </c>
      <c r="BQ97">
        <v>1.8586591911394E-6</v>
      </c>
      <c r="BR97">
        <v>1.3088134806113222E-6</v>
      </c>
      <c r="BS97">
        <v>1.135112484425689E-6</v>
      </c>
      <c r="BT97">
        <v>1.8520883703963383E-6</v>
      </c>
      <c r="BU97">
        <v>1.1127134184336556E-6</v>
      </c>
      <c r="BV97">
        <v>6.1805308334322222E-7</v>
      </c>
      <c r="BW97">
        <v>2.4467556008498958E-6</v>
      </c>
      <c r="BX97">
        <v>1.3085140666047267E-6</v>
      </c>
      <c r="BY97">
        <v>1.1918155641578155E-6</v>
      </c>
      <c r="BZ97">
        <v>2.600617839182526E-6</v>
      </c>
      <c r="CA97">
        <v>1.186886691879859E-6</v>
      </c>
      <c r="CB97">
        <v>8.4291684834334463E-7</v>
      </c>
      <c r="CC97">
        <v>1.5998762079785315E-6</v>
      </c>
      <c r="CD97">
        <v>1.0718540860165692E-6</v>
      </c>
      <c r="CE97">
        <v>1.3480037661607624E-6</v>
      </c>
      <c r="CF97">
        <v>1.6273413923510171E-6</v>
      </c>
      <c r="CG97">
        <v>1.7445905176515835E-6</v>
      </c>
      <c r="CH97">
        <v>1.8688366351783267E-6</v>
      </c>
      <c r="CI97">
        <v>2.4980684310374107E-6</v>
      </c>
      <c r="CJ97">
        <v>9.7008821274042289E-7</v>
      </c>
      <c r="CK97">
        <v>1.8925643813970687E-6</v>
      </c>
      <c r="CL97">
        <v>1.5640636726567384E-6</v>
      </c>
      <c r="CM97">
        <v>1.7100854805038368E-6</v>
      </c>
      <c r="CN97">
        <v>2.0906918718248661E-6</v>
      </c>
      <c r="CO97">
        <v>1.3746868274387657E-6</v>
      </c>
      <c r="CP97">
        <v>2.3124715103509923E-6</v>
      </c>
      <c r="CQ97">
        <v>1.7543090215341433E-6</v>
      </c>
      <c r="CR97">
        <v>2.3152873049277829E-6</v>
      </c>
      <c r="CS97">
        <v>6.1197604439357455E-7</v>
      </c>
    </row>
    <row r="98" spans="12:97" x14ac:dyDescent="0.2">
      <c r="M98">
        <v>1.2381983967275369E-4</v>
      </c>
      <c r="N98">
        <v>1.0290323652074579E-4</v>
      </c>
      <c r="O98">
        <v>6.7698024770470547E-5</v>
      </c>
      <c r="P98">
        <v>2.1167832568286276E-4</v>
      </c>
      <c r="Q98">
        <v>7.0349368098771489E-5</v>
      </c>
      <c r="R98">
        <v>9.5758938619770802E-5</v>
      </c>
      <c r="S98">
        <v>1.1380872634035093E-4</v>
      </c>
      <c r="T98">
        <v>2.1356956088890822E-4</v>
      </c>
      <c r="U98">
        <v>1.3417744935400705E-4</v>
      </c>
      <c r="V98">
        <v>1.2111304103974325E-4</v>
      </c>
      <c r="W98">
        <v>6.0889801973623963E-5</v>
      </c>
      <c r="X98">
        <v>1.0565499130987696E-4</v>
      </c>
      <c r="Y98">
        <v>1.005072876920603E-4</v>
      </c>
      <c r="Z98">
        <v>1.5394132879412528E-4</v>
      </c>
      <c r="AA98">
        <v>6.5496239650572618E-5</v>
      </c>
      <c r="AB98">
        <v>1.17857277817313E-4</v>
      </c>
      <c r="AC98">
        <v>7.1967988638653525E-5</v>
      </c>
      <c r="AD98">
        <v>1.4203852975677107E-4</v>
      </c>
      <c r="AE98">
        <v>4.4842430096320384E-5</v>
      </c>
      <c r="AF98">
        <v>4.370183089299014E-5</v>
      </c>
      <c r="AG98">
        <v>3.2243416326074929E-5</v>
      </c>
      <c r="AH98">
        <v>5.5554234643321663E-5</v>
      </c>
      <c r="AI98">
        <v>5.8186647027523297E-5</v>
      </c>
      <c r="AJ98">
        <v>8.4569008282985825E-5</v>
      </c>
      <c r="AK98">
        <v>1.3983790663669093E-4</v>
      </c>
      <c r="AL98">
        <v>9.1321877090550324E-5</v>
      </c>
      <c r="AM98">
        <v>7.9490501607698804E-5</v>
      </c>
      <c r="AN98">
        <v>1.0567602294247401E-4</v>
      </c>
      <c r="AO98">
        <v>6.5197313060140724E-5</v>
      </c>
      <c r="AP98">
        <v>1.1179943425420834E-4</v>
      </c>
      <c r="AQ98">
        <v>1.204133983435201E-4</v>
      </c>
      <c r="AR98">
        <v>1.9381532397592469E-4</v>
      </c>
      <c r="AS98">
        <v>1.230231467523071E-4</v>
      </c>
      <c r="AT98">
        <v>1.5132193610778737E-4</v>
      </c>
      <c r="AU98">
        <v>1.2052796877762864E-4</v>
      </c>
      <c r="AV98">
        <v>8.5223986535149315E-5</v>
      </c>
      <c r="AW98">
        <v>2.4160942764968324E-4</v>
      </c>
      <c r="AX98">
        <v>8.5506831756118534E-5</v>
      </c>
      <c r="AY98">
        <v>1.6650625324001172E-4</v>
      </c>
      <c r="AZ98">
        <v>2.9573476534678603E-4</v>
      </c>
      <c r="BA98">
        <v>1.1843089615838314E-4</v>
      </c>
      <c r="BB98">
        <v>1.3432690387032317E-4</v>
      </c>
      <c r="BC98">
        <v>3.1018166124248517E-4</v>
      </c>
      <c r="BD98">
        <v>1.5069384549325473E-4</v>
      </c>
      <c r="BE98">
        <v>7.9475717507409546E-5</v>
      </c>
      <c r="BF98">
        <v>6.4252884040256886E-5</v>
      </c>
      <c r="BG98">
        <v>1.2582213597255081E-4</v>
      </c>
      <c r="BH98">
        <v>1.0303272241032121E-4</v>
      </c>
      <c r="BI98">
        <v>6.6720719228283577E-5</v>
      </c>
      <c r="BJ98">
        <v>6.727663453881213E-5</v>
      </c>
      <c r="BK98">
        <v>6.4797329805806685E-5</v>
      </c>
      <c r="BL98">
        <v>1.0427623772182648E-4</v>
      </c>
      <c r="BM98">
        <v>7.5217072876042056E-5</v>
      </c>
      <c r="BN98">
        <v>8.4589913676628563E-5</v>
      </c>
      <c r="BO98">
        <v>1.0056409625245442E-4</v>
      </c>
      <c r="BP98">
        <v>7.641760149105527E-5</v>
      </c>
      <c r="BQ98">
        <v>1.0111105999798336E-4</v>
      </c>
      <c r="BR98">
        <v>7.4340605698723094E-5</v>
      </c>
      <c r="BS98">
        <v>5.7550202960382438E-5</v>
      </c>
      <c r="BT98">
        <v>1.0705070780890835E-4</v>
      </c>
      <c r="BU98">
        <v>7.7444853922982427E-5</v>
      </c>
      <c r="BV98">
        <v>4.6044954709070055E-5</v>
      </c>
      <c r="BW98">
        <v>1.4386922932997388E-4</v>
      </c>
      <c r="BX98">
        <v>8.0866169316172107E-5</v>
      </c>
      <c r="BY98">
        <v>6.423885890810625E-5</v>
      </c>
      <c r="BZ98">
        <v>1.3211138623047232E-4</v>
      </c>
      <c r="CA98">
        <v>6.7415164098775981E-5</v>
      </c>
      <c r="CB98">
        <v>4.7119051822392962E-5</v>
      </c>
      <c r="CC98">
        <v>9.7112485824296863E-5</v>
      </c>
      <c r="CD98">
        <v>6.1202868311546106E-5</v>
      </c>
      <c r="CE98">
        <v>7.5623011281618764E-5</v>
      </c>
      <c r="CF98">
        <v>9.4711269034829199E-5</v>
      </c>
      <c r="CG98">
        <v>1.0397759485203438E-4</v>
      </c>
      <c r="CH98">
        <v>1.0820564117682512E-4</v>
      </c>
      <c r="CI98">
        <v>1.3639453633464263E-4</v>
      </c>
      <c r="CJ98">
        <v>6.1406583866468765E-5</v>
      </c>
      <c r="CK98">
        <v>1.0674063111079467E-4</v>
      </c>
      <c r="CL98">
        <v>1.0307179602807907E-4</v>
      </c>
      <c r="CM98">
        <v>1.0499924850293557E-4</v>
      </c>
      <c r="CN98">
        <v>1.3338614142242646E-4</v>
      </c>
      <c r="CO98">
        <v>8.2068803598094319E-5</v>
      </c>
      <c r="CP98">
        <v>1.6117926427146418E-4</v>
      </c>
      <c r="CQ98">
        <v>1.1543353361694663E-4</v>
      </c>
      <c r="CR98">
        <v>1.2965608907595583E-4</v>
      </c>
      <c r="CS98">
        <v>4.6142993747275522E-5</v>
      </c>
    </row>
    <row r="99" spans="12:97" x14ac:dyDescent="0.2">
      <c r="M99">
        <v>1.9584965025161522E-4</v>
      </c>
      <c r="N99">
        <v>1.7337327473214762E-4</v>
      </c>
      <c r="O99">
        <v>1.1409247531247134E-4</v>
      </c>
      <c r="P99">
        <v>3.6061043557557537E-4</v>
      </c>
      <c r="Q99">
        <v>1.1589843540181552E-4</v>
      </c>
      <c r="R99">
        <v>1.612435736209199E-4</v>
      </c>
      <c r="S99">
        <v>1.7467887170877203E-4</v>
      </c>
      <c r="T99">
        <v>3.777087110420444E-4</v>
      </c>
      <c r="U99">
        <v>2.307759910710671E-4</v>
      </c>
      <c r="V99">
        <v>2.0849325521271237E-4</v>
      </c>
      <c r="W99">
        <v>9.4145001513064739E-5</v>
      </c>
      <c r="X99">
        <v>1.9267628415237562E-4</v>
      </c>
      <c r="Y99">
        <v>1.9225825865337295E-4</v>
      </c>
      <c r="Z99">
        <v>2.5562022327495085E-4</v>
      </c>
      <c r="AA99">
        <v>1.1993623334178253E-4</v>
      </c>
      <c r="AB99">
        <v>1.8806177941231808E-4</v>
      </c>
      <c r="AC99">
        <v>1.1714586306325666E-4</v>
      </c>
      <c r="AD99">
        <v>2.4507664964812365E-4</v>
      </c>
      <c r="AE99">
        <v>7.4349766594061182E-5</v>
      </c>
      <c r="AF99">
        <v>8.0306101659199044E-5</v>
      </c>
      <c r="AG99">
        <v>5.6439302296385711E-5</v>
      </c>
      <c r="AH99">
        <v>1.0071061788281307E-4</v>
      </c>
      <c r="AI99">
        <v>1.0360312727378484E-4</v>
      </c>
      <c r="AJ99">
        <v>1.4136494323822589E-4</v>
      </c>
      <c r="AK99">
        <v>2.4090886885924973E-4</v>
      </c>
      <c r="AL99">
        <v>1.4738657378538184E-4</v>
      </c>
      <c r="AM99">
        <v>1.2843919813799705E-4</v>
      </c>
      <c r="AN99">
        <v>1.8774154706536824E-4</v>
      </c>
      <c r="AO99">
        <v>1.0200540571871867E-4</v>
      </c>
      <c r="AP99">
        <v>2.3105216412536389E-4</v>
      </c>
      <c r="AQ99">
        <v>2.1551019880209515E-4</v>
      </c>
      <c r="AR99">
        <v>3.8436409754776077E-4</v>
      </c>
      <c r="AS99">
        <v>2.1333859582604197E-4</v>
      </c>
      <c r="AT99">
        <v>2.6382992673212147E-4</v>
      </c>
      <c r="AU99">
        <v>2.1018901872196213E-4</v>
      </c>
      <c r="AV99">
        <v>1.5322344152101538E-4</v>
      </c>
      <c r="AW99">
        <v>4.209483842556337E-4</v>
      </c>
      <c r="AX99">
        <v>1.548712522835119E-4</v>
      </c>
      <c r="AY99">
        <v>3.1285811828523616E-4</v>
      </c>
      <c r="AZ99">
        <v>5.0144143035841106E-4</v>
      </c>
      <c r="BA99">
        <v>2.3099887666536118E-4</v>
      </c>
      <c r="BB99">
        <v>2.3859130349968591E-4</v>
      </c>
      <c r="BC99">
        <v>5.5767282856074231E-4</v>
      </c>
      <c r="BD99">
        <v>2.676343957878439E-4</v>
      </c>
      <c r="BE99">
        <v>1.3943354679303476E-4</v>
      </c>
      <c r="BF99">
        <v>1.1301216483676389E-4</v>
      </c>
      <c r="BG99">
        <v>2.1452350455697345E-4</v>
      </c>
      <c r="BH99">
        <v>1.6927993326542272E-4</v>
      </c>
      <c r="BI99">
        <v>1.0633614627007696E-4</v>
      </c>
      <c r="BJ99">
        <v>1.1579455170191417E-4</v>
      </c>
      <c r="BK99">
        <v>1.1391416698956761E-4</v>
      </c>
      <c r="BL99">
        <v>1.7426503456562862E-4</v>
      </c>
      <c r="BM99">
        <v>1.2117628920386677E-4</v>
      </c>
      <c r="BN99">
        <v>1.398063681800706E-4</v>
      </c>
      <c r="BO99">
        <v>1.7292118989751311E-4</v>
      </c>
      <c r="BP99">
        <v>1.252503126877784E-4</v>
      </c>
      <c r="BQ99">
        <v>1.9069843301090244E-4</v>
      </c>
      <c r="BR99">
        <v>1.2381375526583107E-4</v>
      </c>
      <c r="BS99">
        <v>1.0726812977822761E-4</v>
      </c>
      <c r="BT99">
        <v>1.883573872693076E-4</v>
      </c>
      <c r="BU99">
        <v>1.1371931136391961E-4</v>
      </c>
      <c r="BV99">
        <v>6.3041414501008666E-5</v>
      </c>
      <c r="BW99">
        <v>2.5568596028881409E-4</v>
      </c>
      <c r="BX99">
        <v>1.3045885244049126E-4</v>
      </c>
      <c r="BY99">
        <v>1.22757003108255E-4</v>
      </c>
      <c r="BZ99">
        <v>2.6448283424486288E-4</v>
      </c>
      <c r="CA99">
        <v>1.2224932926362548E-4</v>
      </c>
      <c r="CB99">
        <v>8.4038809779831458E-5</v>
      </c>
      <c r="CC99">
        <v>1.6222744748902311E-4</v>
      </c>
      <c r="CD99">
        <v>1.0750696482746189E-4</v>
      </c>
      <c r="CE99">
        <v>1.3587877962900483E-4</v>
      </c>
      <c r="CF99">
        <v>1.6729069513368456E-4</v>
      </c>
      <c r="CG99">
        <v>1.746335108169235E-4</v>
      </c>
      <c r="CH99">
        <v>1.8538859420969001E-4</v>
      </c>
      <c r="CI99">
        <v>2.4431109255545878E-4</v>
      </c>
      <c r="CJ99">
        <v>9.933703298461931E-5</v>
      </c>
      <c r="CK99">
        <v>1.9323082334064069E-4</v>
      </c>
      <c r="CL99">
        <v>1.6438309199622321E-4</v>
      </c>
      <c r="CM99">
        <v>1.7750687287629825E-4</v>
      </c>
      <c r="CN99">
        <v>2.1220522499022391E-4</v>
      </c>
      <c r="CO99">
        <v>1.4076793112972961E-4</v>
      </c>
      <c r="CP99">
        <v>2.414220256806436E-4</v>
      </c>
      <c r="CQ99">
        <v>1.8367615455462482E-4</v>
      </c>
      <c r="CR99">
        <v>2.3060261557080716E-4</v>
      </c>
      <c r="CS99">
        <v>6.3829101430249821E-5</v>
      </c>
    </row>
    <row r="100" spans="12:97" x14ac:dyDescent="0.2">
      <c r="M100">
        <v>1.4086491055078181E-3</v>
      </c>
      <c r="N100">
        <v>1.3031013812874641E-3</v>
      </c>
      <c r="O100">
        <v>1.0879025239338553E-3</v>
      </c>
      <c r="P100">
        <v>1.8989745537409798E-3</v>
      </c>
      <c r="Q100">
        <v>1.10803324099723E-3</v>
      </c>
      <c r="R100">
        <v>1.2827090815802976E-3</v>
      </c>
      <c r="S100">
        <v>1.3581420616596497E-3</v>
      </c>
      <c r="T100">
        <v>1.9425019425019425E-3</v>
      </c>
      <c r="U100">
        <v>1.5183723048891589E-3</v>
      </c>
      <c r="V100">
        <v>1.4255167498218103E-3</v>
      </c>
      <c r="W100">
        <v>9.6786682152535811E-4</v>
      </c>
      <c r="X100">
        <v>1.386001386001386E-3</v>
      </c>
      <c r="Y100">
        <v>1.3796909492273732E-3</v>
      </c>
      <c r="Z100">
        <v>1.6084928422068518E-3</v>
      </c>
      <c r="AA100">
        <v>1.0962508221881164E-3</v>
      </c>
      <c r="AB100">
        <v>1.4003640946646126E-3</v>
      </c>
      <c r="AC100">
        <v>1.1035091591260207E-3</v>
      </c>
      <c r="AD100">
        <v>1.5515903801396433E-3</v>
      </c>
      <c r="AE100">
        <v>8.5251491901108269E-4</v>
      </c>
      <c r="AF100">
        <v>8.9301661010894812E-4</v>
      </c>
      <c r="AG100">
        <v>7.300335815447511E-4</v>
      </c>
      <c r="AH100">
        <v>9.951238929246692E-4</v>
      </c>
      <c r="AI100">
        <v>1.0148163182463975E-3</v>
      </c>
      <c r="AJ100">
        <v>1.1784115012962524E-3</v>
      </c>
      <c r="AK100">
        <v>1.5190642564180466E-3</v>
      </c>
      <c r="AL100">
        <v>1.2020675561966582E-3</v>
      </c>
      <c r="AM100">
        <v>1.1676786548341896E-3</v>
      </c>
      <c r="AN100">
        <v>1.3798813302056021E-3</v>
      </c>
      <c r="AO100">
        <v>9.8941327792618963E-4</v>
      </c>
      <c r="AP100">
        <v>1.5028554253080854E-3</v>
      </c>
      <c r="AQ100">
        <v>1.4585764294049008E-3</v>
      </c>
      <c r="AR100">
        <v>1.9051247856734618E-3</v>
      </c>
      <c r="AS100">
        <v>1.452643811737362E-3</v>
      </c>
      <c r="AT100">
        <v>1.6194331983805667E-3</v>
      </c>
      <c r="AU100">
        <v>1.4490653528474134E-3</v>
      </c>
      <c r="AV100">
        <v>1.2238404112103782E-3</v>
      </c>
      <c r="AW100">
        <v>2.0374898125509371E-3</v>
      </c>
      <c r="AX100">
        <v>1.2642225031605564E-3</v>
      </c>
      <c r="AY100">
        <v>1.7608733932030288E-3</v>
      </c>
      <c r="AZ100">
        <v>2.2426553038797938E-3</v>
      </c>
      <c r="BA100">
        <v>1.5313935681470136E-3</v>
      </c>
      <c r="BB100">
        <v>1.5446400988569666E-3</v>
      </c>
      <c r="BC100">
        <v>2.3348120476301653E-3</v>
      </c>
      <c r="BD100">
        <v>1.6302575806977503E-3</v>
      </c>
      <c r="BE100">
        <v>1.1849745230477545E-3</v>
      </c>
      <c r="BF100">
        <v>1.0673497705197992E-3</v>
      </c>
      <c r="BG100">
        <v>1.4690759512266782E-3</v>
      </c>
      <c r="BH100">
        <v>1.2901561088891757E-3</v>
      </c>
      <c r="BI100">
        <v>1.0475591870940709E-3</v>
      </c>
      <c r="BJ100">
        <v>1.0760787689658882E-3</v>
      </c>
      <c r="BK100">
        <v>1.0737678513905295E-3</v>
      </c>
      <c r="BL100">
        <v>1.3294336612603031E-3</v>
      </c>
      <c r="BM100">
        <v>1.1041183614883515E-3</v>
      </c>
      <c r="BN100">
        <v>1.1883541295306E-3</v>
      </c>
      <c r="BO100">
        <v>1.3236267372600927E-3</v>
      </c>
      <c r="BP100">
        <v>1.1147029316687105E-3</v>
      </c>
      <c r="BQ100">
        <v>1.3633265167007499E-3</v>
      </c>
      <c r="BR100">
        <v>1.1440338634023568E-3</v>
      </c>
      <c r="BS100">
        <v>1.0654165778819517E-3</v>
      </c>
      <c r="BT100">
        <v>1.3609145345672294E-3</v>
      </c>
      <c r="BU100">
        <v>1.0548523206751054E-3</v>
      </c>
      <c r="BV100">
        <v>7.8616352201257866E-4</v>
      </c>
      <c r="BW100">
        <v>1.5642108556233384E-3</v>
      </c>
      <c r="BX100">
        <v>1.1439029970258521E-3</v>
      </c>
      <c r="BY100">
        <v>1.0917030567685589E-3</v>
      </c>
      <c r="BZ100">
        <v>1.6126431220770845E-3</v>
      </c>
      <c r="CA100">
        <v>1.0894432944765226E-3</v>
      </c>
      <c r="CB100">
        <v>9.1810503121557104E-4</v>
      </c>
      <c r="CC100">
        <v>1.2648621300278271E-3</v>
      </c>
      <c r="CD100">
        <v>1.0353038616834041E-3</v>
      </c>
      <c r="CE100">
        <v>1.1610356437942646E-3</v>
      </c>
      <c r="CF100">
        <v>1.2756729174639623E-3</v>
      </c>
      <c r="CG100">
        <v>1.3208294809140138E-3</v>
      </c>
      <c r="CH100">
        <v>1.3670539986329459E-3</v>
      </c>
      <c r="CI100">
        <v>1.5805278963173699E-3</v>
      </c>
      <c r="CJ100">
        <v>9.8493056239535139E-4</v>
      </c>
      <c r="CK100">
        <v>1.3757050488375291E-3</v>
      </c>
      <c r="CL100">
        <v>1.2506253126563281E-3</v>
      </c>
      <c r="CM100">
        <v>1.307702366941284E-3</v>
      </c>
      <c r="CN100">
        <v>1.4459224985540775E-3</v>
      </c>
      <c r="CO100">
        <v>1.1724703951225234E-3</v>
      </c>
      <c r="CP100">
        <v>1.5206812652068125E-3</v>
      </c>
      <c r="CQ100">
        <v>1.3245033112582781E-3</v>
      </c>
      <c r="CR100">
        <v>1.521606816798539E-3</v>
      </c>
      <c r="CS100">
        <v>7.8228897754830632E-4</v>
      </c>
    </row>
    <row r="101" spans="12:97" x14ac:dyDescent="0.2">
      <c r="M101">
        <v>4.1081200396040934E-2</v>
      </c>
      <c r="N101">
        <v>3.6756492701783224E-3</v>
      </c>
      <c r="O101">
        <v>8.5803695800866671E-3</v>
      </c>
      <c r="P101">
        <v>4.5888038537427539E-2</v>
      </c>
      <c r="Q101">
        <v>1.8993101649005147E-4</v>
      </c>
      <c r="R101">
        <v>1.7113701860237491E-2</v>
      </c>
      <c r="S101">
        <v>1.2640700188175445E-3</v>
      </c>
      <c r="T101">
        <v>1.1050149453412858E-2</v>
      </c>
      <c r="U101">
        <v>2.4118511794105579E-2</v>
      </c>
      <c r="V101">
        <v>0.27824014216557635</v>
      </c>
      <c r="W101">
        <v>2.7395727057209734E-3</v>
      </c>
      <c r="X101">
        <v>7.2083598071124057E-3</v>
      </c>
      <c r="Y101">
        <v>5.6815170752744773E-3</v>
      </c>
      <c r="Z101">
        <v>1.4999059922994664E-2</v>
      </c>
      <c r="AA101">
        <v>2.4318934047137387E-3</v>
      </c>
      <c r="AB101">
        <v>3.6705776522481193E-2</v>
      </c>
      <c r="AC101">
        <v>5.7442875804781107E-3</v>
      </c>
      <c r="AD101">
        <v>0.60084561073859433</v>
      </c>
      <c r="AE101">
        <v>6.5512101278481665E-4</v>
      </c>
      <c r="AF101">
        <v>6.4693861816278089E-3</v>
      </c>
      <c r="AG101">
        <v>1.4336328911924225E-5</v>
      </c>
      <c r="AH101">
        <v>4.1830061061827999E-3</v>
      </c>
      <c r="AI101">
        <v>1.004208841000672E-3</v>
      </c>
      <c r="AJ101">
        <v>9.7622352747026334E-4</v>
      </c>
      <c r="AK101">
        <v>3.2757145007455607E-2</v>
      </c>
      <c r="AL101">
        <v>9.4158346152714081E-3</v>
      </c>
      <c r="AM101">
        <v>3.8531759441399111E-3</v>
      </c>
      <c r="AN101">
        <v>1.3069553540128677E-3</v>
      </c>
      <c r="AO101">
        <v>9.2176959721834192E-2</v>
      </c>
      <c r="AP101">
        <v>7.7604617393426235E-4</v>
      </c>
      <c r="AQ101">
        <v>3.8719502647562997E-5</v>
      </c>
      <c r="AR101">
        <v>2.185322220335286E-3</v>
      </c>
      <c r="AS101">
        <v>2.4426319643762105E-2</v>
      </c>
      <c r="AT101">
        <v>4.6867839171269811E-3</v>
      </c>
      <c r="AU101">
        <v>1.4965416137195769E-2</v>
      </c>
      <c r="AV101">
        <v>2.9339218591302622E-2</v>
      </c>
      <c r="AW101">
        <v>3.4580868252952944E-4</v>
      </c>
      <c r="AX101">
        <v>1.0746690406133476E-3</v>
      </c>
      <c r="AY101">
        <v>1.2402700427561395E-3</v>
      </c>
      <c r="AZ101">
        <v>1.6396179167185757E-3</v>
      </c>
      <c r="BA101">
        <v>3.0252644761250349E-5</v>
      </c>
      <c r="BB101">
        <v>8.6131460563386615E-5</v>
      </c>
      <c r="BC101">
        <v>7.1957784330418351E-5</v>
      </c>
      <c r="BD101">
        <v>1.616384179049165E-2</v>
      </c>
      <c r="BE101">
        <v>4.10743426392799E-2</v>
      </c>
      <c r="BF101">
        <v>1.0313499276887333E-3</v>
      </c>
      <c r="BG101">
        <v>5.7865233442470536E-3</v>
      </c>
      <c r="BH101">
        <v>0.21123938527848155</v>
      </c>
      <c r="BI101">
        <v>1.0223962579509041E-2</v>
      </c>
      <c r="BJ101">
        <v>7.1097854744975302E-3</v>
      </c>
      <c r="BK101">
        <v>4.256239126774581E-2</v>
      </c>
      <c r="BL101">
        <v>8.7173167341587244E-3</v>
      </c>
      <c r="BM101">
        <v>0.11656586055054581</v>
      </c>
      <c r="BN101">
        <v>2.4192432874408337E-2</v>
      </c>
      <c r="BO101">
        <v>1.7651626873915138E-2</v>
      </c>
      <c r="BP101">
        <v>5.283823607748029E-2</v>
      </c>
      <c r="BQ101">
        <v>1.2261388818027507E-2</v>
      </c>
      <c r="BR101">
        <v>1.0899929547879153E-2</v>
      </c>
      <c r="BS101">
        <v>9.3170032721660552E-4</v>
      </c>
      <c r="BT101">
        <v>7.3678297880410804E-2</v>
      </c>
      <c r="BU101">
        <v>6.8568850255479E-2</v>
      </c>
      <c r="BV101">
        <v>1.7265930936276256E-3</v>
      </c>
      <c r="BW101">
        <v>2.2446780557757031E-2</v>
      </c>
      <c r="BX101">
        <v>3.7066277964712097E-2</v>
      </c>
      <c r="BY101">
        <v>3.3966743578497738E-5</v>
      </c>
      <c r="BZ101">
        <v>5.6173345326342566E-5</v>
      </c>
      <c r="CA101">
        <v>2.8841346612680572E-4</v>
      </c>
      <c r="CB101">
        <v>3.6569104548527659E-3</v>
      </c>
      <c r="CC101">
        <v>9.8501498348063821E-2</v>
      </c>
      <c r="CD101">
        <v>2.870028656340546E-2</v>
      </c>
      <c r="CE101">
        <v>2.9998475812141605E-3</v>
      </c>
      <c r="CF101">
        <v>1.3216615852118021E-2</v>
      </c>
      <c r="CG101">
        <v>8.7772616910724119E-2</v>
      </c>
      <c r="CH101">
        <v>3.0530997225244806E-2</v>
      </c>
      <c r="CI101">
        <v>1.0651763789943518E-2</v>
      </c>
      <c r="CJ101">
        <v>8.1994766005458759E-3</v>
      </c>
      <c r="CK101">
        <v>2.0945010008921361E-3</v>
      </c>
      <c r="CL101">
        <v>5.3944556069930908E-4</v>
      </c>
      <c r="CM101">
        <v>6.3909314577389386E-3</v>
      </c>
      <c r="CN101">
        <v>2.6730749996404009E-2</v>
      </c>
      <c r="CO101">
        <v>1.3713875790529128E-3</v>
      </c>
      <c r="CP101">
        <v>4.971813747254633E-4</v>
      </c>
      <c r="CQ101">
        <v>9.5619841235033545E-2</v>
      </c>
      <c r="CR101">
        <v>1.8059240978436706E-4</v>
      </c>
      <c r="CS101">
        <v>1.9705628629473104E-5</v>
      </c>
    </row>
    <row r="102" spans="12:97" x14ac:dyDescent="0.2">
      <c r="M102">
        <v>1.2342298121226409E-4</v>
      </c>
      <c r="N102">
        <v>1.0205419991578915E-4</v>
      </c>
      <c r="O102">
        <v>7.988840335676157E-5</v>
      </c>
      <c r="P102">
        <v>2.4954242141829816E-4</v>
      </c>
      <c r="Q102">
        <v>7.9680174338748173E-5</v>
      </c>
      <c r="R102">
        <v>1.0184670619525451E-4</v>
      </c>
      <c r="S102">
        <v>1.2247811068070183E-4</v>
      </c>
      <c r="T102">
        <v>2.2451217089911729E-4</v>
      </c>
      <c r="U102">
        <v>1.2956654044149823E-4</v>
      </c>
      <c r="V102">
        <v>1.4732710529163399E-4</v>
      </c>
      <c r="W102">
        <v>5.7142737236785566E-5</v>
      </c>
      <c r="X102">
        <v>1.0757599115187473E-4</v>
      </c>
      <c r="Y102">
        <v>1.3001226798044921E-4</v>
      </c>
      <c r="Z102">
        <v>1.4617958112383324E-4</v>
      </c>
      <c r="AA102">
        <v>6.4655003544968935E-5</v>
      </c>
      <c r="AB102">
        <v>1.3197661892021904E-4</v>
      </c>
      <c r="AC102">
        <v>7.5255866292196056E-5</v>
      </c>
      <c r="AD102">
        <v>1.8176116943451214E-4</v>
      </c>
      <c r="AE102">
        <v>5.0947396268266748E-5</v>
      </c>
      <c r="AF102">
        <v>5.7896951146552628E-5</v>
      </c>
      <c r="AG102">
        <v>3.3096134774367823E-5</v>
      </c>
      <c r="AH102">
        <v>6.9418036515095342E-5</v>
      </c>
      <c r="AI102">
        <v>6.4777700850110009E-5</v>
      </c>
      <c r="AJ102">
        <v>9.9149871780052358E-5</v>
      </c>
      <c r="AK102">
        <v>1.3937639539366554E-4</v>
      </c>
      <c r="AL102">
        <v>1.148748295680182E-4</v>
      </c>
      <c r="AM102">
        <v>8.685325818885787E-5</v>
      </c>
      <c r="AN102">
        <v>1.2071819557752887E-4</v>
      </c>
      <c r="AO102">
        <v>7.3224609863341226E-5</v>
      </c>
      <c r="AP102">
        <v>1.508727718824468E-4</v>
      </c>
      <c r="AQ102">
        <v>1.5189958730967023E-4</v>
      </c>
      <c r="AR102">
        <v>2.6204993241688696E-4</v>
      </c>
      <c r="AS102">
        <v>1.6649273205415147E-4</v>
      </c>
      <c r="AT102">
        <v>1.911849071448475E-4</v>
      </c>
      <c r="AU102">
        <v>1.3354666923793E-4</v>
      </c>
      <c r="AV102">
        <v>1.0304763222527721E-4</v>
      </c>
      <c r="AW102">
        <v>2.9142580448466947E-4</v>
      </c>
      <c r="AX102">
        <v>1.0388680493734028E-4</v>
      </c>
      <c r="AY102">
        <v>2.1239624482198886E-4</v>
      </c>
      <c r="AZ102">
        <v>3.6363305330905832E-4</v>
      </c>
      <c r="BA102">
        <v>1.6932100401257947E-4</v>
      </c>
      <c r="BB102">
        <v>2.0113246885023522E-4</v>
      </c>
      <c r="BC102">
        <v>4.6227425084996036E-4</v>
      </c>
      <c r="BD102">
        <v>1.8790220240516947E-4</v>
      </c>
      <c r="BE102">
        <v>1.0306568312798341E-4</v>
      </c>
      <c r="BF102">
        <v>6.5164272466359833E-5</v>
      </c>
      <c r="BG102">
        <v>1.1459957839009345E-4</v>
      </c>
      <c r="BH102">
        <v>1.1934484970630098E-4</v>
      </c>
      <c r="BI102">
        <v>6.2770150326608905E-5</v>
      </c>
      <c r="BJ102">
        <v>7.4803280399436548E-5</v>
      </c>
      <c r="BK102">
        <v>6.9524537140393993E-5</v>
      </c>
      <c r="BL102">
        <v>1.1187603131850196E-4</v>
      </c>
      <c r="BM102">
        <v>7.6314242496600194E-5</v>
      </c>
      <c r="BN102">
        <v>1.0026517313924254E-4</v>
      </c>
      <c r="BO102">
        <v>1.1352880552541892E-4</v>
      </c>
      <c r="BP102">
        <v>8.5861077447673475E-5</v>
      </c>
      <c r="BQ102">
        <v>1.2211390885785858E-4</v>
      </c>
      <c r="BR102">
        <v>7.8005283444434803E-5</v>
      </c>
      <c r="BS102">
        <v>7.469040147521034E-5</v>
      </c>
      <c r="BT102">
        <v>1.3223910964629856E-4</v>
      </c>
      <c r="BU102">
        <v>9.6694796061884671E-5</v>
      </c>
      <c r="BV102">
        <v>5.5686582809224318E-5</v>
      </c>
      <c r="BW102">
        <v>1.7910250998221238E-4</v>
      </c>
      <c r="BX102">
        <v>8.8193848089158594E-5</v>
      </c>
      <c r="BY102">
        <v>8.0566732137068325E-5</v>
      </c>
      <c r="BZ102">
        <v>1.7528164236090227E-4</v>
      </c>
      <c r="CA102">
        <v>6.0293843947496835E-5</v>
      </c>
      <c r="CB102">
        <v>5.1670802803447023E-5</v>
      </c>
      <c r="CC102">
        <v>1.0959152024652941E-4</v>
      </c>
      <c r="CD102">
        <v>6.6562138741628948E-5</v>
      </c>
      <c r="CE102">
        <v>8.68114425407531E-5</v>
      </c>
      <c r="CF102">
        <v>1.137511633253361E-4</v>
      </c>
      <c r="CG102">
        <v>1.1810877804501221E-4</v>
      </c>
      <c r="CH102">
        <v>1.1754982435271675E-4</v>
      </c>
      <c r="CI102">
        <v>1.6087560695880927E-4</v>
      </c>
      <c r="CJ102">
        <v>7.7316030555411706E-5</v>
      </c>
      <c r="CK102">
        <v>1.1544642726522119E-4</v>
      </c>
      <c r="CL102">
        <v>1.238738428744137E-4</v>
      </c>
      <c r="CM102">
        <v>1.1149757332885017E-4</v>
      </c>
      <c r="CN102">
        <v>1.5450212932785761E-4</v>
      </c>
      <c r="CO102">
        <v>8.9492112466263641E-5</v>
      </c>
      <c r="CP102">
        <v>1.6973540885976285E-4</v>
      </c>
      <c r="CQ102">
        <v>1.1490724091048639E-4</v>
      </c>
      <c r="CR102">
        <v>1.4308475544453698E-4</v>
      </c>
      <c r="CS102">
        <v>5.1834370960135763E-5</v>
      </c>
    </row>
    <row r="105" spans="12:97" x14ac:dyDescent="0.2">
      <c r="L105" t="s">
        <v>131</v>
      </c>
      <c r="M105" cm="1">
        <f t="array" ref="M105:R110">MMULT(_xlfn.ANCHORARRAY(M97),A2:F86)</f>
        <v>1.5495314579235745E-4</v>
      </c>
      <c r="N105">
        <v>9.015884727113347E-3</v>
      </c>
      <c r="O105">
        <v>1.5593906840951346E-2</v>
      </c>
      <c r="P105">
        <v>0.11186321118132238</v>
      </c>
      <c r="Q105">
        <v>2.5420665052306766</v>
      </c>
      <c r="R105">
        <v>1.053287500460651E-2</v>
      </c>
    </row>
    <row r="106" spans="12:97" x14ac:dyDescent="0.2">
      <c r="M106">
        <v>9.015884727113347E-3</v>
      </c>
      <c r="N106">
        <v>0.52704788742406916</v>
      </c>
      <c r="O106">
        <v>0.90763592027651185</v>
      </c>
      <c r="P106">
        <v>6.5389379538378654</v>
      </c>
      <c r="Q106">
        <v>153.16992782548445</v>
      </c>
      <c r="R106">
        <v>0.61390771151863033</v>
      </c>
    </row>
    <row r="107" spans="12:97" x14ac:dyDescent="0.2">
      <c r="M107">
        <v>1.5593906840951346E-2</v>
      </c>
      <c r="N107">
        <v>0.90763592027651208</v>
      </c>
      <c r="O107">
        <v>1.5702367840376381</v>
      </c>
      <c r="P107">
        <v>11.249785918391135</v>
      </c>
      <c r="Q107">
        <v>257.56560854022865</v>
      </c>
      <c r="R107">
        <v>1.0609664104965371</v>
      </c>
    </row>
    <row r="108" spans="12:97" x14ac:dyDescent="0.2">
      <c r="M108">
        <v>0.11186321118132238</v>
      </c>
      <c r="N108">
        <v>6.5389379538378662</v>
      </c>
      <c r="O108">
        <v>11.249785918391135</v>
      </c>
      <c r="P108">
        <v>85</v>
      </c>
      <c r="Q108">
        <v>1912.5157937586409</v>
      </c>
      <c r="R108">
        <v>7.567882905312187</v>
      </c>
    </row>
    <row r="109" spans="12:97" x14ac:dyDescent="0.2">
      <c r="M109">
        <v>2.5420665052306766</v>
      </c>
      <c r="N109">
        <v>153.16992782548445</v>
      </c>
      <c r="O109">
        <v>257.56560854022865</v>
      </c>
      <c r="P109">
        <v>1912.5157937586409</v>
      </c>
      <c r="Q109">
        <v>271173.98091075511</v>
      </c>
      <c r="R109">
        <v>179.38808212242603</v>
      </c>
    </row>
    <row r="110" spans="12:97" x14ac:dyDescent="0.2">
      <c r="M110">
        <v>1.053287500460651E-2</v>
      </c>
      <c r="N110">
        <v>0.61390771151863044</v>
      </c>
      <c r="O110">
        <v>1.0609664104965371</v>
      </c>
      <c r="P110">
        <v>7.5678829053121879</v>
      </c>
      <c r="Q110">
        <v>179.38808212242603</v>
      </c>
      <c r="R110">
        <v>0.72455553410928852</v>
      </c>
    </row>
    <row r="113" spans="11:97" x14ac:dyDescent="0.2">
      <c r="K113" t="s">
        <v>132</v>
      </c>
      <c r="M113" cm="1">
        <f t="array" ref="M113:R118">MINVERSE(_xlfn.ANCHORARRAY(M105))</f>
        <v>11990804.985140415</v>
      </c>
      <c r="N113">
        <v>-9555.3782929332101</v>
      </c>
      <c r="O113">
        <v>-114542.07642343201</v>
      </c>
      <c r="P113">
        <v>-291.68133835338949</v>
      </c>
      <c r="Q113">
        <v>0.99135687160422425</v>
      </c>
      <c r="R113">
        <v>4310.6959240443121</v>
      </c>
    </row>
    <row r="114" spans="11:97" x14ac:dyDescent="0.2">
      <c r="M114">
        <v>-9555.3782929468871</v>
      </c>
      <c r="N114">
        <v>518.08886208707963</v>
      </c>
      <c r="O114">
        <v>-131.29432561166601</v>
      </c>
      <c r="P114">
        <v>-4.304561403368333</v>
      </c>
      <c r="Q114">
        <v>-7.679270162929192E-3</v>
      </c>
      <c r="R114">
        <v>-60.948105228813205</v>
      </c>
    </row>
    <row r="115" spans="11:97" x14ac:dyDescent="0.2">
      <c r="M115">
        <v>-114542.07642342584</v>
      </c>
      <c r="N115">
        <v>-131.29432561180212</v>
      </c>
      <c r="O115">
        <v>1276.3403387063927</v>
      </c>
      <c r="P115">
        <v>2.3453009320011775</v>
      </c>
      <c r="Q115">
        <v>-4.1325190786411911E-3</v>
      </c>
      <c r="R115">
        <v>-116.07377105212822</v>
      </c>
    </row>
    <row r="116" spans="11:97" x14ac:dyDescent="0.2">
      <c r="M116">
        <v>-291.68133835324755</v>
      </c>
      <c r="N116">
        <v>-4.3045614033687301</v>
      </c>
      <c r="O116">
        <v>2.3453009319998941</v>
      </c>
      <c r="P116">
        <v>0.28428959514466146</v>
      </c>
      <c r="Q116">
        <v>-5.7987697003067024E-5</v>
      </c>
      <c r="R116">
        <v>1.4981500938497381</v>
      </c>
    </row>
    <row r="117" spans="11:97" x14ac:dyDescent="0.2">
      <c r="M117">
        <v>0.99135687160457064</v>
      </c>
      <c r="N117">
        <v>-7.679270162928146E-3</v>
      </c>
      <c r="O117">
        <v>-4.1325190786452391E-3</v>
      </c>
      <c r="P117">
        <v>-5.7987697003083544E-5</v>
      </c>
      <c r="Q117">
        <v>4.65377591262297E-6</v>
      </c>
      <c r="R117">
        <v>-2.4000903469686232E-3</v>
      </c>
    </row>
    <row r="118" spans="11:97" x14ac:dyDescent="0.2">
      <c r="M118">
        <v>4310.6959240453734</v>
      </c>
      <c r="N118">
        <v>-60.948105228808956</v>
      </c>
      <c r="O118">
        <v>-116.07377105214013</v>
      </c>
      <c r="P118">
        <v>1.4981500938495882</v>
      </c>
      <c r="Q118">
        <v>-2.4000903469687893E-3</v>
      </c>
      <c r="R118">
        <v>145.26917653922015</v>
      </c>
    </row>
    <row r="121" spans="11:97" x14ac:dyDescent="0.2">
      <c r="K121" t="s">
        <v>133</v>
      </c>
      <c r="M121" cm="1">
        <f t="array" ref="M121:CS126">MMULT(_xlfn.ANCHORARRAY(M113),_xlfn.ANCHORARRAY(M1))</f>
        <v>170831.40063132532</v>
      </c>
      <c r="N121">
        <v>-245614.48517679892</v>
      </c>
      <c r="O121">
        <v>432426.80727209896</v>
      </c>
      <c r="P121">
        <v>133012.5174958565</v>
      </c>
      <c r="Q121">
        <v>647184.91509793873</v>
      </c>
      <c r="R121">
        <v>259307.18554202162</v>
      </c>
      <c r="S121">
        <v>626248.12395847519</v>
      </c>
      <c r="T121">
        <v>93540.766869656858</v>
      </c>
      <c r="U121">
        <v>29550.97991019339</v>
      </c>
      <c r="V121">
        <v>-87062.446136302373</v>
      </c>
      <c r="W121">
        <v>-177286.76870417403</v>
      </c>
      <c r="X121">
        <v>11359.767408377695</v>
      </c>
      <c r="Y121">
        <v>3500.0929352740641</v>
      </c>
      <c r="Z121">
        <v>173466.05092175977</v>
      </c>
      <c r="AA121">
        <v>6587.4747500404483</v>
      </c>
      <c r="AB121">
        <v>532317.73321365041</v>
      </c>
      <c r="AC121">
        <v>413890.18401873007</v>
      </c>
      <c r="AD121">
        <v>151545.45884942301</v>
      </c>
      <c r="AE121">
        <v>-355485.09017961484</v>
      </c>
      <c r="AF121">
        <v>-72842.895404922077</v>
      </c>
      <c r="AG121">
        <v>-849125.50771696889</v>
      </c>
      <c r="AH121">
        <v>-180924.11143064452</v>
      </c>
      <c r="AI121">
        <v>-87320.12171311269</v>
      </c>
      <c r="AJ121">
        <v>-190541.10367378028</v>
      </c>
      <c r="AK121">
        <v>-464018.60363685642</v>
      </c>
      <c r="AL121">
        <v>-189876.11879525572</v>
      </c>
      <c r="AM121">
        <v>671459.83829004585</v>
      </c>
      <c r="AN121">
        <v>229229.87756860442</v>
      </c>
      <c r="AO121">
        <v>-459883.58387986774</v>
      </c>
      <c r="AP121">
        <v>-105630.30306997633</v>
      </c>
      <c r="AQ121">
        <v>-45316.761836522957</v>
      </c>
      <c r="AR121">
        <v>-490732.50175697106</v>
      </c>
      <c r="AS121">
        <v>4318.430805309792</v>
      </c>
      <c r="AT121">
        <v>52434.929735764308</v>
      </c>
      <c r="AU121">
        <v>56600.88987165963</v>
      </c>
      <c r="AV121">
        <v>-192888.30489515327</v>
      </c>
      <c r="AW121">
        <v>-20348.347812833614</v>
      </c>
      <c r="AX121">
        <v>430606.92582374229</v>
      </c>
      <c r="AY121">
        <v>50419.041180398926</v>
      </c>
      <c r="AZ121">
        <v>191029.51097654022</v>
      </c>
      <c r="BA121">
        <v>346640.97391411354</v>
      </c>
      <c r="BB121">
        <v>173222.50083508997</v>
      </c>
      <c r="BC121">
        <v>-29917.474791673536</v>
      </c>
      <c r="BD121">
        <v>46506.043197184568</v>
      </c>
      <c r="BE121">
        <v>175196.55723881684</v>
      </c>
      <c r="BF121">
        <v>63500.704542433377</v>
      </c>
      <c r="BG121">
        <v>81252.526767012954</v>
      </c>
      <c r="BH121">
        <v>-40795.896654623444</v>
      </c>
      <c r="BI121">
        <v>288079.75532837817</v>
      </c>
      <c r="BJ121">
        <v>-5071.7158690968645</v>
      </c>
      <c r="BK121">
        <v>161923.84544048997</v>
      </c>
      <c r="BL121">
        <v>191542.94928736024</v>
      </c>
      <c r="BM121">
        <v>116221.18516054301</v>
      </c>
      <c r="BN121">
        <v>156364.95669554299</v>
      </c>
      <c r="BO121">
        <v>205979.29163818178</v>
      </c>
      <c r="BP121">
        <v>-64334.260576936882</v>
      </c>
      <c r="BQ121">
        <v>-205220.29236548947</v>
      </c>
      <c r="BR121">
        <v>622594.00682589086</v>
      </c>
      <c r="BS121">
        <v>692806.47701821395</v>
      </c>
      <c r="BT121">
        <v>-77531.444918805209</v>
      </c>
      <c r="BU121">
        <v>-221273.50384749647</v>
      </c>
      <c r="BV121">
        <v>-384217.9979457786</v>
      </c>
      <c r="BW121">
        <v>-402532.37562619615</v>
      </c>
      <c r="BX121">
        <v>44072.832614957006</v>
      </c>
      <c r="BY121">
        <v>-297812.58425765095</v>
      </c>
      <c r="BZ121">
        <v>-33846.683727550379</v>
      </c>
      <c r="CA121">
        <v>-398284.42132501409</v>
      </c>
      <c r="CB121">
        <v>-12338.431789551512</v>
      </c>
      <c r="CC121">
        <v>-78057.563739489415</v>
      </c>
      <c r="CD121">
        <v>-30873.299487550976</v>
      </c>
      <c r="CE121">
        <v>-62503.194208335946</v>
      </c>
      <c r="CF121">
        <v>-259523.43991321162</v>
      </c>
      <c r="CG121">
        <v>76521.214660841419</v>
      </c>
      <c r="CH121">
        <v>148948.17346772022</v>
      </c>
      <c r="CI121">
        <v>364155.43656739709</v>
      </c>
      <c r="CJ121">
        <v>-287361.43855969899</v>
      </c>
      <c r="CK121">
        <v>-190837.93224599678</v>
      </c>
      <c r="CL121">
        <v>-568746.03844463232</v>
      </c>
      <c r="CM121">
        <v>-423649.2210885142</v>
      </c>
      <c r="CN121">
        <v>-115340.19932781986</v>
      </c>
      <c r="CO121">
        <v>-275919.45591834484</v>
      </c>
      <c r="CP121">
        <v>-508589.08603227389</v>
      </c>
      <c r="CQ121">
        <v>-514328.5352632298</v>
      </c>
      <c r="CR121">
        <v>122098.3473384041</v>
      </c>
      <c r="CS121">
        <v>-684117.49747002625</v>
      </c>
    </row>
    <row r="122" spans="11:97" x14ac:dyDescent="0.2">
      <c r="M122">
        <v>2808.8510118949293</v>
      </c>
      <c r="N122">
        <v>1452.7320111878312</v>
      </c>
      <c r="O122">
        <v>-703.8914882787999</v>
      </c>
      <c r="P122">
        <v>1144.8949528001585</v>
      </c>
      <c r="Q122">
        <v>-104.65751208260099</v>
      </c>
      <c r="R122">
        <v>522.15139410271649</v>
      </c>
      <c r="S122">
        <v>2755.4665100652028</v>
      </c>
      <c r="T122">
        <v>761.00009321351263</v>
      </c>
      <c r="U122">
        <v>1114.2271478662137</v>
      </c>
      <c r="V122">
        <v>-637.93301067640186</v>
      </c>
      <c r="W122">
        <v>2737.5527322316048</v>
      </c>
      <c r="X122">
        <v>-776.96237571077381</v>
      </c>
      <c r="Y122">
        <v>-2766.6352714719569</v>
      </c>
      <c r="Z122">
        <v>2134.7968279841607</v>
      </c>
      <c r="AA122">
        <v>-1643.8777498097625</v>
      </c>
      <c r="AB122">
        <v>1671.2034371547124</v>
      </c>
      <c r="AC122">
        <v>729.5482324716404</v>
      </c>
      <c r="AD122">
        <v>-1646.3571860248458</v>
      </c>
      <c r="AE122">
        <v>-349.33980906322768</v>
      </c>
      <c r="AF122">
        <v>-3692.8240821161235</v>
      </c>
      <c r="AG122">
        <v>-1796.5433363646257</v>
      </c>
      <c r="AH122">
        <v>-2473.7799804480237</v>
      </c>
      <c r="AI122">
        <v>-1574.4054236678644</v>
      </c>
      <c r="AJ122">
        <v>620.52701372849333</v>
      </c>
      <c r="AK122">
        <v>1509.7089804896391</v>
      </c>
      <c r="AL122">
        <v>1319.4371532511514</v>
      </c>
      <c r="AM122">
        <v>690.75458771043441</v>
      </c>
      <c r="AN122">
        <v>-735.96352399185935</v>
      </c>
      <c r="AO122">
        <v>1635.8518653489818</v>
      </c>
      <c r="AP122">
        <v>-4279.6163140238696</v>
      </c>
      <c r="AQ122">
        <v>-834.70565748350509</v>
      </c>
      <c r="AR122">
        <v>-2458.0433064857198</v>
      </c>
      <c r="AS122">
        <v>-485.61091701269015</v>
      </c>
      <c r="AT122">
        <v>15.232731475410219</v>
      </c>
      <c r="AU122">
        <v>138.75215372849789</v>
      </c>
      <c r="AV122">
        <v>-1368.4429283596255</v>
      </c>
      <c r="AW122">
        <v>892.2734564577795</v>
      </c>
      <c r="AX122">
        <v>-1931.7427742533275</v>
      </c>
      <c r="AY122">
        <v>-1604.181190299561</v>
      </c>
      <c r="AZ122">
        <v>1489.7471544120426</v>
      </c>
      <c r="BA122">
        <v>-3535.8126868034042</v>
      </c>
      <c r="BB122">
        <v>-1441.3834635933999</v>
      </c>
      <c r="BC122">
        <v>-519.67588909765709</v>
      </c>
      <c r="BD122">
        <v>-397.23119148437036</v>
      </c>
      <c r="BE122">
        <v>-1599.9179991060137</v>
      </c>
      <c r="BF122">
        <v>-885.69081309527064</v>
      </c>
      <c r="BG122">
        <v>1411.4974068465981</v>
      </c>
      <c r="BH122">
        <v>480.68077733512291</v>
      </c>
      <c r="BI122">
        <v>1555.0929791066264</v>
      </c>
      <c r="BJ122">
        <v>-568.47519558607019</v>
      </c>
      <c r="BK122">
        <v>-1378.1541882585416</v>
      </c>
      <c r="BL122">
        <v>932.46145205839093</v>
      </c>
      <c r="BM122">
        <v>911.77865930594135</v>
      </c>
      <c r="BN122">
        <v>398.84730531888545</v>
      </c>
      <c r="BO122">
        <v>-54.731088837368588</v>
      </c>
      <c r="BP122">
        <v>672.93238477951672</v>
      </c>
      <c r="BQ122">
        <v>-2054.4876834082138</v>
      </c>
      <c r="BR122">
        <v>-7.4520534297853374</v>
      </c>
      <c r="BS122">
        <v>-3752.5365576415461</v>
      </c>
      <c r="BT122">
        <v>-782.65199375795146</v>
      </c>
      <c r="BU122">
        <v>3234.9914428473348</v>
      </c>
      <c r="BV122">
        <v>4661.9415248228634</v>
      </c>
      <c r="BW122">
        <v>-95.768028969934676</v>
      </c>
      <c r="BX122">
        <v>1283.9885633996273</v>
      </c>
      <c r="BY122">
        <v>-3216.9931826077045</v>
      </c>
      <c r="BZ122">
        <v>-3366.4237045159098</v>
      </c>
      <c r="CA122">
        <v>-700.43318482745917</v>
      </c>
      <c r="CB122">
        <v>-2142.2180425121287</v>
      </c>
      <c r="CC122">
        <v>528.44072379394674</v>
      </c>
      <c r="CD122">
        <v>-1289.6007625111529</v>
      </c>
      <c r="CE122">
        <v>-1374.7273127949502</v>
      </c>
      <c r="CF122">
        <v>-596.64939250784073</v>
      </c>
      <c r="CG122">
        <v>408.63166628629642</v>
      </c>
      <c r="CH122">
        <v>309.69176703671201</v>
      </c>
      <c r="CI122">
        <v>-789.60985243471896</v>
      </c>
      <c r="CJ122">
        <v>502.21505975624768</v>
      </c>
      <c r="CK122">
        <v>-595.63586754205608</v>
      </c>
      <c r="CL122">
        <v>2515.9782842710492</v>
      </c>
      <c r="CM122">
        <v>1332.7133061815825</v>
      </c>
      <c r="CN122">
        <v>2593.0333390507076</v>
      </c>
      <c r="CO122">
        <v>283.2449197740375</v>
      </c>
      <c r="CP122">
        <v>5542.3662549296942</v>
      </c>
      <c r="CQ122">
        <v>3127.7441930915902</v>
      </c>
      <c r="CR122">
        <v>-215.46648749939504</v>
      </c>
      <c r="CS122">
        <v>5149.4511198166947</v>
      </c>
    </row>
    <row r="123" spans="11:97" x14ac:dyDescent="0.2">
      <c r="M123">
        <v>-2400.4667080849949</v>
      </c>
      <c r="N123">
        <v>2630.6410706088154</v>
      </c>
      <c r="O123">
        <v>-4722.0420632641644</v>
      </c>
      <c r="P123">
        <v>-1464.8756707424291</v>
      </c>
      <c r="Q123">
        <v>-6995.9062579521424</v>
      </c>
      <c r="R123">
        <v>-2501.6063730375172</v>
      </c>
      <c r="S123">
        <v>-7756.7915751320816</v>
      </c>
      <c r="T123">
        <v>77.202111526837143</v>
      </c>
      <c r="U123">
        <v>556.29864282234939</v>
      </c>
      <c r="V123">
        <v>1249.3454671090167</v>
      </c>
      <c r="W123">
        <v>526.5757885177909</v>
      </c>
      <c r="X123">
        <v>1430.1682191052005</v>
      </c>
      <c r="Y123">
        <v>1195.6586165767458</v>
      </c>
      <c r="Z123">
        <v>-1375.7152610111907</v>
      </c>
      <c r="AA123">
        <v>1567.400695588376</v>
      </c>
      <c r="AB123">
        <v>-6246.1635593765604</v>
      </c>
      <c r="AC123">
        <v>-4585.1717489681887</v>
      </c>
      <c r="AD123">
        <v>-640.41005010814115</v>
      </c>
      <c r="AE123">
        <v>2537.2219257756415</v>
      </c>
      <c r="AF123">
        <v>956.25461152989374</v>
      </c>
      <c r="AG123">
        <v>8683.3596156219573</v>
      </c>
      <c r="AH123">
        <v>2098.6897381659101</v>
      </c>
      <c r="AI123">
        <v>1445.6219732319487</v>
      </c>
      <c r="AJ123">
        <v>1093.1955839881375</v>
      </c>
      <c r="AK123">
        <v>5225.8110496014297</v>
      </c>
      <c r="AL123">
        <v>43.099058575753588</v>
      </c>
      <c r="AM123">
        <v>-7362.3376972227043</v>
      </c>
      <c r="AN123">
        <v>-1644.0281588097923</v>
      </c>
      <c r="AO123">
        <v>3007.3439516119161</v>
      </c>
      <c r="AP123">
        <v>3333.8865087699141</v>
      </c>
      <c r="AQ123">
        <v>640.13691191455473</v>
      </c>
      <c r="AR123">
        <v>6459.2824574174228</v>
      </c>
      <c r="AS123">
        <v>-750.07871239572705</v>
      </c>
      <c r="AT123">
        <v>-738.86074639858725</v>
      </c>
      <c r="AU123">
        <v>-109.95535150010255</v>
      </c>
      <c r="AV123">
        <v>2406.4136053582642</v>
      </c>
      <c r="AW123">
        <v>239.85490152303555</v>
      </c>
      <c r="AX123">
        <v>-3581.3848100116702</v>
      </c>
      <c r="AY123">
        <v>569.34854127664494</v>
      </c>
      <c r="AZ123">
        <v>-2358.7621630816302</v>
      </c>
      <c r="BA123">
        <v>-2302.0145751051705</v>
      </c>
      <c r="BB123">
        <v>-2566.7333449866155</v>
      </c>
      <c r="BC123">
        <v>-281.7248463696269</v>
      </c>
      <c r="BD123">
        <v>-251.93375410969838</v>
      </c>
      <c r="BE123">
        <v>-1894.2385798040696</v>
      </c>
      <c r="BF123">
        <v>220.03678123096233</v>
      </c>
      <c r="BG123">
        <v>93.543052213077317</v>
      </c>
      <c r="BH123">
        <v>105.51925136043246</v>
      </c>
      <c r="BI123">
        <v>-3286.4894749673308</v>
      </c>
      <c r="BJ123">
        <v>119.50600816607039</v>
      </c>
      <c r="BK123">
        <v>-786.01446338001278</v>
      </c>
      <c r="BL123">
        <v>-2045.0014084718623</v>
      </c>
      <c r="BM123">
        <v>-1311.9292825217753</v>
      </c>
      <c r="BN123">
        <v>-2387.3750169020432</v>
      </c>
      <c r="BO123">
        <v>-1894.9207494944676</v>
      </c>
      <c r="BP123">
        <v>-54.029008843593147</v>
      </c>
      <c r="BQ123">
        <v>3335.0006749561617</v>
      </c>
      <c r="BR123">
        <v>-6160.1833187349093</v>
      </c>
      <c r="BS123">
        <v>-6024.2833763035769</v>
      </c>
      <c r="BT123">
        <v>944.1873063933981</v>
      </c>
      <c r="BU123">
        <v>-1356.3029275417703</v>
      </c>
      <c r="BV123">
        <v>-1623.3577250423878</v>
      </c>
      <c r="BW123">
        <v>4080.221326951425</v>
      </c>
      <c r="BX123">
        <v>-1295.1059393065343</v>
      </c>
      <c r="BY123">
        <v>4145.8052666519334</v>
      </c>
      <c r="BZ123">
        <v>2222.8439585431433</v>
      </c>
      <c r="CA123">
        <v>5718.6607224818981</v>
      </c>
      <c r="CB123">
        <v>790.95363277122033</v>
      </c>
      <c r="CC123">
        <v>557.97819539774991</v>
      </c>
      <c r="CD123">
        <v>924.44497366880933</v>
      </c>
      <c r="CE123">
        <v>1283.078380374398</v>
      </c>
      <c r="CF123">
        <v>2715.7427820873236</v>
      </c>
      <c r="CG123">
        <v>-896.02969711157311</v>
      </c>
      <c r="CH123">
        <v>-1184.0213950308798</v>
      </c>
      <c r="CI123">
        <v>-2893.561493776273</v>
      </c>
      <c r="CJ123">
        <v>939.41864127948429</v>
      </c>
      <c r="CK123">
        <v>2986.9979484187179</v>
      </c>
      <c r="CL123">
        <v>3629.8317688676361</v>
      </c>
      <c r="CM123">
        <v>4090.5768415349203</v>
      </c>
      <c r="CN123">
        <v>-378.7883108720871</v>
      </c>
      <c r="CO123">
        <v>2756.6850894615945</v>
      </c>
      <c r="CP123">
        <v>2578.2070484348187</v>
      </c>
      <c r="CQ123">
        <v>4394.2147684787087</v>
      </c>
      <c r="CR123">
        <v>-403.41053752852713</v>
      </c>
      <c r="CS123">
        <v>1847.0454586685482</v>
      </c>
    </row>
    <row r="124" spans="11:97" x14ac:dyDescent="0.2">
      <c r="M124">
        <v>-35.003179393011862</v>
      </c>
      <c r="N124">
        <v>-5.0053984547538448</v>
      </c>
      <c r="O124">
        <v>50.208487204948213</v>
      </c>
      <c r="P124">
        <v>-57.188011476555644</v>
      </c>
      <c r="Q124">
        <v>36.856031226692828</v>
      </c>
      <c r="R124">
        <v>1.3971910579208071</v>
      </c>
      <c r="S124">
        <v>-26.412922512827592</v>
      </c>
      <c r="T124">
        <v>-65.2324932968707</v>
      </c>
      <c r="U124">
        <v>-36.619664391686541</v>
      </c>
      <c r="V124">
        <v>-7.5001158144208802</v>
      </c>
      <c r="W124">
        <v>49.170494502187161</v>
      </c>
      <c r="X124">
        <v>-4.4047769407141857</v>
      </c>
      <c r="Y124">
        <v>26.116887772415438</v>
      </c>
      <c r="Z124">
        <v>-55.034860243987055</v>
      </c>
      <c r="AA124">
        <v>47.59319801316672</v>
      </c>
      <c r="AB124">
        <v>-22.719814424222548</v>
      </c>
      <c r="AC124">
        <v>29.472399721753419</v>
      </c>
      <c r="AD124">
        <v>-25.036384743431128</v>
      </c>
      <c r="AE124">
        <v>121.09125497596698</v>
      </c>
      <c r="AF124">
        <v>135.24327245662022</v>
      </c>
      <c r="AG124">
        <v>178.71351382990972</v>
      </c>
      <c r="AH124">
        <v>95.807861610982158</v>
      </c>
      <c r="AI124">
        <v>75.364280270958758</v>
      </c>
      <c r="AJ124">
        <v>33.097808848823917</v>
      </c>
      <c r="AK124">
        <v>-30.875406095925598</v>
      </c>
      <c r="AL124">
        <v>30.716657449754791</v>
      </c>
      <c r="AM124">
        <v>17.023976653131285</v>
      </c>
      <c r="AN124">
        <v>1.6297584511641503</v>
      </c>
      <c r="AO124">
        <v>59.948222780875291</v>
      </c>
      <c r="AP124">
        <v>24.389955829319447</v>
      </c>
      <c r="AQ124">
        <v>4.1352783836372993</v>
      </c>
      <c r="AR124">
        <v>-15.822417719330531</v>
      </c>
      <c r="AS124">
        <v>7.7104191712150794</v>
      </c>
      <c r="AT124">
        <v>-19.456920538273764</v>
      </c>
      <c r="AU124">
        <v>-12.941228150559638</v>
      </c>
      <c r="AV124">
        <v>37.543271584250846</v>
      </c>
      <c r="AW124">
        <v>-59.698658014427295</v>
      </c>
      <c r="AX124">
        <v>27.498121809510465</v>
      </c>
      <c r="AY124">
        <v>-22.147274242799995</v>
      </c>
      <c r="AZ124">
        <v>-75.900967679821818</v>
      </c>
      <c r="BA124">
        <v>15.757246942744828</v>
      </c>
      <c r="BB124">
        <v>10.842991289407337</v>
      </c>
      <c r="BC124">
        <v>-47.883000740023263</v>
      </c>
      <c r="BD124">
        <v>-19.628386350586766</v>
      </c>
      <c r="BE124">
        <v>45.748830479627998</v>
      </c>
      <c r="BF124">
        <v>50.187861748287027</v>
      </c>
      <c r="BG124">
        <v>-36.602134743667463</v>
      </c>
      <c r="BH124">
        <v>0.79451664192666271</v>
      </c>
      <c r="BI124">
        <v>30.397767549353823</v>
      </c>
      <c r="BJ124">
        <v>53.368509682046778</v>
      </c>
      <c r="BK124">
        <v>51.074766043974172</v>
      </c>
      <c r="BL124">
        <v>-6.0142675662385869</v>
      </c>
      <c r="BM124">
        <v>21.570744486395824</v>
      </c>
      <c r="BN124">
        <v>27.265177995620036</v>
      </c>
      <c r="BO124">
        <v>3.994716650186291</v>
      </c>
      <c r="BP124">
        <v>36.086990942177891</v>
      </c>
      <c r="BQ124">
        <v>21.35073709286003</v>
      </c>
      <c r="BR124">
        <v>22.989395472580298</v>
      </c>
      <c r="BS124">
        <v>77.073230446339778</v>
      </c>
      <c r="BT124">
        <v>11.589208357579281</v>
      </c>
      <c r="BU124">
        <v>44.533340924169565</v>
      </c>
      <c r="BV124">
        <v>123.28722620929423</v>
      </c>
      <c r="BW124">
        <v>-8.8266613626328905</v>
      </c>
      <c r="BX124">
        <v>23.981932746883871</v>
      </c>
      <c r="BY124">
        <v>79.55136084855458</v>
      </c>
      <c r="BZ124">
        <v>5.4260888804318768</v>
      </c>
      <c r="CA124">
        <v>42.42692307187734</v>
      </c>
      <c r="CB124">
        <v>102.75343607870602</v>
      </c>
      <c r="CC124">
        <v>8.6577361905119403</v>
      </c>
      <c r="CD124">
        <v>63.839633801021336</v>
      </c>
      <c r="CE124">
        <v>44.449549384465406</v>
      </c>
      <c r="CF124">
        <v>25.994476094298136</v>
      </c>
      <c r="CG124">
        <v>0.27440271658564086</v>
      </c>
      <c r="CH124">
        <v>-7.0174506096085167</v>
      </c>
      <c r="CI124">
        <v>-21.23632647566113</v>
      </c>
      <c r="CJ124">
        <v>83.550399269120845</v>
      </c>
      <c r="CK124">
        <v>2.9697111051603429</v>
      </c>
      <c r="CL124">
        <v>17.09064087181622</v>
      </c>
      <c r="CM124">
        <v>2.3197561263870909</v>
      </c>
      <c r="CN124">
        <v>-21.677742851442162</v>
      </c>
      <c r="CO124">
        <v>31.437479584397821</v>
      </c>
      <c r="CP124">
        <v>-49.959263566414606</v>
      </c>
      <c r="CQ124">
        <v>-19.761655649683888</v>
      </c>
      <c r="CR124">
        <v>-19.72852942608786</v>
      </c>
      <c r="CS124">
        <v>118.66845425898914</v>
      </c>
    </row>
    <row r="125" spans="11:97" x14ac:dyDescent="0.2">
      <c r="M125">
        <v>1.0187748165847832E-2</v>
      </c>
      <c r="N125">
        <v>-7.4608723391070733E-2</v>
      </c>
      <c r="O125">
        <v>-2.7841665790602849E-2</v>
      </c>
      <c r="P125">
        <v>-1.0071004210169349E-2</v>
      </c>
      <c r="Q125">
        <v>-4.6154930685186377E-2</v>
      </c>
      <c r="R125">
        <v>-5.9310032460772877E-3</v>
      </c>
      <c r="S125">
        <v>-7.2676761904966622E-2</v>
      </c>
      <c r="T125">
        <v>-1.5983838691254915E-2</v>
      </c>
      <c r="U125">
        <v>6.3678903138019161E-3</v>
      </c>
      <c r="V125">
        <v>0.5321980905958732</v>
      </c>
      <c r="W125">
        <v>-0.11582228844181142</v>
      </c>
      <c r="X125">
        <v>-4.2750050280360441E-3</v>
      </c>
      <c r="Y125">
        <v>-2.3558548460590745E-2</v>
      </c>
      <c r="Z125">
        <v>-1.8529308792098798E-2</v>
      </c>
      <c r="AA125">
        <v>-1.2192613260149088E-2</v>
      </c>
      <c r="AB125">
        <v>1.7697041789323298E-2</v>
      </c>
      <c r="AC125">
        <v>-3.8957573121984973E-2</v>
      </c>
      <c r="AD125">
        <v>1.0604961978779996</v>
      </c>
      <c r="AE125">
        <v>-0.13728178749298306</v>
      </c>
      <c r="AF125">
        <v>-4.7040160501471029E-2</v>
      </c>
      <c r="AG125">
        <v>-0.13922471501063877</v>
      </c>
      <c r="AH125">
        <v>-6.6587530042307636E-2</v>
      </c>
      <c r="AI125">
        <v>-6.1822174471346913E-2</v>
      </c>
      <c r="AJ125">
        <v>-0.11430432950764123</v>
      </c>
      <c r="AK125">
        <v>-2.2517508628242019E-2</v>
      </c>
      <c r="AL125">
        <v>-0.12421169645574831</v>
      </c>
      <c r="AM125">
        <v>-3.5022724188791307E-2</v>
      </c>
      <c r="AN125">
        <v>-3.3304063821882918E-2</v>
      </c>
      <c r="AO125">
        <v>0.24937407275462281</v>
      </c>
      <c r="AP125">
        <v>-8.8357145655590941E-3</v>
      </c>
      <c r="AQ125">
        <v>-7.2952119401189175E-2</v>
      </c>
      <c r="AR125">
        <v>-5.7272152255386011E-2</v>
      </c>
      <c r="AS125">
        <v>-4.9558333661353843E-2</v>
      </c>
      <c r="AT125">
        <v>-6.9925662368062733E-2</v>
      </c>
      <c r="AU125">
        <v>-2.259352498207054E-2</v>
      </c>
      <c r="AV125">
        <v>1.0301758582714149E-2</v>
      </c>
      <c r="AW125">
        <v>-7.1173130965264023E-2</v>
      </c>
      <c r="AX125">
        <v>-1.8670122791560689E-2</v>
      </c>
      <c r="AY125">
        <v>-3.346700271032807E-2</v>
      </c>
      <c r="AZ125">
        <v>-7.0062481348525954E-2</v>
      </c>
      <c r="BA125">
        <v>-1.4591856354732063E-2</v>
      </c>
      <c r="BB125">
        <v>-9.393879641161347E-2</v>
      </c>
      <c r="BC125">
        <v>-9.6652664618762069E-2</v>
      </c>
      <c r="BD125">
        <v>-3.7155124380013532E-2</v>
      </c>
      <c r="BE125">
        <v>5.7379909145830771E-2</v>
      </c>
      <c r="BF125">
        <v>-3.9100636021281179E-2</v>
      </c>
      <c r="BG125">
        <v>-2.1556294108585186E-2</v>
      </c>
      <c r="BH125">
        <v>0.46930337142587819</v>
      </c>
      <c r="BI125">
        <v>-2.5266242382798593E-2</v>
      </c>
      <c r="BJ125">
        <v>-4.842025186171213E-2</v>
      </c>
      <c r="BK125">
        <v>0.124554681906339</v>
      </c>
      <c r="BL125">
        <v>-4.1776694877613527E-2</v>
      </c>
      <c r="BM125">
        <v>0.34899360382941313</v>
      </c>
      <c r="BN125">
        <v>-1.7229095689244411E-2</v>
      </c>
      <c r="BO125">
        <v>-9.7607053043274883E-3</v>
      </c>
      <c r="BP125">
        <v>8.2552132898065539E-2</v>
      </c>
      <c r="BQ125">
        <v>-1.9911299957339923E-2</v>
      </c>
      <c r="BR125">
        <v>9.2627020586024678E-3</v>
      </c>
      <c r="BS125">
        <v>2.9614434435897841E-3</v>
      </c>
      <c r="BT125">
        <v>9.8374845692914326E-2</v>
      </c>
      <c r="BU125">
        <v>5.7776128957888279E-2</v>
      </c>
      <c r="BV125">
        <v>-0.27927340401568224</v>
      </c>
      <c r="BW125">
        <v>-6.2096400186211931E-2</v>
      </c>
      <c r="BX125">
        <v>2.4134399565770903E-2</v>
      </c>
      <c r="BY125">
        <v>-6.3435460574109759E-2</v>
      </c>
      <c r="BZ125">
        <v>-1.665098170798468E-2</v>
      </c>
      <c r="CA125">
        <v>-4.4495767908576719E-2</v>
      </c>
      <c r="CB125">
        <v>-4.002227906965472E-2</v>
      </c>
      <c r="CC125">
        <v>0.18246108226576985</v>
      </c>
      <c r="CD125">
        <v>5.7933854600392548E-2</v>
      </c>
      <c r="CE125">
        <v>-5.016221652072253E-2</v>
      </c>
      <c r="CF125">
        <v>-5.5826377644443287E-2</v>
      </c>
      <c r="CG125">
        <v>0.14775612430360241</v>
      </c>
      <c r="CH125">
        <v>1.9425825094271376E-2</v>
      </c>
      <c r="CI125">
        <v>-3.5025789300164867E-3</v>
      </c>
      <c r="CJ125">
        <v>-0.12873788263642039</v>
      </c>
      <c r="CK125">
        <v>-4.7090597828383304E-2</v>
      </c>
      <c r="CL125">
        <v>-0.18388381798932574</v>
      </c>
      <c r="CM125">
        <v>-9.2542787942551066E-2</v>
      </c>
      <c r="CN125">
        <v>-7.600090185261843E-2</v>
      </c>
      <c r="CO125">
        <v>-9.1326492286666838E-2</v>
      </c>
      <c r="CP125">
        <v>-0.18862202975759487</v>
      </c>
      <c r="CQ125">
        <v>0.10605683214662309</v>
      </c>
      <c r="CR125">
        <v>-3.6353261144374219E-2</v>
      </c>
      <c r="CS125">
        <v>-0.29594531246580769</v>
      </c>
    </row>
    <row r="126" spans="11:97" x14ac:dyDescent="0.2">
      <c r="M126">
        <v>-899.35706318658595</v>
      </c>
      <c r="N126">
        <v>-1358.7286207816996</v>
      </c>
      <c r="O126">
        <v>800.32158319763948</v>
      </c>
      <c r="P126">
        <v>-63.323491838707923</v>
      </c>
      <c r="Q126">
        <v>640.68423023055766</v>
      </c>
      <c r="R126">
        <v>-476.55758216409959</v>
      </c>
      <c r="S126">
        <v>305.3281671810837</v>
      </c>
      <c r="T126">
        <v>-1350.2163064081687</v>
      </c>
      <c r="U126">
        <v>-1729.7674544418378</v>
      </c>
      <c r="V126">
        <v>23.360921845864141</v>
      </c>
      <c r="W126">
        <v>-914.05552492917923</v>
      </c>
      <c r="X126">
        <v>-1476.6660201779341</v>
      </c>
      <c r="Y126">
        <v>369.76548769042529</v>
      </c>
      <c r="Z126">
        <v>-1658.6105729764586</v>
      </c>
      <c r="AA126">
        <v>-1417.9007713347855</v>
      </c>
      <c r="AB126">
        <v>317.76054791376555</v>
      </c>
      <c r="AC126">
        <v>-133.69685120753456</v>
      </c>
      <c r="AD126">
        <v>232.81527789269967</v>
      </c>
      <c r="AE126">
        <v>614.38694684006805</v>
      </c>
      <c r="AF126">
        <v>1486.8114514745685</v>
      </c>
      <c r="AG126">
        <v>-595.55949750880609</v>
      </c>
      <c r="AH126">
        <v>765.52678778069276</v>
      </c>
      <c r="AI126">
        <v>-198.5254105286258</v>
      </c>
      <c r="AJ126">
        <v>424.50853353020648</v>
      </c>
      <c r="AK126">
        <v>-1774.4412034432298</v>
      </c>
      <c r="AL126">
        <v>1398.8219154798735</v>
      </c>
      <c r="AM126">
        <v>353.15178669479064</v>
      </c>
      <c r="AN126">
        <v>-222.66999830934583</v>
      </c>
      <c r="AO126">
        <v>310.98713008152481</v>
      </c>
      <c r="AP126">
        <v>119.4433308095995</v>
      </c>
      <c r="AQ126">
        <v>502.0673881122766</v>
      </c>
      <c r="AR126">
        <v>37.223186400769919</v>
      </c>
      <c r="AS126">
        <v>1487.6454435736377</v>
      </c>
      <c r="AT126">
        <v>627.910335700004</v>
      </c>
      <c r="AU126">
        <v>-550.82247465936598</v>
      </c>
      <c r="AV126">
        <v>140.04581572249117</v>
      </c>
      <c r="AW126">
        <v>-73.375853369587276</v>
      </c>
      <c r="AX126">
        <v>428.34325788674687</v>
      </c>
      <c r="AY126">
        <v>126.71716919236678</v>
      </c>
      <c r="AZ126">
        <v>324.59652387307324</v>
      </c>
      <c r="BA126">
        <v>1266.24575760472</v>
      </c>
      <c r="BB126">
        <v>2487.9478042023729</v>
      </c>
      <c r="BC126">
        <v>1928.8541324212747</v>
      </c>
      <c r="BD126">
        <v>341.2087920394024</v>
      </c>
      <c r="BE126">
        <v>1191.7471619842363</v>
      </c>
      <c r="BF126">
        <v>-930.45438005178949</v>
      </c>
      <c r="BG126">
        <v>-2053.1625324992056</v>
      </c>
      <c r="BH126">
        <v>5.7301641950962221</v>
      </c>
      <c r="BI126">
        <v>-925.32723292198534</v>
      </c>
      <c r="BJ126">
        <v>-75.882963044785356</v>
      </c>
      <c r="BK126">
        <v>-516.31745722446067</v>
      </c>
      <c r="BL126">
        <v>-419.50670028742934</v>
      </c>
      <c r="BM126">
        <v>-766.30209860561263</v>
      </c>
      <c r="BN126">
        <v>702.28949718491276</v>
      </c>
      <c r="BO126">
        <v>-123.09287355344168</v>
      </c>
      <c r="BP126">
        <v>142.18139659211374</v>
      </c>
      <c r="BQ126">
        <v>-286.80507389589002</v>
      </c>
      <c r="BR126">
        <v>-184.14746813057354</v>
      </c>
      <c r="BS126">
        <v>1214.5611247286342</v>
      </c>
      <c r="BT126">
        <v>360.77434556772823</v>
      </c>
      <c r="BU126">
        <v>2102.2051213589002</v>
      </c>
      <c r="BV126">
        <v>2918.2322703479313</v>
      </c>
      <c r="BW126">
        <v>166.69067045959491</v>
      </c>
      <c r="BX126">
        <v>4.3859985347735346</v>
      </c>
      <c r="BY126">
        <v>262.42805128475266</v>
      </c>
      <c r="BZ126">
        <v>129.92319240730103</v>
      </c>
      <c r="CA126">
        <v>-2352.5119539388033</v>
      </c>
      <c r="CB126">
        <v>-142.48508002954259</v>
      </c>
      <c r="CC126">
        <v>-171.12763339651974</v>
      </c>
      <c r="CD126">
        <v>-407.62662147192532</v>
      </c>
      <c r="CE126">
        <v>-168.37841744624893</v>
      </c>
      <c r="CF126">
        <v>140.35526046692758</v>
      </c>
      <c r="CG126">
        <v>-92.574607625587305</v>
      </c>
      <c r="CH126">
        <v>-538.59949509643775</v>
      </c>
      <c r="CI126">
        <v>-76.104882081961478</v>
      </c>
      <c r="CJ126">
        <v>1645.4655841442673</v>
      </c>
      <c r="CK126">
        <v>-1030.140343158253</v>
      </c>
      <c r="CL126">
        <v>797.27425767463501</v>
      </c>
      <c r="CM126">
        <v>-871.75910273639965</v>
      </c>
      <c r="CN126">
        <v>381.54520466968097</v>
      </c>
      <c r="CO126">
        <v>-481.45883623626287</v>
      </c>
      <c r="CP126">
        <v>-408.06366797638839</v>
      </c>
      <c r="CQ126">
        <v>-1337.1974494187452</v>
      </c>
      <c r="CR126">
        <v>-701.31342080639297</v>
      </c>
      <c r="CS126">
        <v>1828.021703985667</v>
      </c>
    </row>
    <row r="129" spans="10:97" x14ac:dyDescent="0.2">
      <c r="K129" t="s">
        <v>134</v>
      </c>
      <c r="M129" cm="1">
        <f t="array" ref="M129:CS134">MMULT(_xlfn.ANCHORARRAY(M121),_xlfn.ANCHORARRAY(M10))</f>
        <v>0.33897943328914509</v>
      </c>
      <c r="N129">
        <v>-0.41707137724536886</v>
      </c>
      <c r="O129">
        <v>0.51179092150563021</v>
      </c>
      <c r="P129">
        <v>0.47965701871184652</v>
      </c>
      <c r="Q129">
        <v>0.79457329529139742</v>
      </c>
      <c r="R129">
        <v>0.42664915573855611</v>
      </c>
      <c r="S129">
        <v>1.1551458891531323</v>
      </c>
      <c r="T129">
        <v>0.3529586661760486</v>
      </c>
      <c r="U129">
        <v>6.8128438320640097E-2</v>
      </c>
      <c r="V129">
        <v>-0.17691942301889976</v>
      </c>
      <c r="W129">
        <v>-0.16607624982985891</v>
      </c>
      <c r="X129">
        <v>2.1822111396624887E-2</v>
      </c>
      <c r="Y129">
        <v>6.6625918105026171E-3</v>
      </c>
      <c r="Z129">
        <v>0.44879990553890919</v>
      </c>
      <c r="AA129">
        <v>7.9166022921237644E-3</v>
      </c>
      <c r="AB129">
        <v>1.043885506995732</v>
      </c>
      <c r="AC129">
        <v>0.50400751372436847</v>
      </c>
      <c r="AD129">
        <v>0.36483549434385248</v>
      </c>
      <c r="AE129">
        <v>-0.25836005359260167</v>
      </c>
      <c r="AF129">
        <v>-5.8090655050030533E-2</v>
      </c>
      <c r="AG129">
        <v>-0.45254061584145422</v>
      </c>
      <c r="AH129">
        <v>-0.17916400247865422</v>
      </c>
      <c r="AI129">
        <v>-8.9926815938429397E-2</v>
      </c>
      <c r="AJ129">
        <v>-0.2645956022140753</v>
      </c>
      <c r="AK129">
        <v>-1.0707490127567396</v>
      </c>
      <c r="AL129">
        <v>-0.27436461365587139</v>
      </c>
      <c r="AM129">
        <v>0.91551765617667358</v>
      </c>
      <c r="AN129">
        <v>0.43647030272144777</v>
      </c>
      <c r="AO129">
        <v>-0.45019780764917749</v>
      </c>
      <c r="AP129">
        <v>-0.23857390148129132</v>
      </c>
      <c r="AQ129">
        <v>-9.6408927467485306E-2</v>
      </c>
      <c r="AR129">
        <v>-1.7811138354596139</v>
      </c>
      <c r="AS129">
        <v>9.1126405952197294E-3</v>
      </c>
      <c r="AT129">
        <v>0.13751395298599042</v>
      </c>
      <c r="AU129">
        <v>0.1188500050041357</v>
      </c>
      <c r="AV129">
        <v>-0.28890527766559437</v>
      </c>
      <c r="AW129">
        <v>-8.4473413551123935E-2</v>
      </c>
      <c r="AX129">
        <v>0.68822119550336724</v>
      </c>
      <c r="AY129">
        <v>0.15633306590134233</v>
      </c>
      <c r="AZ129">
        <v>0.96078346263534709</v>
      </c>
      <c r="BA129">
        <v>0.81293071655174609</v>
      </c>
      <c r="BB129">
        <v>0.41329382269719545</v>
      </c>
      <c r="BC129">
        <v>-0.16309054536136153</v>
      </c>
      <c r="BD129">
        <v>0.12360096098869773</v>
      </c>
      <c r="BE129">
        <v>0.24600480726824933</v>
      </c>
      <c r="BF129">
        <v>7.2342258961694786E-2</v>
      </c>
      <c r="BG129">
        <v>0.17535791545441559</v>
      </c>
      <c r="BH129">
        <v>-6.7904883610597239E-2</v>
      </c>
      <c r="BI129">
        <v>0.31613303405620646</v>
      </c>
      <c r="BJ129">
        <v>-5.8727706542155544E-3</v>
      </c>
      <c r="BK129">
        <v>0.18669453410021164</v>
      </c>
      <c r="BL129">
        <v>0.33853183243777168</v>
      </c>
      <c r="BM129">
        <v>0.14168261513712382</v>
      </c>
      <c r="BN129">
        <v>0.22081633036603918</v>
      </c>
      <c r="BO129">
        <v>0.36087319355948594</v>
      </c>
      <c r="BP129">
        <v>-7.9939347755936099E-2</v>
      </c>
      <c r="BQ129">
        <v>-0.38143458261343183</v>
      </c>
      <c r="BR129">
        <v>0.81485942908154352</v>
      </c>
      <c r="BS129">
        <v>0.78641328135435384</v>
      </c>
      <c r="BT129">
        <v>-0.1435950874741434</v>
      </c>
      <c r="BU129">
        <v>-0.24621399687494044</v>
      </c>
      <c r="BV129">
        <v>-0.23746711830634828</v>
      </c>
      <c r="BW129">
        <v>-0.98489834458680947</v>
      </c>
      <c r="BX129">
        <v>5.7669921431786821E-2</v>
      </c>
      <c r="BY129">
        <v>-0.3549376731203292</v>
      </c>
      <c r="BZ129">
        <v>-8.8022289499036427E-2</v>
      </c>
      <c r="CA129">
        <v>-0.47271847925372995</v>
      </c>
      <c r="CB129">
        <v>-1.0400272037548095E-2</v>
      </c>
      <c r="CC129">
        <v>-0.12488243907957684</v>
      </c>
      <c r="CD129">
        <v>-3.3091672204544766E-2</v>
      </c>
      <c r="CE129">
        <v>-8.4254541189914406E-2</v>
      </c>
      <c r="CF129">
        <v>-0.42233323605609135</v>
      </c>
      <c r="CG129">
        <v>0.13349818549648526</v>
      </c>
      <c r="CH129">
        <v>0.27835980331937199</v>
      </c>
      <c r="CI129">
        <v>0.90968520007966103</v>
      </c>
      <c r="CJ129">
        <v>-0.27876594434289526</v>
      </c>
      <c r="CK129">
        <v>-0.3611730731882406</v>
      </c>
      <c r="CL129">
        <v>-0.88955501769868217</v>
      </c>
      <c r="CM129">
        <v>-0.724476381810228</v>
      </c>
      <c r="CN129">
        <v>-0.24114081722933287</v>
      </c>
      <c r="CO129">
        <v>-0.37930284148501986</v>
      </c>
      <c r="CP129">
        <v>-1.1760977719250831</v>
      </c>
      <c r="CQ129">
        <v>-0.90229118944472575</v>
      </c>
      <c r="CR129">
        <v>0.28269275354526996</v>
      </c>
      <c r="CS129">
        <v>-0.41866352000213791</v>
      </c>
    </row>
    <row r="130" spans="10:97" x14ac:dyDescent="0.2">
      <c r="M130">
        <v>5.5735814416263164E-3</v>
      </c>
      <c r="N130">
        <v>2.46684530938152E-3</v>
      </c>
      <c r="O130">
        <v>-8.3307803162974777E-4</v>
      </c>
      <c r="P130">
        <v>4.1286106761754295E-3</v>
      </c>
      <c r="Q130">
        <v>-1.2849196931589044E-4</v>
      </c>
      <c r="R130">
        <v>8.5911792608436052E-4</v>
      </c>
      <c r="S130">
        <v>5.0825953644086305E-3</v>
      </c>
      <c r="T130">
        <v>2.8714921509545603E-3</v>
      </c>
      <c r="U130">
        <v>2.5687999433278113E-3</v>
      </c>
      <c r="V130">
        <v>-1.2963423976956046E-3</v>
      </c>
      <c r="W130">
        <v>2.5644468270451634E-3</v>
      </c>
      <c r="X130">
        <v>-1.492544600978603E-3</v>
      </c>
      <c r="Y130">
        <v>-5.2664205903188129E-3</v>
      </c>
      <c r="Z130">
        <v>5.5232514353842918E-3</v>
      </c>
      <c r="AA130">
        <v>-1.9755561661978765E-3</v>
      </c>
      <c r="AB130">
        <v>3.2772626918800554E-3</v>
      </c>
      <c r="AC130">
        <v>8.8839456693517386E-4</v>
      </c>
      <c r="AD130">
        <v>-3.9634941382621003E-3</v>
      </c>
      <c r="AE130">
        <v>-2.5389377581490591E-4</v>
      </c>
      <c r="AF130">
        <v>-2.9449484225219044E-3</v>
      </c>
      <c r="AG130">
        <v>-9.5746602879736035E-4</v>
      </c>
      <c r="AH130">
        <v>-2.4497139659493974E-3</v>
      </c>
      <c r="AI130">
        <v>-1.6214048259323946E-3</v>
      </c>
      <c r="AJ130">
        <v>8.6169711270642712E-4</v>
      </c>
      <c r="AK130">
        <v>3.4837383409617819E-3</v>
      </c>
      <c r="AL130">
        <v>1.9065423661061272E-3</v>
      </c>
      <c r="AM130">
        <v>9.4182553456126264E-4</v>
      </c>
      <c r="AN130">
        <v>-1.4013278963277071E-3</v>
      </c>
      <c r="AO130">
        <v>1.6013985913689601E-3</v>
      </c>
      <c r="AP130">
        <v>-9.6658319744030111E-3</v>
      </c>
      <c r="AQ130">
        <v>-1.7757905447729886E-3</v>
      </c>
      <c r="AR130">
        <v>-8.9214692845202802E-3</v>
      </c>
      <c r="AS130">
        <v>-1.0247235524558252E-3</v>
      </c>
      <c r="AT130">
        <v>3.994881142234154E-5</v>
      </c>
      <c r="AU130">
        <v>2.9135043993758051E-4</v>
      </c>
      <c r="AV130">
        <v>-2.0496337732977335E-3</v>
      </c>
      <c r="AW130">
        <v>3.7041525622297021E-3</v>
      </c>
      <c r="AX130">
        <v>-3.0874243811995689E-3</v>
      </c>
      <c r="AY130">
        <v>-4.9740446837035776E-3</v>
      </c>
      <c r="AZ130">
        <v>7.4926875023144162E-3</v>
      </c>
      <c r="BA130">
        <v>-8.2920686167585675E-3</v>
      </c>
      <c r="BB130">
        <v>-3.4390155942164136E-3</v>
      </c>
      <c r="BC130">
        <v>-2.8329337537430013E-3</v>
      </c>
      <c r="BD130">
        <v>-1.0557371392354001E-3</v>
      </c>
      <c r="BE130">
        <v>-2.2465482496814393E-3</v>
      </c>
      <c r="BF130">
        <v>-1.009010445200909E-3</v>
      </c>
      <c r="BG130">
        <v>3.0462713318894605E-3</v>
      </c>
      <c r="BH130">
        <v>8.00094492716432E-4</v>
      </c>
      <c r="BI130">
        <v>1.7065283229086891E-3</v>
      </c>
      <c r="BJ130">
        <v>-6.5826330426546978E-4</v>
      </c>
      <c r="BK130">
        <v>-1.5889806309580517E-3</v>
      </c>
      <c r="BL130">
        <v>1.6480266447674622E-3</v>
      </c>
      <c r="BM130">
        <v>1.1115287174041314E-3</v>
      </c>
      <c r="BN130">
        <v>5.6324639611152649E-4</v>
      </c>
      <c r="BO130">
        <v>-9.5888196617469838E-5</v>
      </c>
      <c r="BP130">
        <v>8.3616063106514758E-4</v>
      </c>
      <c r="BQ130">
        <v>-3.8185924158493706E-3</v>
      </c>
      <c r="BR130">
        <v>-9.7533479871388888E-6</v>
      </c>
      <c r="BS130">
        <v>-4.2595510948427182E-3</v>
      </c>
      <c r="BT130">
        <v>-1.4495406557066095E-3</v>
      </c>
      <c r="BU130">
        <v>3.5996183869742818E-3</v>
      </c>
      <c r="BV130">
        <v>2.8813273337825736E-3</v>
      </c>
      <c r="BW130">
        <v>-2.3432096126454276E-4</v>
      </c>
      <c r="BX130">
        <v>1.6801170965680073E-3</v>
      </c>
      <c r="BY130">
        <v>-3.8340625448214476E-3</v>
      </c>
      <c r="BZ130">
        <v>-8.7547815402109989E-3</v>
      </c>
      <c r="CA130">
        <v>-8.3133482562273682E-4</v>
      </c>
      <c r="CB130">
        <v>-1.8057116808585726E-3</v>
      </c>
      <c r="CC130">
        <v>8.4543974132489006E-4</v>
      </c>
      <c r="CD130">
        <v>-1.3822638466276624E-3</v>
      </c>
      <c r="CE130">
        <v>-1.8531375950916573E-3</v>
      </c>
      <c r="CF130">
        <v>-9.7095225314909801E-4</v>
      </c>
      <c r="CG130">
        <v>7.1289493021523898E-4</v>
      </c>
      <c r="CH130">
        <v>5.7876331985131908E-4</v>
      </c>
      <c r="CI130">
        <v>-1.9724994452032796E-3</v>
      </c>
      <c r="CJ130">
        <v>4.8719290973026297E-4</v>
      </c>
      <c r="CK130">
        <v>-1.1272792271926377E-3</v>
      </c>
      <c r="CL130">
        <v>3.935150235621577E-3</v>
      </c>
      <c r="CM130">
        <v>2.2790536745753887E-3</v>
      </c>
      <c r="CN130">
        <v>5.4212337253242062E-3</v>
      </c>
      <c r="CO130">
        <v>3.8937306015231931E-4</v>
      </c>
      <c r="CP130">
        <v>1.2816564064455643E-2</v>
      </c>
      <c r="CQ130">
        <v>5.4870298549916062E-3</v>
      </c>
      <c r="CR130">
        <v>-4.9886682314473016E-4</v>
      </c>
      <c r="CS130">
        <v>3.1513407271034836E-3</v>
      </c>
    </row>
    <row r="131" spans="10:97" x14ac:dyDescent="0.2">
      <c r="M131">
        <v>-4.7632276111356881E-3</v>
      </c>
      <c r="N131">
        <v>4.4670211268984629E-3</v>
      </c>
      <c r="O131">
        <v>-5.5886874224835882E-3</v>
      </c>
      <c r="P131">
        <v>-5.2824945369049046E-3</v>
      </c>
      <c r="Q131">
        <v>-8.5891376007883827E-3</v>
      </c>
      <c r="R131">
        <v>-4.1159995038922174E-3</v>
      </c>
      <c r="S131">
        <v>-1.4307788811237386E-2</v>
      </c>
      <c r="T131">
        <v>2.9130779255270547E-4</v>
      </c>
      <c r="U131">
        <v>1.2825211851030694E-3</v>
      </c>
      <c r="V131">
        <v>2.5387924300468378E-3</v>
      </c>
      <c r="W131">
        <v>4.9327839210697199E-4</v>
      </c>
      <c r="X131">
        <v>2.7473529229313123E-3</v>
      </c>
      <c r="Y131">
        <v>2.2759925105638222E-3</v>
      </c>
      <c r="Z131">
        <v>-3.5593182407129341E-3</v>
      </c>
      <c r="AA131">
        <v>1.8836486529675322E-3</v>
      </c>
      <c r="AB131">
        <v>-1.2248849149913808E-2</v>
      </c>
      <c r="AC131">
        <v>-5.5835124929952233E-3</v>
      </c>
      <c r="AD131">
        <v>-1.5417441009969569E-3</v>
      </c>
      <c r="AE131">
        <v>1.8440064318548716E-3</v>
      </c>
      <c r="AF131">
        <v>7.6259265189272619E-4</v>
      </c>
      <c r="AG131">
        <v>4.6277880858764421E-3</v>
      </c>
      <c r="AH131">
        <v>2.0782727657326252E-3</v>
      </c>
      <c r="AI131">
        <v>1.4887769113571528E-3</v>
      </c>
      <c r="AJ131">
        <v>1.5180700557835193E-3</v>
      </c>
      <c r="AK131">
        <v>1.2058852766586674E-2</v>
      </c>
      <c r="AL131">
        <v>6.227669192995883E-5</v>
      </c>
      <c r="AM131">
        <v>-1.0038351913507769E-2</v>
      </c>
      <c r="AN131">
        <v>-3.1303487824947194E-3</v>
      </c>
      <c r="AO131">
        <v>2.9440051815730148E-3</v>
      </c>
      <c r="AP131">
        <v>7.5298308191558425E-3</v>
      </c>
      <c r="AQ131">
        <v>1.3618562008614508E-3</v>
      </c>
      <c r="AR131">
        <v>2.3443968579332675E-2</v>
      </c>
      <c r="AS131">
        <v>-1.5827966296885262E-3</v>
      </c>
      <c r="AT131">
        <v>-1.9377095088228616E-3</v>
      </c>
      <c r="AU131">
        <v>-2.3088319115919064E-4</v>
      </c>
      <c r="AV131">
        <v>3.6042910492276423E-3</v>
      </c>
      <c r="AW131">
        <v>9.9572517999917099E-4</v>
      </c>
      <c r="AX131">
        <v>-5.723978848665167E-3</v>
      </c>
      <c r="AY131">
        <v>1.7653648490808249E-3</v>
      </c>
      <c r="AZ131">
        <v>-1.186340093210584E-2</v>
      </c>
      <c r="BA131">
        <v>-5.3986069128587116E-3</v>
      </c>
      <c r="BB131">
        <v>-6.1240025451646555E-3</v>
      </c>
      <c r="BC131">
        <v>-1.5357799799686257E-3</v>
      </c>
      <c r="BD131">
        <v>-6.6957436007658751E-4</v>
      </c>
      <c r="BE131">
        <v>-2.659822796115634E-3</v>
      </c>
      <c r="BF131">
        <v>2.5067371966355312E-4</v>
      </c>
      <c r="BG131">
        <v>2.0188313267309148E-4</v>
      </c>
      <c r="BH131">
        <v>1.7563708779263888E-4</v>
      </c>
      <c r="BI131">
        <v>-3.606528643190862E-3</v>
      </c>
      <c r="BJ131">
        <v>1.3838144641275415E-4</v>
      </c>
      <c r="BK131">
        <v>-9.0625691131261286E-4</v>
      </c>
      <c r="BL131">
        <v>-3.6143229323946082E-3</v>
      </c>
      <c r="BM131">
        <v>-1.5993432812261576E-3</v>
      </c>
      <c r="BN131">
        <v>-3.3714164706758515E-3</v>
      </c>
      <c r="BO131">
        <v>-3.319877920608619E-3</v>
      </c>
      <c r="BP131">
        <v>-6.7134427101892723E-5</v>
      </c>
      <c r="BQ131">
        <v>6.1986296569633724E-3</v>
      </c>
      <c r="BR131">
        <v>-8.0625309705972432E-3</v>
      </c>
      <c r="BS131">
        <v>-6.838239270160331E-3</v>
      </c>
      <c r="BT131">
        <v>1.7487183296470568E-3</v>
      </c>
      <c r="BU131">
        <v>-1.5091764669365778E-3</v>
      </c>
      <c r="BV131">
        <v>-1.0033212473314864E-3</v>
      </c>
      <c r="BW131">
        <v>9.9833043844255939E-3</v>
      </c>
      <c r="BX131">
        <v>-1.6946643393259276E-3</v>
      </c>
      <c r="BY131">
        <v>4.9410352427632165E-3</v>
      </c>
      <c r="BZ131">
        <v>5.7807676523064016E-3</v>
      </c>
      <c r="CA131">
        <v>6.787402306889824E-3</v>
      </c>
      <c r="CB131">
        <v>6.6670814332123619E-4</v>
      </c>
      <c r="CC131">
        <v>8.9269603938765623E-4</v>
      </c>
      <c r="CD131">
        <v>9.9087012232439305E-4</v>
      </c>
      <c r="CE131">
        <v>1.7295944890241396E-3</v>
      </c>
      <c r="CF131">
        <v>4.4194406402692102E-3</v>
      </c>
      <c r="CG131">
        <v>-1.5632049131150709E-3</v>
      </c>
      <c r="CH131">
        <v>-2.2127425598686577E-3</v>
      </c>
      <c r="CI131">
        <v>-7.2283146208679608E-3</v>
      </c>
      <c r="CJ131">
        <v>9.1131895073385139E-4</v>
      </c>
      <c r="CK131">
        <v>5.6530859244833843E-3</v>
      </c>
      <c r="CL131">
        <v>5.6772880075412202E-3</v>
      </c>
      <c r="CM131">
        <v>6.995236063594111E-3</v>
      </c>
      <c r="CN131">
        <v>-7.9192964268254306E-4</v>
      </c>
      <c r="CO131">
        <v>3.7895786798797094E-3</v>
      </c>
      <c r="CP131">
        <v>5.9620303472916391E-3</v>
      </c>
      <c r="CQ131">
        <v>7.7088106109007657E-3</v>
      </c>
      <c r="CR131">
        <v>-9.3401129621389185E-4</v>
      </c>
      <c r="CS131">
        <v>1.1303475736110938E-3</v>
      </c>
    </row>
    <row r="132" spans="10:97" x14ac:dyDescent="0.2">
      <c r="M132">
        <v>-6.9456539430759047E-5</v>
      </c>
      <c r="N132">
        <v>-8.499533020958918E-6</v>
      </c>
      <c r="O132">
        <v>5.9423346337210447E-5</v>
      </c>
      <c r="P132">
        <v>-2.0622593728261734E-4</v>
      </c>
      <c r="Q132">
        <v>4.5249537651421126E-5</v>
      </c>
      <c r="R132">
        <v>2.2988579511259658E-6</v>
      </c>
      <c r="S132">
        <v>-4.8719952513959314E-5</v>
      </c>
      <c r="T132">
        <v>-2.4614266694525307E-4</v>
      </c>
      <c r="U132">
        <v>-8.4424968458354923E-5</v>
      </c>
      <c r="V132">
        <v>-1.5240970376422541E-5</v>
      </c>
      <c r="W132">
        <v>4.6061256510512949E-5</v>
      </c>
      <c r="X132">
        <v>-8.4615758071473401E-6</v>
      </c>
      <c r="Y132">
        <v>4.9714726381882776E-5</v>
      </c>
      <c r="Z132">
        <v>-1.4238889942787134E-4</v>
      </c>
      <c r="AA132">
        <v>5.7195880785459165E-5</v>
      </c>
      <c r="AB132">
        <v>-4.4554001340322663E-5</v>
      </c>
      <c r="AC132">
        <v>3.5889497941269124E-5</v>
      </c>
      <c r="AD132">
        <v>-6.0273411514945957E-5</v>
      </c>
      <c r="AE132">
        <v>8.8006906588906103E-5</v>
      </c>
      <c r="AF132">
        <v>1.0785362449477752E-4</v>
      </c>
      <c r="AG132">
        <v>9.5245193876256683E-5</v>
      </c>
      <c r="AH132">
        <v>9.487580079521199E-5</v>
      </c>
      <c r="AI132">
        <v>7.7614066807249829E-5</v>
      </c>
      <c r="AJ132">
        <v>4.5961393607304948E-5</v>
      </c>
      <c r="AK132">
        <v>-7.1246735231220485E-5</v>
      </c>
      <c r="AL132">
        <v>4.4384538231946893E-5</v>
      </c>
      <c r="AM132">
        <v>2.321174002598901E-5</v>
      </c>
      <c r="AN132">
        <v>3.1031782247912372E-6</v>
      </c>
      <c r="AO132">
        <v>5.8685631352008804E-5</v>
      </c>
      <c r="AP132">
        <v>5.5086530569758485E-5</v>
      </c>
      <c r="AQ132">
        <v>8.7975781496513434E-6</v>
      </c>
      <c r="AR132">
        <v>-5.7427472216375626E-5</v>
      </c>
      <c r="AS132">
        <v>1.6270326401752911E-5</v>
      </c>
      <c r="AT132">
        <v>-5.102701709786756E-5</v>
      </c>
      <c r="AU132">
        <v>-2.7173866593637994E-5</v>
      </c>
      <c r="AV132">
        <v>5.6231762249238105E-5</v>
      </c>
      <c r="AW132">
        <v>-2.4783090368247346E-4</v>
      </c>
      <c r="AX132">
        <v>4.3949107947197482E-5</v>
      </c>
      <c r="AY132">
        <v>-6.8671501930123733E-5</v>
      </c>
      <c r="AZ132">
        <v>-3.8174413038071593E-4</v>
      </c>
      <c r="BA132">
        <v>3.6953363889469565E-5</v>
      </c>
      <c r="BB132">
        <v>2.5870434255754367E-5</v>
      </c>
      <c r="BC132">
        <v>-2.6102686669271643E-4</v>
      </c>
      <c r="BD132">
        <v>-5.2167143209827722E-5</v>
      </c>
      <c r="BE132">
        <v>6.423888917832654E-5</v>
      </c>
      <c r="BF132">
        <v>5.7175795410303737E-5</v>
      </c>
      <c r="BG132">
        <v>-7.899414707724449E-5</v>
      </c>
      <c r="BH132">
        <v>1.3224751634573572E-6</v>
      </c>
      <c r="BI132">
        <v>3.3357909766892537E-5</v>
      </c>
      <c r="BJ132">
        <v>6.1797826536318722E-5</v>
      </c>
      <c r="BK132">
        <v>5.8888050891562465E-5</v>
      </c>
      <c r="BL132">
        <v>-1.0629579567114672E-5</v>
      </c>
      <c r="BM132">
        <v>2.6296406159217455E-5</v>
      </c>
      <c r="BN132">
        <v>3.8503490033846604E-5</v>
      </c>
      <c r="BO132">
        <v>6.9986945942616113E-6</v>
      </c>
      <c r="BP132">
        <v>4.4840346224888966E-5</v>
      </c>
      <c r="BQ132">
        <v>3.968374373524521E-5</v>
      </c>
      <c r="BR132">
        <v>3.0088830705617992E-5</v>
      </c>
      <c r="BS132">
        <v>8.7486786094658397E-5</v>
      </c>
      <c r="BT132">
        <v>2.1464238021172636E-5</v>
      </c>
      <c r="BU132">
        <v>4.9552846014004128E-5</v>
      </c>
      <c r="BV132">
        <v>7.6198050295487614E-5</v>
      </c>
      <c r="BW132">
        <v>-2.1596683125827398E-5</v>
      </c>
      <c r="BX132">
        <v>3.138069634366608E-5</v>
      </c>
      <c r="BY132">
        <v>9.481055000924203E-5</v>
      </c>
      <c r="BZ132">
        <v>1.4111183539441079E-5</v>
      </c>
      <c r="CA132">
        <v>5.0355950371421759E-5</v>
      </c>
      <c r="CB132">
        <v>8.66126024959122E-5</v>
      </c>
      <c r="CC132">
        <v>1.3851306146154741E-5</v>
      </c>
      <c r="CD132">
        <v>6.8426772339426204E-5</v>
      </c>
      <c r="CE132">
        <v>5.9918159974408162E-5</v>
      </c>
      <c r="CF132">
        <v>4.2301886920730361E-5</v>
      </c>
      <c r="CG132">
        <v>4.7872037737314393E-7</v>
      </c>
      <c r="CH132">
        <v>-1.3114468784790878E-5</v>
      </c>
      <c r="CI132">
        <v>-5.3049796760053022E-5</v>
      </c>
      <c r="CJ132">
        <v>8.1051257500730178E-5</v>
      </c>
      <c r="CK132">
        <v>5.6203694606657893E-6</v>
      </c>
      <c r="CL132">
        <v>2.6730850530030238E-5</v>
      </c>
      <c r="CM132">
        <v>3.9669812700443874E-6</v>
      </c>
      <c r="CN132">
        <v>-4.532148077901972E-5</v>
      </c>
      <c r="CO132">
        <v>4.3216689072546806E-5</v>
      </c>
      <c r="CP132">
        <v>-1.1552937367545009E-4</v>
      </c>
      <c r="CQ132">
        <v>-3.4668050786691619E-5</v>
      </c>
      <c r="CR132">
        <v>-4.5677213725115422E-5</v>
      </c>
      <c r="CS132">
        <v>7.262225123171601E-5</v>
      </c>
    </row>
    <row r="133" spans="10:97" x14ac:dyDescent="0.2">
      <c r="M133">
        <v>2.0215470264770337E-8</v>
      </c>
      <c r="N133">
        <v>-1.2669107441620876E-7</v>
      </c>
      <c r="O133">
        <v>-3.2951499656353045E-8</v>
      </c>
      <c r="P133">
        <v>-3.6317092149126222E-8</v>
      </c>
      <c r="Q133">
        <v>-5.6666146742503668E-8</v>
      </c>
      <c r="R133">
        <v>-9.7585322301507975E-9</v>
      </c>
      <c r="S133">
        <v>-1.3405591097155895E-7</v>
      </c>
      <c r="T133">
        <v>-6.03120390567218E-8</v>
      </c>
      <c r="U133">
        <v>1.4680881100893963E-8</v>
      </c>
      <c r="V133">
        <v>1.0814786776444796E-6</v>
      </c>
      <c r="W133">
        <v>-1.0849840319005927E-7</v>
      </c>
      <c r="X133">
        <v>-8.2122839833968826E-9</v>
      </c>
      <c r="Y133">
        <v>-4.4844806964695803E-8</v>
      </c>
      <c r="Z133">
        <v>-4.7939939783064829E-8</v>
      </c>
      <c r="AA133">
        <v>-1.4652666422999527E-8</v>
      </c>
      <c r="AB133">
        <v>3.470424576886645E-8</v>
      </c>
      <c r="AC133">
        <v>-4.7439901520008937E-8</v>
      </c>
      <c r="AD133">
        <v>2.553073233207404E-6</v>
      </c>
      <c r="AE133">
        <v>-9.9773889127260981E-8</v>
      </c>
      <c r="AF133">
        <v>-3.7513524441868635E-8</v>
      </c>
      <c r="AG133">
        <v>-7.4199676842432386E-8</v>
      </c>
      <c r="AH133">
        <v>-6.5939737402666472E-8</v>
      </c>
      <c r="AI133">
        <v>-6.3667699901561492E-8</v>
      </c>
      <c r="AJ133">
        <v>-1.5872912625472666E-7</v>
      </c>
      <c r="AK133">
        <v>-5.1960416984273755E-8</v>
      </c>
      <c r="AL133">
        <v>-1.7948172906551568E-7</v>
      </c>
      <c r="AM133">
        <v>-4.7752554261322596E-8</v>
      </c>
      <c r="AN133">
        <v>-6.3413351576917439E-8</v>
      </c>
      <c r="AO133">
        <v>2.4412191427125304E-7</v>
      </c>
      <c r="AP133">
        <v>-1.9956118983054039E-8</v>
      </c>
      <c r="AQ133">
        <v>-1.5520163628020201E-7</v>
      </c>
      <c r="AR133">
        <v>-2.0786930232539562E-7</v>
      </c>
      <c r="AS133">
        <v>-1.0457670934512066E-7</v>
      </c>
      <c r="AT133">
        <v>-1.833845166924558E-7</v>
      </c>
      <c r="AU133">
        <v>-4.7441666787727712E-8</v>
      </c>
      <c r="AV133">
        <v>1.542982310617908E-8</v>
      </c>
      <c r="AW133">
        <v>-2.9546562605761836E-7</v>
      </c>
      <c r="AX133">
        <v>-2.9839683147739331E-8</v>
      </c>
      <c r="AY133">
        <v>-1.0377030220614607E-7</v>
      </c>
      <c r="AZ133">
        <v>-3.5237944695952203E-7</v>
      </c>
      <c r="BA133">
        <v>-3.4220329202085465E-8</v>
      </c>
      <c r="BB133">
        <v>-2.2412979885038475E-7</v>
      </c>
      <c r="BC133">
        <v>-5.2688724209069232E-7</v>
      </c>
      <c r="BD133">
        <v>-9.8748652074152045E-8</v>
      </c>
      <c r="BE133">
        <v>8.0570838337011866E-8</v>
      </c>
      <c r="BF133">
        <v>-4.4544833903823955E-8</v>
      </c>
      <c r="BG133">
        <v>-4.6522452288073778E-8</v>
      </c>
      <c r="BH133">
        <v>7.8115676889095925E-7</v>
      </c>
      <c r="BI133">
        <v>-2.7726675394349731E-8</v>
      </c>
      <c r="BJ133">
        <v>-5.6068013576207308E-8</v>
      </c>
      <c r="BK133">
        <v>1.4360873313776494E-7</v>
      </c>
      <c r="BL133">
        <v>-7.3835874004919296E-8</v>
      </c>
      <c r="BM133">
        <v>4.2545019987859829E-7</v>
      </c>
      <c r="BN133">
        <v>-2.4330679750910823E-8</v>
      </c>
      <c r="BO133">
        <v>-1.7100636022930871E-8</v>
      </c>
      <c r="BP133">
        <v>1.0257619502505701E-7</v>
      </c>
      <c r="BQ133">
        <v>-3.7008320673243391E-8</v>
      </c>
      <c r="BR133">
        <v>1.2123149321185154E-8</v>
      </c>
      <c r="BS133">
        <v>3.3615714247393674E-9</v>
      </c>
      <c r="BT133">
        <v>1.8219890764738094E-7</v>
      </c>
      <c r="BU133">
        <v>6.4288273956595584E-8</v>
      </c>
      <c r="BV133">
        <v>-1.7260578844764982E-7</v>
      </c>
      <c r="BW133">
        <v>-1.5193471494823055E-7</v>
      </c>
      <c r="BX133">
        <v>3.1580201320870232E-8</v>
      </c>
      <c r="BY133">
        <v>-7.5603369231743483E-8</v>
      </c>
      <c r="BZ133">
        <v>-4.3302840069686886E-8</v>
      </c>
      <c r="CA133">
        <v>-5.2811434775664613E-8</v>
      </c>
      <c r="CB133">
        <v>-3.3735453336911166E-8</v>
      </c>
      <c r="CC133">
        <v>2.9191514439901874E-7</v>
      </c>
      <c r="CD133">
        <v>6.2096638772120573E-8</v>
      </c>
      <c r="CE133">
        <v>-6.7618856788905588E-8</v>
      </c>
      <c r="CF133">
        <v>-9.0848575125822035E-8</v>
      </c>
      <c r="CG133">
        <v>2.5777393338501346E-7</v>
      </c>
      <c r="CH133">
        <v>3.6303693604740817E-8</v>
      </c>
      <c r="CI133">
        <v>-8.7496818522909769E-9</v>
      </c>
      <c r="CJ133">
        <v>-1.2488710247875138E-7</v>
      </c>
      <c r="CK133">
        <v>-8.9121988148692391E-8</v>
      </c>
      <c r="CL133">
        <v>-2.8760599970652803E-7</v>
      </c>
      <c r="CM133">
        <v>-1.5825607798590212E-7</v>
      </c>
      <c r="CN133">
        <v>-1.5889446775462877E-7</v>
      </c>
      <c r="CO133">
        <v>-1.2554532594266894E-7</v>
      </c>
      <c r="CP133">
        <v>-4.3618307003901524E-7</v>
      </c>
      <c r="CQ133">
        <v>1.8605645743015324E-7</v>
      </c>
      <c r="CR133">
        <v>-8.4168244020294077E-8</v>
      </c>
      <c r="CS133">
        <v>-1.8111144167964542E-7</v>
      </c>
    </row>
    <row r="134" spans="10:97" x14ac:dyDescent="0.2">
      <c r="M134">
        <v>-1.7845872976333603E-3</v>
      </c>
      <c r="N134">
        <v>-2.3072206704918474E-3</v>
      </c>
      <c r="O134">
        <v>9.4720612523874128E-4</v>
      </c>
      <c r="P134">
        <v>-2.2835111974122855E-4</v>
      </c>
      <c r="Q134">
        <v>7.8659215964341298E-4</v>
      </c>
      <c r="R134">
        <v>-7.8410048555392425E-4</v>
      </c>
      <c r="S134">
        <v>5.6319302792079212E-4</v>
      </c>
      <c r="T134">
        <v>-5.0947898173963986E-3</v>
      </c>
      <c r="U134">
        <v>-3.987900086126794E-3</v>
      </c>
      <c r="V134">
        <v>4.7471682655107017E-5</v>
      </c>
      <c r="W134">
        <v>-8.5625630624360958E-4</v>
      </c>
      <c r="X134">
        <v>-2.836675191445277E-3</v>
      </c>
      <c r="Y134">
        <v>7.0386602746016211E-4</v>
      </c>
      <c r="Z134">
        <v>-4.2912389169072526E-3</v>
      </c>
      <c r="AA134">
        <v>-1.7039847471573373E-3</v>
      </c>
      <c r="AB134">
        <v>6.2313466181121901E-4</v>
      </c>
      <c r="AC134">
        <v>-1.6280699608676137E-4</v>
      </c>
      <c r="AD134">
        <v>5.6048711486090077E-4</v>
      </c>
      <c r="AE134">
        <v>4.4652518177905115E-4</v>
      </c>
      <c r="AF134">
        <v>1.1857004128120951E-3</v>
      </c>
      <c r="AG134">
        <v>-3.1740285661362681E-4</v>
      </c>
      <c r="AH134">
        <v>7.5807940809477568E-4</v>
      </c>
      <c r="AI134">
        <v>-2.0445182280395233E-4</v>
      </c>
      <c r="AJ134">
        <v>5.8949533149941211E-4</v>
      </c>
      <c r="AK134">
        <v>-4.094622827382704E-3</v>
      </c>
      <c r="AL134">
        <v>2.0212506809655249E-3</v>
      </c>
      <c r="AM134">
        <v>4.815130817842875E-4</v>
      </c>
      <c r="AN134">
        <v>-4.2397981711601943E-4</v>
      </c>
      <c r="AO134">
        <v>3.0443731648047866E-4</v>
      </c>
      <c r="AP134">
        <v>2.6977165272629248E-4</v>
      </c>
      <c r="AQ134">
        <v>1.0681208551246337E-3</v>
      </c>
      <c r="AR134">
        <v>1.3510157175433438E-4</v>
      </c>
      <c r="AS134">
        <v>3.1391908013749677E-3</v>
      </c>
      <c r="AT134">
        <v>1.6467349688078913E-3</v>
      </c>
      <c r="AU134">
        <v>-1.1566117426439061E-3</v>
      </c>
      <c r="AV134">
        <v>2.0975857141366592E-4</v>
      </c>
      <c r="AW134">
        <v>-3.0460993017067118E-4</v>
      </c>
      <c r="AX134">
        <v>6.8460326889700481E-4</v>
      </c>
      <c r="AY134">
        <v>3.9290877213038423E-4</v>
      </c>
      <c r="AZ134">
        <v>1.6325591295915944E-3</v>
      </c>
      <c r="BA134">
        <v>2.9695568283144114E-3</v>
      </c>
      <c r="BB134">
        <v>5.9360270964382549E-3</v>
      </c>
      <c r="BC134">
        <v>1.0514853762545932E-2</v>
      </c>
      <c r="BD134">
        <v>9.0684417969181283E-4</v>
      </c>
      <c r="BE134">
        <v>1.6734092011681308E-3</v>
      </c>
      <c r="BF134">
        <v>-1.0600066912449778E-3</v>
      </c>
      <c r="BG134">
        <v>-4.4311028359839072E-3</v>
      </c>
      <c r="BH134">
        <v>9.5378742629872497E-6</v>
      </c>
      <c r="BI134">
        <v>-1.0154358306261899E-3</v>
      </c>
      <c r="BJ134">
        <v>-8.7868336875838402E-5</v>
      </c>
      <c r="BK134">
        <v>-5.9530235872364522E-4</v>
      </c>
      <c r="BL134">
        <v>-7.4143356618764397E-4</v>
      </c>
      <c r="BM134">
        <v>-9.3418153640003763E-4</v>
      </c>
      <c r="BN134">
        <v>9.9176307083263197E-4</v>
      </c>
      <c r="BO134">
        <v>-2.1565720529650716E-4</v>
      </c>
      <c r="BP134">
        <v>1.7666928949947695E-4</v>
      </c>
      <c r="BQ134">
        <v>-5.3307288666201073E-4</v>
      </c>
      <c r="BR134">
        <v>-2.4101468870973847E-4</v>
      </c>
      <c r="BS134">
        <v>1.3786634957775792E-3</v>
      </c>
      <c r="BT134">
        <v>6.6818596976333925E-4</v>
      </c>
      <c r="BU134">
        <v>2.3391518468359996E-3</v>
      </c>
      <c r="BV134">
        <v>1.8036224526002305E-3</v>
      </c>
      <c r="BW134">
        <v>4.078513315564381E-4</v>
      </c>
      <c r="BX134">
        <v>5.7391407788588907E-6</v>
      </c>
      <c r="BY134">
        <v>3.127658359927736E-4</v>
      </c>
      <c r="BZ134">
        <v>3.3788057189797075E-4</v>
      </c>
      <c r="CA134">
        <v>-2.7921651306182494E-3</v>
      </c>
      <c r="CB134">
        <v>-1.2010307459445127E-4</v>
      </c>
      <c r="CC134">
        <v>-2.7378302919876433E-4</v>
      </c>
      <c r="CD134">
        <v>-4.3691625979381252E-4</v>
      </c>
      <c r="CE134">
        <v>-2.2697474085773257E-4</v>
      </c>
      <c r="CF134">
        <v>2.2840592499203958E-4</v>
      </c>
      <c r="CG134">
        <v>-1.6150478263891559E-4</v>
      </c>
      <c r="CH134">
        <v>-1.0065544681247725E-3</v>
      </c>
      <c r="CI134">
        <v>-1.9011520337677265E-4</v>
      </c>
      <c r="CJ134">
        <v>1.5962467676483882E-3</v>
      </c>
      <c r="CK134">
        <v>-1.9496069213014631E-3</v>
      </c>
      <c r="CL134">
        <v>1.2469877035732645E-3</v>
      </c>
      <c r="CM134">
        <v>-1.4907825840865696E-3</v>
      </c>
      <c r="CN134">
        <v>7.976934581366569E-4</v>
      </c>
      <c r="CO134">
        <v>-6.6185512012798843E-4</v>
      </c>
      <c r="CP134">
        <v>-9.4363560660472474E-4</v>
      </c>
      <c r="CQ134">
        <v>-2.3458575490877512E-3</v>
      </c>
      <c r="CR134">
        <v>-1.6237420599685176E-3</v>
      </c>
      <c r="CS134">
        <v>1.1187054914707504E-3</v>
      </c>
    </row>
    <row r="137" spans="10:97" x14ac:dyDescent="0.2">
      <c r="J137" t="s">
        <v>135</v>
      </c>
      <c r="L137" s="24" t="s">
        <v>117</v>
      </c>
      <c r="M137" cm="1">
        <f t="array" ref="M137:M142">MMULT(_xlfn.ANCHORARRAY(M129),H2:H86)</f>
        <v>-166823.6271332035</v>
      </c>
    </row>
    <row r="138" spans="10:97" x14ac:dyDescent="0.2">
      <c r="L138" s="24" t="s">
        <v>116</v>
      </c>
      <c r="M138">
        <v>1322.4856703145547</v>
      </c>
    </row>
    <row r="139" spans="10:97" x14ac:dyDescent="0.2">
      <c r="L139" s="24" t="s">
        <v>136</v>
      </c>
      <c r="M139">
        <v>978.29066614760154</v>
      </c>
    </row>
    <row r="140" spans="10:97" x14ac:dyDescent="0.2">
      <c r="L140" s="24" t="s">
        <v>139</v>
      </c>
      <c r="M140">
        <v>10.638118019890499</v>
      </c>
    </row>
    <row r="141" spans="10:97" x14ac:dyDescent="0.2">
      <c r="L141" s="24" t="s">
        <v>137</v>
      </c>
      <c r="M141">
        <v>0.10732737727422632</v>
      </c>
    </row>
    <row r="142" spans="10:97" x14ac:dyDescent="0.2">
      <c r="L142" s="24" t="s">
        <v>138</v>
      </c>
      <c r="M142">
        <v>156.83910405456032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1392-7AFB-454D-A8DC-63B1782E257B}">
  <dimension ref="A1:CK174"/>
  <sheetViews>
    <sheetView topLeftCell="A158" workbookViewId="0">
      <selection activeCell="E2" sqref="E2"/>
    </sheetView>
  </sheetViews>
  <sheetFormatPr baseColWidth="10" defaultRowHeight="15" x14ac:dyDescent="0.2"/>
  <cols>
    <col min="5" max="5" width="11.83203125" bestFit="1" customWidth="1"/>
  </cols>
  <sheetData>
    <row r="1" spans="1:89" x14ac:dyDescent="0.2">
      <c r="A1" t="s">
        <v>125</v>
      </c>
      <c r="B1" t="s">
        <v>126</v>
      </c>
      <c r="D1" t="s">
        <v>127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</row>
    <row r="2" spans="1:89" x14ac:dyDescent="0.2">
      <c r="A2" s="6">
        <v>709.9</v>
      </c>
      <c r="B2">
        <f>A2^2</f>
        <v>503958.00999999995</v>
      </c>
      <c r="D2">
        <v>1</v>
      </c>
      <c r="E2">
        <f>IF(COLUMN()=ROW()+3, $B2, 0)</f>
        <v>503958.00999999995</v>
      </c>
      <c r="F2">
        <f>IF(COLUMN()=ROW()+3, $B2, 0)</f>
        <v>0</v>
      </c>
      <c r="G2">
        <f t="shared" ref="G2:BR5" si="0">IF(COLUMN()=ROW()+3, $B2, 0)</f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ref="BS2:CK15" si="1">IF(COLUMN()=ROW()+3, $B2, 0)</f>
        <v>0</v>
      </c>
      <c r="BT2">
        <f t="shared" si="1"/>
        <v>0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 t="shared" si="1"/>
        <v>0</v>
      </c>
      <c r="CA2">
        <f t="shared" si="1"/>
        <v>0</v>
      </c>
      <c r="CB2">
        <f t="shared" si="1"/>
        <v>0</v>
      </c>
      <c r="CC2">
        <f t="shared" si="1"/>
        <v>0</v>
      </c>
      <c r="CD2">
        <f t="shared" si="1"/>
        <v>0</v>
      </c>
      <c r="CE2">
        <f t="shared" si="1"/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</row>
    <row r="3" spans="1:89" x14ac:dyDescent="0.2">
      <c r="A3" s="27">
        <v>767.4</v>
      </c>
      <c r="B3">
        <f t="shared" ref="B3:B66" si="2">A3^2</f>
        <v>588902.76</v>
      </c>
      <c r="D3">
        <v>2</v>
      </c>
      <c r="E3">
        <f>IF(COLUMN()=ROW()+3, $B3, 0)</f>
        <v>0</v>
      </c>
      <c r="F3">
        <f>IF(COLUMN()=ROW()+3, $B3, 0)</f>
        <v>588902.76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1"/>
        <v>0</v>
      </c>
      <c r="CD3">
        <f t="shared" si="1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  <c r="CJ3">
        <f t="shared" si="1"/>
        <v>0</v>
      </c>
      <c r="CK3">
        <f t="shared" si="1"/>
        <v>0</v>
      </c>
    </row>
    <row r="4" spans="1:89" x14ac:dyDescent="0.2">
      <c r="A4" s="27">
        <v>919.2</v>
      </c>
      <c r="B4">
        <f t="shared" si="2"/>
        <v>844928.64000000013</v>
      </c>
      <c r="D4">
        <v>3</v>
      </c>
      <c r="E4">
        <f t="shared" ref="E4:T25" si="3">IF(COLUMN()=ROW()+3, $B4, 0)</f>
        <v>0</v>
      </c>
      <c r="F4">
        <f t="shared" si="3"/>
        <v>0</v>
      </c>
      <c r="G4">
        <f t="shared" si="0"/>
        <v>844928.64000000013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1"/>
        <v>0</v>
      </c>
      <c r="BT4">
        <f t="shared" si="1"/>
        <v>0</v>
      </c>
      <c r="BU4">
        <f t="shared" si="1"/>
        <v>0</v>
      </c>
      <c r="BV4">
        <f t="shared" si="1"/>
        <v>0</v>
      </c>
      <c r="BW4">
        <f t="shared" si="1"/>
        <v>0</v>
      </c>
      <c r="BX4">
        <f t="shared" si="1"/>
        <v>0</v>
      </c>
      <c r="BY4">
        <f t="shared" si="1"/>
        <v>0</v>
      </c>
      <c r="BZ4">
        <f t="shared" si="1"/>
        <v>0</v>
      </c>
      <c r="CA4">
        <f t="shared" si="1"/>
        <v>0</v>
      </c>
      <c r="CB4">
        <f t="shared" si="1"/>
        <v>0</v>
      </c>
      <c r="CC4">
        <f t="shared" si="1"/>
        <v>0</v>
      </c>
      <c r="CD4">
        <f t="shared" si="1"/>
        <v>0</v>
      </c>
      <c r="CE4">
        <f t="shared" si="1"/>
        <v>0</v>
      </c>
      <c r="CF4">
        <f t="shared" si="1"/>
        <v>0</v>
      </c>
      <c r="CG4">
        <f t="shared" si="1"/>
        <v>0</v>
      </c>
      <c r="CH4">
        <f t="shared" si="1"/>
        <v>0</v>
      </c>
      <c r="CI4">
        <f t="shared" si="1"/>
        <v>0</v>
      </c>
      <c r="CJ4">
        <f t="shared" si="1"/>
        <v>0</v>
      </c>
      <c r="CK4">
        <f t="shared" si="1"/>
        <v>0</v>
      </c>
    </row>
    <row r="5" spans="1:89" x14ac:dyDescent="0.2">
      <c r="A5" s="27">
        <v>526.6</v>
      </c>
      <c r="B5">
        <f t="shared" si="2"/>
        <v>277307.56</v>
      </c>
      <c r="D5">
        <v>4</v>
      </c>
      <c r="E5">
        <f t="shared" si="3"/>
        <v>0</v>
      </c>
      <c r="F5">
        <f t="shared" si="3"/>
        <v>0</v>
      </c>
      <c r="G5">
        <f t="shared" si="0"/>
        <v>0</v>
      </c>
      <c r="H5">
        <f t="shared" si="0"/>
        <v>277307.56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si="0"/>
        <v>0</v>
      </c>
      <c r="BP5">
        <f t="shared" si="0"/>
        <v>0</v>
      </c>
      <c r="BQ5">
        <f t="shared" si="0"/>
        <v>0</v>
      </c>
      <c r="BR5">
        <f t="shared" ref="G5:BR9" si="4">IF(COLUMN()=ROW()+3, $B5, 0)</f>
        <v>0</v>
      </c>
      <c r="BS5">
        <f t="shared" si="1"/>
        <v>0</v>
      </c>
      <c r="BT5">
        <f t="shared" si="1"/>
        <v>0</v>
      </c>
      <c r="BU5">
        <f t="shared" si="1"/>
        <v>0</v>
      </c>
      <c r="BV5">
        <f t="shared" si="1"/>
        <v>0</v>
      </c>
      <c r="BW5">
        <f t="shared" si="1"/>
        <v>0</v>
      </c>
      <c r="BX5">
        <f t="shared" si="1"/>
        <v>0</v>
      </c>
      <c r="BY5">
        <f t="shared" si="1"/>
        <v>0</v>
      </c>
      <c r="BZ5">
        <f t="shared" si="1"/>
        <v>0</v>
      </c>
      <c r="CA5">
        <f t="shared" si="1"/>
        <v>0</v>
      </c>
      <c r="CB5">
        <f t="shared" si="1"/>
        <v>0</v>
      </c>
      <c r="CC5">
        <f t="shared" si="1"/>
        <v>0</v>
      </c>
      <c r="CD5">
        <f t="shared" si="1"/>
        <v>0</v>
      </c>
      <c r="CE5">
        <f t="shared" si="1"/>
        <v>0</v>
      </c>
      <c r="CF5">
        <f t="shared" si="1"/>
        <v>0</v>
      </c>
      <c r="CG5">
        <f t="shared" si="1"/>
        <v>0</v>
      </c>
      <c r="CH5">
        <f t="shared" si="1"/>
        <v>0</v>
      </c>
      <c r="CI5">
        <f t="shared" si="1"/>
        <v>0</v>
      </c>
      <c r="CJ5">
        <f t="shared" si="1"/>
        <v>0</v>
      </c>
      <c r="CK5">
        <f t="shared" si="1"/>
        <v>0</v>
      </c>
    </row>
    <row r="6" spans="1:89" x14ac:dyDescent="0.2">
      <c r="A6" s="27">
        <v>902.5</v>
      </c>
      <c r="B6">
        <f t="shared" si="2"/>
        <v>814506.25</v>
      </c>
      <c r="D6">
        <v>5</v>
      </c>
      <c r="E6">
        <f t="shared" si="3"/>
        <v>0</v>
      </c>
      <c r="F6">
        <f t="shared" si="3"/>
        <v>0</v>
      </c>
      <c r="G6">
        <f t="shared" si="4"/>
        <v>0</v>
      </c>
      <c r="H6">
        <f t="shared" si="4"/>
        <v>0</v>
      </c>
      <c r="I6">
        <f t="shared" si="4"/>
        <v>814506.25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4"/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  <c r="AP6">
        <f t="shared" si="4"/>
        <v>0</v>
      </c>
      <c r="AQ6">
        <f t="shared" si="4"/>
        <v>0</v>
      </c>
      <c r="AR6">
        <f t="shared" si="4"/>
        <v>0</v>
      </c>
      <c r="AS6">
        <f t="shared" si="4"/>
        <v>0</v>
      </c>
      <c r="AT6">
        <f t="shared" si="4"/>
        <v>0</v>
      </c>
      <c r="AU6">
        <f t="shared" si="4"/>
        <v>0</v>
      </c>
      <c r="AV6">
        <f t="shared" si="4"/>
        <v>0</v>
      </c>
      <c r="AW6">
        <f t="shared" si="4"/>
        <v>0</v>
      </c>
      <c r="AX6">
        <f t="shared" si="4"/>
        <v>0</v>
      </c>
      <c r="AY6">
        <f t="shared" si="4"/>
        <v>0</v>
      </c>
      <c r="AZ6">
        <f t="shared" si="4"/>
        <v>0</v>
      </c>
      <c r="BA6">
        <f t="shared" si="4"/>
        <v>0</v>
      </c>
      <c r="BB6">
        <f t="shared" si="4"/>
        <v>0</v>
      </c>
      <c r="BC6">
        <f t="shared" si="4"/>
        <v>0</v>
      </c>
      <c r="BD6">
        <f t="shared" si="4"/>
        <v>0</v>
      </c>
      <c r="BE6">
        <f t="shared" si="4"/>
        <v>0</v>
      </c>
      <c r="BF6">
        <f t="shared" si="4"/>
        <v>0</v>
      </c>
      <c r="BG6">
        <f t="shared" si="4"/>
        <v>0</v>
      </c>
      <c r="BH6">
        <f t="shared" si="4"/>
        <v>0</v>
      </c>
      <c r="BI6">
        <f t="shared" si="4"/>
        <v>0</v>
      </c>
      <c r="BJ6">
        <f t="shared" si="4"/>
        <v>0</v>
      </c>
      <c r="BK6">
        <f t="shared" si="4"/>
        <v>0</v>
      </c>
      <c r="BL6">
        <f t="shared" si="4"/>
        <v>0</v>
      </c>
      <c r="BM6">
        <f t="shared" si="4"/>
        <v>0</v>
      </c>
      <c r="BN6">
        <f t="shared" si="4"/>
        <v>0</v>
      </c>
      <c r="BO6">
        <f t="shared" si="4"/>
        <v>0</v>
      </c>
      <c r="BP6">
        <f t="shared" si="4"/>
        <v>0</v>
      </c>
      <c r="BQ6">
        <f t="shared" si="4"/>
        <v>0</v>
      </c>
      <c r="BR6">
        <f t="shared" si="4"/>
        <v>0</v>
      </c>
      <c r="BS6">
        <f t="shared" si="1"/>
        <v>0</v>
      </c>
      <c r="BT6">
        <f t="shared" si="1"/>
        <v>0</v>
      </c>
      <c r="BU6">
        <f t="shared" si="1"/>
        <v>0</v>
      </c>
      <c r="BV6">
        <f t="shared" si="1"/>
        <v>0</v>
      </c>
      <c r="BW6">
        <f t="shared" si="1"/>
        <v>0</v>
      </c>
      <c r="BX6">
        <f t="shared" si="1"/>
        <v>0</v>
      </c>
      <c r="BY6">
        <f t="shared" si="1"/>
        <v>0</v>
      </c>
      <c r="BZ6">
        <f t="shared" si="1"/>
        <v>0</v>
      </c>
      <c r="CA6">
        <f t="shared" si="1"/>
        <v>0</v>
      </c>
      <c r="CB6">
        <f t="shared" si="1"/>
        <v>0</v>
      </c>
      <c r="CC6">
        <f t="shared" si="1"/>
        <v>0</v>
      </c>
      <c r="CD6">
        <f t="shared" si="1"/>
        <v>0</v>
      </c>
      <c r="CE6">
        <f t="shared" si="1"/>
        <v>0</v>
      </c>
      <c r="CF6">
        <f t="shared" si="1"/>
        <v>0</v>
      </c>
      <c r="CG6">
        <f t="shared" si="1"/>
        <v>0</v>
      </c>
      <c r="CH6">
        <f t="shared" si="1"/>
        <v>0</v>
      </c>
      <c r="CI6">
        <f t="shared" si="1"/>
        <v>0</v>
      </c>
      <c r="CJ6">
        <f t="shared" si="1"/>
        <v>0</v>
      </c>
      <c r="CK6">
        <f t="shared" si="1"/>
        <v>0</v>
      </c>
    </row>
    <row r="7" spans="1:89" x14ac:dyDescent="0.2">
      <c r="A7" s="27">
        <v>779.6</v>
      </c>
      <c r="B7">
        <f t="shared" si="2"/>
        <v>607776.16</v>
      </c>
      <c r="D7">
        <v>6</v>
      </c>
      <c r="E7">
        <f t="shared" si="3"/>
        <v>0</v>
      </c>
      <c r="F7">
        <f t="shared" si="3"/>
        <v>0</v>
      </c>
      <c r="G7">
        <f t="shared" si="4"/>
        <v>0</v>
      </c>
      <c r="H7">
        <f t="shared" si="4"/>
        <v>0</v>
      </c>
      <c r="I7">
        <f t="shared" si="4"/>
        <v>0</v>
      </c>
      <c r="J7">
        <f t="shared" si="4"/>
        <v>607776.16</v>
      </c>
      <c r="K7">
        <f t="shared" si="4"/>
        <v>0</v>
      </c>
      <c r="L7">
        <f t="shared" si="4"/>
        <v>0</v>
      </c>
      <c r="M7">
        <f t="shared" si="4"/>
        <v>0</v>
      </c>
      <c r="N7">
        <f t="shared" si="4"/>
        <v>0</v>
      </c>
      <c r="O7">
        <f t="shared" si="4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0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  <c r="AJ7">
        <f t="shared" si="4"/>
        <v>0</v>
      </c>
      <c r="AK7">
        <f t="shared" si="4"/>
        <v>0</v>
      </c>
      <c r="AL7">
        <f t="shared" si="4"/>
        <v>0</v>
      </c>
      <c r="AM7">
        <f t="shared" si="4"/>
        <v>0</v>
      </c>
      <c r="AN7">
        <f t="shared" si="4"/>
        <v>0</v>
      </c>
      <c r="AO7">
        <f t="shared" si="4"/>
        <v>0</v>
      </c>
      <c r="AP7">
        <f t="shared" si="4"/>
        <v>0</v>
      </c>
      <c r="AQ7">
        <f t="shared" si="4"/>
        <v>0</v>
      </c>
      <c r="AR7">
        <f t="shared" si="4"/>
        <v>0</v>
      </c>
      <c r="AS7">
        <f t="shared" si="4"/>
        <v>0</v>
      </c>
      <c r="AT7">
        <f t="shared" si="4"/>
        <v>0</v>
      </c>
      <c r="AU7">
        <f t="shared" si="4"/>
        <v>0</v>
      </c>
      <c r="AV7">
        <f t="shared" si="4"/>
        <v>0</v>
      </c>
      <c r="AW7">
        <f t="shared" si="4"/>
        <v>0</v>
      </c>
      <c r="AX7">
        <f t="shared" si="4"/>
        <v>0</v>
      </c>
      <c r="AY7">
        <f t="shared" si="4"/>
        <v>0</v>
      </c>
      <c r="AZ7">
        <f t="shared" si="4"/>
        <v>0</v>
      </c>
      <c r="BA7">
        <f t="shared" si="4"/>
        <v>0</v>
      </c>
      <c r="BB7">
        <f t="shared" si="4"/>
        <v>0</v>
      </c>
      <c r="BC7">
        <f t="shared" si="4"/>
        <v>0</v>
      </c>
      <c r="BD7">
        <f t="shared" si="4"/>
        <v>0</v>
      </c>
      <c r="BE7">
        <f t="shared" si="4"/>
        <v>0</v>
      </c>
      <c r="BF7">
        <f t="shared" si="4"/>
        <v>0</v>
      </c>
      <c r="BG7">
        <f t="shared" si="4"/>
        <v>0</v>
      </c>
      <c r="BH7">
        <f t="shared" si="4"/>
        <v>0</v>
      </c>
      <c r="BI7">
        <f t="shared" si="4"/>
        <v>0</v>
      </c>
      <c r="BJ7">
        <f t="shared" si="4"/>
        <v>0</v>
      </c>
      <c r="BK7">
        <f t="shared" si="4"/>
        <v>0</v>
      </c>
      <c r="BL7">
        <f t="shared" si="4"/>
        <v>0</v>
      </c>
      <c r="BM7">
        <f t="shared" si="4"/>
        <v>0</v>
      </c>
      <c r="BN7">
        <f t="shared" si="4"/>
        <v>0</v>
      </c>
      <c r="BO7">
        <f t="shared" si="4"/>
        <v>0</v>
      </c>
      <c r="BP7">
        <f t="shared" si="4"/>
        <v>0</v>
      </c>
      <c r="BQ7">
        <f t="shared" si="4"/>
        <v>0</v>
      </c>
      <c r="BR7">
        <f t="shared" si="4"/>
        <v>0</v>
      </c>
      <c r="BS7">
        <f t="shared" si="1"/>
        <v>0</v>
      </c>
      <c r="BT7">
        <f t="shared" si="1"/>
        <v>0</v>
      </c>
      <c r="BU7">
        <f t="shared" si="1"/>
        <v>0</v>
      </c>
      <c r="BV7">
        <f t="shared" si="1"/>
        <v>0</v>
      </c>
      <c r="BW7">
        <f t="shared" si="1"/>
        <v>0</v>
      </c>
      <c r="BX7">
        <f t="shared" si="1"/>
        <v>0</v>
      </c>
      <c r="BY7">
        <f t="shared" si="1"/>
        <v>0</v>
      </c>
      <c r="BZ7">
        <f t="shared" si="1"/>
        <v>0</v>
      </c>
      <c r="CA7">
        <f t="shared" si="1"/>
        <v>0</v>
      </c>
      <c r="CB7">
        <f t="shared" si="1"/>
        <v>0</v>
      </c>
      <c r="CC7">
        <f t="shared" si="1"/>
        <v>0</v>
      </c>
      <c r="CD7">
        <f t="shared" si="1"/>
        <v>0</v>
      </c>
      <c r="CE7">
        <f t="shared" si="1"/>
        <v>0</v>
      </c>
      <c r="CF7">
        <f t="shared" si="1"/>
        <v>0</v>
      </c>
      <c r="CG7">
        <f t="shared" si="1"/>
        <v>0</v>
      </c>
      <c r="CH7">
        <f t="shared" si="1"/>
        <v>0</v>
      </c>
      <c r="CI7">
        <f t="shared" si="1"/>
        <v>0</v>
      </c>
      <c r="CJ7">
        <f t="shared" si="1"/>
        <v>0</v>
      </c>
      <c r="CK7">
        <f t="shared" si="1"/>
        <v>0</v>
      </c>
    </row>
    <row r="8" spans="1:89" x14ac:dyDescent="0.2">
      <c r="A8" s="27">
        <v>736.3</v>
      </c>
      <c r="B8">
        <f t="shared" si="2"/>
        <v>542137.68999999994</v>
      </c>
      <c r="D8">
        <v>7</v>
      </c>
      <c r="E8">
        <f t="shared" si="3"/>
        <v>0</v>
      </c>
      <c r="F8">
        <f t="shared" si="3"/>
        <v>0</v>
      </c>
      <c r="G8">
        <f t="shared" si="4"/>
        <v>0</v>
      </c>
      <c r="H8">
        <f t="shared" si="4"/>
        <v>0</v>
      </c>
      <c r="I8">
        <f t="shared" si="4"/>
        <v>0</v>
      </c>
      <c r="J8">
        <f t="shared" si="4"/>
        <v>0</v>
      </c>
      <c r="K8">
        <f t="shared" si="4"/>
        <v>542137.68999999994</v>
      </c>
      <c r="L8">
        <f t="shared" si="4"/>
        <v>0</v>
      </c>
      <c r="M8">
        <f t="shared" si="4"/>
        <v>0</v>
      </c>
      <c r="N8">
        <f t="shared" si="4"/>
        <v>0</v>
      </c>
      <c r="O8">
        <f t="shared" si="4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0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4"/>
        <v>0</v>
      </c>
      <c r="AG8">
        <f t="shared" si="4"/>
        <v>0</v>
      </c>
      <c r="AH8">
        <f t="shared" si="4"/>
        <v>0</v>
      </c>
      <c r="AI8">
        <f t="shared" si="4"/>
        <v>0</v>
      </c>
      <c r="AJ8">
        <f t="shared" si="4"/>
        <v>0</v>
      </c>
      <c r="AK8">
        <f t="shared" si="4"/>
        <v>0</v>
      </c>
      <c r="AL8">
        <f t="shared" si="4"/>
        <v>0</v>
      </c>
      <c r="AM8">
        <f t="shared" si="4"/>
        <v>0</v>
      </c>
      <c r="AN8">
        <f t="shared" si="4"/>
        <v>0</v>
      </c>
      <c r="AO8">
        <f t="shared" si="4"/>
        <v>0</v>
      </c>
      <c r="AP8">
        <f t="shared" si="4"/>
        <v>0</v>
      </c>
      <c r="AQ8">
        <f t="shared" si="4"/>
        <v>0</v>
      </c>
      <c r="AR8">
        <f t="shared" si="4"/>
        <v>0</v>
      </c>
      <c r="AS8">
        <f t="shared" si="4"/>
        <v>0</v>
      </c>
      <c r="AT8">
        <f t="shared" si="4"/>
        <v>0</v>
      </c>
      <c r="AU8">
        <f t="shared" si="4"/>
        <v>0</v>
      </c>
      <c r="AV8">
        <f t="shared" si="4"/>
        <v>0</v>
      </c>
      <c r="AW8">
        <f t="shared" si="4"/>
        <v>0</v>
      </c>
      <c r="AX8">
        <f t="shared" si="4"/>
        <v>0</v>
      </c>
      <c r="AY8">
        <f t="shared" si="4"/>
        <v>0</v>
      </c>
      <c r="AZ8">
        <f t="shared" si="4"/>
        <v>0</v>
      </c>
      <c r="BA8">
        <f t="shared" si="4"/>
        <v>0</v>
      </c>
      <c r="BB8">
        <f t="shared" si="4"/>
        <v>0</v>
      </c>
      <c r="BC8">
        <f t="shared" si="4"/>
        <v>0</v>
      </c>
      <c r="BD8">
        <f t="shared" si="4"/>
        <v>0</v>
      </c>
      <c r="BE8">
        <f t="shared" si="4"/>
        <v>0</v>
      </c>
      <c r="BF8">
        <f t="shared" si="4"/>
        <v>0</v>
      </c>
      <c r="BG8">
        <f t="shared" si="4"/>
        <v>0</v>
      </c>
      <c r="BH8">
        <f t="shared" si="4"/>
        <v>0</v>
      </c>
      <c r="BI8">
        <f t="shared" si="4"/>
        <v>0</v>
      </c>
      <c r="BJ8">
        <f t="shared" si="4"/>
        <v>0</v>
      </c>
      <c r="BK8">
        <f t="shared" si="4"/>
        <v>0</v>
      </c>
      <c r="BL8">
        <f t="shared" si="4"/>
        <v>0</v>
      </c>
      <c r="BM8">
        <f t="shared" si="4"/>
        <v>0</v>
      </c>
      <c r="BN8">
        <f t="shared" si="4"/>
        <v>0</v>
      </c>
      <c r="BO8">
        <f t="shared" si="4"/>
        <v>0</v>
      </c>
      <c r="BP8">
        <f t="shared" si="4"/>
        <v>0</v>
      </c>
      <c r="BQ8">
        <f t="shared" si="4"/>
        <v>0</v>
      </c>
      <c r="BR8">
        <f t="shared" si="4"/>
        <v>0</v>
      </c>
      <c r="BS8">
        <f t="shared" si="1"/>
        <v>0</v>
      </c>
      <c r="BT8">
        <f t="shared" si="1"/>
        <v>0</v>
      </c>
      <c r="BU8">
        <f t="shared" si="1"/>
        <v>0</v>
      </c>
      <c r="BV8">
        <f t="shared" si="1"/>
        <v>0</v>
      </c>
      <c r="BW8">
        <f t="shared" si="1"/>
        <v>0</v>
      </c>
      <c r="BX8">
        <f t="shared" si="1"/>
        <v>0</v>
      </c>
      <c r="BY8">
        <f t="shared" si="1"/>
        <v>0</v>
      </c>
      <c r="BZ8">
        <f t="shared" si="1"/>
        <v>0</v>
      </c>
      <c r="CA8">
        <f t="shared" si="1"/>
        <v>0</v>
      </c>
      <c r="CB8">
        <f t="shared" si="1"/>
        <v>0</v>
      </c>
      <c r="CC8">
        <f t="shared" si="1"/>
        <v>0</v>
      </c>
      <c r="CD8">
        <f t="shared" si="1"/>
        <v>0</v>
      </c>
      <c r="CE8">
        <f t="shared" si="1"/>
        <v>0</v>
      </c>
      <c r="CF8">
        <f t="shared" si="1"/>
        <v>0</v>
      </c>
      <c r="CG8">
        <f t="shared" si="1"/>
        <v>0</v>
      </c>
      <c r="CH8">
        <f t="shared" si="1"/>
        <v>0</v>
      </c>
      <c r="CI8">
        <f t="shared" si="1"/>
        <v>0</v>
      </c>
      <c r="CJ8">
        <f t="shared" si="1"/>
        <v>0</v>
      </c>
      <c r="CK8">
        <f t="shared" si="1"/>
        <v>0</v>
      </c>
    </row>
    <row r="9" spans="1:89" x14ac:dyDescent="0.2">
      <c r="A9" s="27">
        <v>514.79999999999995</v>
      </c>
      <c r="B9">
        <f t="shared" si="2"/>
        <v>265019.03999999998</v>
      </c>
      <c r="D9">
        <v>8</v>
      </c>
      <c r="E9">
        <f t="shared" si="3"/>
        <v>0</v>
      </c>
      <c r="F9">
        <f t="shared" si="3"/>
        <v>0</v>
      </c>
      <c r="G9">
        <f t="shared" si="4"/>
        <v>0</v>
      </c>
      <c r="H9">
        <f t="shared" si="4"/>
        <v>0</v>
      </c>
      <c r="I9">
        <f t="shared" si="4"/>
        <v>0</v>
      </c>
      <c r="J9">
        <f t="shared" si="4"/>
        <v>0</v>
      </c>
      <c r="K9">
        <f t="shared" si="4"/>
        <v>0</v>
      </c>
      <c r="L9">
        <f t="shared" si="4"/>
        <v>265019.03999999998</v>
      </c>
      <c r="M9">
        <f t="shared" si="4"/>
        <v>0</v>
      </c>
      <c r="N9">
        <f t="shared" si="4"/>
        <v>0</v>
      </c>
      <c r="O9">
        <f t="shared" si="4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  <c r="AF9">
        <f t="shared" si="4"/>
        <v>0</v>
      </c>
      <c r="AG9">
        <f t="shared" si="4"/>
        <v>0</v>
      </c>
      <c r="AH9">
        <f t="shared" si="4"/>
        <v>0</v>
      </c>
      <c r="AI9">
        <f t="shared" si="4"/>
        <v>0</v>
      </c>
      <c r="AJ9">
        <f t="shared" si="4"/>
        <v>0</v>
      </c>
      <c r="AK9">
        <f t="shared" si="4"/>
        <v>0</v>
      </c>
      <c r="AL9">
        <f t="shared" si="4"/>
        <v>0</v>
      </c>
      <c r="AM9">
        <f t="shared" si="4"/>
        <v>0</v>
      </c>
      <c r="AN9">
        <f t="shared" si="4"/>
        <v>0</v>
      </c>
      <c r="AO9">
        <f t="shared" si="4"/>
        <v>0</v>
      </c>
      <c r="AP9">
        <f t="shared" si="4"/>
        <v>0</v>
      </c>
      <c r="AQ9">
        <f t="shared" si="4"/>
        <v>0</v>
      </c>
      <c r="AR9">
        <f t="shared" si="4"/>
        <v>0</v>
      </c>
      <c r="AS9">
        <f t="shared" si="4"/>
        <v>0</v>
      </c>
      <c r="AT9">
        <f t="shared" si="4"/>
        <v>0</v>
      </c>
      <c r="AU9">
        <f t="shared" si="4"/>
        <v>0</v>
      </c>
      <c r="AV9">
        <f t="shared" si="4"/>
        <v>0</v>
      </c>
      <c r="AW9">
        <f t="shared" si="4"/>
        <v>0</v>
      </c>
      <c r="AX9">
        <f t="shared" si="4"/>
        <v>0</v>
      </c>
      <c r="AY9">
        <f t="shared" si="4"/>
        <v>0</v>
      </c>
      <c r="AZ9">
        <f t="shared" si="4"/>
        <v>0</v>
      </c>
      <c r="BA9">
        <f t="shared" si="4"/>
        <v>0</v>
      </c>
      <c r="BB9">
        <f t="shared" si="4"/>
        <v>0</v>
      </c>
      <c r="BC9">
        <f t="shared" si="4"/>
        <v>0</v>
      </c>
      <c r="BD9">
        <f t="shared" si="4"/>
        <v>0</v>
      </c>
      <c r="BE9">
        <f t="shared" si="4"/>
        <v>0</v>
      </c>
      <c r="BF9">
        <f t="shared" si="4"/>
        <v>0</v>
      </c>
      <c r="BG9">
        <f t="shared" si="4"/>
        <v>0</v>
      </c>
      <c r="BH9">
        <f t="shared" si="4"/>
        <v>0</v>
      </c>
      <c r="BI9">
        <f t="shared" si="4"/>
        <v>0</v>
      </c>
      <c r="BJ9">
        <f t="shared" si="4"/>
        <v>0</v>
      </c>
      <c r="BK9">
        <f t="shared" si="4"/>
        <v>0</v>
      </c>
      <c r="BL9">
        <f t="shared" si="4"/>
        <v>0</v>
      </c>
      <c r="BM9">
        <f t="shared" si="4"/>
        <v>0</v>
      </c>
      <c r="BN9">
        <f t="shared" si="4"/>
        <v>0</v>
      </c>
      <c r="BO9">
        <f t="shared" si="4"/>
        <v>0</v>
      </c>
      <c r="BP9">
        <f t="shared" si="4"/>
        <v>0</v>
      </c>
      <c r="BQ9">
        <f t="shared" ref="BQ9:CF31" si="5">IF(COLUMN()=ROW()+3, $B9, 0)</f>
        <v>0</v>
      </c>
      <c r="BR9">
        <f t="shared" si="5"/>
        <v>0</v>
      </c>
      <c r="BS9">
        <f t="shared" si="1"/>
        <v>0</v>
      </c>
      <c r="BT9">
        <f t="shared" si="1"/>
        <v>0</v>
      </c>
      <c r="BU9">
        <f t="shared" si="1"/>
        <v>0</v>
      </c>
      <c r="BV9">
        <f t="shared" si="1"/>
        <v>0</v>
      </c>
      <c r="BW9">
        <f t="shared" si="1"/>
        <v>0</v>
      </c>
      <c r="BX9">
        <f t="shared" si="1"/>
        <v>0</v>
      </c>
      <c r="BY9">
        <f t="shared" si="1"/>
        <v>0</v>
      </c>
      <c r="BZ9">
        <f t="shared" si="1"/>
        <v>0</v>
      </c>
      <c r="CA9">
        <f t="shared" si="1"/>
        <v>0</v>
      </c>
      <c r="CB9">
        <f t="shared" si="1"/>
        <v>0</v>
      </c>
      <c r="CC9">
        <f t="shared" si="1"/>
        <v>0</v>
      </c>
      <c r="CD9">
        <f t="shared" si="1"/>
        <v>0</v>
      </c>
      <c r="CE9">
        <f t="shared" si="1"/>
        <v>0</v>
      </c>
      <c r="CF9">
        <f t="shared" si="1"/>
        <v>0</v>
      </c>
      <c r="CG9">
        <f t="shared" si="1"/>
        <v>0</v>
      </c>
      <c r="CH9">
        <f t="shared" si="1"/>
        <v>0</v>
      </c>
      <c r="CI9">
        <f t="shared" si="1"/>
        <v>0</v>
      </c>
      <c r="CJ9">
        <f t="shared" si="1"/>
        <v>0</v>
      </c>
      <c r="CK9">
        <f t="shared" si="1"/>
        <v>0</v>
      </c>
    </row>
    <row r="10" spans="1:89" x14ac:dyDescent="0.2">
      <c r="A10" s="27">
        <v>658.6</v>
      </c>
      <c r="B10">
        <f t="shared" si="2"/>
        <v>433753.96</v>
      </c>
      <c r="D10">
        <v>9</v>
      </c>
      <c r="E10">
        <f t="shared" si="3"/>
        <v>0</v>
      </c>
      <c r="F10">
        <f t="shared" si="3"/>
        <v>0</v>
      </c>
      <c r="G10">
        <f t="shared" si="3"/>
        <v>0</v>
      </c>
      <c r="H10">
        <f t="shared" si="3"/>
        <v>0</v>
      </c>
      <c r="I10">
        <f t="shared" si="3"/>
        <v>0</v>
      </c>
      <c r="J10">
        <f t="shared" si="3"/>
        <v>0</v>
      </c>
      <c r="K10">
        <f t="shared" si="3"/>
        <v>0</v>
      </c>
      <c r="L10">
        <f t="shared" si="3"/>
        <v>0</v>
      </c>
      <c r="M10">
        <f t="shared" si="3"/>
        <v>433753.96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ref="U10:AJ26" si="6">IF(COLUMN()=ROW()+3, $B10, 0)</f>
        <v>0</v>
      </c>
      <c r="V10">
        <f t="shared" si="6"/>
        <v>0</v>
      </c>
      <c r="W10">
        <f t="shared" si="6"/>
        <v>0</v>
      </c>
      <c r="X10">
        <f t="shared" si="6"/>
        <v>0</v>
      </c>
      <c r="Y10">
        <f t="shared" si="6"/>
        <v>0</v>
      </c>
      <c r="Z10">
        <f t="shared" si="6"/>
        <v>0</v>
      </c>
      <c r="AA10">
        <f t="shared" si="6"/>
        <v>0</v>
      </c>
      <c r="AB10">
        <f t="shared" si="6"/>
        <v>0</v>
      </c>
      <c r="AC10">
        <f t="shared" si="6"/>
        <v>0</v>
      </c>
      <c r="AD10">
        <f t="shared" si="6"/>
        <v>0</v>
      </c>
      <c r="AE10">
        <f t="shared" si="6"/>
        <v>0</v>
      </c>
      <c r="AF10">
        <f t="shared" si="6"/>
        <v>0</v>
      </c>
      <c r="AG10">
        <f t="shared" si="6"/>
        <v>0</v>
      </c>
      <c r="AH10">
        <f t="shared" si="6"/>
        <v>0</v>
      </c>
      <c r="AI10">
        <f t="shared" si="6"/>
        <v>0</v>
      </c>
      <c r="AJ10">
        <f t="shared" si="6"/>
        <v>0</v>
      </c>
      <c r="AK10">
        <f t="shared" ref="AK10:AZ25" si="7">IF(COLUMN()=ROW()+3, $B10, 0)</f>
        <v>0</v>
      </c>
      <c r="AL10">
        <f t="shared" si="7"/>
        <v>0</v>
      </c>
      <c r="AM10">
        <f t="shared" si="7"/>
        <v>0</v>
      </c>
      <c r="AN10">
        <f t="shared" si="7"/>
        <v>0</v>
      </c>
      <c r="AO10">
        <f t="shared" si="7"/>
        <v>0</v>
      </c>
      <c r="AP10">
        <f t="shared" si="7"/>
        <v>0</v>
      </c>
      <c r="AQ10">
        <f t="shared" si="7"/>
        <v>0</v>
      </c>
      <c r="AR10">
        <f t="shared" si="7"/>
        <v>0</v>
      </c>
      <c r="AS10">
        <f t="shared" si="7"/>
        <v>0</v>
      </c>
      <c r="AT10">
        <f t="shared" si="7"/>
        <v>0</v>
      </c>
      <c r="AU10">
        <f t="shared" si="7"/>
        <v>0</v>
      </c>
      <c r="AV10">
        <f t="shared" si="7"/>
        <v>0</v>
      </c>
      <c r="AW10">
        <f t="shared" si="7"/>
        <v>0</v>
      </c>
      <c r="AX10">
        <f t="shared" si="7"/>
        <v>0</v>
      </c>
      <c r="AY10">
        <f t="shared" si="7"/>
        <v>0</v>
      </c>
      <c r="AZ10">
        <f t="shared" si="7"/>
        <v>0</v>
      </c>
      <c r="BA10">
        <f t="shared" ref="BA10:BP39" si="8">IF(COLUMN()=ROW()+3, $B10, 0)</f>
        <v>0</v>
      </c>
      <c r="BB10">
        <f t="shared" si="8"/>
        <v>0</v>
      </c>
      <c r="BC10">
        <f t="shared" si="8"/>
        <v>0</v>
      </c>
      <c r="BD10">
        <f t="shared" si="8"/>
        <v>0</v>
      </c>
      <c r="BE10">
        <f t="shared" si="8"/>
        <v>0</v>
      </c>
      <c r="BF10">
        <f t="shared" si="8"/>
        <v>0</v>
      </c>
      <c r="BG10">
        <f t="shared" si="8"/>
        <v>0</v>
      </c>
      <c r="BH10">
        <f t="shared" si="8"/>
        <v>0</v>
      </c>
      <c r="BI10">
        <f t="shared" si="8"/>
        <v>0</v>
      </c>
      <c r="BJ10">
        <f t="shared" si="8"/>
        <v>0</v>
      </c>
      <c r="BK10">
        <f t="shared" si="8"/>
        <v>0</v>
      </c>
      <c r="BL10">
        <f t="shared" si="8"/>
        <v>0</v>
      </c>
      <c r="BM10">
        <f t="shared" si="8"/>
        <v>0</v>
      </c>
      <c r="BN10">
        <f t="shared" si="8"/>
        <v>0</v>
      </c>
      <c r="BO10">
        <f t="shared" si="8"/>
        <v>0</v>
      </c>
      <c r="BP10">
        <f t="shared" si="8"/>
        <v>0</v>
      </c>
      <c r="BQ10">
        <f t="shared" si="5"/>
        <v>0</v>
      </c>
      <c r="BR10">
        <f t="shared" si="5"/>
        <v>0</v>
      </c>
      <c r="BS10">
        <f t="shared" si="1"/>
        <v>0</v>
      </c>
      <c r="BT10">
        <f t="shared" si="1"/>
        <v>0</v>
      </c>
      <c r="BU10">
        <f t="shared" si="1"/>
        <v>0</v>
      </c>
      <c r="BV10">
        <f t="shared" si="1"/>
        <v>0</v>
      </c>
      <c r="BW10">
        <f t="shared" si="1"/>
        <v>0</v>
      </c>
      <c r="BX10">
        <f t="shared" si="1"/>
        <v>0</v>
      </c>
      <c r="BY10">
        <f t="shared" si="1"/>
        <v>0</v>
      </c>
      <c r="BZ10">
        <f t="shared" si="1"/>
        <v>0</v>
      </c>
      <c r="CA10">
        <f t="shared" si="1"/>
        <v>0</v>
      </c>
      <c r="CB10">
        <f t="shared" si="1"/>
        <v>0</v>
      </c>
      <c r="CC10">
        <f t="shared" si="1"/>
        <v>0</v>
      </c>
      <c r="CD10">
        <f t="shared" si="1"/>
        <v>0</v>
      </c>
      <c r="CE10">
        <f t="shared" si="1"/>
        <v>0</v>
      </c>
      <c r="CF10">
        <f t="shared" si="1"/>
        <v>0</v>
      </c>
      <c r="CG10">
        <f t="shared" si="1"/>
        <v>0</v>
      </c>
      <c r="CH10">
        <f t="shared" si="1"/>
        <v>0</v>
      </c>
      <c r="CI10">
        <f t="shared" si="1"/>
        <v>0</v>
      </c>
      <c r="CJ10">
        <f t="shared" si="1"/>
        <v>0</v>
      </c>
      <c r="CK10">
        <f t="shared" si="1"/>
        <v>0</v>
      </c>
    </row>
    <row r="11" spans="1:89" x14ac:dyDescent="0.2">
      <c r="A11" s="27">
        <v>701.5</v>
      </c>
      <c r="B11">
        <f t="shared" si="2"/>
        <v>492102.25</v>
      </c>
      <c r="D11">
        <v>10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492102.25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6"/>
        <v>0</v>
      </c>
      <c r="V11">
        <f t="shared" si="6"/>
        <v>0</v>
      </c>
      <c r="W11">
        <f t="shared" si="6"/>
        <v>0</v>
      </c>
      <c r="X11">
        <f t="shared" si="6"/>
        <v>0</v>
      </c>
      <c r="Y11">
        <f t="shared" si="6"/>
        <v>0</v>
      </c>
      <c r="Z11">
        <f t="shared" si="6"/>
        <v>0</v>
      </c>
      <c r="AA11">
        <f t="shared" si="6"/>
        <v>0</v>
      </c>
      <c r="AB11">
        <f t="shared" si="6"/>
        <v>0</v>
      </c>
      <c r="AC11">
        <f t="shared" si="6"/>
        <v>0</v>
      </c>
      <c r="AD11">
        <f t="shared" si="6"/>
        <v>0</v>
      </c>
      <c r="AE11">
        <f t="shared" si="6"/>
        <v>0</v>
      </c>
      <c r="AF11">
        <f t="shared" si="6"/>
        <v>0</v>
      </c>
      <c r="AG11">
        <f t="shared" si="6"/>
        <v>0</v>
      </c>
      <c r="AH11">
        <f t="shared" si="6"/>
        <v>0</v>
      </c>
      <c r="AI11">
        <f t="shared" si="6"/>
        <v>0</v>
      </c>
      <c r="AJ11">
        <f t="shared" si="6"/>
        <v>0</v>
      </c>
      <c r="AK11">
        <f t="shared" si="7"/>
        <v>0</v>
      </c>
      <c r="AL11">
        <f t="shared" si="7"/>
        <v>0</v>
      </c>
      <c r="AM11">
        <f t="shared" si="7"/>
        <v>0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si="7"/>
        <v>0</v>
      </c>
      <c r="AS11">
        <f t="shared" si="7"/>
        <v>0</v>
      </c>
      <c r="AT11">
        <f t="shared" si="7"/>
        <v>0</v>
      </c>
      <c r="AU11">
        <f t="shared" si="7"/>
        <v>0</v>
      </c>
      <c r="AV11">
        <f t="shared" si="7"/>
        <v>0</v>
      </c>
      <c r="AW11">
        <f t="shared" si="7"/>
        <v>0</v>
      </c>
      <c r="AX11">
        <f t="shared" si="7"/>
        <v>0</v>
      </c>
      <c r="AY11">
        <f t="shared" si="7"/>
        <v>0</v>
      </c>
      <c r="AZ11">
        <f t="shared" si="7"/>
        <v>0</v>
      </c>
      <c r="BA11">
        <f t="shared" si="8"/>
        <v>0</v>
      </c>
      <c r="BB11">
        <f t="shared" si="8"/>
        <v>0</v>
      </c>
      <c r="BC11">
        <f t="shared" si="8"/>
        <v>0</v>
      </c>
      <c r="BD11">
        <f t="shared" si="8"/>
        <v>0</v>
      </c>
      <c r="BE11">
        <f t="shared" si="8"/>
        <v>0</v>
      </c>
      <c r="BF11">
        <f t="shared" si="8"/>
        <v>0</v>
      </c>
      <c r="BG11">
        <f t="shared" si="8"/>
        <v>0</v>
      </c>
      <c r="BH11">
        <f t="shared" si="8"/>
        <v>0</v>
      </c>
      <c r="BI11">
        <f t="shared" si="8"/>
        <v>0</v>
      </c>
      <c r="BJ11">
        <f t="shared" si="8"/>
        <v>0</v>
      </c>
      <c r="BK11">
        <f t="shared" si="8"/>
        <v>0</v>
      </c>
      <c r="BL11">
        <f t="shared" si="8"/>
        <v>0</v>
      </c>
      <c r="BM11">
        <f t="shared" si="8"/>
        <v>0</v>
      </c>
      <c r="BN11">
        <f t="shared" si="8"/>
        <v>0</v>
      </c>
      <c r="BO11">
        <f t="shared" si="8"/>
        <v>0</v>
      </c>
      <c r="BP11">
        <f t="shared" si="8"/>
        <v>0</v>
      </c>
      <c r="BQ11">
        <f t="shared" si="5"/>
        <v>0</v>
      </c>
      <c r="BR11">
        <f t="shared" si="5"/>
        <v>0</v>
      </c>
      <c r="BS11">
        <f t="shared" si="1"/>
        <v>0</v>
      </c>
      <c r="BT11">
        <f t="shared" si="1"/>
        <v>0</v>
      </c>
      <c r="BU11">
        <f t="shared" si="1"/>
        <v>0</v>
      </c>
      <c r="BV11">
        <f t="shared" si="1"/>
        <v>0</v>
      </c>
      <c r="BW11">
        <f t="shared" si="1"/>
        <v>0</v>
      </c>
      <c r="BX11">
        <f t="shared" si="1"/>
        <v>0</v>
      </c>
      <c r="BY11">
        <f t="shared" si="1"/>
        <v>0</v>
      </c>
      <c r="BZ11">
        <f t="shared" si="1"/>
        <v>0</v>
      </c>
      <c r="CA11">
        <f t="shared" si="1"/>
        <v>0</v>
      </c>
      <c r="CB11">
        <f t="shared" si="1"/>
        <v>0</v>
      </c>
      <c r="CC11">
        <f t="shared" si="1"/>
        <v>0</v>
      </c>
      <c r="CD11">
        <f t="shared" si="1"/>
        <v>0</v>
      </c>
      <c r="CE11">
        <f t="shared" si="1"/>
        <v>0</v>
      </c>
      <c r="CF11">
        <f t="shared" si="1"/>
        <v>0</v>
      </c>
      <c r="CG11">
        <f t="shared" si="1"/>
        <v>0</v>
      </c>
      <c r="CH11">
        <f t="shared" si="1"/>
        <v>0</v>
      </c>
      <c r="CI11">
        <f t="shared" si="1"/>
        <v>0</v>
      </c>
      <c r="CJ11">
        <f t="shared" si="1"/>
        <v>0</v>
      </c>
      <c r="CK11">
        <f t="shared" si="1"/>
        <v>0</v>
      </c>
    </row>
    <row r="12" spans="1:89" x14ac:dyDescent="0.2">
      <c r="A12" s="27">
        <v>1033.2</v>
      </c>
      <c r="B12">
        <f t="shared" si="2"/>
        <v>1067502.24</v>
      </c>
      <c r="D12">
        <v>11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1067502.24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6"/>
        <v>0</v>
      </c>
      <c r="V12">
        <f t="shared" si="6"/>
        <v>0</v>
      </c>
      <c r="W12">
        <f t="shared" si="6"/>
        <v>0</v>
      </c>
      <c r="X12">
        <f t="shared" si="6"/>
        <v>0</v>
      </c>
      <c r="Y12">
        <f t="shared" si="6"/>
        <v>0</v>
      </c>
      <c r="Z12">
        <f t="shared" si="6"/>
        <v>0</v>
      </c>
      <c r="AA12">
        <f t="shared" si="6"/>
        <v>0</v>
      </c>
      <c r="AB12">
        <f t="shared" si="6"/>
        <v>0</v>
      </c>
      <c r="AC12">
        <f t="shared" si="6"/>
        <v>0</v>
      </c>
      <c r="AD12">
        <f t="shared" si="6"/>
        <v>0</v>
      </c>
      <c r="AE12">
        <f t="shared" si="6"/>
        <v>0</v>
      </c>
      <c r="AF12">
        <f t="shared" si="6"/>
        <v>0</v>
      </c>
      <c r="AG12">
        <f t="shared" si="6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7"/>
        <v>0</v>
      </c>
      <c r="AL12">
        <f t="shared" si="7"/>
        <v>0</v>
      </c>
      <c r="AM12">
        <f t="shared" si="7"/>
        <v>0</v>
      </c>
      <c r="AN12">
        <f t="shared" si="7"/>
        <v>0</v>
      </c>
      <c r="AO12">
        <f t="shared" si="7"/>
        <v>0</v>
      </c>
      <c r="AP12">
        <f t="shared" si="7"/>
        <v>0</v>
      </c>
      <c r="AQ12">
        <f t="shared" si="7"/>
        <v>0</v>
      </c>
      <c r="AR12">
        <f t="shared" si="7"/>
        <v>0</v>
      </c>
      <c r="AS12">
        <f t="shared" si="7"/>
        <v>0</v>
      </c>
      <c r="AT12">
        <f t="shared" si="7"/>
        <v>0</v>
      </c>
      <c r="AU12">
        <f t="shared" si="7"/>
        <v>0</v>
      </c>
      <c r="AV12">
        <f t="shared" si="7"/>
        <v>0</v>
      </c>
      <c r="AW12">
        <f t="shared" si="7"/>
        <v>0</v>
      </c>
      <c r="AX12">
        <f t="shared" si="7"/>
        <v>0</v>
      </c>
      <c r="AY12">
        <f t="shared" si="7"/>
        <v>0</v>
      </c>
      <c r="AZ12">
        <f t="shared" si="7"/>
        <v>0</v>
      </c>
      <c r="BA12">
        <f t="shared" si="8"/>
        <v>0</v>
      </c>
      <c r="BB12">
        <f t="shared" si="8"/>
        <v>0</v>
      </c>
      <c r="BC12">
        <f t="shared" si="8"/>
        <v>0</v>
      </c>
      <c r="BD12">
        <f t="shared" si="8"/>
        <v>0</v>
      </c>
      <c r="BE12">
        <f t="shared" si="8"/>
        <v>0</v>
      </c>
      <c r="BF12">
        <f t="shared" si="8"/>
        <v>0</v>
      </c>
      <c r="BG12">
        <f t="shared" si="8"/>
        <v>0</v>
      </c>
      <c r="BH12">
        <f t="shared" si="8"/>
        <v>0</v>
      </c>
      <c r="BI12">
        <f t="shared" si="8"/>
        <v>0</v>
      </c>
      <c r="BJ12">
        <f t="shared" si="8"/>
        <v>0</v>
      </c>
      <c r="BK12">
        <f t="shared" si="8"/>
        <v>0</v>
      </c>
      <c r="BL12">
        <f t="shared" si="8"/>
        <v>0</v>
      </c>
      <c r="BM12">
        <f t="shared" si="8"/>
        <v>0</v>
      </c>
      <c r="BN12">
        <f t="shared" si="8"/>
        <v>0</v>
      </c>
      <c r="BO12">
        <f t="shared" si="8"/>
        <v>0</v>
      </c>
      <c r="BP12">
        <f t="shared" si="8"/>
        <v>0</v>
      </c>
      <c r="BQ12">
        <f t="shared" si="5"/>
        <v>0</v>
      </c>
      <c r="BR12">
        <f t="shared" si="5"/>
        <v>0</v>
      </c>
      <c r="BS12">
        <f t="shared" si="1"/>
        <v>0</v>
      </c>
      <c r="BT12">
        <f t="shared" si="1"/>
        <v>0</v>
      </c>
      <c r="BU12">
        <f t="shared" si="1"/>
        <v>0</v>
      </c>
      <c r="BV12">
        <f t="shared" si="1"/>
        <v>0</v>
      </c>
      <c r="BW12">
        <f t="shared" si="1"/>
        <v>0</v>
      </c>
      <c r="BX12">
        <f t="shared" si="1"/>
        <v>0</v>
      </c>
      <c r="BY12">
        <f t="shared" si="1"/>
        <v>0</v>
      </c>
      <c r="BZ12">
        <f t="shared" si="1"/>
        <v>0</v>
      </c>
      <c r="CA12">
        <f t="shared" si="1"/>
        <v>0</v>
      </c>
      <c r="CB12">
        <f t="shared" si="1"/>
        <v>0</v>
      </c>
      <c r="CC12">
        <f t="shared" si="1"/>
        <v>0</v>
      </c>
      <c r="CD12">
        <f t="shared" si="1"/>
        <v>0</v>
      </c>
      <c r="CE12">
        <f t="shared" si="1"/>
        <v>0</v>
      </c>
      <c r="CF12">
        <f t="shared" si="1"/>
        <v>0</v>
      </c>
      <c r="CG12">
        <f t="shared" si="1"/>
        <v>0</v>
      </c>
      <c r="CH12">
        <f t="shared" si="1"/>
        <v>0</v>
      </c>
      <c r="CI12">
        <f t="shared" si="1"/>
        <v>0</v>
      </c>
      <c r="CJ12">
        <f t="shared" si="1"/>
        <v>0</v>
      </c>
      <c r="CK12">
        <f t="shared" si="1"/>
        <v>0</v>
      </c>
    </row>
    <row r="13" spans="1:89" x14ac:dyDescent="0.2">
      <c r="A13" s="27">
        <v>721.5</v>
      </c>
      <c r="B13">
        <f t="shared" si="2"/>
        <v>520562.25</v>
      </c>
      <c r="D13">
        <v>12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520562.25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6"/>
        <v>0</v>
      </c>
      <c r="V13">
        <f t="shared" si="6"/>
        <v>0</v>
      </c>
      <c r="W13">
        <f t="shared" si="6"/>
        <v>0</v>
      </c>
      <c r="X13">
        <f t="shared" si="6"/>
        <v>0</v>
      </c>
      <c r="Y13">
        <f t="shared" si="6"/>
        <v>0</v>
      </c>
      <c r="Z13">
        <f t="shared" si="6"/>
        <v>0</v>
      </c>
      <c r="AA13">
        <f t="shared" si="6"/>
        <v>0</v>
      </c>
      <c r="AB13">
        <f t="shared" si="6"/>
        <v>0</v>
      </c>
      <c r="AC13">
        <f t="shared" si="6"/>
        <v>0</v>
      </c>
      <c r="AD13">
        <f t="shared" si="6"/>
        <v>0</v>
      </c>
      <c r="AE13">
        <f t="shared" si="6"/>
        <v>0</v>
      </c>
      <c r="AF13">
        <f t="shared" si="6"/>
        <v>0</v>
      </c>
      <c r="AG13">
        <f t="shared" si="6"/>
        <v>0</v>
      </c>
      <c r="AH13">
        <f t="shared" si="6"/>
        <v>0</v>
      </c>
      <c r="AI13">
        <f t="shared" si="6"/>
        <v>0</v>
      </c>
      <c r="AJ13">
        <f t="shared" si="6"/>
        <v>0</v>
      </c>
      <c r="AK13">
        <f t="shared" si="7"/>
        <v>0</v>
      </c>
      <c r="AL13">
        <f t="shared" si="7"/>
        <v>0</v>
      </c>
      <c r="AM13">
        <f t="shared" si="7"/>
        <v>0</v>
      </c>
      <c r="AN13">
        <f t="shared" si="7"/>
        <v>0</v>
      </c>
      <c r="AO13">
        <f t="shared" si="7"/>
        <v>0</v>
      </c>
      <c r="AP13">
        <f t="shared" si="7"/>
        <v>0</v>
      </c>
      <c r="AQ13">
        <f t="shared" si="7"/>
        <v>0</v>
      </c>
      <c r="AR13">
        <f t="shared" si="7"/>
        <v>0</v>
      </c>
      <c r="AS13">
        <f t="shared" si="7"/>
        <v>0</v>
      </c>
      <c r="AT13">
        <f t="shared" si="7"/>
        <v>0</v>
      </c>
      <c r="AU13">
        <f t="shared" si="7"/>
        <v>0</v>
      </c>
      <c r="AV13">
        <f t="shared" si="7"/>
        <v>0</v>
      </c>
      <c r="AW13">
        <f t="shared" si="7"/>
        <v>0</v>
      </c>
      <c r="AX13">
        <f t="shared" si="7"/>
        <v>0</v>
      </c>
      <c r="AY13">
        <f t="shared" si="7"/>
        <v>0</v>
      </c>
      <c r="AZ13">
        <f t="shared" si="7"/>
        <v>0</v>
      </c>
      <c r="BA13">
        <f t="shared" si="8"/>
        <v>0</v>
      </c>
      <c r="BB13">
        <f t="shared" si="8"/>
        <v>0</v>
      </c>
      <c r="BC13">
        <f t="shared" si="8"/>
        <v>0</v>
      </c>
      <c r="BD13">
        <f t="shared" si="8"/>
        <v>0</v>
      </c>
      <c r="BE13">
        <f t="shared" si="8"/>
        <v>0</v>
      </c>
      <c r="BF13">
        <f t="shared" si="8"/>
        <v>0</v>
      </c>
      <c r="BG13">
        <f t="shared" si="8"/>
        <v>0</v>
      </c>
      <c r="BH13">
        <f t="shared" si="8"/>
        <v>0</v>
      </c>
      <c r="BI13">
        <f t="shared" si="8"/>
        <v>0</v>
      </c>
      <c r="BJ13">
        <f t="shared" si="8"/>
        <v>0</v>
      </c>
      <c r="BK13">
        <f t="shared" si="8"/>
        <v>0</v>
      </c>
      <c r="BL13">
        <f t="shared" si="8"/>
        <v>0</v>
      </c>
      <c r="BM13">
        <f t="shared" si="8"/>
        <v>0</v>
      </c>
      <c r="BN13">
        <f t="shared" si="8"/>
        <v>0</v>
      </c>
      <c r="BO13">
        <f t="shared" si="8"/>
        <v>0</v>
      </c>
      <c r="BP13">
        <f t="shared" si="8"/>
        <v>0</v>
      </c>
      <c r="BQ13">
        <f t="shared" si="5"/>
        <v>0</v>
      </c>
      <c r="BR13">
        <f t="shared" si="5"/>
        <v>0</v>
      </c>
      <c r="BS13">
        <f t="shared" si="1"/>
        <v>0</v>
      </c>
      <c r="BT13">
        <f t="shared" si="1"/>
        <v>0</v>
      </c>
      <c r="BU13">
        <f t="shared" si="1"/>
        <v>0</v>
      </c>
      <c r="BV13">
        <f t="shared" si="1"/>
        <v>0</v>
      </c>
      <c r="BW13">
        <f t="shared" si="1"/>
        <v>0</v>
      </c>
      <c r="BX13">
        <f t="shared" si="1"/>
        <v>0</v>
      </c>
      <c r="BY13">
        <f t="shared" si="1"/>
        <v>0</v>
      </c>
      <c r="BZ13">
        <f t="shared" si="1"/>
        <v>0</v>
      </c>
      <c r="CA13">
        <f t="shared" si="1"/>
        <v>0</v>
      </c>
      <c r="CB13">
        <f t="shared" si="1"/>
        <v>0</v>
      </c>
      <c r="CC13">
        <f t="shared" si="1"/>
        <v>0</v>
      </c>
      <c r="CD13">
        <f t="shared" si="1"/>
        <v>0</v>
      </c>
      <c r="CE13">
        <f t="shared" si="1"/>
        <v>0</v>
      </c>
      <c r="CF13">
        <f t="shared" si="1"/>
        <v>0</v>
      </c>
      <c r="CG13">
        <f t="shared" si="1"/>
        <v>0</v>
      </c>
      <c r="CH13">
        <f t="shared" si="1"/>
        <v>0</v>
      </c>
      <c r="CI13">
        <f t="shared" si="1"/>
        <v>0</v>
      </c>
      <c r="CJ13">
        <f t="shared" si="1"/>
        <v>0</v>
      </c>
      <c r="CK13">
        <f t="shared" si="1"/>
        <v>0</v>
      </c>
    </row>
    <row r="14" spans="1:89" x14ac:dyDescent="0.2">
      <c r="A14" s="27">
        <v>724.8</v>
      </c>
      <c r="B14">
        <f t="shared" si="2"/>
        <v>525335.03999999992</v>
      </c>
      <c r="D14">
        <v>13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525335.03999999992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6"/>
        <v>0</v>
      </c>
      <c r="V14">
        <f t="shared" si="6"/>
        <v>0</v>
      </c>
      <c r="W14">
        <f t="shared" si="6"/>
        <v>0</v>
      </c>
      <c r="X14">
        <f t="shared" si="6"/>
        <v>0</v>
      </c>
      <c r="Y14">
        <f t="shared" si="6"/>
        <v>0</v>
      </c>
      <c r="Z14">
        <f t="shared" si="6"/>
        <v>0</v>
      </c>
      <c r="AA14">
        <f t="shared" si="6"/>
        <v>0</v>
      </c>
      <c r="AB14">
        <f t="shared" si="6"/>
        <v>0</v>
      </c>
      <c r="AC14">
        <f t="shared" si="6"/>
        <v>0</v>
      </c>
      <c r="AD14">
        <f t="shared" si="6"/>
        <v>0</v>
      </c>
      <c r="AE14">
        <f t="shared" si="6"/>
        <v>0</v>
      </c>
      <c r="AF14">
        <f t="shared" si="6"/>
        <v>0</v>
      </c>
      <c r="AG14">
        <f t="shared" si="6"/>
        <v>0</v>
      </c>
      <c r="AH14">
        <f t="shared" si="6"/>
        <v>0</v>
      </c>
      <c r="AI14">
        <f t="shared" si="6"/>
        <v>0</v>
      </c>
      <c r="AJ14">
        <f t="shared" si="6"/>
        <v>0</v>
      </c>
      <c r="AK14">
        <f t="shared" si="7"/>
        <v>0</v>
      </c>
      <c r="AL14">
        <f t="shared" si="7"/>
        <v>0</v>
      </c>
      <c r="AM14">
        <f t="shared" si="7"/>
        <v>0</v>
      </c>
      <c r="AN14">
        <f t="shared" si="7"/>
        <v>0</v>
      </c>
      <c r="AO14">
        <f t="shared" si="7"/>
        <v>0</v>
      </c>
      <c r="AP14">
        <f t="shared" si="7"/>
        <v>0</v>
      </c>
      <c r="AQ14">
        <f t="shared" si="7"/>
        <v>0</v>
      </c>
      <c r="AR14">
        <f t="shared" si="7"/>
        <v>0</v>
      </c>
      <c r="AS14">
        <f t="shared" si="7"/>
        <v>0</v>
      </c>
      <c r="AT14">
        <f t="shared" si="7"/>
        <v>0</v>
      </c>
      <c r="AU14">
        <f t="shared" si="7"/>
        <v>0</v>
      </c>
      <c r="AV14">
        <f t="shared" si="7"/>
        <v>0</v>
      </c>
      <c r="AW14">
        <f t="shared" si="7"/>
        <v>0</v>
      </c>
      <c r="AX14">
        <f t="shared" si="7"/>
        <v>0</v>
      </c>
      <c r="AY14">
        <f t="shared" si="7"/>
        <v>0</v>
      </c>
      <c r="AZ14">
        <f t="shared" si="7"/>
        <v>0</v>
      </c>
      <c r="BA14">
        <f t="shared" si="8"/>
        <v>0</v>
      </c>
      <c r="BB14">
        <f t="shared" si="8"/>
        <v>0</v>
      </c>
      <c r="BC14">
        <f t="shared" si="8"/>
        <v>0</v>
      </c>
      <c r="BD14">
        <f t="shared" si="8"/>
        <v>0</v>
      </c>
      <c r="BE14">
        <f t="shared" si="8"/>
        <v>0</v>
      </c>
      <c r="BF14">
        <f t="shared" si="8"/>
        <v>0</v>
      </c>
      <c r="BG14">
        <f t="shared" si="8"/>
        <v>0</v>
      </c>
      <c r="BH14">
        <f t="shared" si="8"/>
        <v>0</v>
      </c>
      <c r="BI14">
        <f t="shared" si="8"/>
        <v>0</v>
      </c>
      <c r="BJ14">
        <f t="shared" si="8"/>
        <v>0</v>
      </c>
      <c r="BK14">
        <f t="shared" si="8"/>
        <v>0</v>
      </c>
      <c r="BL14">
        <f t="shared" si="8"/>
        <v>0</v>
      </c>
      <c r="BM14">
        <f t="shared" si="8"/>
        <v>0</v>
      </c>
      <c r="BN14">
        <f t="shared" si="8"/>
        <v>0</v>
      </c>
      <c r="BO14">
        <f t="shared" si="8"/>
        <v>0</v>
      </c>
      <c r="BP14">
        <f t="shared" si="8"/>
        <v>0</v>
      </c>
      <c r="BQ14">
        <f t="shared" si="5"/>
        <v>0</v>
      </c>
      <c r="BR14">
        <f t="shared" si="5"/>
        <v>0</v>
      </c>
      <c r="BS14">
        <f t="shared" si="1"/>
        <v>0</v>
      </c>
      <c r="BT14">
        <f t="shared" si="1"/>
        <v>0</v>
      </c>
      <c r="BU14">
        <f t="shared" si="1"/>
        <v>0</v>
      </c>
      <c r="BV14">
        <f t="shared" si="1"/>
        <v>0</v>
      </c>
      <c r="BW14">
        <f t="shared" si="1"/>
        <v>0</v>
      </c>
      <c r="BX14">
        <f t="shared" si="1"/>
        <v>0</v>
      </c>
      <c r="BY14">
        <f t="shared" si="1"/>
        <v>0</v>
      </c>
      <c r="BZ14">
        <f t="shared" si="1"/>
        <v>0</v>
      </c>
      <c r="CA14">
        <f t="shared" si="1"/>
        <v>0</v>
      </c>
      <c r="CB14">
        <f t="shared" si="1"/>
        <v>0</v>
      </c>
      <c r="CC14">
        <f t="shared" si="1"/>
        <v>0</v>
      </c>
      <c r="CD14">
        <f t="shared" si="1"/>
        <v>0</v>
      </c>
      <c r="CE14">
        <f t="shared" si="1"/>
        <v>0</v>
      </c>
      <c r="CF14">
        <f t="shared" si="1"/>
        <v>0</v>
      </c>
      <c r="CG14">
        <f t="shared" si="1"/>
        <v>0</v>
      </c>
      <c r="CH14">
        <f t="shared" si="1"/>
        <v>0</v>
      </c>
      <c r="CI14">
        <f t="shared" si="1"/>
        <v>0</v>
      </c>
      <c r="CJ14">
        <f t="shared" si="1"/>
        <v>0</v>
      </c>
      <c r="CK14">
        <f t="shared" si="1"/>
        <v>0</v>
      </c>
    </row>
    <row r="15" spans="1:89" x14ac:dyDescent="0.2">
      <c r="A15" s="27">
        <v>621.70000000000005</v>
      </c>
      <c r="B15">
        <f t="shared" si="2"/>
        <v>386510.89000000007</v>
      </c>
      <c r="D15">
        <v>14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386510.89000000007</v>
      </c>
      <c r="S15">
        <f t="shared" si="3"/>
        <v>0</v>
      </c>
      <c r="T15">
        <f t="shared" si="3"/>
        <v>0</v>
      </c>
      <c r="U15">
        <f t="shared" si="6"/>
        <v>0</v>
      </c>
      <c r="V15">
        <f t="shared" si="6"/>
        <v>0</v>
      </c>
      <c r="W15">
        <f t="shared" si="6"/>
        <v>0</v>
      </c>
      <c r="X15">
        <f t="shared" si="6"/>
        <v>0</v>
      </c>
      <c r="Y15">
        <f t="shared" si="6"/>
        <v>0</v>
      </c>
      <c r="Z15">
        <f t="shared" si="6"/>
        <v>0</v>
      </c>
      <c r="AA15">
        <f t="shared" si="6"/>
        <v>0</v>
      </c>
      <c r="AB15">
        <f t="shared" si="6"/>
        <v>0</v>
      </c>
      <c r="AC15">
        <f t="shared" si="6"/>
        <v>0</v>
      </c>
      <c r="AD15">
        <f t="shared" si="6"/>
        <v>0</v>
      </c>
      <c r="AE15">
        <f t="shared" si="6"/>
        <v>0</v>
      </c>
      <c r="AF15">
        <f t="shared" si="6"/>
        <v>0</v>
      </c>
      <c r="AG15">
        <f t="shared" si="6"/>
        <v>0</v>
      </c>
      <c r="AH15">
        <f t="shared" si="6"/>
        <v>0</v>
      </c>
      <c r="AI15">
        <f t="shared" si="6"/>
        <v>0</v>
      </c>
      <c r="AJ15">
        <f t="shared" si="6"/>
        <v>0</v>
      </c>
      <c r="AK15">
        <f t="shared" si="7"/>
        <v>0</v>
      </c>
      <c r="AL15">
        <f t="shared" si="7"/>
        <v>0</v>
      </c>
      <c r="AM15">
        <f t="shared" si="7"/>
        <v>0</v>
      </c>
      <c r="AN15">
        <f t="shared" si="7"/>
        <v>0</v>
      </c>
      <c r="AO15">
        <f t="shared" si="7"/>
        <v>0</v>
      </c>
      <c r="AP15">
        <f t="shared" si="7"/>
        <v>0</v>
      </c>
      <c r="AQ15">
        <f t="shared" si="7"/>
        <v>0</v>
      </c>
      <c r="AR15">
        <f t="shared" si="7"/>
        <v>0</v>
      </c>
      <c r="AS15">
        <f t="shared" si="7"/>
        <v>0</v>
      </c>
      <c r="AT15">
        <f t="shared" si="7"/>
        <v>0</v>
      </c>
      <c r="AU15">
        <f t="shared" si="7"/>
        <v>0</v>
      </c>
      <c r="AV15">
        <f t="shared" si="7"/>
        <v>0</v>
      </c>
      <c r="AW15">
        <f t="shared" si="7"/>
        <v>0</v>
      </c>
      <c r="AX15">
        <f t="shared" si="7"/>
        <v>0</v>
      </c>
      <c r="AY15">
        <f t="shared" si="7"/>
        <v>0</v>
      </c>
      <c r="AZ15">
        <f t="shared" si="7"/>
        <v>0</v>
      </c>
      <c r="BA15">
        <f t="shared" si="8"/>
        <v>0</v>
      </c>
      <c r="BB15">
        <f t="shared" si="8"/>
        <v>0</v>
      </c>
      <c r="BC15">
        <f t="shared" si="8"/>
        <v>0</v>
      </c>
      <c r="BD15">
        <f t="shared" si="8"/>
        <v>0</v>
      </c>
      <c r="BE15">
        <f t="shared" si="8"/>
        <v>0</v>
      </c>
      <c r="BF15">
        <f t="shared" si="8"/>
        <v>0</v>
      </c>
      <c r="BG15">
        <f t="shared" si="8"/>
        <v>0</v>
      </c>
      <c r="BH15">
        <f t="shared" si="8"/>
        <v>0</v>
      </c>
      <c r="BI15">
        <f t="shared" si="8"/>
        <v>0</v>
      </c>
      <c r="BJ15">
        <f t="shared" si="8"/>
        <v>0</v>
      </c>
      <c r="BK15">
        <f t="shared" si="8"/>
        <v>0</v>
      </c>
      <c r="BL15">
        <f t="shared" si="8"/>
        <v>0</v>
      </c>
      <c r="BM15">
        <f t="shared" si="8"/>
        <v>0</v>
      </c>
      <c r="BN15">
        <f t="shared" si="8"/>
        <v>0</v>
      </c>
      <c r="BO15">
        <f t="shared" si="8"/>
        <v>0</v>
      </c>
      <c r="BP15">
        <f t="shared" si="8"/>
        <v>0</v>
      </c>
      <c r="BQ15">
        <f t="shared" si="5"/>
        <v>0</v>
      </c>
      <c r="BR15">
        <f t="shared" si="5"/>
        <v>0</v>
      </c>
      <c r="BS15">
        <f t="shared" si="1"/>
        <v>0</v>
      </c>
      <c r="BT15">
        <f t="shared" si="1"/>
        <v>0</v>
      </c>
      <c r="BU15">
        <f t="shared" si="1"/>
        <v>0</v>
      </c>
      <c r="BV15">
        <f t="shared" si="1"/>
        <v>0</v>
      </c>
      <c r="BW15">
        <f t="shared" si="1"/>
        <v>0</v>
      </c>
      <c r="BX15">
        <f t="shared" si="1"/>
        <v>0</v>
      </c>
      <c r="BY15">
        <f t="shared" si="1"/>
        <v>0</v>
      </c>
      <c r="BZ15">
        <f t="shared" si="1"/>
        <v>0</v>
      </c>
      <c r="CA15">
        <f t="shared" ref="CA15:CK46" si="9">IF(COLUMN()=ROW()+3, $B15, 0)</f>
        <v>0</v>
      </c>
      <c r="CB15">
        <f t="shared" si="9"/>
        <v>0</v>
      </c>
      <c r="CC15">
        <f t="shared" si="9"/>
        <v>0</v>
      </c>
      <c r="CD15">
        <f t="shared" si="9"/>
        <v>0</v>
      </c>
      <c r="CE15">
        <f t="shared" si="9"/>
        <v>0</v>
      </c>
      <c r="CF15">
        <f t="shared" si="9"/>
        <v>0</v>
      </c>
      <c r="CG15">
        <f t="shared" si="9"/>
        <v>0</v>
      </c>
      <c r="CH15">
        <f t="shared" si="9"/>
        <v>0</v>
      </c>
      <c r="CI15">
        <f t="shared" si="9"/>
        <v>0</v>
      </c>
      <c r="CJ15">
        <f t="shared" si="9"/>
        <v>0</v>
      </c>
      <c r="CK15">
        <f t="shared" si="9"/>
        <v>0</v>
      </c>
    </row>
    <row r="16" spans="1:89" x14ac:dyDescent="0.2">
      <c r="A16" s="27">
        <v>912.2</v>
      </c>
      <c r="B16">
        <f t="shared" si="2"/>
        <v>832108.84000000008</v>
      </c>
      <c r="D16">
        <v>15</v>
      </c>
      <c r="E16">
        <f t="shared" si="3"/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si="3"/>
        <v>0</v>
      </c>
      <c r="M16">
        <f t="shared" si="3"/>
        <v>0</v>
      </c>
      <c r="N16">
        <f t="shared" si="3"/>
        <v>0</v>
      </c>
      <c r="O16">
        <f t="shared" si="3"/>
        <v>0</v>
      </c>
      <c r="P16">
        <f t="shared" si="3"/>
        <v>0</v>
      </c>
      <c r="Q16">
        <f t="shared" si="3"/>
        <v>0</v>
      </c>
      <c r="R16">
        <f t="shared" si="3"/>
        <v>0</v>
      </c>
      <c r="S16">
        <f t="shared" si="3"/>
        <v>832108.84000000008</v>
      </c>
      <c r="T16">
        <f t="shared" si="3"/>
        <v>0</v>
      </c>
      <c r="U16">
        <f t="shared" si="6"/>
        <v>0</v>
      </c>
      <c r="V16">
        <f t="shared" si="6"/>
        <v>0</v>
      </c>
      <c r="W16">
        <f t="shared" si="6"/>
        <v>0</v>
      </c>
      <c r="X16">
        <f t="shared" si="6"/>
        <v>0</v>
      </c>
      <c r="Y16">
        <f t="shared" si="6"/>
        <v>0</v>
      </c>
      <c r="Z16">
        <f t="shared" si="6"/>
        <v>0</v>
      </c>
      <c r="AA16">
        <f t="shared" si="6"/>
        <v>0</v>
      </c>
      <c r="AB16">
        <f t="shared" si="6"/>
        <v>0</v>
      </c>
      <c r="AC16">
        <f t="shared" si="6"/>
        <v>0</v>
      </c>
      <c r="AD16">
        <f t="shared" si="6"/>
        <v>0</v>
      </c>
      <c r="AE16">
        <f t="shared" si="6"/>
        <v>0</v>
      </c>
      <c r="AF16">
        <f t="shared" si="6"/>
        <v>0</v>
      </c>
      <c r="AG16">
        <f t="shared" si="6"/>
        <v>0</v>
      </c>
      <c r="AH16">
        <f t="shared" si="6"/>
        <v>0</v>
      </c>
      <c r="AI16">
        <f t="shared" si="6"/>
        <v>0</v>
      </c>
      <c r="AJ16">
        <f t="shared" si="6"/>
        <v>0</v>
      </c>
      <c r="AK16">
        <f t="shared" si="7"/>
        <v>0</v>
      </c>
      <c r="AL16">
        <f t="shared" si="7"/>
        <v>0</v>
      </c>
      <c r="AM16">
        <f t="shared" si="7"/>
        <v>0</v>
      </c>
      <c r="AN16">
        <f t="shared" si="7"/>
        <v>0</v>
      </c>
      <c r="AO16">
        <f t="shared" si="7"/>
        <v>0</v>
      </c>
      <c r="AP16">
        <f t="shared" si="7"/>
        <v>0</v>
      </c>
      <c r="AQ16">
        <f t="shared" si="7"/>
        <v>0</v>
      </c>
      <c r="AR16">
        <f t="shared" si="7"/>
        <v>0</v>
      </c>
      <c r="AS16">
        <f t="shared" si="7"/>
        <v>0</v>
      </c>
      <c r="AT16">
        <f t="shared" si="7"/>
        <v>0</v>
      </c>
      <c r="AU16">
        <f t="shared" si="7"/>
        <v>0</v>
      </c>
      <c r="AV16">
        <f t="shared" si="7"/>
        <v>0</v>
      </c>
      <c r="AW16">
        <f t="shared" si="7"/>
        <v>0</v>
      </c>
      <c r="AX16">
        <f t="shared" si="7"/>
        <v>0</v>
      </c>
      <c r="AY16">
        <f t="shared" si="7"/>
        <v>0</v>
      </c>
      <c r="AZ16">
        <f t="shared" si="7"/>
        <v>0</v>
      </c>
      <c r="BA16">
        <f t="shared" si="8"/>
        <v>0</v>
      </c>
      <c r="BB16">
        <f t="shared" si="8"/>
        <v>0</v>
      </c>
      <c r="BC16">
        <f t="shared" si="8"/>
        <v>0</v>
      </c>
      <c r="BD16">
        <f t="shared" si="8"/>
        <v>0</v>
      </c>
      <c r="BE16">
        <f t="shared" si="8"/>
        <v>0</v>
      </c>
      <c r="BF16">
        <f t="shared" si="8"/>
        <v>0</v>
      </c>
      <c r="BG16">
        <f t="shared" si="8"/>
        <v>0</v>
      </c>
      <c r="BH16">
        <f t="shared" si="8"/>
        <v>0</v>
      </c>
      <c r="BI16">
        <f t="shared" si="8"/>
        <v>0</v>
      </c>
      <c r="BJ16">
        <f t="shared" si="8"/>
        <v>0</v>
      </c>
      <c r="BK16">
        <f t="shared" si="8"/>
        <v>0</v>
      </c>
      <c r="BL16">
        <f t="shared" si="8"/>
        <v>0</v>
      </c>
      <c r="BM16">
        <f t="shared" si="8"/>
        <v>0</v>
      </c>
      <c r="BN16">
        <f t="shared" si="8"/>
        <v>0</v>
      </c>
      <c r="BO16">
        <f t="shared" si="8"/>
        <v>0</v>
      </c>
      <c r="BP16">
        <f t="shared" si="8"/>
        <v>0</v>
      </c>
      <c r="BQ16">
        <f t="shared" si="5"/>
        <v>0</v>
      </c>
      <c r="BR16">
        <f t="shared" si="5"/>
        <v>0</v>
      </c>
      <c r="BS16">
        <f t="shared" si="5"/>
        <v>0</v>
      </c>
      <c r="BT16">
        <f t="shared" si="5"/>
        <v>0</v>
      </c>
      <c r="BU16">
        <f t="shared" si="5"/>
        <v>0</v>
      </c>
      <c r="BV16">
        <f t="shared" si="5"/>
        <v>0</v>
      </c>
      <c r="BW16">
        <f t="shared" si="5"/>
        <v>0</v>
      </c>
      <c r="BX16">
        <f t="shared" si="5"/>
        <v>0</v>
      </c>
      <c r="BY16">
        <f t="shared" si="5"/>
        <v>0</v>
      </c>
      <c r="BZ16">
        <f t="shared" si="5"/>
        <v>0</v>
      </c>
      <c r="CA16">
        <f t="shared" si="5"/>
        <v>0</v>
      </c>
      <c r="CB16">
        <f t="shared" si="5"/>
        <v>0</v>
      </c>
      <c r="CC16">
        <f t="shared" si="5"/>
        <v>0</v>
      </c>
      <c r="CD16">
        <f t="shared" si="5"/>
        <v>0</v>
      </c>
      <c r="CE16">
        <f t="shared" si="5"/>
        <v>0</v>
      </c>
      <c r="CF16">
        <f t="shared" si="5"/>
        <v>0</v>
      </c>
      <c r="CG16">
        <f t="shared" si="9"/>
        <v>0</v>
      </c>
      <c r="CH16">
        <f t="shared" si="9"/>
        <v>0</v>
      </c>
      <c r="CI16">
        <f t="shared" si="9"/>
        <v>0</v>
      </c>
      <c r="CJ16">
        <f t="shared" si="9"/>
        <v>0</v>
      </c>
      <c r="CK16">
        <f t="shared" si="9"/>
        <v>0</v>
      </c>
    </row>
    <row r="17" spans="1:89" x14ac:dyDescent="0.2">
      <c r="A17" s="27">
        <v>714.1</v>
      </c>
      <c r="B17">
        <f t="shared" si="2"/>
        <v>509938.81000000006</v>
      </c>
      <c r="D17">
        <v>16</v>
      </c>
      <c r="E17">
        <f t="shared" si="3"/>
        <v>0</v>
      </c>
      <c r="F17">
        <f t="shared" si="3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3"/>
        <v>0</v>
      </c>
      <c r="P17">
        <f t="shared" si="3"/>
        <v>0</v>
      </c>
      <c r="Q17">
        <f t="shared" si="3"/>
        <v>0</v>
      </c>
      <c r="R17">
        <f t="shared" si="3"/>
        <v>0</v>
      </c>
      <c r="S17">
        <f t="shared" si="3"/>
        <v>0</v>
      </c>
      <c r="T17">
        <f t="shared" si="3"/>
        <v>509938.81000000006</v>
      </c>
      <c r="U17">
        <f t="shared" si="6"/>
        <v>0</v>
      </c>
      <c r="V17">
        <f t="shared" si="6"/>
        <v>0</v>
      </c>
      <c r="W17">
        <f t="shared" si="6"/>
        <v>0</v>
      </c>
      <c r="X17">
        <f t="shared" si="6"/>
        <v>0</v>
      </c>
      <c r="Y17">
        <f t="shared" si="6"/>
        <v>0</v>
      </c>
      <c r="Z17">
        <f t="shared" si="6"/>
        <v>0</v>
      </c>
      <c r="AA17">
        <f t="shared" si="6"/>
        <v>0</v>
      </c>
      <c r="AB17">
        <f t="shared" si="6"/>
        <v>0</v>
      </c>
      <c r="AC17">
        <f t="shared" si="6"/>
        <v>0</v>
      </c>
      <c r="AD17">
        <f t="shared" si="6"/>
        <v>0</v>
      </c>
      <c r="AE17">
        <f t="shared" si="6"/>
        <v>0</v>
      </c>
      <c r="AF17">
        <f t="shared" si="6"/>
        <v>0</v>
      </c>
      <c r="AG17">
        <f t="shared" si="6"/>
        <v>0</v>
      </c>
      <c r="AH17">
        <f t="shared" si="6"/>
        <v>0</v>
      </c>
      <c r="AI17">
        <f t="shared" si="6"/>
        <v>0</v>
      </c>
      <c r="AJ17">
        <f t="shared" si="6"/>
        <v>0</v>
      </c>
      <c r="AK17">
        <f t="shared" si="7"/>
        <v>0</v>
      </c>
      <c r="AL17">
        <f t="shared" si="7"/>
        <v>0</v>
      </c>
      <c r="AM17">
        <f t="shared" si="7"/>
        <v>0</v>
      </c>
      <c r="AN17">
        <f t="shared" si="7"/>
        <v>0</v>
      </c>
      <c r="AO17">
        <f t="shared" si="7"/>
        <v>0</v>
      </c>
      <c r="AP17">
        <f t="shared" si="7"/>
        <v>0</v>
      </c>
      <c r="AQ17">
        <f t="shared" si="7"/>
        <v>0</v>
      </c>
      <c r="AR17">
        <f t="shared" si="7"/>
        <v>0</v>
      </c>
      <c r="AS17">
        <f t="shared" si="7"/>
        <v>0</v>
      </c>
      <c r="AT17">
        <f t="shared" si="7"/>
        <v>0</v>
      </c>
      <c r="AU17">
        <f t="shared" si="7"/>
        <v>0</v>
      </c>
      <c r="AV17">
        <f t="shared" si="7"/>
        <v>0</v>
      </c>
      <c r="AW17">
        <f t="shared" si="7"/>
        <v>0</v>
      </c>
      <c r="AX17">
        <f t="shared" si="7"/>
        <v>0</v>
      </c>
      <c r="AY17">
        <f t="shared" si="7"/>
        <v>0</v>
      </c>
      <c r="AZ17">
        <f t="shared" si="7"/>
        <v>0</v>
      </c>
      <c r="BA17">
        <f t="shared" si="8"/>
        <v>0</v>
      </c>
      <c r="BB17">
        <f t="shared" si="8"/>
        <v>0</v>
      </c>
      <c r="BC17">
        <f t="shared" si="8"/>
        <v>0</v>
      </c>
      <c r="BD17">
        <f t="shared" si="8"/>
        <v>0</v>
      </c>
      <c r="BE17">
        <f t="shared" si="8"/>
        <v>0</v>
      </c>
      <c r="BF17">
        <f t="shared" si="8"/>
        <v>0</v>
      </c>
      <c r="BG17">
        <f t="shared" si="8"/>
        <v>0</v>
      </c>
      <c r="BH17">
        <f t="shared" si="8"/>
        <v>0</v>
      </c>
      <c r="BI17">
        <f t="shared" si="8"/>
        <v>0</v>
      </c>
      <c r="BJ17">
        <f t="shared" si="8"/>
        <v>0</v>
      </c>
      <c r="BK17">
        <f t="shared" si="8"/>
        <v>0</v>
      </c>
      <c r="BL17">
        <f t="shared" si="8"/>
        <v>0</v>
      </c>
      <c r="BM17">
        <f t="shared" si="8"/>
        <v>0</v>
      </c>
      <c r="BN17">
        <f t="shared" si="8"/>
        <v>0</v>
      </c>
      <c r="BO17">
        <f t="shared" si="8"/>
        <v>0</v>
      </c>
      <c r="BP17">
        <f t="shared" si="8"/>
        <v>0</v>
      </c>
      <c r="BQ17">
        <f t="shared" si="5"/>
        <v>0</v>
      </c>
      <c r="BR17">
        <f t="shared" si="5"/>
        <v>0</v>
      </c>
      <c r="BS17">
        <f t="shared" si="5"/>
        <v>0</v>
      </c>
      <c r="BT17">
        <f t="shared" si="5"/>
        <v>0</v>
      </c>
      <c r="BU17">
        <f t="shared" si="5"/>
        <v>0</v>
      </c>
      <c r="BV17">
        <f t="shared" si="5"/>
        <v>0</v>
      </c>
      <c r="BW17">
        <f t="shared" si="5"/>
        <v>0</v>
      </c>
      <c r="BX17">
        <f t="shared" si="5"/>
        <v>0</v>
      </c>
      <c r="BY17">
        <f t="shared" si="5"/>
        <v>0</v>
      </c>
      <c r="BZ17">
        <f t="shared" si="5"/>
        <v>0</v>
      </c>
      <c r="CA17">
        <f t="shared" si="5"/>
        <v>0</v>
      </c>
      <c r="CB17">
        <f t="shared" si="5"/>
        <v>0</v>
      </c>
      <c r="CC17">
        <f t="shared" si="5"/>
        <v>0</v>
      </c>
      <c r="CD17">
        <f t="shared" si="5"/>
        <v>0</v>
      </c>
      <c r="CE17">
        <f t="shared" si="5"/>
        <v>0</v>
      </c>
      <c r="CF17">
        <f t="shared" si="5"/>
        <v>0</v>
      </c>
      <c r="CG17">
        <f t="shared" si="9"/>
        <v>0</v>
      </c>
      <c r="CH17">
        <f t="shared" si="9"/>
        <v>0</v>
      </c>
      <c r="CI17">
        <f t="shared" si="9"/>
        <v>0</v>
      </c>
      <c r="CJ17">
        <f t="shared" si="9"/>
        <v>0</v>
      </c>
      <c r="CK17">
        <f t="shared" si="9"/>
        <v>0</v>
      </c>
    </row>
    <row r="18" spans="1:89" x14ac:dyDescent="0.2">
      <c r="A18" s="27">
        <v>906.2</v>
      </c>
      <c r="B18">
        <f t="shared" si="2"/>
        <v>821198.44000000006</v>
      </c>
      <c r="D18">
        <v>17</v>
      </c>
      <c r="E18">
        <f t="shared" si="3"/>
        <v>0</v>
      </c>
      <c r="F18">
        <f t="shared" si="3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>
        <f t="shared" si="3"/>
        <v>0</v>
      </c>
      <c r="S18">
        <f t="shared" si="3"/>
        <v>0</v>
      </c>
      <c r="T18">
        <f t="shared" si="3"/>
        <v>0</v>
      </c>
      <c r="U18">
        <f t="shared" si="6"/>
        <v>821198.44000000006</v>
      </c>
      <c r="V18">
        <f t="shared" si="6"/>
        <v>0</v>
      </c>
      <c r="W18">
        <f t="shared" si="6"/>
        <v>0</v>
      </c>
      <c r="X18">
        <f t="shared" si="6"/>
        <v>0</v>
      </c>
      <c r="Y18">
        <f t="shared" si="6"/>
        <v>0</v>
      </c>
      <c r="Z18">
        <f t="shared" si="6"/>
        <v>0</v>
      </c>
      <c r="AA18">
        <f t="shared" si="6"/>
        <v>0</v>
      </c>
      <c r="AB18">
        <f t="shared" si="6"/>
        <v>0</v>
      </c>
      <c r="AC18">
        <f t="shared" si="6"/>
        <v>0</v>
      </c>
      <c r="AD18">
        <f t="shared" si="6"/>
        <v>0</v>
      </c>
      <c r="AE18">
        <f t="shared" si="6"/>
        <v>0</v>
      </c>
      <c r="AF18">
        <f t="shared" si="6"/>
        <v>0</v>
      </c>
      <c r="AG18">
        <f t="shared" si="6"/>
        <v>0</v>
      </c>
      <c r="AH18">
        <f t="shared" si="6"/>
        <v>0</v>
      </c>
      <c r="AI18">
        <f t="shared" si="6"/>
        <v>0</v>
      </c>
      <c r="AJ18">
        <f t="shared" si="6"/>
        <v>0</v>
      </c>
      <c r="AK18">
        <f t="shared" si="7"/>
        <v>0</v>
      </c>
      <c r="AL18">
        <f t="shared" si="7"/>
        <v>0</v>
      </c>
      <c r="AM18">
        <f t="shared" si="7"/>
        <v>0</v>
      </c>
      <c r="AN18">
        <f t="shared" si="7"/>
        <v>0</v>
      </c>
      <c r="AO18">
        <f t="shared" si="7"/>
        <v>0</v>
      </c>
      <c r="AP18">
        <f t="shared" si="7"/>
        <v>0</v>
      </c>
      <c r="AQ18">
        <f t="shared" si="7"/>
        <v>0</v>
      </c>
      <c r="AR18">
        <f t="shared" si="7"/>
        <v>0</v>
      </c>
      <c r="AS18">
        <f t="shared" si="7"/>
        <v>0</v>
      </c>
      <c r="AT18">
        <f t="shared" si="7"/>
        <v>0</v>
      </c>
      <c r="AU18">
        <f t="shared" si="7"/>
        <v>0</v>
      </c>
      <c r="AV18">
        <f t="shared" si="7"/>
        <v>0</v>
      </c>
      <c r="AW18">
        <f t="shared" si="7"/>
        <v>0</v>
      </c>
      <c r="AX18">
        <f t="shared" si="7"/>
        <v>0</v>
      </c>
      <c r="AY18">
        <f t="shared" si="7"/>
        <v>0</v>
      </c>
      <c r="AZ18">
        <f t="shared" si="7"/>
        <v>0</v>
      </c>
      <c r="BA18">
        <f t="shared" si="8"/>
        <v>0</v>
      </c>
      <c r="BB18">
        <f t="shared" si="8"/>
        <v>0</v>
      </c>
      <c r="BC18">
        <f t="shared" si="8"/>
        <v>0</v>
      </c>
      <c r="BD18">
        <f t="shared" si="8"/>
        <v>0</v>
      </c>
      <c r="BE18">
        <f t="shared" si="8"/>
        <v>0</v>
      </c>
      <c r="BF18">
        <f t="shared" si="8"/>
        <v>0</v>
      </c>
      <c r="BG18">
        <f t="shared" si="8"/>
        <v>0</v>
      </c>
      <c r="BH18">
        <f t="shared" si="8"/>
        <v>0</v>
      </c>
      <c r="BI18">
        <f t="shared" si="8"/>
        <v>0</v>
      </c>
      <c r="BJ18">
        <f t="shared" si="8"/>
        <v>0</v>
      </c>
      <c r="BK18">
        <f t="shared" si="8"/>
        <v>0</v>
      </c>
      <c r="BL18">
        <f t="shared" si="8"/>
        <v>0</v>
      </c>
      <c r="BM18">
        <f t="shared" si="8"/>
        <v>0</v>
      </c>
      <c r="BN18">
        <f t="shared" si="8"/>
        <v>0</v>
      </c>
      <c r="BO18">
        <f t="shared" si="8"/>
        <v>0</v>
      </c>
      <c r="BP18">
        <f t="shared" si="8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si="5"/>
        <v>0</v>
      </c>
      <c r="CF18">
        <f t="shared" si="5"/>
        <v>0</v>
      </c>
      <c r="CG18">
        <f t="shared" si="9"/>
        <v>0</v>
      </c>
      <c r="CH18">
        <f t="shared" si="9"/>
        <v>0</v>
      </c>
      <c r="CI18">
        <f t="shared" si="9"/>
        <v>0</v>
      </c>
      <c r="CJ18">
        <f t="shared" si="9"/>
        <v>0</v>
      </c>
      <c r="CK18">
        <f t="shared" si="9"/>
        <v>0</v>
      </c>
    </row>
    <row r="19" spans="1:89" x14ac:dyDescent="0.2">
      <c r="A19" s="27">
        <v>644.5</v>
      </c>
      <c r="B19">
        <f t="shared" si="2"/>
        <v>415380.25</v>
      </c>
      <c r="D19">
        <v>18</v>
      </c>
      <c r="E19">
        <f t="shared" si="3"/>
        <v>0</v>
      </c>
      <c r="F19">
        <f t="shared" si="3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3"/>
        <v>0</v>
      </c>
      <c r="P19">
        <f t="shared" si="3"/>
        <v>0</v>
      </c>
      <c r="Q19">
        <f t="shared" si="3"/>
        <v>0</v>
      </c>
      <c r="R19">
        <f t="shared" si="3"/>
        <v>0</v>
      </c>
      <c r="S19">
        <f t="shared" si="3"/>
        <v>0</v>
      </c>
      <c r="T19">
        <f t="shared" si="3"/>
        <v>0</v>
      </c>
      <c r="U19">
        <f t="shared" si="6"/>
        <v>0</v>
      </c>
      <c r="V19">
        <f t="shared" si="6"/>
        <v>415380.25</v>
      </c>
      <c r="W19">
        <f t="shared" si="6"/>
        <v>0</v>
      </c>
      <c r="X19">
        <f t="shared" si="6"/>
        <v>0</v>
      </c>
      <c r="Y19">
        <f t="shared" si="6"/>
        <v>0</v>
      </c>
      <c r="Z19">
        <f t="shared" si="6"/>
        <v>0</v>
      </c>
      <c r="AA19">
        <f t="shared" si="6"/>
        <v>0</v>
      </c>
      <c r="AB19">
        <f t="shared" si="6"/>
        <v>0</v>
      </c>
      <c r="AC19">
        <f t="shared" si="6"/>
        <v>0</v>
      </c>
      <c r="AD19">
        <f t="shared" si="6"/>
        <v>0</v>
      </c>
      <c r="AE19">
        <f t="shared" si="6"/>
        <v>0</v>
      </c>
      <c r="AF19">
        <f t="shared" si="6"/>
        <v>0</v>
      </c>
      <c r="AG19">
        <f t="shared" si="6"/>
        <v>0</v>
      </c>
      <c r="AH19">
        <f t="shared" si="6"/>
        <v>0</v>
      </c>
      <c r="AI19">
        <f t="shared" si="6"/>
        <v>0</v>
      </c>
      <c r="AJ19">
        <f t="shared" si="6"/>
        <v>0</v>
      </c>
      <c r="AK19">
        <f t="shared" si="7"/>
        <v>0</v>
      </c>
      <c r="AL19">
        <f t="shared" si="7"/>
        <v>0</v>
      </c>
      <c r="AM19">
        <f t="shared" si="7"/>
        <v>0</v>
      </c>
      <c r="AN19">
        <f t="shared" si="7"/>
        <v>0</v>
      </c>
      <c r="AO19">
        <f t="shared" si="7"/>
        <v>0</v>
      </c>
      <c r="AP19">
        <f t="shared" si="7"/>
        <v>0</v>
      </c>
      <c r="AQ19">
        <f t="shared" si="7"/>
        <v>0</v>
      </c>
      <c r="AR19">
        <f t="shared" si="7"/>
        <v>0</v>
      </c>
      <c r="AS19">
        <f t="shared" si="7"/>
        <v>0</v>
      </c>
      <c r="AT19">
        <f t="shared" si="7"/>
        <v>0</v>
      </c>
      <c r="AU19">
        <f t="shared" si="7"/>
        <v>0</v>
      </c>
      <c r="AV19">
        <f t="shared" si="7"/>
        <v>0</v>
      </c>
      <c r="AW19">
        <f t="shared" si="7"/>
        <v>0</v>
      </c>
      <c r="AX19">
        <f t="shared" si="7"/>
        <v>0</v>
      </c>
      <c r="AY19">
        <f t="shared" si="7"/>
        <v>0</v>
      </c>
      <c r="AZ19">
        <f t="shared" si="7"/>
        <v>0</v>
      </c>
      <c r="BA19">
        <f t="shared" si="8"/>
        <v>0</v>
      </c>
      <c r="BB19">
        <f t="shared" si="8"/>
        <v>0</v>
      </c>
      <c r="BC19">
        <f t="shared" si="8"/>
        <v>0</v>
      </c>
      <c r="BD19">
        <f t="shared" si="8"/>
        <v>0</v>
      </c>
      <c r="BE19">
        <f t="shared" si="8"/>
        <v>0</v>
      </c>
      <c r="BF19">
        <f t="shared" si="8"/>
        <v>0</v>
      </c>
      <c r="BG19">
        <f t="shared" si="8"/>
        <v>0</v>
      </c>
      <c r="BH19">
        <f t="shared" si="8"/>
        <v>0</v>
      </c>
      <c r="BI19">
        <f t="shared" si="8"/>
        <v>0</v>
      </c>
      <c r="BJ19">
        <f t="shared" si="8"/>
        <v>0</v>
      </c>
      <c r="BK19">
        <f t="shared" si="8"/>
        <v>0</v>
      </c>
      <c r="BL19">
        <f t="shared" si="8"/>
        <v>0</v>
      </c>
      <c r="BM19">
        <f t="shared" si="8"/>
        <v>0</v>
      </c>
      <c r="BN19">
        <f t="shared" si="8"/>
        <v>0</v>
      </c>
      <c r="BO19">
        <f t="shared" si="8"/>
        <v>0</v>
      </c>
      <c r="BP19">
        <f t="shared" si="8"/>
        <v>0</v>
      </c>
      <c r="BQ19">
        <f t="shared" si="5"/>
        <v>0</v>
      </c>
      <c r="BR19">
        <f t="shared" si="5"/>
        <v>0</v>
      </c>
      <c r="BS19">
        <f t="shared" si="5"/>
        <v>0</v>
      </c>
      <c r="BT19">
        <f t="shared" si="5"/>
        <v>0</v>
      </c>
      <c r="BU19">
        <f t="shared" si="5"/>
        <v>0</v>
      </c>
      <c r="BV19">
        <f t="shared" si="5"/>
        <v>0</v>
      </c>
      <c r="BW19">
        <f t="shared" si="5"/>
        <v>0</v>
      </c>
      <c r="BX19">
        <f t="shared" si="5"/>
        <v>0</v>
      </c>
      <c r="BY19">
        <f t="shared" si="5"/>
        <v>0</v>
      </c>
      <c r="BZ19">
        <f t="shared" si="5"/>
        <v>0</v>
      </c>
      <c r="CA19">
        <f t="shared" si="5"/>
        <v>0</v>
      </c>
      <c r="CB19">
        <f t="shared" si="5"/>
        <v>0</v>
      </c>
      <c r="CC19">
        <f t="shared" si="5"/>
        <v>0</v>
      </c>
      <c r="CD19">
        <f t="shared" si="5"/>
        <v>0</v>
      </c>
      <c r="CE19">
        <f t="shared" si="5"/>
        <v>0</v>
      </c>
      <c r="CF19">
        <f t="shared" si="5"/>
        <v>0</v>
      </c>
      <c r="CG19">
        <f t="shared" si="9"/>
        <v>0</v>
      </c>
      <c r="CH19">
        <f t="shared" si="9"/>
        <v>0</v>
      </c>
      <c r="CI19">
        <f t="shared" si="9"/>
        <v>0</v>
      </c>
      <c r="CJ19">
        <f t="shared" si="9"/>
        <v>0</v>
      </c>
      <c r="CK19">
        <f t="shared" si="9"/>
        <v>0</v>
      </c>
    </row>
    <row r="20" spans="1:89" x14ac:dyDescent="0.2">
      <c r="A20" s="27">
        <v>1173</v>
      </c>
      <c r="B20">
        <f t="shared" si="2"/>
        <v>1375929</v>
      </c>
      <c r="D20">
        <v>19</v>
      </c>
      <c r="E20">
        <f t="shared" si="3"/>
        <v>0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0</v>
      </c>
      <c r="T20">
        <f t="shared" si="3"/>
        <v>0</v>
      </c>
      <c r="U20">
        <f t="shared" si="6"/>
        <v>0</v>
      </c>
      <c r="V20">
        <f t="shared" si="6"/>
        <v>0</v>
      </c>
      <c r="W20">
        <f t="shared" si="6"/>
        <v>1375929</v>
      </c>
      <c r="X20">
        <f t="shared" si="6"/>
        <v>0</v>
      </c>
      <c r="Y20">
        <f t="shared" si="6"/>
        <v>0</v>
      </c>
      <c r="Z20">
        <f t="shared" si="6"/>
        <v>0</v>
      </c>
      <c r="AA20">
        <f t="shared" si="6"/>
        <v>0</v>
      </c>
      <c r="AB20">
        <f t="shared" si="6"/>
        <v>0</v>
      </c>
      <c r="AC20">
        <f t="shared" si="6"/>
        <v>0</v>
      </c>
      <c r="AD20">
        <f t="shared" si="6"/>
        <v>0</v>
      </c>
      <c r="AE20">
        <f t="shared" si="6"/>
        <v>0</v>
      </c>
      <c r="AF20">
        <f t="shared" si="6"/>
        <v>0</v>
      </c>
      <c r="AG20">
        <f t="shared" si="6"/>
        <v>0</v>
      </c>
      <c r="AH20">
        <f t="shared" si="6"/>
        <v>0</v>
      </c>
      <c r="AI20">
        <f t="shared" si="6"/>
        <v>0</v>
      </c>
      <c r="AJ20">
        <f t="shared" si="6"/>
        <v>0</v>
      </c>
      <c r="AK20">
        <f t="shared" si="7"/>
        <v>0</v>
      </c>
      <c r="AL20">
        <f t="shared" si="7"/>
        <v>0</v>
      </c>
      <c r="AM20">
        <f t="shared" si="7"/>
        <v>0</v>
      </c>
      <c r="AN20">
        <f t="shared" si="7"/>
        <v>0</v>
      </c>
      <c r="AO20">
        <f t="shared" si="7"/>
        <v>0</v>
      </c>
      <c r="AP20">
        <f t="shared" si="7"/>
        <v>0</v>
      </c>
      <c r="AQ20">
        <f t="shared" si="7"/>
        <v>0</v>
      </c>
      <c r="AR20">
        <f t="shared" si="7"/>
        <v>0</v>
      </c>
      <c r="AS20">
        <f t="shared" si="7"/>
        <v>0</v>
      </c>
      <c r="AT20">
        <f t="shared" si="7"/>
        <v>0</v>
      </c>
      <c r="AU20">
        <f t="shared" si="7"/>
        <v>0</v>
      </c>
      <c r="AV20">
        <f t="shared" si="7"/>
        <v>0</v>
      </c>
      <c r="AW20">
        <f t="shared" si="7"/>
        <v>0</v>
      </c>
      <c r="AX20">
        <f t="shared" si="7"/>
        <v>0</v>
      </c>
      <c r="AY20">
        <f t="shared" si="7"/>
        <v>0</v>
      </c>
      <c r="AZ20">
        <f t="shared" si="7"/>
        <v>0</v>
      </c>
      <c r="BA20">
        <f t="shared" si="8"/>
        <v>0</v>
      </c>
      <c r="BB20">
        <f t="shared" si="8"/>
        <v>0</v>
      </c>
      <c r="BC20">
        <f t="shared" si="8"/>
        <v>0</v>
      </c>
      <c r="BD20">
        <f t="shared" si="8"/>
        <v>0</v>
      </c>
      <c r="BE20">
        <f t="shared" si="8"/>
        <v>0</v>
      </c>
      <c r="BF20">
        <f t="shared" si="8"/>
        <v>0</v>
      </c>
      <c r="BG20">
        <f t="shared" si="8"/>
        <v>0</v>
      </c>
      <c r="BH20">
        <f t="shared" si="8"/>
        <v>0</v>
      </c>
      <c r="BI20">
        <f t="shared" si="8"/>
        <v>0</v>
      </c>
      <c r="BJ20">
        <f t="shared" si="8"/>
        <v>0</v>
      </c>
      <c r="BK20">
        <f t="shared" si="8"/>
        <v>0</v>
      </c>
      <c r="BL20">
        <f t="shared" si="8"/>
        <v>0</v>
      </c>
      <c r="BM20">
        <f t="shared" si="8"/>
        <v>0</v>
      </c>
      <c r="BN20">
        <f t="shared" si="8"/>
        <v>0</v>
      </c>
      <c r="BO20">
        <f t="shared" si="8"/>
        <v>0</v>
      </c>
      <c r="BP20">
        <f t="shared" si="8"/>
        <v>0</v>
      </c>
      <c r="BQ20">
        <f t="shared" si="5"/>
        <v>0</v>
      </c>
      <c r="BR20">
        <f t="shared" si="5"/>
        <v>0</v>
      </c>
      <c r="BS20">
        <f t="shared" si="5"/>
        <v>0</v>
      </c>
      <c r="BT20">
        <f t="shared" si="5"/>
        <v>0</v>
      </c>
      <c r="BU20">
        <f t="shared" si="5"/>
        <v>0</v>
      </c>
      <c r="BV20">
        <f t="shared" si="5"/>
        <v>0</v>
      </c>
      <c r="BW20">
        <f t="shared" si="5"/>
        <v>0</v>
      </c>
      <c r="BX20">
        <f t="shared" si="5"/>
        <v>0</v>
      </c>
      <c r="BY20">
        <f t="shared" si="5"/>
        <v>0</v>
      </c>
      <c r="BZ20">
        <f t="shared" si="5"/>
        <v>0</v>
      </c>
      <c r="CA20">
        <f t="shared" si="5"/>
        <v>0</v>
      </c>
      <c r="CB20">
        <f t="shared" si="5"/>
        <v>0</v>
      </c>
      <c r="CC20">
        <f t="shared" si="5"/>
        <v>0</v>
      </c>
      <c r="CD20">
        <f t="shared" si="5"/>
        <v>0</v>
      </c>
      <c r="CE20">
        <f t="shared" si="5"/>
        <v>0</v>
      </c>
      <c r="CF20">
        <f t="shared" si="5"/>
        <v>0</v>
      </c>
      <c r="CG20">
        <f t="shared" si="9"/>
        <v>0</v>
      </c>
      <c r="CH20">
        <f t="shared" si="9"/>
        <v>0</v>
      </c>
      <c r="CI20">
        <f t="shared" si="9"/>
        <v>0</v>
      </c>
      <c r="CJ20">
        <f t="shared" si="9"/>
        <v>0</v>
      </c>
      <c r="CK20">
        <f t="shared" si="9"/>
        <v>0</v>
      </c>
    </row>
    <row r="21" spans="1:89" x14ac:dyDescent="0.2">
      <c r="A21" s="27">
        <v>1119.8</v>
      </c>
      <c r="B21">
        <f t="shared" si="2"/>
        <v>1253952.0399999998</v>
      </c>
      <c r="D21">
        <v>20</v>
      </c>
      <c r="E21">
        <f t="shared" si="3"/>
        <v>0</v>
      </c>
      <c r="F21">
        <f t="shared" si="3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0</v>
      </c>
      <c r="Q21">
        <f t="shared" si="3"/>
        <v>0</v>
      </c>
      <c r="R21">
        <f t="shared" si="3"/>
        <v>0</v>
      </c>
      <c r="S21">
        <f t="shared" si="3"/>
        <v>0</v>
      </c>
      <c r="T21">
        <f t="shared" si="3"/>
        <v>0</v>
      </c>
      <c r="U21">
        <f t="shared" si="6"/>
        <v>0</v>
      </c>
      <c r="V21">
        <f t="shared" si="6"/>
        <v>0</v>
      </c>
      <c r="W21">
        <f t="shared" si="6"/>
        <v>0</v>
      </c>
      <c r="X21">
        <f t="shared" si="6"/>
        <v>1253952.0399999998</v>
      </c>
      <c r="Y21">
        <f t="shared" si="6"/>
        <v>0</v>
      </c>
      <c r="Z21">
        <f t="shared" si="6"/>
        <v>0</v>
      </c>
      <c r="AA21">
        <f t="shared" si="6"/>
        <v>0</v>
      </c>
      <c r="AB21">
        <f t="shared" si="6"/>
        <v>0</v>
      </c>
      <c r="AC21">
        <f t="shared" si="6"/>
        <v>0</v>
      </c>
      <c r="AD21">
        <f t="shared" si="6"/>
        <v>0</v>
      </c>
      <c r="AE21">
        <f t="shared" si="6"/>
        <v>0</v>
      </c>
      <c r="AF21">
        <f t="shared" si="6"/>
        <v>0</v>
      </c>
      <c r="AG21">
        <f t="shared" si="6"/>
        <v>0</v>
      </c>
      <c r="AH21">
        <f t="shared" si="6"/>
        <v>0</v>
      </c>
      <c r="AI21">
        <f t="shared" si="6"/>
        <v>0</v>
      </c>
      <c r="AJ21">
        <f t="shared" si="6"/>
        <v>0</v>
      </c>
      <c r="AK21">
        <f t="shared" si="7"/>
        <v>0</v>
      </c>
      <c r="AL21">
        <f t="shared" si="7"/>
        <v>0</v>
      </c>
      <c r="AM21">
        <f t="shared" si="7"/>
        <v>0</v>
      </c>
      <c r="AN21">
        <f t="shared" si="7"/>
        <v>0</v>
      </c>
      <c r="AO21">
        <f t="shared" si="7"/>
        <v>0</v>
      </c>
      <c r="AP21">
        <f t="shared" si="7"/>
        <v>0</v>
      </c>
      <c r="AQ21">
        <f t="shared" si="7"/>
        <v>0</v>
      </c>
      <c r="AR21">
        <f t="shared" si="7"/>
        <v>0</v>
      </c>
      <c r="AS21">
        <f t="shared" si="7"/>
        <v>0</v>
      </c>
      <c r="AT21">
        <f t="shared" si="7"/>
        <v>0</v>
      </c>
      <c r="AU21">
        <f t="shared" si="7"/>
        <v>0</v>
      </c>
      <c r="AV21">
        <f t="shared" si="7"/>
        <v>0</v>
      </c>
      <c r="AW21">
        <f t="shared" si="7"/>
        <v>0</v>
      </c>
      <c r="AX21">
        <f t="shared" si="7"/>
        <v>0</v>
      </c>
      <c r="AY21">
        <f t="shared" si="7"/>
        <v>0</v>
      </c>
      <c r="AZ21">
        <f t="shared" si="7"/>
        <v>0</v>
      </c>
      <c r="BA21">
        <f t="shared" si="8"/>
        <v>0</v>
      </c>
      <c r="BB21">
        <f t="shared" si="8"/>
        <v>0</v>
      </c>
      <c r="BC21">
        <f t="shared" si="8"/>
        <v>0</v>
      </c>
      <c r="BD21">
        <f t="shared" si="8"/>
        <v>0</v>
      </c>
      <c r="BE21">
        <f t="shared" si="8"/>
        <v>0</v>
      </c>
      <c r="BF21">
        <f t="shared" si="8"/>
        <v>0</v>
      </c>
      <c r="BG21">
        <f t="shared" si="8"/>
        <v>0</v>
      </c>
      <c r="BH21">
        <f t="shared" si="8"/>
        <v>0</v>
      </c>
      <c r="BI21">
        <f t="shared" si="8"/>
        <v>0</v>
      </c>
      <c r="BJ21">
        <f t="shared" si="8"/>
        <v>0</v>
      </c>
      <c r="BK21">
        <f t="shared" si="8"/>
        <v>0</v>
      </c>
      <c r="BL21">
        <f t="shared" si="8"/>
        <v>0</v>
      </c>
      <c r="BM21">
        <f t="shared" si="8"/>
        <v>0</v>
      </c>
      <c r="BN21">
        <f t="shared" si="8"/>
        <v>0</v>
      </c>
      <c r="BO21">
        <f t="shared" si="8"/>
        <v>0</v>
      </c>
      <c r="BP21">
        <f t="shared" si="8"/>
        <v>0</v>
      </c>
      <c r="BQ21">
        <f t="shared" si="5"/>
        <v>0</v>
      </c>
      <c r="BR21">
        <f t="shared" si="5"/>
        <v>0</v>
      </c>
      <c r="BS21">
        <f t="shared" si="5"/>
        <v>0</v>
      </c>
      <c r="BT21">
        <f t="shared" si="5"/>
        <v>0</v>
      </c>
      <c r="BU21">
        <f t="shared" si="5"/>
        <v>0</v>
      </c>
      <c r="BV21">
        <f t="shared" si="5"/>
        <v>0</v>
      </c>
      <c r="BW21">
        <f t="shared" si="5"/>
        <v>0</v>
      </c>
      <c r="BX21">
        <f t="shared" si="5"/>
        <v>0</v>
      </c>
      <c r="BY21">
        <f t="shared" si="5"/>
        <v>0</v>
      </c>
      <c r="BZ21">
        <f t="shared" si="5"/>
        <v>0</v>
      </c>
      <c r="CA21">
        <f t="shared" si="5"/>
        <v>0</v>
      </c>
      <c r="CB21">
        <f t="shared" si="5"/>
        <v>0</v>
      </c>
      <c r="CC21">
        <f t="shared" si="5"/>
        <v>0</v>
      </c>
      <c r="CD21">
        <f t="shared" si="5"/>
        <v>0</v>
      </c>
      <c r="CE21">
        <f t="shared" si="5"/>
        <v>0</v>
      </c>
      <c r="CF21">
        <f t="shared" si="5"/>
        <v>0</v>
      </c>
      <c r="CG21">
        <f t="shared" si="9"/>
        <v>0</v>
      </c>
      <c r="CH21">
        <f t="shared" si="9"/>
        <v>0</v>
      </c>
      <c r="CI21">
        <f t="shared" si="9"/>
        <v>0</v>
      </c>
      <c r="CJ21">
        <f t="shared" si="9"/>
        <v>0</v>
      </c>
      <c r="CK21">
        <f t="shared" si="9"/>
        <v>0</v>
      </c>
    </row>
    <row r="22" spans="1:89" x14ac:dyDescent="0.2">
      <c r="A22" s="27">
        <v>1369.8</v>
      </c>
      <c r="B22">
        <f t="shared" si="2"/>
        <v>1876352.0399999998</v>
      </c>
      <c r="D22">
        <v>21</v>
      </c>
      <c r="E22">
        <f t="shared" si="3"/>
        <v>0</v>
      </c>
      <c r="F22">
        <f t="shared" si="3"/>
        <v>0</v>
      </c>
      <c r="G22">
        <f t="shared" si="3"/>
        <v>0</v>
      </c>
      <c r="H22">
        <f t="shared" si="3"/>
        <v>0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3"/>
        <v>0</v>
      </c>
      <c r="P22">
        <f t="shared" si="3"/>
        <v>0</v>
      </c>
      <c r="Q22">
        <f t="shared" si="3"/>
        <v>0</v>
      </c>
      <c r="R22">
        <f t="shared" si="3"/>
        <v>0</v>
      </c>
      <c r="S22">
        <f t="shared" si="3"/>
        <v>0</v>
      </c>
      <c r="T22">
        <f t="shared" si="3"/>
        <v>0</v>
      </c>
      <c r="U22">
        <f t="shared" si="6"/>
        <v>0</v>
      </c>
      <c r="V22">
        <f t="shared" si="6"/>
        <v>0</v>
      </c>
      <c r="W22">
        <f t="shared" si="6"/>
        <v>0</v>
      </c>
      <c r="X22">
        <f t="shared" si="6"/>
        <v>0</v>
      </c>
      <c r="Y22">
        <f t="shared" si="6"/>
        <v>1876352.0399999998</v>
      </c>
      <c r="Z22">
        <f t="shared" si="6"/>
        <v>0</v>
      </c>
      <c r="AA22">
        <f t="shared" si="6"/>
        <v>0</v>
      </c>
      <c r="AB22">
        <f t="shared" si="6"/>
        <v>0</v>
      </c>
      <c r="AC22">
        <f t="shared" si="6"/>
        <v>0</v>
      </c>
      <c r="AD22">
        <f t="shared" si="6"/>
        <v>0</v>
      </c>
      <c r="AE22">
        <f t="shared" si="6"/>
        <v>0</v>
      </c>
      <c r="AF22">
        <f t="shared" si="6"/>
        <v>0</v>
      </c>
      <c r="AG22">
        <f t="shared" si="6"/>
        <v>0</v>
      </c>
      <c r="AH22">
        <f t="shared" si="6"/>
        <v>0</v>
      </c>
      <c r="AI22">
        <f t="shared" si="6"/>
        <v>0</v>
      </c>
      <c r="AJ22">
        <f t="shared" si="6"/>
        <v>0</v>
      </c>
      <c r="AK22">
        <f t="shared" si="7"/>
        <v>0</v>
      </c>
      <c r="AL22">
        <f t="shared" si="7"/>
        <v>0</v>
      </c>
      <c r="AM22">
        <f t="shared" si="7"/>
        <v>0</v>
      </c>
      <c r="AN22">
        <f t="shared" si="7"/>
        <v>0</v>
      </c>
      <c r="AO22">
        <f t="shared" si="7"/>
        <v>0</v>
      </c>
      <c r="AP22">
        <f t="shared" si="7"/>
        <v>0</v>
      </c>
      <c r="AQ22">
        <f t="shared" si="7"/>
        <v>0</v>
      </c>
      <c r="AR22">
        <f t="shared" si="7"/>
        <v>0</v>
      </c>
      <c r="AS22">
        <f t="shared" si="7"/>
        <v>0</v>
      </c>
      <c r="AT22">
        <f t="shared" si="7"/>
        <v>0</v>
      </c>
      <c r="AU22">
        <f t="shared" si="7"/>
        <v>0</v>
      </c>
      <c r="AV22">
        <f t="shared" si="7"/>
        <v>0</v>
      </c>
      <c r="AW22">
        <f t="shared" si="7"/>
        <v>0</v>
      </c>
      <c r="AX22">
        <f t="shared" si="7"/>
        <v>0</v>
      </c>
      <c r="AY22">
        <f t="shared" si="7"/>
        <v>0</v>
      </c>
      <c r="AZ22">
        <f t="shared" si="7"/>
        <v>0</v>
      </c>
      <c r="BA22">
        <f t="shared" si="8"/>
        <v>0</v>
      </c>
      <c r="BB22">
        <f t="shared" si="8"/>
        <v>0</v>
      </c>
      <c r="BC22">
        <f t="shared" si="8"/>
        <v>0</v>
      </c>
      <c r="BD22">
        <f t="shared" si="8"/>
        <v>0</v>
      </c>
      <c r="BE22">
        <f t="shared" si="8"/>
        <v>0</v>
      </c>
      <c r="BF22">
        <f t="shared" si="8"/>
        <v>0</v>
      </c>
      <c r="BG22">
        <f t="shared" si="8"/>
        <v>0</v>
      </c>
      <c r="BH22">
        <f t="shared" si="8"/>
        <v>0</v>
      </c>
      <c r="BI22">
        <f t="shared" si="8"/>
        <v>0</v>
      </c>
      <c r="BJ22">
        <f t="shared" si="8"/>
        <v>0</v>
      </c>
      <c r="BK22">
        <f t="shared" si="8"/>
        <v>0</v>
      </c>
      <c r="BL22">
        <f t="shared" si="8"/>
        <v>0</v>
      </c>
      <c r="BM22">
        <f t="shared" si="8"/>
        <v>0</v>
      </c>
      <c r="BN22">
        <f t="shared" si="8"/>
        <v>0</v>
      </c>
      <c r="BO22">
        <f t="shared" si="8"/>
        <v>0</v>
      </c>
      <c r="BP22">
        <f t="shared" si="8"/>
        <v>0</v>
      </c>
      <c r="BQ22">
        <f t="shared" si="5"/>
        <v>0</v>
      </c>
      <c r="BR22">
        <f t="shared" si="5"/>
        <v>0</v>
      </c>
      <c r="BS22">
        <f t="shared" si="5"/>
        <v>0</v>
      </c>
      <c r="BT22">
        <f t="shared" si="5"/>
        <v>0</v>
      </c>
      <c r="BU22">
        <f t="shared" si="5"/>
        <v>0</v>
      </c>
      <c r="BV22">
        <f t="shared" si="5"/>
        <v>0</v>
      </c>
      <c r="BW22">
        <f t="shared" si="5"/>
        <v>0</v>
      </c>
      <c r="BX22">
        <f t="shared" si="5"/>
        <v>0</v>
      </c>
      <c r="BY22">
        <f t="shared" si="5"/>
        <v>0</v>
      </c>
      <c r="BZ22">
        <f t="shared" si="5"/>
        <v>0</v>
      </c>
      <c r="CA22">
        <f t="shared" si="5"/>
        <v>0</v>
      </c>
      <c r="CB22">
        <f t="shared" si="5"/>
        <v>0</v>
      </c>
      <c r="CC22">
        <f t="shared" si="5"/>
        <v>0</v>
      </c>
      <c r="CD22">
        <f t="shared" si="5"/>
        <v>0</v>
      </c>
      <c r="CE22">
        <f t="shared" si="5"/>
        <v>0</v>
      </c>
      <c r="CF22">
        <f t="shared" si="5"/>
        <v>0</v>
      </c>
      <c r="CG22">
        <f t="shared" si="9"/>
        <v>0</v>
      </c>
      <c r="CH22">
        <f t="shared" si="9"/>
        <v>0</v>
      </c>
      <c r="CI22">
        <f t="shared" si="9"/>
        <v>0</v>
      </c>
      <c r="CJ22">
        <f t="shared" si="9"/>
        <v>0</v>
      </c>
      <c r="CK22">
        <f t="shared" si="9"/>
        <v>0</v>
      </c>
    </row>
    <row r="23" spans="1:89" x14ac:dyDescent="0.2">
      <c r="A23" s="27">
        <v>1004.9</v>
      </c>
      <c r="B23">
        <f t="shared" si="2"/>
        <v>1009824.01</v>
      </c>
      <c r="D23">
        <v>22</v>
      </c>
      <c r="E23">
        <f t="shared" si="3"/>
        <v>0</v>
      </c>
      <c r="F23">
        <f t="shared" si="3"/>
        <v>0</v>
      </c>
      <c r="G23">
        <f t="shared" si="3"/>
        <v>0</v>
      </c>
      <c r="H23">
        <f t="shared" si="3"/>
        <v>0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3"/>
        <v>0</v>
      </c>
      <c r="P23">
        <f t="shared" si="3"/>
        <v>0</v>
      </c>
      <c r="Q23">
        <f t="shared" si="3"/>
        <v>0</v>
      </c>
      <c r="R23">
        <f t="shared" si="3"/>
        <v>0</v>
      </c>
      <c r="S23">
        <f t="shared" si="3"/>
        <v>0</v>
      </c>
      <c r="T23">
        <f t="shared" si="3"/>
        <v>0</v>
      </c>
      <c r="U23">
        <f t="shared" si="6"/>
        <v>0</v>
      </c>
      <c r="V23">
        <f t="shared" si="6"/>
        <v>0</v>
      </c>
      <c r="W23">
        <f t="shared" si="6"/>
        <v>0</v>
      </c>
      <c r="X23">
        <f t="shared" si="6"/>
        <v>0</v>
      </c>
      <c r="Y23">
        <f t="shared" si="6"/>
        <v>0</v>
      </c>
      <c r="Z23">
        <f t="shared" si="6"/>
        <v>1009824.01</v>
      </c>
      <c r="AA23">
        <f t="shared" si="6"/>
        <v>0</v>
      </c>
      <c r="AB23">
        <f t="shared" si="6"/>
        <v>0</v>
      </c>
      <c r="AC23">
        <f t="shared" si="6"/>
        <v>0</v>
      </c>
      <c r="AD23">
        <f t="shared" si="6"/>
        <v>0</v>
      </c>
      <c r="AE23">
        <f t="shared" si="6"/>
        <v>0</v>
      </c>
      <c r="AF23">
        <f t="shared" si="6"/>
        <v>0</v>
      </c>
      <c r="AG23">
        <f t="shared" si="6"/>
        <v>0</v>
      </c>
      <c r="AH23">
        <f t="shared" si="6"/>
        <v>0</v>
      </c>
      <c r="AI23">
        <f t="shared" si="6"/>
        <v>0</v>
      </c>
      <c r="AJ23">
        <f t="shared" si="6"/>
        <v>0</v>
      </c>
      <c r="AK23">
        <f t="shared" si="7"/>
        <v>0</v>
      </c>
      <c r="AL23">
        <f t="shared" si="7"/>
        <v>0</v>
      </c>
      <c r="AM23">
        <f t="shared" si="7"/>
        <v>0</v>
      </c>
      <c r="AN23">
        <f t="shared" si="7"/>
        <v>0</v>
      </c>
      <c r="AO23">
        <f t="shared" si="7"/>
        <v>0</v>
      </c>
      <c r="AP23">
        <f t="shared" si="7"/>
        <v>0</v>
      </c>
      <c r="AQ23">
        <f t="shared" si="7"/>
        <v>0</v>
      </c>
      <c r="AR23">
        <f t="shared" si="7"/>
        <v>0</v>
      </c>
      <c r="AS23">
        <f t="shared" si="7"/>
        <v>0</v>
      </c>
      <c r="AT23">
        <f t="shared" si="7"/>
        <v>0</v>
      </c>
      <c r="AU23">
        <f t="shared" si="7"/>
        <v>0</v>
      </c>
      <c r="AV23">
        <f t="shared" si="7"/>
        <v>0</v>
      </c>
      <c r="AW23">
        <f t="shared" si="7"/>
        <v>0</v>
      </c>
      <c r="AX23">
        <f t="shared" si="7"/>
        <v>0</v>
      </c>
      <c r="AY23">
        <f t="shared" si="7"/>
        <v>0</v>
      </c>
      <c r="AZ23">
        <f t="shared" si="7"/>
        <v>0</v>
      </c>
      <c r="BA23">
        <f t="shared" si="8"/>
        <v>0</v>
      </c>
      <c r="BB23">
        <f t="shared" si="8"/>
        <v>0</v>
      </c>
      <c r="BC23">
        <f t="shared" si="8"/>
        <v>0</v>
      </c>
      <c r="BD23">
        <f t="shared" si="8"/>
        <v>0</v>
      </c>
      <c r="BE23">
        <f t="shared" si="8"/>
        <v>0</v>
      </c>
      <c r="BF23">
        <f t="shared" si="8"/>
        <v>0</v>
      </c>
      <c r="BG23">
        <f t="shared" si="8"/>
        <v>0</v>
      </c>
      <c r="BH23">
        <f t="shared" si="8"/>
        <v>0</v>
      </c>
      <c r="BI23">
        <f t="shared" si="8"/>
        <v>0</v>
      </c>
      <c r="BJ23">
        <f t="shared" si="8"/>
        <v>0</v>
      </c>
      <c r="BK23">
        <f t="shared" si="8"/>
        <v>0</v>
      </c>
      <c r="BL23">
        <f t="shared" si="8"/>
        <v>0</v>
      </c>
      <c r="BM23">
        <f t="shared" si="8"/>
        <v>0</v>
      </c>
      <c r="BN23">
        <f t="shared" si="8"/>
        <v>0</v>
      </c>
      <c r="BO23">
        <f t="shared" si="8"/>
        <v>0</v>
      </c>
      <c r="BP23">
        <f t="shared" si="8"/>
        <v>0</v>
      </c>
      <c r="BQ23">
        <f t="shared" si="5"/>
        <v>0</v>
      </c>
      <c r="BR23">
        <f t="shared" si="5"/>
        <v>0</v>
      </c>
      <c r="BS23">
        <f t="shared" si="5"/>
        <v>0</v>
      </c>
      <c r="BT23">
        <f t="shared" si="5"/>
        <v>0</v>
      </c>
      <c r="BU23">
        <f t="shared" si="5"/>
        <v>0</v>
      </c>
      <c r="BV23">
        <f t="shared" si="5"/>
        <v>0</v>
      </c>
      <c r="BW23">
        <f t="shared" si="5"/>
        <v>0</v>
      </c>
      <c r="BX23">
        <f t="shared" si="5"/>
        <v>0</v>
      </c>
      <c r="BY23">
        <f t="shared" si="5"/>
        <v>0</v>
      </c>
      <c r="BZ23">
        <f t="shared" si="5"/>
        <v>0</v>
      </c>
      <c r="CA23">
        <f t="shared" si="5"/>
        <v>0</v>
      </c>
      <c r="CB23">
        <f t="shared" si="5"/>
        <v>0</v>
      </c>
      <c r="CC23">
        <f t="shared" si="5"/>
        <v>0</v>
      </c>
      <c r="CD23">
        <f t="shared" si="5"/>
        <v>0</v>
      </c>
      <c r="CE23">
        <f t="shared" si="5"/>
        <v>0</v>
      </c>
      <c r="CF23">
        <f t="shared" si="5"/>
        <v>0</v>
      </c>
      <c r="CG23">
        <f t="shared" si="9"/>
        <v>0</v>
      </c>
      <c r="CH23">
        <f t="shared" si="9"/>
        <v>0</v>
      </c>
      <c r="CI23">
        <f t="shared" si="9"/>
        <v>0</v>
      </c>
      <c r="CJ23">
        <f t="shared" si="9"/>
        <v>0</v>
      </c>
      <c r="CK23">
        <f t="shared" si="9"/>
        <v>0</v>
      </c>
    </row>
    <row r="24" spans="1:89" x14ac:dyDescent="0.2">
      <c r="A24" s="27">
        <v>985.4</v>
      </c>
      <c r="B24">
        <f t="shared" si="2"/>
        <v>971013.15999999992</v>
      </c>
      <c r="D24">
        <v>23</v>
      </c>
      <c r="E24">
        <f t="shared" si="3"/>
        <v>0</v>
      </c>
      <c r="F24">
        <f t="shared" si="3"/>
        <v>0</v>
      </c>
      <c r="G24">
        <f t="shared" si="3"/>
        <v>0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3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0</v>
      </c>
      <c r="T24">
        <f t="shared" si="3"/>
        <v>0</v>
      </c>
      <c r="U24">
        <f t="shared" si="6"/>
        <v>0</v>
      </c>
      <c r="V24">
        <f t="shared" si="6"/>
        <v>0</v>
      </c>
      <c r="W24">
        <f t="shared" si="6"/>
        <v>0</v>
      </c>
      <c r="X24">
        <f t="shared" si="6"/>
        <v>0</v>
      </c>
      <c r="Y24">
        <f t="shared" si="6"/>
        <v>0</v>
      </c>
      <c r="Z24">
        <f t="shared" si="6"/>
        <v>0</v>
      </c>
      <c r="AA24">
        <f t="shared" si="6"/>
        <v>971013.15999999992</v>
      </c>
      <c r="AB24">
        <f t="shared" si="6"/>
        <v>0</v>
      </c>
      <c r="AC24">
        <f t="shared" si="6"/>
        <v>0</v>
      </c>
      <c r="AD24">
        <f t="shared" si="6"/>
        <v>0</v>
      </c>
      <c r="AE24">
        <f t="shared" si="6"/>
        <v>0</v>
      </c>
      <c r="AF24">
        <f t="shared" si="6"/>
        <v>0</v>
      </c>
      <c r="AG24">
        <f t="shared" si="6"/>
        <v>0</v>
      </c>
      <c r="AH24">
        <f t="shared" si="6"/>
        <v>0</v>
      </c>
      <c r="AI24">
        <f t="shared" si="6"/>
        <v>0</v>
      </c>
      <c r="AJ24">
        <f t="shared" si="6"/>
        <v>0</v>
      </c>
      <c r="AK24">
        <f t="shared" si="7"/>
        <v>0</v>
      </c>
      <c r="AL24">
        <f t="shared" si="7"/>
        <v>0</v>
      </c>
      <c r="AM24">
        <f t="shared" si="7"/>
        <v>0</v>
      </c>
      <c r="AN24">
        <f t="shared" si="7"/>
        <v>0</v>
      </c>
      <c r="AO24">
        <f t="shared" si="7"/>
        <v>0</v>
      </c>
      <c r="AP24">
        <f t="shared" si="7"/>
        <v>0</v>
      </c>
      <c r="AQ24">
        <f t="shared" si="7"/>
        <v>0</v>
      </c>
      <c r="AR24">
        <f t="shared" si="7"/>
        <v>0</v>
      </c>
      <c r="AS24">
        <f t="shared" si="7"/>
        <v>0</v>
      </c>
      <c r="AT24">
        <f t="shared" si="7"/>
        <v>0</v>
      </c>
      <c r="AU24">
        <f t="shared" si="7"/>
        <v>0</v>
      </c>
      <c r="AV24">
        <f t="shared" si="7"/>
        <v>0</v>
      </c>
      <c r="AW24">
        <f t="shared" si="7"/>
        <v>0</v>
      </c>
      <c r="AX24">
        <f t="shared" si="7"/>
        <v>0</v>
      </c>
      <c r="AY24">
        <f t="shared" si="7"/>
        <v>0</v>
      </c>
      <c r="AZ24">
        <f t="shared" si="7"/>
        <v>0</v>
      </c>
      <c r="BA24">
        <f t="shared" si="8"/>
        <v>0</v>
      </c>
      <c r="BB24">
        <f t="shared" si="8"/>
        <v>0</v>
      </c>
      <c r="BC24">
        <f t="shared" si="8"/>
        <v>0</v>
      </c>
      <c r="BD24">
        <f t="shared" si="8"/>
        <v>0</v>
      </c>
      <c r="BE24">
        <f t="shared" si="8"/>
        <v>0</v>
      </c>
      <c r="BF24">
        <f t="shared" si="8"/>
        <v>0</v>
      </c>
      <c r="BG24">
        <f t="shared" si="8"/>
        <v>0</v>
      </c>
      <c r="BH24">
        <f t="shared" si="8"/>
        <v>0</v>
      </c>
      <c r="BI24">
        <f t="shared" si="8"/>
        <v>0</v>
      </c>
      <c r="BJ24">
        <f t="shared" si="8"/>
        <v>0</v>
      </c>
      <c r="BK24">
        <f t="shared" si="8"/>
        <v>0</v>
      </c>
      <c r="BL24">
        <f t="shared" si="8"/>
        <v>0</v>
      </c>
      <c r="BM24">
        <f t="shared" si="8"/>
        <v>0</v>
      </c>
      <c r="BN24">
        <f t="shared" si="8"/>
        <v>0</v>
      </c>
      <c r="BO24">
        <f t="shared" si="8"/>
        <v>0</v>
      </c>
      <c r="BP24">
        <f t="shared" si="8"/>
        <v>0</v>
      </c>
      <c r="BQ24">
        <f t="shared" si="5"/>
        <v>0</v>
      </c>
      <c r="BR24">
        <f t="shared" si="5"/>
        <v>0</v>
      </c>
      <c r="BS24">
        <f t="shared" si="5"/>
        <v>0</v>
      </c>
      <c r="BT24">
        <f t="shared" si="5"/>
        <v>0</v>
      </c>
      <c r="BU24">
        <f t="shared" si="5"/>
        <v>0</v>
      </c>
      <c r="BV24">
        <f t="shared" si="5"/>
        <v>0</v>
      </c>
      <c r="BW24">
        <f t="shared" si="5"/>
        <v>0</v>
      </c>
      <c r="BX24">
        <f t="shared" si="5"/>
        <v>0</v>
      </c>
      <c r="BY24">
        <f t="shared" si="5"/>
        <v>0</v>
      </c>
      <c r="BZ24">
        <f t="shared" si="5"/>
        <v>0</v>
      </c>
      <c r="CA24">
        <f t="shared" si="5"/>
        <v>0</v>
      </c>
      <c r="CB24">
        <f t="shared" si="5"/>
        <v>0</v>
      </c>
      <c r="CC24">
        <f t="shared" si="5"/>
        <v>0</v>
      </c>
      <c r="CD24">
        <f t="shared" si="5"/>
        <v>0</v>
      </c>
      <c r="CE24">
        <f t="shared" si="5"/>
        <v>0</v>
      </c>
      <c r="CF24">
        <f t="shared" si="5"/>
        <v>0</v>
      </c>
      <c r="CG24">
        <f t="shared" si="9"/>
        <v>0</v>
      </c>
      <c r="CH24">
        <f t="shared" si="9"/>
        <v>0</v>
      </c>
      <c r="CI24">
        <f t="shared" si="9"/>
        <v>0</v>
      </c>
      <c r="CJ24">
        <f t="shared" si="9"/>
        <v>0</v>
      </c>
      <c r="CK24">
        <f t="shared" si="9"/>
        <v>0</v>
      </c>
    </row>
    <row r="25" spans="1:89" x14ac:dyDescent="0.2">
      <c r="A25" s="27">
        <v>848.6</v>
      </c>
      <c r="B25">
        <f t="shared" si="2"/>
        <v>720121.96000000008</v>
      </c>
      <c r="D25">
        <v>24</v>
      </c>
      <c r="E25">
        <f t="shared" si="3"/>
        <v>0</v>
      </c>
      <c r="F25">
        <f t="shared" si="3"/>
        <v>0</v>
      </c>
      <c r="G25">
        <f t="shared" si="3"/>
        <v>0</v>
      </c>
      <c r="H25">
        <f t="shared" ref="H25:W40" si="10">IF(COLUMN()=ROW()+3, $B25, 0)</f>
        <v>0</v>
      </c>
      <c r="I25">
        <f t="shared" si="10"/>
        <v>0</v>
      </c>
      <c r="J25">
        <f t="shared" si="10"/>
        <v>0</v>
      </c>
      <c r="K25">
        <f t="shared" si="10"/>
        <v>0</v>
      </c>
      <c r="L25">
        <f t="shared" si="10"/>
        <v>0</v>
      </c>
      <c r="M25">
        <f t="shared" si="10"/>
        <v>0</v>
      </c>
      <c r="N25">
        <f t="shared" si="10"/>
        <v>0</v>
      </c>
      <c r="O25">
        <f t="shared" si="10"/>
        <v>0</v>
      </c>
      <c r="P25">
        <f t="shared" si="10"/>
        <v>0</v>
      </c>
      <c r="Q25">
        <f t="shared" si="10"/>
        <v>0</v>
      </c>
      <c r="R25">
        <f t="shared" si="10"/>
        <v>0</v>
      </c>
      <c r="S25">
        <f t="shared" si="10"/>
        <v>0</v>
      </c>
      <c r="T25">
        <f t="shared" si="10"/>
        <v>0</v>
      </c>
      <c r="U25">
        <f t="shared" si="10"/>
        <v>0</v>
      </c>
      <c r="V25">
        <f t="shared" si="10"/>
        <v>0</v>
      </c>
      <c r="W25">
        <f t="shared" si="10"/>
        <v>0</v>
      </c>
      <c r="X25">
        <f t="shared" si="6"/>
        <v>0</v>
      </c>
      <c r="Y25">
        <f t="shared" si="6"/>
        <v>0</v>
      </c>
      <c r="Z25">
        <f t="shared" si="6"/>
        <v>0</v>
      </c>
      <c r="AA25">
        <f t="shared" si="6"/>
        <v>0</v>
      </c>
      <c r="AB25">
        <f t="shared" si="6"/>
        <v>720121.96000000008</v>
      </c>
      <c r="AC25">
        <f t="shared" si="6"/>
        <v>0</v>
      </c>
      <c r="AD25">
        <f t="shared" si="6"/>
        <v>0</v>
      </c>
      <c r="AE25">
        <f t="shared" si="6"/>
        <v>0</v>
      </c>
      <c r="AF25">
        <f t="shared" si="6"/>
        <v>0</v>
      </c>
      <c r="AG25">
        <f t="shared" si="6"/>
        <v>0</v>
      </c>
      <c r="AH25">
        <f t="shared" si="6"/>
        <v>0</v>
      </c>
      <c r="AI25">
        <f t="shared" si="6"/>
        <v>0</v>
      </c>
      <c r="AJ25">
        <f t="shared" si="6"/>
        <v>0</v>
      </c>
      <c r="AK25">
        <f t="shared" si="7"/>
        <v>0</v>
      </c>
      <c r="AL25">
        <f t="shared" si="7"/>
        <v>0</v>
      </c>
      <c r="AM25">
        <f t="shared" si="7"/>
        <v>0</v>
      </c>
      <c r="AN25">
        <f t="shared" si="7"/>
        <v>0</v>
      </c>
      <c r="AO25">
        <f t="shared" si="7"/>
        <v>0</v>
      </c>
      <c r="AP25">
        <f t="shared" si="7"/>
        <v>0</v>
      </c>
      <c r="AQ25">
        <f t="shared" si="7"/>
        <v>0</v>
      </c>
      <c r="AR25">
        <f t="shared" si="7"/>
        <v>0</v>
      </c>
      <c r="AS25">
        <f t="shared" si="7"/>
        <v>0</v>
      </c>
      <c r="AT25">
        <f t="shared" si="7"/>
        <v>0</v>
      </c>
      <c r="AU25">
        <f t="shared" si="7"/>
        <v>0</v>
      </c>
      <c r="AV25">
        <f t="shared" si="7"/>
        <v>0</v>
      </c>
      <c r="AW25">
        <f t="shared" si="7"/>
        <v>0</v>
      </c>
      <c r="AX25">
        <f t="shared" si="7"/>
        <v>0</v>
      </c>
      <c r="AY25">
        <f t="shared" si="7"/>
        <v>0</v>
      </c>
      <c r="AZ25">
        <f t="shared" ref="AZ25:BO40" si="11">IF(COLUMN()=ROW()+3, $B25, 0)</f>
        <v>0</v>
      </c>
      <c r="BA25">
        <f t="shared" si="11"/>
        <v>0</v>
      </c>
      <c r="BB25">
        <f t="shared" si="11"/>
        <v>0</v>
      </c>
      <c r="BC25">
        <f t="shared" si="11"/>
        <v>0</v>
      </c>
      <c r="BD25">
        <f t="shared" si="11"/>
        <v>0</v>
      </c>
      <c r="BE25">
        <f t="shared" si="11"/>
        <v>0</v>
      </c>
      <c r="BF25">
        <f t="shared" si="11"/>
        <v>0</v>
      </c>
      <c r="BG25">
        <f t="shared" si="11"/>
        <v>0</v>
      </c>
      <c r="BH25">
        <f t="shared" si="11"/>
        <v>0</v>
      </c>
      <c r="BI25">
        <f t="shared" si="11"/>
        <v>0</v>
      </c>
      <c r="BJ25">
        <f t="shared" si="11"/>
        <v>0</v>
      </c>
      <c r="BK25">
        <f t="shared" si="11"/>
        <v>0</v>
      </c>
      <c r="BL25">
        <f t="shared" si="11"/>
        <v>0</v>
      </c>
      <c r="BM25">
        <f t="shared" si="11"/>
        <v>0</v>
      </c>
      <c r="BN25">
        <f t="shared" si="11"/>
        <v>0</v>
      </c>
      <c r="BO25">
        <f t="shared" si="11"/>
        <v>0</v>
      </c>
      <c r="BP25">
        <f t="shared" si="8"/>
        <v>0</v>
      </c>
      <c r="BQ25">
        <f t="shared" si="5"/>
        <v>0</v>
      </c>
      <c r="BR25">
        <f t="shared" si="5"/>
        <v>0</v>
      </c>
      <c r="BS25">
        <f t="shared" si="5"/>
        <v>0</v>
      </c>
      <c r="BT25">
        <f t="shared" si="5"/>
        <v>0</v>
      </c>
      <c r="BU25">
        <f t="shared" si="5"/>
        <v>0</v>
      </c>
      <c r="BV25">
        <f t="shared" si="5"/>
        <v>0</v>
      </c>
      <c r="BW25">
        <f t="shared" si="5"/>
        <v>0</v>
      </c>
      <c r="BX25">
        <f t="shared" si="5"/>
        <v>0</v>
      </c>
      <c r="BY25">
        <f t="shared" si="5"/>
        <v>0</v>
      </c>
      <c r="BZ25">
        <f t="shared" si="5"/>
        <v>0</v>
      </c>
      <c r="CA25">
        <f t="shared" si="5"/>
        <v>0</v>
      </c>
      <c r="CB25">
        <f t="shared" si="5"/>
        <v>0</v>
      </c>
      <c r="CC25">
        <f t="shared" si="5"/>
        <v>0</v>
      </c>
      <c r="CD25">
        <f t="shared" si="5"/>
        <v>0</v>
      </c>
      <c r="CE25">
        <f t="shared" si="5"/>
        <v>0</v>
      </c>
      <c r="CF25">
        <f t="shared" si="5"/>
        <v>0</v>
      </c>
      <c r="CG25">
        <f t="shared" si="9"/>
        <v>0</v>
      </c>
      <c r="CH25">
        <f t="shared" si="9"/>
        <v>0</v>
      </c>
      <c r="CI25">
        <f t="shared" si="9"/>
        <v>0</v>
      </c>
      <c r="CJ25">
        <f t="shared" si="9"/>
        <v>0</v>
      </c>
      <c r="CK25">
        <f t="shared" si="9"/>
        <v>0</v>
      </c>
    </row>
    <row r="26" spans="1:89" x14ac:dyDescent="0.2">
      <c r="A26" s="27">
        <v>658.3</v>
      </c>
      <c r="B26">
        <f t="shared" si="2"/>
        <v>433358.88999999996</v>
      </c>
      <c r="D26">
        <v>25</v>
      </c>
      <c r="E26">
        <f t="shared" ref="E26:T41" si="12">IF(COLUMN()=ROW()+3, $B26, 0)</f>
        <v>0</v>
      </c>
      <c r="F26">
        <f t="shared" si="12"/>
        <v>0</v>
      </c>
      <c r="G26">
        <f t="shared" si="12"/>
        <v>0</v>
      </c>
      <c r="H26">
        <f t="shared" si="12"/>
        <v>0</v>
      </c>
      <c r="I26">
        <f t="shared" si="12"/>
        <v>0</v>
      </c>
      <c r="J26">
        <f t="shared" si="12"/>
        <v>0</v>
      </c>
      <c r="K26">
        <f t="shared" si="12"/>
        <v>0</v>
      </c>
      <c r="L26">
        <f t="shared" si="12"/>
        <v>0</v>
      </c>
      <c r="M26">
        <f t="shared" si="12"/>
        <v>0</v>
      </c>
      <c r="N26">
        <f t="shared" si="12"/>
        <v>0</v>
      </c>
      <c r="O26">
        <f t="shared" si="12"/>
        <v>0</v>
      </c>
      <c r="P26">
        <f t="shared" si="12"/>
        <v>0</v>
      </c>
      <c r="Q26">
        <f t="shared" si="12"/>
        <v>0</v>
      </c>
      <c r="R26">
        <f t="shared" si="12"/>
        <v>0</v>
      </c>
      <c r="S26">
        <f t="shared" si="12"/>
        <v>0</v>
      </c>
      <c r="T26">
        <f t="shared" si="12"/>
        <v>0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6"/>
        <v>0</v>
      </c>
      <c r="Y26">
        <f t="shared" si="6"/>
        <v>0</v>
      </c>
      <c r="Z26">
        <f t="shared" ref="Z26:AO47" si="13">IF(COLUMN()=ROW()+3, $B26, 0)</f>
        <v>0</v>
      </c>
      <c r="AA26">
        <f t="shared" si="13"/>
        <v>0</v>
      </c>
      <c r="AB26">
        <f t="shared" si="13"/>
        <v>0</v>
      </c>
      <c r="AC26">
        <f t="shared" si="13"/>
        <v>433358.88999999996</v>
      </c>
      <c r="AD26">
        <f t="shared" si="13"/>
        <v>0</v>
      </c>
      <c r="AE26">
        <f t="shared" si="13"/>
        <v>0</v>
      </c>
      <c r="AF26">
        <f t="shared" si="13"/>
        <v>0</v>
      </c>
      <c r="AG26">
        <f t="shared" si="13"/>
        <v>0</v>
      </c>
      <c r="AH26">
        <f t="shared" si="13"/>
        <v>0</v>
      </c>
      <c r="AI26">
        <f t="shared" si="13"/>
        <v>0</v>
      </c>
      <c r="AJ26">
        <f t="shared" si="13"/>
        <v>0</v>
      </c>
      <c r="AK26">
        <f t="shared" si="13"/>
        <v>0</v>
      </c>
      <c r="AL26">
        <f t="shared" si="13"/>
        <v>0</v>
      </c>
      <c r="AM26">
        <f t="shared" si="13"/>
        <v>0</v>
      </c>
      <c r="AN26">
        <f t="shared" si="13"/>
        <v>0</v>
      </c>
      <c r="AO26">
        <f t="shared" si="13"/>
        <v>0</v>
      </c>
      <c r="AP26">
        <f t="shared" ref="AP26:BE41" si="14">IF(COLUMN()=ROW()+3, $B26, 0)</f>
        <v>0</v>
      </c>
      <c r="AQ26">
        <f t="shared" si="14"/>
        <v>0</v>
      </c>
      <c r="AR26">
        <f t="shared" si="14"/>
        <v>0</v>
      </c>
      <c r="AS26">
        <f t="shared" si="14"/>
        <v>0</v>
      </c>
      <c r="AT26">
        <f t="shared" si="14"/>
        <v>0</v>
      </c>
      <c r="AU26">
        <f t="shared" si="14"/>
        <v>0</v>
      </c>
      <c r="AV26">
        <f t="shared" si="14"/>
        <v>0</v>
      </c>
      <c r="AW26">
        <f t="shared" si="14"/>
        <v>0</v>
      </c>
      <c r="AX26">
        <f t="shared" si="14"/>
        <v>0</v>
      </c>
      <c r="AY26">
        <f t="shared" si="14"/>
        <v>0</v>
      </c>
      <c r="AZ26">
        <f t="shared" si="14"/>
        <v>0</v>
      </c>
      <c r="BA26">
        <f t="shared" si="14"/>
        <v>0</v>
      </c>
      <c r="BB26">
        <f t="shared" si="14"/>
        <v>0</v>
      </c>
      <c r="BC26">
        <f t="shared" si="14"/>
        <v>0</v>
      </c>
      <c r="BD26">
        <f t="shared" si="14"/>
        <v>0</v>
      </c>
      <c r="BE26">
        <f t="shared" si="14"/>
        <v>0</v>
      </c>
      <c r="BF26">
        <f t="shared" si="11"/>
        <v>0</v>
      </c>
      <c r="BG26">
        <f t="shared" si="11"/>
        <v>0</v>
      </c>
      <c r="BH26">
        <f t="shared" si="11"/>
        <v>0</v>
      </c>
      <c r="BI26">
        <f t="shared" si="11"/>
        <v>0</v>
      </c>
      <c r="BJ26">
        <f t="shared" si="11"/>
        <v>0</v>
      </c>
      <c r="BK26">
        <f t="shared" si="11"/>
        <v>0</v>
      </c>
      <c r="BL26">
        <f t="shared" si="11"/>
        <v>0</v>
      </c>
      <c r="BM26">
        <f t="shared" si="11"/>
        <v>0</v>
      </c>
      <c r="BN26">
        <f t="shared" si="11"/>
        <v>0</v>
      </c>
      <c r="BO26">
        <f t="shared" si="11"/>
        <v>0</v>
      </c>
      <c r="BP26">
        <f t="shared" si="8"/>
        <v>0</v>
      </c>
      <c r="BQ26">
        <f t="shared" si="5"/>
        <v>0</v>
      </c>
      <c r="BR26">
        <f t="shared" si="5"/>
        <v>0</v>
      </c>
      <c r="BS26">
        <f t="shared" si="5"/>
        <v>0</v>
      </c>
      <c r="BT26">
        <f t="shared" si="5"/>
        <v>0</v>
      </c>
      <c r="BU26">
        <f t="shared" si="5"/>
        <v>0</v>
      </c>
      <c r="BV26">
        <f t="shared" si="5"/>
        <v>0</v>
      </c>
      <c r="BW26">
        <f t="shared" si="5"/>
        <v>0</v>
      </c>
      <c r="BX26">
        <f t="shared" si="5"/>
        <v>0</v>
      </c>
      <c r="BY26">
        <f t="shared" si="5"/>
        <v>0</v>
      </c>
      <c r="BZ26">
        <f t="shared" si="5"/>
        <v>0</v>
      </c>
      <c r="CA26">
        <f t="shared" si="5"/>
        <v>0</v>
      </c>
      <c r="CB26">
        <f t="shared" si="5"/>
        <v>0</v>
      </c>
      <c r="CC26">
        <f t="shared" si="5"/>
        <v>0</v>
      </c>
      <c r="CD26">
        <f t="shared" si="5"/>
        <v>0</v>
      </c>
      <c r="CE26">
        <f t="shared" si="5"/>
        <v>0</v>
      </c>
      <c r="CF26">
        <f t="shared" si="5"/>
        <v>0</v>
      </c>
      <c r="CG26">
        <f t="shared" si="9"/>
        <v>0</v>
      </c>
      <c r="CH26">
        <f t="shared" si="9"/>
        <v>0</v>
      </c>
      <c r="CI26">
        <f t="shared" si="9"/>
        <v>0</v>
      </c>
      <c r="CJ26">
        <f t="shared" si="9"/>
        <v>0</v>
      </c>
      <c r="CK26">
        <f t="shared" si="9"/>
        <v>0</v>
      </c>
    </row>
    <row r="27" spans="1:89" x14ac:dyDescent="0.2">
      <c r="A27" s="27">
        <v>831.9</v>
      </c>
      <c r="B27">
        <f t="shared" si="2"/>
        <v>692057.61</v>
      </c>
      <c r="D27">
        <v>26</v>
      </c>
      <c r="E27">
        <f t="shared" si="12"/>
        <v>0</v>
      </c>
      <c r="F27">
        <f t="shared" si="12"/>
        <v>0</v>
      </c>
      <c r="G27">
        <f t="shared" si="12"/>
        <v>0</v>
      </c>
      <c r="H27">
        <f t="shared" si="12"/>
        <v>0</v>
      </c>
      <c r="I27">
        <f t="shared" si="12"/>
        <v>0</v>
      </c>
      <c r="J27">
        <f t="shared" si="12"/>
        <v>0</v>
      </c>
      <c r="K27">
        <f t="shared" si="12"/>
        <v>0</v>
      </c>
      <c r="L27">
        <f t="shared" si="12"/>
        <v>0</v>
      </c>
      <c r="M27">
        <f t="shared" si="12"/>
        <v>0</v>
      </c>
      <c r="N27">
        <f t="shared" si="12"/>
        <v>0</v>
      </c>
      <c r="O27">
        <f t="shared" si="12"/>
        <v>0</v>
      </c>
      <c r="P27">
        <f t="shared" si="12"/>
        <v>0</v>
      </c>
      <c r="Q27">
        <f t="shared" si="12"/>
        <v>0</v>
      </c>
      <c r="R27">
        <f t="shared" si="12"/>
        <v>0</v>
      </c>
      <c r="S27">
        <f t="shared" si="12"/>
        <v>0</v>
      </c>
      <c r="T27">
        <f t="shared" si="12"/>
        <v>0</v>
      </c>
      <c r="U27">
        <f t="shared" si="10"/>
        <v>0</v>
      </c>
      <c r="V27">
        <f t="shared" si="10"/>
        <v>0</v>
      </c>
      <c r="W27">
        <f t="shared" si="10"/>
        <v>0</v>
      </c>
      <c r="X27">
        <f t="shared" ref="X27:AM48" si="15">IF(COLUMN()=ROW()+3, $B27, 0)</f>
        <v>0</v>
      </c>
      <c r="Y27">
        <f t="shared" si="15"/>
        <v>0</v>
      </c>
      <c r="Z27">
        <f t="shared" si="15"/>
        <v>0</v>
      </c>
      <c r="AA27">
        <f t="shared" si="15"/>
        <v>0</v>
      </c>
      <c r="AB27">
        <f t="shared" si="15"/>
        <v>0</v>
      </c>
      <c r="AC27">
        <f t="shared" si="15"/>
        <v>0</v>
      </c>
      <c r="AD27">
        <f t="shared" si="15"/>
        <v>692057.61</v>
      </c>
      <c r="AE27">
        <f t="shared" si="15"/>
        <v>0</v>
      </c>
      <c r="AF27">
        <f t="shared" si="15"/>
        <v>0</v>
      </c>
      <c r="AG27">
        <f t="shared" si="15"/>
        <v>0</v>
      </c>
      <c r="AH27">
        <f t="shared" si="15"/>
        <v>0</v>
      </c>
      <c r="AI27">
        <f t="shared" si="15"/>
        <v>0</v>
      </c>
      <c r="AJ27">
        <f t="shared" si="15"/>
        <v>0</v>
      </c>
      <c r="AK27">
        <f t="shared" si="15"/>
        <v>0</v>
      </c>
      <c r="AL27">
        <f t="shared" si="15"/>
        <v>0</v>
      </c>
      <c r="AM27">
        <f t="shared" si="15"/>
        <v>0</v>
      </c>
      <c r="AN27">
        <f t="shared" si="13"/>
        <v>0</v>
      </c>
      <c r="AO27">
        <f t="shared" si="13"/>
        <v>0</v>
      </c>
      <c r="AP27">
        <f t="shared" si="14"/>
        <v>0</v>
      </c>
      <c r="AQ27">
        <f t="shared" si="14"/>
        <v>0</v>
      </c>
      <c r="AR27">
        <f t="shared" si="14"/>
        <v>0</v>
      </c>
      <c r="AS27">
        <f t="shared" si="14"/>
        <v>0</v>
      </c>
      <c r="AT27">
        <f t="shared" si="14"/>
        <v>0</v>
      </c>
      <c r="AU27">
        <f t="shared" si="14"/>
        <v>0</v>
      </c>
      <c r="AV27">
        <f t="shared" si="14"/>
        <v>0</v>
      </c>
      <c r="AW27">
        <f t="shared" si="14"/>
        <v>0</v>
      </c>
      <c r="AX27">
        <f t="shared" si="14"/>
        <v>0</v>
      </c>
      <c r="AY27">
        <f t="shared" si="14"/>
        <v>0</v>
      </c>
      <c r="AZ27">
        <f t="shared" si="14"/>
        <v>0</v>
      </c>
      <c r="BA27">
        <f t="shared" si="14"/>
        <v>0</v>
      </c>
      <c r="BB27">
        <f t="shared" si="14"/>
        <v>0</v>
      </c>
      <c r="BC27">
        <f t="shared" si="14"/>
        <v>0</v>
      </c>
      <c r="BD27">
        <f t="shared" si="14"/>
        <v>0</v>
      </c>
      <c r="BE27">
        <f t="shared" si="14"/>
        <v>0</v>
      </c>
      <c r="BF27">
        <f t="shared" si="11"/>
        <v>0</v>
      </c>
      <c r="BG27">
        <f t="shared" si="11"/>
        <v>0</v>
      </c>
      <c r="BH27">
        <f t="shared" si="11"/>
        <v>0</v>
      </c>
      <c r="BI27">
        <f t="shared" si="11"/>
        <v>0</v>
      </c>
      <c r="BJ27">
        <f t="shared" si="11"/>
        <v>0</v>
      </c>
      <c r="BK27">
        <f t="shared" si="11"/>
        <v>0</v>
      </c>
      <c r="BL27">
        <f t="shared" si="11"/>
        <v>0</v>
      </c>
      <c r="BM27">
        <f t="shared" si="11"/>
        <v>0</v>
      </c>
      <c r="BN27">
        <f t="shared" si="11"/>
        <v>0</v>
      </c>
      <c r="BO27">
        <f t="shared" si="11"/>
        <v>0</v>
      </c>
      <c r="BP27">
        <f t="shared" si="8"/>
        <v>0</v>
      </c>
      <c r="BQ27">
        <f t="shared" si="5"/>
        <v>0</v>
      </c>
      <c r="BR27">
        <f t="shared" si="5"/>
        <v>0</v>
      </c>
      <c r="BS27">
        <f t="shared" si="5"/>
        <v>0</v>
      </c>
      <c r="BT27">
        <f t="shared" si="5"/>
        <v>0</v>
      </c>
      <c r="BU27">
        <f t="shared" si="5"/>
        <v>0</v>
      </c>
      <c r="BV27">
        <f t="shared" si="5"/>
        <v>0</v>
      </c>
      <c r="BW27">
        <f t="shared" si="5"/>
        <v>0</v>
      </c>
      <c r="BX27">
        <f t="shared" si="5"/>
        <v>0</v>
      </c>
      <c r="BY27">
        <f t="shared" si="5"/>
        <v>0</v>
      </c>
      <c r="BZ27">
        <f t="shared" si="5"/>
        <v>0</v>
      </c>
      <c r="CA27">
        <f t="shared" si="5"/>
        <v>0</v>
      </c>
      <c r="CB27">
        <f t="shared" si="5"/>
        <v>0</v>
      </c>
      <c r="CC27">
        <f t="shared" si="5"/>
        <v>0</v>
      </c>
      <c r="CD27">
        <f t="shared" si="5"/>
        <v>0</v>
      </c>
      <c r="CE27">
        <f t="shared" si="5"/>
        <v>0</v>
      </c>
      <c r="CF27">
        <f t="shared" si="5"/>
        <v>0</v>
      </c>
      <c r="CG27">
        <f t="shared" si="9"/>
        <v>0</v>
      </c>
      <c r="CH27">
        <f t="shared" si="9"/>
        <v>0</v>
      </c>
      <c r="CI27">
        <f t="shared" si="9"/>
        <v>0</v>
      </c>
      <c r="CJ27">
        <f t="shared" si="9"/>
        <v>0</v>
      </c>
      <c r="CK27">
        <f t="shared" si="9"/>
        <v>0</v>
      </c>
    </row>
    <row r="28" spans="1:89" x14ac:dyDescent="0.2">
      <c r="A28" s="27">
        <v>856.4</v>
      </c>
      <c r="B28">
        <f t="shared" si="2"/>
        <v>733420.96</v>
      </c>
      <c r="D28">
        <v>27</v>
      </c>
      <c r="E28">
        <f t="shared" si="12"/>
        <v>0</v>
      </c>
      <c r="F28">
        <f t="shared" si="12"/>
        <v>0</v>
      </c>
      <c r="G28">
        <f t="shared" si="12"/>
        <v>0</v>
      </c>
      <c r="H28">
        <f t="shared" si="12"/>
        <v>0</v>
      </c>
      <c r="I28">
        <f t="shared" si="12"/>
        <v>0</v>
      </c>
      <c r="J28">
        <f t="shared" si="12"/>
        <v>0</v>
      </c>
      <c r="K28">
        <f t="shared" si="12"/>
        <v>0</v>
      </c>
      <c r="L28">
        <f t="shared" si="12"/>
        <v>0</v>
      </c>
      <c r="M28">
        <f t="shared" si="12"/>
        <v>0</v>
      </c>
      <c r="N28">
        <f t="shared" si="12"/>
        <v>0</v>
      </c>
      <c r="O28">
        <f t="shared" si="12"/>
        <v>0</v>
      </c>
      <c r="P28">
        <f t="shared" si="12"/>
        <v>0</v>
      </c>
      <c r="Q28">
        <f t="shared" si="12"/>
        <v>0</v>
      </c>
      <c r="R28">
        <f t="shared" si="12"/>
        <v>0</v>
      </c>
      <c r="S28">
        <f t="shared" si="12"/>
        <v>0</v>
      </c>
      <c r="T28">
        <f t="shared" si="12"/>
        <v>0</v>
      </c>
      <c r="U28">
        <f t="shared" si="10"/>
        <v>0</v>
      </c>
      <c r="V28">
        <f t="shared" si="10"/>
        <v>0</v>
      </c>
      <c r="W28">
        <f t="shared" si="10"/>
        <v>0</v>
      </c>
      <c r="X28">
        <f t="shared" si="15"/>
        <v>0</v>
      </c>
      <c r="Y28">
        <f t="shared" si="15"/>
        <v>0</v>
      </c>
      <c r="Z28">
        <f t="shared" si="15"/>
        <v>0</v>
      </c>
      <c r="AA28">
        <f t="shared" si="15"/>
        <v>0</v>
      </c>
      <c r="AB28">
        <f t="shared" si="15"/>
        <v>0</v>
      </c>
      <c r="AC28">
        <f t="shared" si="15"/>
        <v>0</v>
      </c>
      <c r="AD28">
        <f t="shared" si="15"/>
        <v>0</v>
      </c>
      <c r="AE28">
        <f t="shared" si="15"/>
        <v>733420.96</v>
      </c>
      <c r="AF28">
        <f t="shared" si="15"/>
        <v>0</v>
      </c>
      <c r="AG28">
        <f t="shared" si="15"/>
        <v>0</v>
      </c>
      <c r="AH28">
        <f t="shared" si="15"/>
        <v>0</v>
      </c>
      <c r="AI28">
        <f t="shared" si="15"/>
        <v>0</v>
      </c>
      <c r="AJ28">
        <f t="shared" si="15"/>
        <v>0</v>
      </c>
      <c r="AK28">
        <f t="shared" si="15"/>
        <v>0</v>
      </c>
      <c r="AL28">
        <f t="shared" si="15"/>
        <v>0</v>
      </c>
      <c r="AM28">
        <f t="shared" si="15"/>
        <v>0</v>
      </c>
      <c r="AN28">
        <f t="shared" si="13"/>
        <v>0</v>
      </c>
      <c r="AO28">
        <f t="shared" si="13"/>
        <v>0</v>
      </c>
      <c r="AP28">
        <f t="shared" si="14"/>
        <v>0</v>
      </c>
      <c r="AQ28">
        <f t="shared" si="14"/>
        <v>0</v>
      </c>
      <c r="AR28">
        <f t="shared" si="14"/>
        <v>0</v>
      </c>
      <c r="AS28">
        <f t="shared" si="14"/>
        <v>0</v>
      </c>
      <c r="AT28">
        <f t="shared" si="14"/>
        <v>0</v>
      </c>
      <c r="AU28">
        <f t="shared" si="14"/>
        <v>0</v>
      </c>
      <c r="AV28">
        <f t="shared" si="14"/>
        <v>0</v>
      </c>
      <c r="AW28">
        <f t="shared" si="14"/>
        <v>0</v>
      </c>
      <c r="AX28">
        <f t="shared" si="14"/>
        <v>0</v>
      </c>
      <c r="AY28">
        <f t="shared" si="14"/>
        <v>0</v>
      </c>
      <c r="AZ28">
        <f t="shared" si="14"/>
        <v>0</v>
      </c>
      <c r="BA28">
        <f t="shared" si="14"/>
        <v>0</v>
      </c>
      <c r="BB28">
        <f t="shared" si="14"/>
        <v>0</v>
      </c>
      <c r="BC28">
        <f t="shared" si="14"/>
        <v>0</v>
      </c>
      <c r="BD28">
        <f t="shared" si="14"/>
        <v>0</v>
      </c>
      <c r="BE28">
        <f t="shared" si="14"/>
        <v>0</v>
      </c>
      <c r="BF28">
        <f t="shared" si="11"/>
        <v>0</v>
      </c>
      <c r="BG28">
        <f t="shared" si="11"/>
        <v>0</v>
      </c>
      <c r="BH28">
        <f t="shared" si="11"/>
        <v>0</v>
      </c>
      <c r="BI28">
        <f t="shared" si="11"/>
        <v>0</v>
      </c>
      <c r="BJ28">
        <f t="shared" si="11"/>
        <v>0</v>
      </c>
      <c r="BK28">
        <f t="shared" si="11"/>
        <v>0</v>
      </c>
      <c r="BL28">
        <f t="shared" si="11"/>
        <v>0</v>
      </c>
      <c r="BM28">
        <f t="shared" si="11"/>
        <v>0</v>
      </c>
      <c r="BN28">
        <f t="shared" si="11"/>
        <v>0</v>
      </c>
      <c r="BO28">
        <f t="shared" si="11"/>
        <v>0</v>
      </c>
      <c r="BP28">
        <f t="shared" si="8"/>
        <v>0</v>
      </c>
      <c r="BQ28">
        <f t="shared" si="5"/>
        <v>0</v>
      </c>
      <c r="BR28">
        <f t="shared" si="5"/>
        <v>0</v>
      </c>
      <c r="BS28">
        <f t="shared" si="5"/>
        <v>0</v>
      </c>
      <c r="BT28">
        <f t="shared" si="5"/>
        <v>0</v>
      </c>
      <c r="BU28">
        <f t="shared" si="5"/>
        <v>0</v>
      </c>
      <c r="BV28">
        <f t="shared" si="5"/>
        <v>0</v>
      </c>
      <c r="BW28">
        <f t="shared" si="5"/>
        <v>0</v>
      </c>
      <c r="BX28">
        <f t="shared" si="5"/>
        <v>0</v>
      </c>
      <c r="BY28">
        <f t="shared" si="5"/>
        <v>0</v>
      </c>
      <c r="BZ28">
        <f t="shared" si="5"/>
        <v>0</v>
      </c>
      <c r="CA28">
        <f t="shared" si="5"/>
        <v>0</v>
      </c>
      <c r="CB28">
        <f t="shared" si="5"/>
        <v>0</v>
      </c>
      <c r="CC28">
        <f t="shared" si="5"/>
        <v>0</v>
      </c>
      <c r="CD28">
        <f t="shared" si="5"/>
        <v>0</v>
      </c>
      <c r="CE28">
        <f t="shared" si="5"/>
        <v>0</v>
      </c>
      <c r="CF28">
        <f t="shared" si="5"/>
        <v>0</v>
      </c>
      <c r="CG28">
        <f t="shared" si="9"/>
        <v>0</v>
      </c>
      <c r="CH28">
        <f t="shared" si="9"/>
        <v>0</v>
      </c>
      <c r="CI28">
        <f t="shared" si="9"/>
        <v>0</v>
      </c>
      <c r="CJ28">
        <f t="shared" si="9"/>
        <v>0</v>
      </c>
      <c r="CK28">
        <f t="shared" si="9"/>
        <v>0</v>
      </c>
    </row>
    <row r="29" spans="1:89" x14ac:dyDescent="0.2">
      <c r="A29" s="27">
        <v>724.7</v>
      </c>
      <c r="B29">
        <f t="shared" si="2"/>
        <v>525190.09000000008</v>
      </c>
      <c r="D29">
        <v>28</v>
      </c>
      <c r="E29">
        <f t="shared" si="12"/>
        <v>0</v>
      </c>
      <c r="F29">
        <f t="shared" si="12"/>
        <v>0</v>
      </c>
      <c r="G29">
        <f t="shared" si="12"/>
        <v>0</v>
      </c>
      <c r="H29">
        <f t="shared" si="12"/>
        <v>0</v>
      </c>
      <c r="I29">
        <f t="shared" si="12"/>
        <v>0</v>
      </c>
      <c r="J29">
        <f t="shared" si="12"/>
        <v>0</v>
      </c>
      <c r="K29">
        <f t="shared" si="12"/>
        <v>0</v>
      </c>
      <c r="L29">
        <f t="shared" si="12"/>
        <v>0</v>
      </c>
      <c r="M29">
        <f t="shared" si="12"/>
        <v>0</v>
      </c>
      <c r="N29">
        <f t="shared" si="12"/>
        <v>0</v>
      </c>
      <c r="O29">
        <f t="shared" si="12"/>
        <v>0</v>
      </c>
      <c r="P29">
        <f t="shared" si="12"/>
        <v>0</v>
      </c>
      <c r="Q29">
        <f t="shared" si="12"/>
        <v>0</v>
      </c>
      <c r="R29">
        <f t="shared" si="12"/>
        <v>0</v>
      </c>
      <c r="S29">
        <f t="shared" si="12"/>
        <v>0</v>
      </c>
      <c r="T29">
        <f t="shared" si="12"/>
        <v>0</v>
      </c>
      <c r="U29">
        <f t="shared" si="10"/>
        <v>0</v>
      </c>
      <c r="V29">
        <f t="shared" si="10"/>
        <v>0</v>
      </c>
      <c r="W29">
        <f t="shared" si="10"/>
        <v>0</v>
      </c>
      <c r="X29">
        <f t="shared" si="15"/>
        <v>0</v>
      </c>
      <c r="Y29">
        <f t="shared" si="15"/>
        <v>0</v>
      </c>
      <c r="Z29">
        <f t="shared" si="15"/>
        <v>0</v>
      </c>
      <c r="AA29">
        <f t="shared" si="15"/>
        <v>0</v>
      </c>
      <c r="AB29">
        <f t="shared" si="15"/>
        <v>0</v>
      </c>
      <c r="AC29">
        <f t="shared" si="15"/>
        <v>0</v>
      </c>
      <c r="AD29">
        <f t="shared" si="15"/>
        <v>0</v>
      </c>
      <c r="AE29">
        <f t="shared" si="15"/>
        <v>0</v>
      </c>
      <c r="AF29">
        <f t="shared" si="15"/>
        <v>525190.09000000008</v>
      </c>
      <c r="AG29">
        <f t="shared" si="15"/>
        <v>0</v>
      </c>
      <c r="AH29">
        <f t="shared" si="15"/>
        <v>0</v>
      </c>
      <c r="AI29">
        <f t="shared" si="15"/>
        <v>0</v>
      </c>
      <c r="AJ29">
        <f t="shared" si="15"/>
        <v>0</v>
      </c>
      <c r="AK29">
        <f t="shared" si="15"/>
        <v>0</v>
      </c>
      <c r="AL29">
        <f t="shared" si="15"/>
        <v>0</v>
      </c>
      <c r="AM29">
        <f t="shared" si="15"/>
        <v>0</v>
      </c>
      <c r="AN29">
        <f t="shared" si="13"/>
        <v>0</v>
      </c>
      <c r="AO29">
        <f t="shared" si="13"/>
        <v>0</v>
      </c>
      <c r="AP29">
        <f t="shared" si="14"/>
        <v>0</v>
      </c>
      <c r="AQ29">
        <f t="shared" si="14"/>
        <v>0</v>
      </c>
      <c r="AR29">
        <f t="shared" si="14"/>
        <v>0</v>
      </c>
      <c r="AS29">
        <f t="shared" si="14"/>
        <v>0</v>
      </c>
      <c r="AT29">
        <f t="shared" si="14"/>
        <v>0</v>
      </c>
      <c r="AU29">
        <f t="shared" si="14"/>
        <v>0</v>
      </c>
      <c r="AV29">
        <f t="shared" si="14"/>
        <v>0</v>
      </c>
      <c r="AW29">
        <f t="shared" si="14"/>
        <v>0</v>
      </c>
      <c r="AX29">
        <f t="shared" si="14"/>
        <v>0</v>
      </c>
      <c r="AY29">
        <f t="shared" si="14"/>
        <v>0</v>
      </c>
      <c r="AZ29">
        <f t="shared" si="14"/>
        <v>0</v>
      </c>
      <c r="BA29">
        <f t="shared" si="14"/>
        <v>0</v>
      </c>
      <c r="BB29">
        <f t="shared" si="14"/>
        <v>0</v>
      </c>
      <c r="BC29">
        <f t="shared" si="14"/>
        <v>0</v>
      </c>
      <c r="BD29">
        <f t="shared" si="14"/>
        <v>0</v>
      </c>
      <c r="BE29">
        <f t="shared" si="14"/>
        <v>0</v>
      </c>
      <c r="BF29">
        <f t="shared" si="11"/>
        <v>0</v>
      </c>
      <c r="BG29">
        <f t="shared" si="11"/>
        <v>0</v>
      </c>
      <c r="BH29">
        <f t="shared" si="11"/>
        <v>0</v>
      </c>
      <c r="BI29">
        <f t="shared" si="11"/>
        <v>0</v>
      </c>
      <c r="BJ29">
        <f t="shared" si="11"/>
        <v>0</v>
      </c>
      <c r="BK29">
        <f t="shared" si="11"/>
        <v>0</v>
      </c>
      <c r="BL29">
        <f t="shared" si="11"/>
        <v>0</v>
      </c>
      <c r="BM29">
        <f t="shared" si="11"/>
        <v>0</v>
      </c>
      <c r="BN29">
        <f t="shared" si="11"/>
        <v>0</v>
      </c>
      <c r="BO29">
        <f t="shared" si="11"/>
        <v>0</v>
      </c>
      <c r="BP29">
        <f t="shared" si="8"/>
        <v>0</v>
      </c>
      <c r="BQ29">
        <f t="shared" si="5"/>
        <v>0</v>
      </c>
      <c r="BR29">
        <f t="shared" si="5"/>
        <v>0</v>
      </c>
      <c r="BS29">
        <f t="shared" si="5"/>
        <v>0</v>
      </c>
      <c r="BT29">
        <f t="shared" si="5"/>
        <v>0</v>
      </c>
      <c r="BU29">
        <f t="shared" si="5"/>
        <v>0</v>
      </c>
      <c r="BV29">
        <f t="shared" si="5"/>
        <v>0</v>
      </c>
      <c r="BW29">
        <f t="shared" si="5"/>
        <v>0</v>
      </c>
      <c r="BX29">
        <f t="shared" si="5"/>
        <v>0</v>
      </c>
      <c r="BY29">
        <f t="shared" si="5"/>
        <v>0</v>
      </c>
      <c r="BZ29">
        <f t="shared" si="5"/>
        <v>0</v>
      </c>
      <c r="CA29">
        <f t="shared" si="5"/>
        <v>0</v>
      </c>
      <c r="CB29">
        <f t="shared" si="5"/>
        <v>0</v>
      </c>
      <c r="CC29">
        <f t="shared" si="5"/>
        <v>0</v>
      </c>
      <c r="CD29">
        <f t="shared" si="5"/>
        <v>0</v>
      </c>
      <c r="CE29">
        <f t="shared" si="5"/>
        <v>0</v>
      </c>
      <c r="CF29">
        <f t="shared" si="5"/>
        <v>0</v>
      </c>
      <c r="CG29">
        <f t="shared" si="9"/>
        <v>0</v>
      </c>
      <c r="CH29">
        <f t="shared" si="9"/>
        <v>0</v>
      </c>
      <c r="CI29">
        <f t="shared" si="9"/>
        <v>0</v>
      </c>
      <c r="CJ29">
        <f t="shared" si="9"/>
        <v>0</v>
      </c>
      <c r="CK29">
        <f t="shared" si="9"/>
        <v>0</v>
      </c>
    </row>
    <row r="30" spans="1:89" x14ac:dyDescent="0.2">
      <c r="A30" s="27">
        <v>1010.7</v>
      </c>
      <c r="B30">
        <f t="shared" si="2"/>
        <v>1021514.4900000001</v>
      </c>
      <c r="D30">
        <v>29</v>
      </c>
      <c r="E30">
        <f t="shared" si="12"/>
        <v>0</v>
      </c>
      <c r="F30">
        <f t="shared" si="12"/>
        <v>0</v>
      </c>
      <c r="G30">
        <f t="shared" si="12"/>
        <v>0</v>
      </c>
      <c r="H30">
        <f t="shared" si="12"/>
        <v>0</v>
      </c>
      <c r="I30">
        <f t="shared" si="12"/>
        <v>0</v>
      </c>
      <c r="J30">
        <f t="shared" si="12"/>
        <v>0</v>
      </c>
      <c r="K30">
        <f t="shared" si="12"/>
        <v>0</v>
      </c>
      <c r="L30">
        <f t="shared" si="12"/>
        <v>0</v>
      </c>
      <c r="M30">
        <f t="shared" si="12"/>
        <v>0</v>
      </c>
      <c r="N30">
        <f t="shared" si="12"/>
        <v>0</v>
      </c>
      <c r="O30">
        <f t="shared" si="12"/>
        <v>0</v>
      </c>
      <c r="P30">
        <f t="shared" si="12"/>
        <v>0</v>
      </c>
      <c r="Q30">
        <f t="shared" si="12"/>
        <v>0</v>
      </c>
      <c r="R30">
        <f t="shared" si="12"/>
        <v>0</v>
      </c>
      <c r="S30">
        <f t="shared" si="12"/>
        <v>0</v>
      </c>
      <c r="T30">
        <f t="shared" si="12"/>
        <v>0</v>
      </c>
      <c r="U30">
        <f t="shared" si="10"/>
        <v>0</v>
      </c>
      <c r="V30">
        <f t="shared" si="10"/>
        <v>0</v>
      </c>
      <c r="W30">
        <f t="shared" si="10"/>
        <v>0</v>
      </c>
      <c r="X30">
        <f t="shared" si="15"/>
        <v>0</v>
      </c>
      <c r="Y30">
        <f t="shared" si="15"/>
        <v>0</v>
      </c>
      <c r="Z30">
        <f t="shared" si="15"/>
        <v>0</v>
      </c>
      <c r="AA30">
        <f t="shared" si="15"/>
        <v>0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1021514.4900000001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si="15"/>
        <v>0</v>
      </c>
      <c r="AM30">
        <f t="shared" si="15"/>
        <v>0</v>
      </c>
      <c r="AN30">
        <f t="shared" si="13"/>
        <v>0</v>
      </c>
      <c r="AO30">
        <f t="shared" si="13"/>
        <v>0</v>
      </c>
      <c r="AP30">
        <f t="shared" si="14"/>
        <v>0</v>
      </c>
      <c r="AQ30">
        <f t="shared" si="14"/>
        <v>0</v>
      </c>
      <c r="AR30">
        <f t="shared" si="14"/>
        <v>0</v>
      </c>
      <c r="AS30">
        <f t="shared" si="14"/>
        <v>0</v>
      </c>
      <c r="AT30">
        <f t="shared" si="14"/>
        <v>0</v>
      </c>
      <c r="AU30">
        <f t="shared" si="14"/>
        <v>0</v>
      </c>
      <c r="AV30">
        <f t="shared" si="14"/>
        <v>0</v>
      </c>
      <c r="AW30">
        <f t="shared" si="14"/>
        <v>0</v>
      </c>
      <c r="AX30">
        <f t="shared" si="14"/>
        <v>0</v>
      </c>
      <c r="AY30">
        <f t="shared" si="14"/>
        <v>0</v>
      </c>
      <c r="AZ30">
        <f t="shared" si="14"/>
        <v>0</v>
      </c>
      <c r="BA30">
        <f t="shared" si="14"/>
        <v>0</v>
      </c>
      <c r="BB30">
        <f t="shared" si="14"/>
        <v>0</v>
      </c>
      <c r="BC30">
        <f t="shared" si="14"/>
        <v>0</v>
      </c>
      <c r="BD30">
        <f t="shared" si="14"/>
        <v>0</v>
      </c>
      <c r="BE30">
        <f t="shared" si="14"/>
        <v>0</v>
      </c>
      <c r="BF30">
        <f t="shared" si="11"/>
        <v>0</v>
      </c>
      <c r="BG30">
        <f t="shared" si="11"/>
        <v>0</v>
      </c>
      <c r="BH30">
        <f t="shared" si="11"/>
        <v>0</v>
      </c>
      <c r="BI30">
        <f t="shared" si="11"/>
        <v>0</v>
      </c>
      <c r="BJ30">
        <f t="shared" si="11"/>
        <v>0</v>
      </c>
      <c r="BK30">
        <f t="shared" si="11"/>
        <v>0</v>
      </c>
      <c r="BL30">
        <f t="shared" si="11"/>
        <v>0</v>
      </c>
      <c r="BM30">
        <f t="shared" si="11"/>
        <v>0</v>
      </c>
      <c r="BN30">
        <f t="shared" si="11"/>
        <v>0</v>
      </c>
      <c r="BO30">
        <f t="shared" si="11"/>
        <v>0</v>
      </c>
      <c r="BP30">
        <f t="shared" si="8"/>
        <v>0</v>
      </c>
      <c r="BQ30">
        <f t="shared" si="5"/>
        <v>0</v>
      </c>
      <c r="BR30">
        <f t="shared" si="5"/>
        <v>0</v>
      </c>
      <c r="BS30">
        <f t="shared" si="5"/>
        <v>0</v>
      </c>
      <c r="BT30">
        <f t="shared" si="5"/>
        <v>0</v>
      </c>
      <c r="BU30">
        <f t="shared" si="5"/>
        <v>0</v>
      </c>
      <c r="BV30">
        <f t="shared" si="5"/>
        <v>0</v>
      </c>
      <c r="BW30">
        <f t="shared" si="5"/>
        <v>0</v>
      </c>
      <c r="BX30">
        <f t="shared" si="5"/>
        <v>0</v>
      </c>
      <c r="BY30">
        <f t="shared" si="5"/>
        <v>0</v>
      </c>
      <c r="BZ30">
        <f t="shared" si="5"/>
        <v>0</v>
      </c>
      <c r="CA30">
        <f t="shared" si="5"/>
        <v>0</v>
      </c>
      <c r="CB30">
        <f t="shared" si="5"/>
        <v>0</v>
      </c>
      <c r="CC30">
        <f t="shared" si="5"/>
        <v>0</v>
      </c>
      <c r="CD30">
        <f t="shared" si="5"/>
        <v>0</v>
      </c>
      <c r="CE30">
        <f t="shared" si="5"/>
        <v>0</v>
      </c>
      <c r="CF30">
        <f t="shared" si="5"/>
        <v>0</v>
      </c>
      <c r="CG30">
        <f t="shared" si="9"/>
        <v>0</v>
      </c>
      <c r="CH30">
        <f t="shared" si="9"/>
        <v>0</v>
      </c>
      <c r="CI30">
        <f t="shared" si="9"/>
        <v>0</v>
      </c>
      <c r="CJ30">
        <f t="shared" si="9"/>
        <v>0</v>
      </c>
      <c r="CK30">
        <f t="shared" si="9"/>
        <v>0</v>
      </c>
    </row>
    <row r="31" spans="1:89" x14ac:dyDescent="0.2">
      <c r="A31" s="27">
        <v>665.4</v>
      </c>
      <c r="B31">
        <f t="shared" si="2"/>
        <v>442757.16</v>
      </c>
      <c r="D31">
        <v>30</v>
      </c>
      <c r="E31">
        <f t="shared" si="12"/>
        <v>0</v>
      </c>
      <c r="F31">
        <f t="shared" si="12"/>
        <v>0</v>
      </c>
      <c r="G31">
        <f t="shared" si="12"/>
        <v>0</v>
      </c>
      <c r="H31">
        <f t="shared" si="12"/>
        <v>0</v>
      </c>
      <c r="I31">
        <f t="shared" si="12"/>
        <v>0</v>
      </c>
      <c r="J31">
        <f t="shared" si="12"/>
        <v>0</v>
      </c>
      <c r="K31">
        <f t="shared" si="12"/>
        <v>0</v>
      </c>
      <c r="L31">
        <f t="shared" si="12"/>
        <v>0</v>
      </c>
      <c r="M31">
        <f t="shared" si="12"/>
        <v>0</v>
      </c>
      <c r="N31">
        <f t="shared" si="12"/>
        <v>0</v>
      </c>
      <c r="O31">
        <f t="shared" si="12"/>
        <v>0</v>
      </c>
      <c r="P31">
        <f t="shared" si="12"/>
        <v>0</v>
      </c>
      <c r="Q31">
        <f t="shared" si="12"/>
        <v>0</v>
      </c>
      <c r="R31">
        <f t="shared" si="12"/>
        <v>0</v>
      </c>
      <c r="S31">
        <f t="shared" si="12"/>
        <v>0</v>
      </c>
      <c r="T31">
        <f t="shared" si="12"/>
        <v>0</v>
      </c>
      <c r="U31">
        <f t="shared" si="10"/>
        <v>0</v>
      </c>
      <c r="V31">
        <f t="shared" si="10"/>
        <v>0</v>
      </c>
      <c r="W31">
        <f t="shared" si="10"/>
        <v>0</v>
      </c>
      <c r="X31">
        <f t="shared" si="15"/>
        <v>0</v>
      </c>
      <c r="Y31">
        <f t="shared" si="15"/>
        <v>0</v>
      </c>
      <c r="Z31">
        <f t="shared" si="15"/>
        <v>0</v>
      </c>
      <c r="AA31">
        <f t="shared" si="15"/>
        <v>0</v>
      </c>
      <c r="AB31">
        <f t="shared" si="15"/>
        <v>0</v>
      </c>
      <c r="AC31">
        <f t="shared" si="15"/>
        <v>0</v>
      </c>
      <c r="AD31">
        <f t="shared" si="15"/>
        <v>0</v>
      </c>
      <c r="AE31">
        <f t="shared" si="15"/>
        <v>0</v>
      </c>
      <c r="AF31">
        <f t="shared" si="15"/>
        <v>0</v>
      </c>
      <c r="AG31">
        <f t="shared" si="15"/>
        <v>0</v>
      </c>
      <c r="AH31">
        <f t="shared" si="15"/>
        <v>442757.16</v>
      </c>
      <c r="AI31">
        <f t="shared" si="15"/>
        <v>0</v>
      </c>
      <c r="AJ31">
        <f t="shared" si="15"/>
        <v>0</v>
      </c>
      <c r="AK31">
        <f t="shared" si="15"/>
        <v>0</v>
      </c>
      <c r="AL31">
        <f t="shared" si="15"/>
        <v>0</v>
      </c>
      <c r="AM31">
        <f t="shared" si="15"/>
        <v>0</v>
      </c>
      <c r="AN31">
        <f t="shared" si="13"/>
        <v>0</v>
      </c>
      <c r="AO31">
        <f t="shared" si="13"/>
        <v>0</v>
      </c>
      <c r="AP31">
        <f t="shared" si="14"/>
        <v>0</v>
      </c>
      <c r="AQ31">
        <f t="shared" si="14"/>
        <v>0</v>
      </c>
      <c r="AR31">
        <f t="shared" si="14"/>
        <v>0</v>
      </c>
      <c r="AS31">
        <f t="shared" si="14"/>
        <v>0</v>
      </c>
      <c r="AT31">
        <f t="shared" si="14"/>
        <v>0</v>
      </c>
      <c r="AU31">
        <f t="shared" si="14"/>
        <v>0</v>
      </c>
      <c r="AV31">
        <f t="shared" si="14"/>
        <v>0</v>
      </c>
      <c r="AW31">
        <f t="shared" si="14"/>
        <v>0</v>
      </c>
      <c r="AX31">
        <f t="shared" si="14"/>
        <v>0</v>
      </c>
      <c r="AY31">
        <f t="shared" si="14"/>
        <v>0</v>
      </c>
      <c r="AZ31">
        <f t="shared" si="14"/>
        <v>0</v>
      </c>
      <c r="BA31">
        <f t="shared" si="14"/>
        <v>0</v>
      </c>
      <c r="BB31">
        <f t="shared" si="14"/>
        <v>0</v>
      </c>
      <c r="BC31">
        <f t="shared" si="14"/>
        <v>0</v>
      </c>
      <c r="BD31">
        <f t="shared" si="14"/>
        <v>0</v>
      </c>
      <c r="BE31">
        <f t="shared" si="14"/>
        <v>0</v>
      </c>
      <c r="BF31">
        <f t="shared" si="11"/>
        <v>0</v>
      </c>
      <c r="BG31">
        <f t="shared" si="11"/>
        <v>0</v>
      </c>
      <c r="BH31">
        <f t="shared" si="11"/>
        <v>0</v>
      </c>
      <c r="BI31">
        <f t="shared" si="11"/>
        <v>0</v>
      </c>
      <c r="BJ31">
        <f t="shared" si="11"/>
        <v>0</v>
      </c>
      <c r="BK31">
        <f t="shared" si="11"/>
        <v>0</v>
      </c>
      <c r="BL31">
        <f t="shared" si="11"/>
        <v>0</v>
      </c>
      <c r="BM31">
        <f t="shared" si="11"/>
        <v>0</v>
      </c>
      <c r="BN31">
        <f t="shared" si="11"/>
        <v>0</v>
      </c>
      <c r="BO31">
        <f t="shared" si="11"/>
        <v>0</v>
      </c>
      <c r="BP31">
        <f t="shared" si="8"/>
        <v>0</v>
      </c>
      <c r="BQ31">
        <f t="shared" si="5"/>
        <v>0</v>
      </c>
      <c r="BR31">
        <f t="shared" ref="BR31:CG47" si="16">IF(COLUMN()=ROW()+3, $B31, 0)</f>
        <v>0</v>
      </c>
      <c r="BS31">
        <f t="shared" si="16"/>
        <v>0</v>
      </c>
      <c r="BT31">
        <f t="shared" si="16"/>
        <v>0</v>
      </c>
      <c r="BU31">
        <f t="shared" si="16"/>
        <v>0</v>
      </c>
      <c r="BV31">
        <f t="shared" si="16"/>
        <v>0</v>
      </c>
      <c r="BW31">
        <f t="shared" si="16"/>
        <v>0</v>
      </c>
      <c r="BX31">
        <f t="shared" si="16"/>
        <v>0</v>
      </c>
      <c r="BY31">
        <f t="shared" si="16"/>
        <v>0</v>
      </c>
      <c r="BZ31">
        <f t="shared" si="16"/>
        <v>0</v>
      </c>
      <c r="CA31">
        <f t="shared" si="16"/>
        <v>0</v>
      </c>
      <c r="CB31">
        <f t="shared" si="16"/>
        <v>0</v>
      </c>
      <c r="CC31">
        <f t="shared" si="16"/>
        <v>0</v>
      </c>
      <c r="CD31">
        <f t="shared" si="16"/>
        <v>0</v>
      </c>
      <c r="CE31">
        <f t="shared" si="16"/>
        <v>0</v>
      </c>
      <c r="CF31">
        <f t="shared" si="16"/>
        <v>0</v>
      </c>
      <c r="CG31">
        <f t="shared" si="16"/>
        <v>0</v>
      </c>
      <c r="CH31">
        <f t="shared" si="9"/>
        <v>0</v>
      </c>
      <c r="CI31">
        <f t="shared" si="9"/>
        <v>0</v>
      </c>
      <c r="CJ31">
        <f t="shared" si="9"/>
        <v>0</v>
      </c>
      <c r="CK31">
        <f t="shared" si="9"/>
        <v>0</v>
      </c>
    </row>
    <row r="32" spans="1:89" x14ac:dyDescent="0.2">
      <c r="A32" s="27">
        <v>685.6</v>
      </c>
      <c r="B32">
        <f t="shared" si="2"/>
        <v>470047.36000000004</v>
      </c>
      <c r="D32">
        <v>31</v>
      </c>
      <c r="E32">
        <f t="shared" si="12"/>
        <v>0</v>
      </c>
      <c r="F32">
        <f t="shared" si="12"/>
        <v>0</v>
      </c>
      <c r="G32">
        <f t="shared" si="12"/>
        <v>0</v>
      </c>
      <c r="H32">
        <f t="shared" si="12"/>
        <v>0</v>
      </c>
      <c r="I32">
        <f t="shared" si="12"/>
        <v>0</v>
      </c>
      <c r="J32">
        <f t="shared" si="12"/>
        <v>0</v>
      </c>
      <c r="K32">
        <f t="shared" si="12"/>
        <v>0</v>
      </c>
      <c r="L32">
        <f t="shared" si="12"/>
        <v>0</v>
      </c>
      <c r="M32">
        <f t="shared" si="12"/>
        <v>0</v>
      </c>
      <c r="N32">
        <f t="shared" si="12"/>
        <v>0</v>
      </c>
      <c r="O32">
        <f t="shared" si="12"/>
        <v>0</v>
      </c>
      <c r="P32">
        <f t="shared" si="12"/>
        <v>0</v>
      </c>
      <c r="Q32">
        <f t="shared" si="12"/>
        <v>0</v>
      </c>
      <c r="R32">
        <f t="shared" si="12"/>
        <v>0</v>
      </c>
      <c r="S32">
        <f t="shared" si="12"/>
        <v>0</v>
      </c>
      <c r="T32">
        <f t="shared" si="12"/>
        <v>0</v>
      </c>
      <c r="U32">
        <f t="shared" si="10"/>
        <v>0</v>
      </c>
      <c r="V32">
        <f t="shared" si="10"/>
        <v>0</v>
      </c>
      <c r="W32">
        <f t="shared" si="10"/>
        <v>0</v>
      </c>
      <c r="X32">
        <f t="shared" si="15"/>
        <v>0</v>
      </c>
      <c r="Y32">
        <f t="shared" si="15"/>
        <v>0</v>
      </c>
      <c r="Z32">
        <f t="shared" si="15"/>
        <v>0</v>
      </c>
      <c r="AA32">
        <f t="shared" si="15"/>
        <v>0</v>
      </c>
      <c r="AB32">
        <f t="shared" si="15"/>
        <v>0</v>
      </c>
      <c r="AC32">
        <f t="shared" si="15"/>
        <v>0</v>
      </c>
      <c r="AD32">
        <f t="shared" si="15"/>
        <v>0</v>
      </c>
      <c r="AE32">
        <f t="shared" si="15"/>
        <v>0</v>
      </c>
      <c r="AF32">
        <f t="shared" si="15"/>
        <v>0</v>
      </c>
      <c r="AG32">
        <f t="shared" si="15"/>
        <v>0</v>
      </c>
      <c r="AH32">
        <f t="shared" si="15"/>
        <v>0</v>
      </c>
      <c r="AI32">
        <f t="shared" si="15"/>
        <v>470047.36000000004</v>
      </c>
      <c r="AJ32">
        <f t="shared" si="15"/>
        <v>0</v>
      </c>
      <c r="AK32">
        <f t="shared" si="15"/>
        <v>0</v>
      </c>
      <c r="AL32">
        <f t="shared" si="15"/>
        <v>0</v>
      </c>
      <c r="AM32">
        <f t="shared" si="15"/>
        <v>0</v>
      </c>
      <c r="AN32">
        <f t="shared" si="13"/>
        <v>0</v>
      </c>
      <c r="AO32">
        <f t="shared" si="13"/>
        <v>0</v>
      </c>
      <c r="AP32">
        <f t="shared" si="14"/>
        <v>0</v>
      </c>
      <c r="AQ32">
        <f t="shared" si="14"/>
        <v>0</v>
      </c>
      <c r="AR32">
        <f t="shared" si="14"/>
        <v>0</v>
      </c>
      <c r="AS32">
        <f t="shared" si="14"/>
        <v>0</v>
      </c>
      <c r="AT32">
        <f t="shared" si="14"/>
        <v>0</v>
      </c>
      <c r="AU32">
        <f t="shared" si="14"/>
        <v>0</v>
      </c>
      <c r="AV32">
        <f t="shared" si="14"/>
        <v>0</v>
      </c>
      <c r="AW32">
        <f t="shared" si="14"/>
        <v>0</v>
      </c>
      <c r="AX32">
        <f t="shared" si="14"/>
        <v>0</v>
      </c>
      <c r="AY32">
        <f t="shared" si="14"/>
        <v>0</v>
      </c>
      <c r="AZ32">
        <f t="shared" si="14"/>
        <v>0</v>
      </c>
      <c r="BA32">
        <f t="shared" si="14"/>
        <v>0</v>
      </c>
      <c r="BB32">
        <f t="shared" si="14"/>
        <v>0</v>
      </c>
      <c r="BC32">
        <f t="shared" si="14"/>
        <v>0</v>
      </c>
      <c r="BD32">
        <f t="shared" si="14"/>
        <v>0</v>
      </c>
      <c r="BE32">
        <f t="shared" si="14"/>
        <v>0</v>
      </c>
      <c r="BF32">
        <f t="shared" si="11"/>
        <v>0</v>
      </c>
      <c r="BG32">
        <f t="shared" si="11"/>
        <v>0</v>
      </c>
      <c r="BH32">
        <f t="shared" si="11"/>
        <v>0</v>
      </c>
      <c r="BI32">
        <f t="shared" si="11"/>
        <v>0</v>
      </c>
      <c r="BJ32">
        <f t="shared" si="11"/>
        <v>0</v>
      </c>
      <c r="BK32">
        <f t="shared" si="11"/>
        <v>0</v>
      </c>
      <c r="BL32">
        <f t="shared" si="11"/>
        <v>0</v>
      </c>
      <c r="BM32">
        <f t="shared" si="11"/>
        <v>0</v>
      </c>
      <c r="BN32">
        <f t="shared" si="11"/>
        <v>0</v>
      </c>
      <c r="BO32">
        <f t="shared" si="11"/>
        <v>0</v>
      </c>
      <c r="BP32">
        <f t="shared" si="8"/>
        <v>0</v>
      </c>
      <c r="BQ32">
        <f t="shared" ref="BQ32:BR39" si="17">IF(COLUMN()=ROW()+3, $B32, 0)</f>
        <v>0</v>
      </c>
      <c r="BR32">
        <f t="shared" si="17"/>
        <v>0</v>
      </c>
      <c r="BS32">
        <f t="shared" si="16"/>
        <v>0</v>
      </c>
      <c r="BT32">
        <f t="shared" si="16"/>
        <v>0</v>
      </c>
      <c r="BU32">
        <f t="shared" si="16"/>
        <v>0</v>
      </c>
      <c r="BV32">
        <f t="shared" si="16"/>
        <v>0</v>
      </c>
      <c r="BW32">
        <f t="shared" si="16"/>
        <v>0</v>
      </c>
      <c r="BX32">
        <f t="shared" si="16"/>
        <v>0</v>
      </c>
      <c r="BY32">
        <f t="shared" si="16"/>
        <v>0</v>
      </c>
      <c r="BZ32">
        <f t="shared" si="16"/>
        <v>0</v>
      </c>
      <c r="CA32">
        <f t="shared" si="16"/>
        <v>0</v>
      </c>
      <c r="CB32">
        <f t="shared" si="16"/>
        <v>0</v>
      </c>
      <c r="CC32">
        <f t="shared" si="16"/>
        <v>0</v>
      </c>
      <c r="CD32">
        <f t="shared" si="16"/>
        <v>0</v>
      </c>
      <c r="CE32">
        <f t="shared" si="16"/>
        <v>0</v>
      </c>
      <c r="CF32">
        <f t="shared" si="16"/>
        <v>0</v>
      </c>
      <c r="CG32">
        <f t="shared" si="16"/>
        <v>0</v>
      </c>
      <c r="CH32">
        <f t="shared" si="9"/>
        <v>0</v>
      </c>
      <c r="CI32">
        <f t="shared" si="9"/>
        <v>0</v>
      </c>
      <c r="CJ32">
        <f t="shared" si="9"/>
        <v>0</v>
      </c>
      <c r="CK32">
        <f t="shared" si="9"/>
        <v>0</v>
      </c>
    </row>
    <row r="33" spans="1:89" x14ac:dyDescent="0.2">
      <c r="A33" s="27">
        <v>524.9</v>
      </c>
      <c r="B33">
        <f t="shared" si="2"/>
        <v>275520.00999999995</v>
      </c>
      <c r="D33">
        <v>32</v>
      </c>
      <c r="E33">
        <f t="shared" si="12"/>
        <v>0</v>
      </c>
      <c r="F33">
        <f t="shared" si="12"/>
        <v>0</v>
      </c>
      <c r="G33">
        <f t="shared" si="12"/>
        <v>0</v>
      </c>
      <c r="H33">
        <f t="shared" si="12"/>
        <v>0</v>
      </c>
      <c r="I33">
        <f t="shared" si="12"/>
        <v>0</v>
      </c>
      <c r="J33">
        <f t="shared" si="12"/>
        <v>0</v>
      </c>
      <c r="K33">
        <f t="shared" si="12"/>
        <v>0</v>
      </c>
      <c r="L33">
        <f t="shared" si="12"/>
        <v>0</v>
      </c>
      <c r="M33">
        <f t="shared" si="12"/>
        <v>0</v>
      </c>
      <c r="N33">
        <f t="shared" si="12"/>
        <v>0</v>
      </c>
      <c r="O33">
        <f t="shared" si="12"/>
        <v>0</v>
      </c>
      <c r="P33">
        <f t="shared" si="12"/>
        <v>0</v>
      </c>
      <c r="Q33">
        <f t="shared" si="12"/>
        <v>0</v>
      </c>
      <c r="R33">
        <f t="shared" si="12"/>
        <v>0</v>
      </c>
      <c r="S33">
        <f t="shared" si="12"/>
        <v>0</v>
      </c>
      <c r="T33">
        <f t="shared" si="12"/>
        <v>0</v>
      </c>
      <c r="U33">
        <f t="shared" si="10"/>
        <v>0</v>
      </c>
      <c r="V33">
        <f t="shared" si="10"/>
        <v>0</v>
      </c>
      <c r="W33">
        <f t="shared" si="10"/>
        <v>0</v>
      </c>
      <c r="X33">
        <f t="shared" si="15"/>
        <v>0</v>
      </c>
      <c r="Y33">
        <f t="shared" si="15"/>
        <v>0</v>
      </c>
      <c r="Z33">
        <f t="shared" si="15"/>
        <v>0</v>
      </c>
      <c r="AA33">
        <f t="shared" si="15"/>
        <v>0</v>
      </c>
      <c r="AB33">
        <f t="shared" si="15"/>
        <v>0</v>
      </c>
      <c r="AC33">
        <f t="shared" si="15"/>
        <v>0</v>
      </c>
      <c r="AD33">
        <f t="shared" si="15"/>
        <v>0</v>
      </c>
      <c r="AE33">
        <f t="shared" si="15"/>
        <v>0</v>
      </c>
      <c r="AF33">
        <f t="shared" si="15"/>
        <v>0</v>
      </c>
      <c r="AG33">
        <f t="shared" si="15"/>
        <v>0</v>
      </c>
      <c r="AH33">
        <f t="shared" si="15"/>
        <v>0</v>
      </c>
      <c r="AI33">
        <f t="shared" si="15"/>
        <v>0</v>
      </c>
      <c r="AJ33">
        <f t="shared" si="15"/>
        <v>275520.00999999995</v>
      </c>
      <c r="AK33">
        <f t="shared" si="15"/>
        <v>0</v>
      </c>
      <c r="AL33">
        <f t="shared" si="15"/>
        <v>0</v>
      </c>
      <c r="AM33">
        <f t="shared" si="15"/>
        <v>0</v>
      </c>
      <c r="AN33">
        <f t="shared" si="13"/>
        <v>0</v>
      </c>
      <c r="AO33">
        <f t="shared" si="13"/>
        <v>0</v>
      </c>
      <c r="AP33">
        <f t="shared" si="14"/>
        <v>0</v>
      </c>
      <c r="AQ33">
        <f t="shared" si="14"/>
        <v>0</v>
      </c>
      <c r="AR33">
        <f t="shared" si="14"/>
        <v>0</v>
      </c>
      <c r="AS33">
        <f t="shared" si="14"/>
        <v>0</v>
      </c>
      <c r="AT33">
        <f t="shared" si="14"/>
        <v>0</v>
      </c>
      <c r="AU33">
        <f t="shared" si="14"/>
        <v>0</v>
      </c>
      <c r="AV33">
        <f t="shared" si="14"/>
        <v>0</v>
      </c>
      <c r="AW33">
        <f t="shared" si="14"/>
        <v>0</v>
      </c>
      <c r="AX33">
        <f t="shared" si="14"/>
        <v>0</v>
      </c>
      <c r="AY33">
        <f t="shared" si="14"/>
        <v>0</v>
      </c>
      <c r="AZ33">
        <f t="shared" si="14"/>
        <v>0</v>
      </c>
      <c r="BA33">
        <f t="shared" si="14"/>
        <v>0</v>
      </c>
      <c r="BB33">
        <f t="shared" si="14"/>
        <v>0</v>
      </c>
      <c r="BC33">
        <f t="shared" si="14"/>
        <v>0</v>
      </c>
      <c r="BD33">
        <f t="shared" si="14"/>
        <v>0</v>
      </c>
      <c r="BE33">
        <f t="shared" si="14"/>
        <v>0</v>
      </c>
      <c r="BF33">
        <f t="shared" si="11"/>
        <v>0</v>
      </c>
      <c r="BG33">
        <f t="shared" si="11"/>
        <v>0</v>
      </c>
      <c r="BH33">
        <f t="shared" si="11"/>
        <v>0</v>
      </c>
      <c r="BI33">
        <f t="shared" si="11"/>
        <v>0</v>
      </c>
      <c r="BJ33">
        <f t="shared" si="11"/>
        <v>0</v>
      </c>
      <c r="BK33">
        <f t="shared" si="11"/>
        <v>0</v>
      </c>
      <c r="BL33">
        <f t="shared" si="11"/>
        <v>0</v>
      </c>
      <c r="BM33">
        <f t="shared" si="11"/>
        <v>0</v>
      </c>
      <c r="BN33">
        <f t="shared" si="11"/>
        <v>0</v>
      </c>
      <c r="BO33">
        <f t="shared" si="11"/>
        <v>0</v>
      </c>
      <c r="BP33">
        <f t="shared" si="8"/>
        <v>0</v>
      </c>
      <c r="BQ33">
        <f t="shared" si="17"/>
        <v>0</v>
      </c>
      <c r="BR33">
        <f t="shared" si="17"/>
        <v>0</v>
      </c>
      <c r="BS33">
        <f t="shared" si="16"/>
        <v>0</v>
      </c>
      <c r="BT33">
        <f t="shared" si="16"/>
        <v>0</v>
      </c>
      <c r="BU33">
        <f t="shared" si="16"/>
        <v>0</v>
      </c>
      <c r="BV33">
        <f t="shared" si="16"/>
        <v>0</v>
      </c>
      <c r="BW33">
        <f t="shared" si="16"/>
        <v>0</v>
      </c>
      <c r="BX33">
        <f t="shared" si="16"/>
        <v>0</v>
      </c>
      <c r="BY33">
        <f t="shared" si="16"/>
        <v>0</v>
      </c>
      <c r="BZ33">
        <f t="shared" si="16"/>
        <v>0</v>
      </c>
      <c r="CA33">
        <f t="shared" si="16"/>
        <v>0</v>
      </c>
      <c r="CB33">
        <f t="shared" si="16"/>
        <v>0</v>
      </c>
      <c r="CC33">
        <f t="shared" si="16"/>
        <v>0</v>
      </c>
      <c r="CD33">
        <f t="shared" si="16"/>
        <v>0</v>
      </c>
      <c r="CE33">
        <f t="shared" si="16"/>
        <v>0</v>
      </c>
      <c r="CF33">
        <f t="shared" si="16"/>
        <v>0</v>
      </c>
      <c r="CG33">
        <f t="shared" si="16"/>
        <v>0</v>
      </c>
      <c r="CH33">
        <f t="shared" si="9"/>
        <v>0</v>
      </c>
      <c r="CI33">
        <f t="shared" si="9"/>
        <v>0</v>
      </c>
      <c r="CJ33">
        <f t="shared" si="9"/>
        <v>0</v>
      </c>
      <c r="CK33">
        <f t="shared" si="9"/>
        <v>0</v>
      </c>
    </row>
    <row r="34" spans="1:89" x14ac:dyDescent="0.2">
      <c r="A34" s="27">
        <v>688.4</v>
      </c>
      <c r="B34">
        <f t="shared" si="2"/>
        <v>473894.56</v>
      </c>
      <c r="D34">
        <v>33</v>
      </c>
      <c r="E34">
        <f t="shared" si="12"/>
        <v>0</v>
      </c>
      <c r="F34">
        <f t="shared" si="12"/>
        <v>0</v>
      </c>
      <c r="G34">
        <f t="shared" si="12"/>
        <v>0</v>
      </c>
      <c r="H34">
        <f t="shared" si="12"/>
        <v>0</v>
      </c>
      <c r="I34">
        <f t="shared" si="12"/>
        <v>0</v>
      </c>
      <c r="J34">
        <f t="shared" si="12"/>
        <v>0</v>
      </c>
      <c r="K34">
        <f t="shared" si="12"/>
        <v>0</v>
      </c>
      <c r="L34">
        <f t="shared" si="12"/>
        <v>0</v>
      </c>
      <c r="M34">
        <f t="shared" si="12"/>
        <v>0</v>
      </c>
      <c r="N34">
        <f t="shared" si="12"/>
        <v>0</v>
      </c>
      <c r="O34">
        <f t="shared" si="12"/>
        <v>0</v>
      </c>
      <c r="P34">
        <f t="shared" si="12"/>
        <v>0</v>
      </c>
      <c r="Q34">
        <f t="shared" si="12"/>
        <v>0</v>
      </c>
      <c r="R34">
        <f t="shared" si="12"/>
        <v>0</v>
      </c>
      <c r="S34">
        <f t="shared" si="12"/>
        <v>0</v>
      </c>
      <c r="T34">
        <f t="shared" si="12"/>
        <v>0</v>
      </c>
      <c r="U34">
        <f t="shared" si="10"/>
        <v>0</v>
      </c>
      <c r="V34">
        <f t="shared" si="10"/>
        <v>0</v>
      </c>
      <c r="W34">
        <f t="shared" si="10"/>
        <v>0</v>
      </c>
      <c r="X34">
        <f t="shared" si="15"/>
        <v>0</v>
      </c>
      <c r="Y34">
        <f t="shared" si="15"/>
        <v>0</v>
      </c>
      <c r="Z34">
        <f t="shared" si="15"/>
        <v>0</v>
      </c>
      <c r="AA34">
        <f t="shared" si="15"/>
        <v>0</v>
      </c>
      <c r="AB34">
        <f t="shared" si="15"/>
        <v>0</v>
      </c>
      <c r="AC34">
        <f t="shared" si="15"/>
        <v>0</v>
      </c>
      <c r="AD34">
        <f t="shared" si="15"/>
        <v>0</v>
      </c>
      <c r="AE34">
        <f t="shared" si="15"/>
        <v>0</v>
      </c>
      <c r="AF34">
        <f t="shared" si="15"/>
        <v>0</v>
      </c>
      <c r="AG34">
        <f t="shared" si="15"/>
        <v>0</v>
      </c>
      <c r="AH34">
        <f t="shared" si="15"/>
        <v>0</v>
      </c>
      <c r="AI34">
        <f t="shared" si="15"/>
        <v>0</v>
      </c>
      <c r="AJ34">
        <f t="shared" si="15"/>
        <v>0</v>
      </c>
      <c r="AK34">
        <f t="shared" si="15"/>
        <v>473894.56</v>
      </c>
      <c r="AL34">
        <f t="shared" si="15"/>
        <v>0</v>
      </c>
      <c r="AM34">
        <f t="shared" si="15"/>
        <v>0</v>
      </c>
      <c r="AN34">
        <f t="shared" si="13"/>
        <v>0</v>
      </c>
      <c r="AO34">
        <f t="shared" si="13"/>
        <v>0</v>
      </c>
      <c r="AP34">
        <f t="shared" si="14"/>
        <v>0</v>
      </c>
      <c r="AQ34">
        <f t="shared" si="14"/>
        <v>0</v>
      </c>
      <c r="AR34">
        <f t="shared" si="14"/>
        <v>0</v>
      </c>
      <c r="AS34">
        <f t="shared" si="14"/>
        <v>0</v>
      </c>
      <c r="AT34">
        <f t="shared" si="14"/>
        <v>0</v>
      </c>
      <c r="AU34">
        <f t="shared" si="14"/>
        <v>0</v>
      </c>
      <c r="AV34">
        <f t="shared" si="14"/>
        <v>0</v>
      </c>
      <c r="AW34">
        <f t="shared" si="14"/>
        <v>0</v>
      </c>
      <c r="AX34">
        <f t="shared" si="14"/>
        <v>0</v>
      </c>
      <c r="AY34">
        <f t="shared" si="14"/>
        <v>0</v>
      </c>
      <c r="AZ34">
        <f t="shared" si="14"/>
        <v>0</v>
      </c>
      <c r="BA34">
        <f t="shared" si="14"/>
        <v>0</v>
      </c>
      <c r="BB34">
        <f t="shared" si="14"/>
        <v>0</v>
      </c>
      <c r="BC34">
        <f t="shared" si="14"/>
        <v>0</v>
      </c>
      <c r="BD34">
        <f t="shared" si="14"/>
        <v>0</v>
      </c>
      <c r="BE34">
        <f t="shared" si="14"/>
        <v>0</v>
      </c>
      <c r="BF34">
        <f t="shared" si="11"/>
        <v>0</v>
      </c>
      <c r="BG34">
        <f t="shared" si="11"/>
        <v>0</v>
      </c>
      <c r="BH34">
        <f t="shared" si="11"/>
        <v>0</v>
      </c>
      <c r="BI34">
        <f t="shared" si="11"/>
        <v>0</v>
      </c>
      <c r="BJ34">
        <f t="shared" si="11"/>
        <v>0</v>
      </c>
      <c r="BK34">
        <f t="shared" si="11"/>
        <v>0</v>
      </c>
      <c r="BL34">
        <f t="shared" si="11"/>
        <v>0</v>
      </c>
      <c r="BM34">
        <f t="shared" si="11"/>
        <v>0</v>
      </c>
      <c r="BN34">
        <f t="shared" si="11"/>
        <v>0</v>
      </c>
      <c r="BO34">
        <f t="shared" si="11"/>
        <v>0</v>
      </c>
      <c r="BP34">
        <f t="shared" si="8"/>
        <v>0</v>
      </c>
      <c r="BQ34">
        <f t="shared" si="17"/>
        <v>0</v>
      </c>
      <c r="BR34">
        <f t="shared" si="17"/>
        <v>0</v>
      </c>
      <c r="BS34">
        <f t="shared" si="16"/>
        <v>0</v>
      </c>
      <c r="BT34">
        <f t="shared" si="16"/>
        <v>0</v>
      </c>
      <c r="BU34">
        <f t="shared" si="16"/>
        <v>0</v>
      </c>
      <c r="BV34">
        <f t="shared" si="16"/>
        <v>0</v>
      </c>
      <c r="BW34">
        <f t="shared" si="16"/>
        <v>0</v>
      </c>
      <c r="BX34">
        <f t="shared" si="16"/>
        <v>0</v>
      </c>
      <c r="BY34">
        <f t="shared" si="16"/>
        <v>0</v>
      </c>
      <c r="BZ34">
        <f t="shared" si="16"/>
        <v>0</v>
      </c>
      <c r="CA34">
        <f t="shared" si="16"/>
        <v>0</v>
      </c>
      <c r="CB34">
        <f t="shared" si="16"/>
        <v>0</v>
      </c>
      <c r="CC34">
        <f t="shared" si="16"/>
        <v>0</v>
      </c>
      <c r="CD34">
        <f t="shared" si="16"/>
        <v>0</v>
      </c>
      <c r="CE34">
        <f t="shared" si="16"/>
        <v>0</v>
      </c>
      <c r="CF34">
        <f t="shared" si="16"/>
        <v>0</v>
      </c>
      <c r="CG34">
        <f t="shared" si="16"/>
        <v>0</v>
      </c>
      <c r="CH34">
        <f t="shared" si="9"/>
        <v>0</v>
      </c>
      <c r="CI34">
        <f t="shared" si="9"/>
        <v>0</v>
      </c>
      <c r="CJ34">
        <f t="shared" si="9"/>
        <v>0</v>
      </c>
      <c r="CK34">
        <f t="shared" si="9"/>
        <v>0</v>
      </c>
    </row>
    <row r="35" spans="1:89" x14ac:dyDescent="0.2">
      <c r="A35" s="27">
        <v>617.5</v>
      </c>
      <c r="B35">
        <f t="shared" si="2"/>
        <v>381306.25</v>
      </c>
      <c r="D35">
        <v>34</v>
      </c>
      <c r="E35">
        <f t="shared" si="12"/>
        <v>0</v>
      </c>
      <c r="F35">
        <f t="shared" si="12"/>
        <v>0</v>
      </c>
      <c r="G35">
        <f t="shared" si="12"/>
        <v>0</v>
      </c>
      <c r="H35">
        <f t="shared" si="12"/>
        <v>0</v>
      </c>
      <c r="I35">
        <f t="shared" si="12"/>
        <v>0</v>
      </c>
      <c r="J35">
        <f t="shared" si="12"/>
        <v>0</v>
      </c>
      <c r="K35">
        <f t="shared" si="12"/>
        <v>0</v>
      </c>
      <c r="L35">
        <f t="shared" si="12"/>
        <v>0</v>
      </c>
      <c r="M35">
        <f t="shared" si="12"/>
        <v>0</v>
      </c>
      <c r="N35">
        <f t="shared" si="12"/>
        <v>0</v>
      </c>
      <c r="O35">
        <f t="shared" si="12"/>
        <v>0</v>
      </c>
      <c r="P35">
        <f t="shared" si="12"/>
        <v>0</v>
      </c>
      <c r="Q35">
        <f t="shared" si="12"/>
        <v>0</v>
      </c>
      <c r="R35">
        <f t="shared" si="12"/>
        <v>0</v>
      </c>
      <c r="S35">
        <f t="shared" si="12"/>
        <v>0</v>
      </c>
      <c r="T35">
        <f t="shared" si="12"/>
        <v>0</v>
      </c>
      <c r="U35">
        <f t="shared" si="10"/>
        <v>0</v>
      </c>
      <c r="V35">
        <f t="shared" si="10"/>
        <v>0</v>
      </c>
      <c r="W35">
        <f t="shared" si="10"/>
        <v>0</v>
      </c>
      <c r="X35">
        <f t="shared" si="15"/>
        <v>0</v>
      </c>
      <c r="Y35">
        <f t="shared" si="15"/>
        <v>0</v>
      </c>
      <c r="Z35">
        <f t="shared" si="15"/>
        <v>0</v>
      </c>
      <c r="AA35">
        <f t="shared" si="15"/>
        <v>0</v>
      </c>
      <c r="AB35">
        <f t="shared" si="15"/>
        <v>0</v>
      </c>
      <c r="AC35">
        <f t="shared" si="15"/>
        <v>0</v>
      </c>
      <c r="AD35">
        <f t="shared" si="15"/>
        <v>0</v>
      </c>
      <c r="AE35">
        <f t="shared" si="15"/>
        <v>0</v>
      </c>
      <c r="AF35">
        <f t="shared" si="15"/>
        <v>0</v>
      </c>
      <c r="AG35">
        <f t="shared" si="15"/>
        <v>0</v>
      </c>
      <c r="AH35">
        <f t="shared" si="15"/>
        <v>0</v>
      </c>
      <c r="AI35">
        <f t="shared" si="15"/>
        <v>0</v>
      </c>
      <c r="AJ35">
        <f t="shared" si="15"/>
        <v>0</v>
      </c>
      <c r="AK35">
        <f t="shared" si="15"/>
        <v>0</v>
      </c>
      <c r="AL35">
        <f t="shared" si="15"/>
        <v>381306.25</v>
      </c>
      <c r="AM35">
        <f t="shared" si="15"/>
        <v>0</v>
      </c>
      <c r="AN35">
        <f t="shared" si="13"/>
        <v>0</v>
      </c>
      <c r="AO35">
        <f t="shared" si="13"/>
        <v>0</v>
      </c>
      <c r="AP35">
        <f t="shared" si="14"/>
        <v>0</v>
      </c>
      <c r="AQ35">
        <f t="shared" si="14"/>
        <v>0</v>
      </c>
      <c r="AR35">
        <f t="shared" si="14"/>
        <v>0</v>
      </c>
      <c r="AS35">
        <f t="shared" si="14"/>
        <v>0</v>
      </c>
      <c r="AT35">
        <f t="shared" si="14"/>
        <v>0</v>
      </c>
      <c r="AU35">
        <f t="shared" si="14"/>
        <v>0</v>
      </c>
      <c r="AV35">
        <f t="shared" si="14"/>
        <v>0</v>
      </c>
      <c r="AW35">
        <f t="shared" si="14"/>
        <v>0</v>
      </c>
      <c r="AX35">
        <f t="shared" si="14"/>
        <v>0</v>
      </c>
      <c r="AY35">
        <f t="shared" si="14"/>
        <v>0</v>
      </c>
      <c r="AZ35">
        <f t="shared" si="14"/>
        <v>0</v>
      </c>
      <c r="BA35">
        <f t="shared" si="14"/>
        <v>0</v>
      </c>
      <c r="BB35">
        <f t="shared" si="14"/>
        <v>0</v>
      </c>
      <c r="BC35">
        <f t="shared" si="14"/>
        <v>0</v>
      </c>
      <c r="BD35">
        <f t="shared" si="14"/>
        <v>0</v>
      </c>
      <c r="BE35">
        <f t="shared" si="14"/>
        <v>0</v>
      </c>
      <c r="BF35">
        <f t="shared" si="11"/>
        <v>0</v>
      </c>
      <c r="BG35">
        <f t="shared" si="11"/>
        <v>0</v>
      </c>
      <c r="BH35">
        <f t="shared" si="11"/>
        <v>0</v>
      </c>
      <c r="BI35">
        <f t="shared" si="11"/>
        <v>0</v>
      </c>
      <c r="BJ35">
        <f t="shared" si="11"/>
        <v>0</v>
      </c>
      <c r="BK35">
        <f t="shared" si="11"/>
        <v>0</v>
      </c>
      <c r="BL35">
        <f t="shared" si="11"/>
        <v>0</v>
      </c>
      <c r="BM35">
        <f t="shared" si="11"/>
        <v>0</v>
      </c>
      <c r="BN35">
        <f t="shared" si="11"/>
        <v>0</v>
      </c>
      <c r="BO35">
        <f t="shared" si="11"/>
        <v>0</v>
      </c>
      <c r="BP35">
        <f t="shared" si="8"/>
        <v>0</v>
      </c>
      <c r="BQ35">
        <f t="shared" si="17"/>
        <v>0</v>
      </c>
      <c r="BR35">
        <f t="shared" si="17"/>
        <v>0</v>
      </c>
      <c r="BS35">
        <f t="shared" si="16"/>
        <v>0</v>
      </c>
      <c r="BT35">
        <f t="shared" si="16"/>
        <v>0</v>
      </c>
      <c r="BU35">
        <f t="shared" si="16"/>
        <v>0</v>
      </c>
      <c r="BV35">
        <f t="shared" si="16"/>
        <v>0</v>
      </c>
      <c r="BW35">
        <f t="shared" si="16"/>
        <v>0</v>
      </c>
      <c r="BX35">
        <f t="shared" si="16"/>
        <v>0</v>
      </c>
      <c r="BY35">
        <f t="shared" si="16"/>
        <v>0</v>
      </c>
      <c r="BZ35">
        <f t="shared" si="16"/>
        <v>0</v>
      </c>
      <c r="CA35">
        <f t="shared" si="16"/>
        <v>0</v>
      </c>
      <c r="CB35">
        <f t="shared" si="16"/>
        <v>0</v>
      </c>
      <c r="CC35">
        <f t="shared" si="16"/>
        <v>0</v>
      </c>
      <c r="CD35">
        <f t="shared" si="16"/>
        <v>0</v>
      </c>
      <c r="CE35">
        <f t="shared" si="16"/>
        <v>0</v>
      </c>
      <c r="CF35">
        <f t="shared" si="16"/>
        <v>0</v>
      </c>
      <c r="CG35">
        <f t="shared" si="16"/>
        <v>0</v>
      </c>
      <c r="CH35">
        <f t="shared" si="9"/>
        <v>0</v>
      </c>
      <c r="CI35">
        <f t="shared" si="9"/>
        <v>0</v>
      </c>
      <c r="CJ35">
        <f t="shared" si="9"/>
        <v>0</v>
      </c>
      <c r="CK35">
        <f t="shared" si="9"/>
        <v>0</v>
      </c>
    </row>
    <row r="36" spans="1:89" x14ac:dyDescent="0.2">
      <c r="A36" s="27">
        <v>690.1</v>
      </c>
      <c r="B36">
        <f t="shared" si="2"/>
        <v>476238.01</v>
      </c>
      <c r="D36">
        <v>35</v>
      </c>
      <c r="E36">
        <f t="shared" si="12"/>
        <v>0</v>
      </c>
      <c r="F36">
        <f t="shared" si="12"/>
        <v>0</v>
      </c>
      <c r="G36">
        <f t="shared" si="12"/>
        <v>0</v>
      </c>
      <c r="H36">
        <f t="shared" si="12"/>
        <v>0</v>
      </c>
      <c r="I36">
        <f t="shared" si="12"/>
        <v>0</v>
      </c>
      <c r="J36">
        <f t="shared" si="12"/>
        <v>0</v>
      </c>
      <c r="K36">
        <f t="shared" si="12"/>
        <v>0</v>
      </c>
      <c r="L36">
        <f t="shared" si="12"/>
        <v>0</v>
      </c>
      <c r="M36">
        <f t="shared" si="12"/>
        <v>0</v>
      </c>
      <c r="N36">
        <f t="shared" si="12"/>
        <v>0</v>
      </c>
      <c r="O36">
        <f t="shared" si="12"/>
        <v>0</v>
      </c>
      <c r="P36">
        <f t="shared" si="12"/>
        <v>0</v>
      </c>
      <c r="Q36">
        <f t="shared" si="12"/>
        <v>0</v>
      </c>
      <c r="R36">
        <f t="shared" si="12"/>
        <v>0</v>
      </c>
      <c r="S36">
        <f t="shared" si="12"/>
        <v>0</v>
      </c>
      <c r="T36">
        <f t="shared" si="12"/>
        <v>0</v>
      </c>
      <c r="U36">
        <f t="shared" si="10"/>
        <v>0</v>
      </c>
      <c r="V36">
        <f t="shared" si="10"/>
        <v>0</v>
      </c>
      <c r="W36">
        <f t="shared" si="10"/>
        <v>0</v>
      </c>
      <c r="X36">
        <f t="shared" si="15"/>
        <v>0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0</v>
      </c>
      <c r="AC36">
        <f t="shared" si="15"/>
        <v>0</v>
      </c>
      <c r="AD36">
        <f t="shared" si="15"/>
        <v>0</v>
      </c>
      <c r="AE36">
        <f t="shared" si="15"/>
        <v>0</v>
      </c>
      <c r="AF36">
        <f t="shared" si="15"/>
        <v>0</v>
      </c>
      <c r="AG36">
        <f t="shared" si="15"/>
        <v>0</v>
      </c>
      <c r="AH36">
        <f t="shared" si="15"/>
        <v>0</v>
      </c>
      <c r="AI36">
        <f t="shared" si="15"/>
        <v>0</v>
      </c>
      <c r="AJ36">
        <f t="shared" si="15"/>
        <v>0</v>
      </c>
      <c r="AK36">
        <f t="shared" si="15"/>
        <v>0</v>
      </c>
      <c r="AL36">
        <f t="shared" si="15"/>
        <v>0</v>
      </c>
      <c r="AM36">
        <f t="shared" si="15"/>
        <v>476238.01</v>
      </c>
      <c r="AN36">
        <f t="shared" si="13"/>
        <v>0</v>
      </c>
      <c r="AO36">
        <f t="shared" si="13"/>
        <v>0</v>
      </c>
      <c r="AP36">
        <f t="shared" si="14"/>
        <v>0</v>
      </c>
      <c r="AQ36">
        <f t="shared" si="14"/>
        <v>0</v>
      </c>
      <c r="AR36">
        <f t="shared" si="14"/>
        <v>0</v>
      </c>
      <c r="AS36">
        <f t="shared" si="14"/>
        <v>0</v>
      </c>
      <c r="AT36">
        <f t="shared" si="14"/>
        <v>0</v>
      </c>
      <c r="AU36">
        <f t="shared" si="14"/>
        <v>0</v>
      </c>
      <c r="AV36">
        <f t="shared" si="14"/>
        <v>0</v>
      </c>
      <c r="AW36">
        <f t="shared" si="14"/>
        <v>0</v>
      </c>
      <c r="AX36">
        <f t="shared" si="14"/>
        <v>0</v>
      </c>
      <c r="AY36">
        <f t="shared" si="14"/>
        <v>0</v>
      </c>
      <c r="AZ36">
        <f t="shared" si="14"/>
        <v>0</v>
      </c>
      <c r="BA36">
        <f t="shared" si="14"/>
        <v>0</v>
      </c>
      <c r="BB36">
        <f t="shared" si="14"/>
        <v>0</v>
      </c>
      <c r="BC36">
        <f t="shared" si="14"/>
        <v>0</v>
      </c>
      <c r="BD36">
        <f t="shared" si="14"/>
        <v>0</v>
      </c>
      <c r="BE36">
        <f t="shared" si="14"/>
        <v>0</v>
      </c>
      <c r="BF36">
        <f t="shared" si="11"/>
        <v>0</v>
      </c>
      <c r="BG36">
        <f t="shared" si="11"/>
        <v>0</v>
      </c>
      <c r="BH36">
        <f t="shared" si="11"/>
        <v>0</v>
      </c>
      <c r="BI36">
        <f t="shared" si="11"/>
        <v>0</v>
      </c>
      <c r="BJ36">
        <f t="shared" si="11"/>
        <v>0</v>
      </c>
      <c r="BK36">
        <f t="shared" si="11"/>
        <v>0</v>
      </c>
      <c r="BL36">
        <f t="shared" si="11"/>
        <v>0</v>
      </c>
      <c r="BM36">
        <f t="shared" si="11"/>
        <v>0</v>
      </c>
      <c r="BN36">
        <f t="shared" si="11"/>
        <v>0</v>
      </c>
      <c r="BO36">
        <f t="shared" si="11"/>
        <v>0</v>
      </c>
      <c r="BP36">
        <f t="shared" si="8"/>
        <v>0</v>
      </c>
      <c r="BQ36">
        <f t="shared" si="17"/>
        <v>0</v>
      </c>
      <c r="BR36">
        <f t="shared" si="17"/>
        <v>0</v>
      </c>
      <c r="BS36">
        <f t="shared" si="16"/>
        <v>0</v>
      </c>
      <c r="BT36">
        <f t="shared" si="16"/>
        <v>0</v>
      </c>
      <c r="BU36">
        <f t="shared" si="16"/>
        <v>0</v>
      </c>
      <c r="BV36">
        <f t="shared" si="16"/>
        <v>0</v>
      </c>
      <c r="BW36">
        <f t="shared" si="16"/>
        <v>0</v>
      </c>
      <c r="BX36">
        <f t="shared" si="16"/>
        <v>0</v>
      </c>
      <c r="BY36">
        <f t="shared" si="16"/>
        <v>0</v>
      </c>
      <c r="BZ36">
        <f t="shared" si="16"/>
        <v>0</v>
      </c>
      <c r="CA36">
        <f t="shared" si="16"/>
        <v>0</v>
      </c>
      <c r="CB36">
        <f t="shared" si="16"/>
        <v>0</v>
      </c>
      <c r="CC36">
        <f t="shared" si="16"/>
        <v>0</v>
      </c>
      <c r="CD36">
        <f t="shared" si="16"/>
        <v>0</v>
      </c>
      <c r="CE36">
        <f t="shared" si="16"/>
        <v>0</v>
      </c>
      <c r="CF36">
        <f t="shared" si="16"/>
        <v>0</v>
      </c>
      <c r="CG36">
        <f t="shared" si="16"/>
        <v>0</v>
      </c>
      <c r="CH36">
        <f t="shared" si="9"/>
        <v>0</v>
      </c>
      <c r="CI36">
        <f t="shared" si="9"/>
        <v>0</v>
      </c>
      <c r="CJ36">
        <f t="shared" si="9"/>
        <v>0</v>
      </c>
      <c r="CK36">
        <f t="shared" si="9"/>
        <v>0</v>
      </c>
    </row>
    <row r="37" spans="1:89" x14ac:dyDescent="0.2">
      <c r="A37" s="27">
        <v>817.1</v>
      </c>
      <c r="B37">
        <f t="shared" si="2"/>
        <v>667652.41</v>
      </c>
      <c r="D37">
        <v>36</v>
      </c>
      <c r="E37">
        <f t="shared" si="12"/>
        <v>0</v>
      </c>
      <c r="F37">
        <f t="shared" si="12"/>
        <v>0</v>
      </c>
      <c r="G37">
        <f t="shared" si="12"/>
        <v>0</v>
      </c>
      <c r="H37">
        <f t="shared" si="12"/>
        <v>0</v>
      </c>
      <c r="I37">
        <f t="shared" si="12"/>
        <v>0</v>
      </c>
      <c r="J37">
        <f t="shared" si="12"/>
        <v>0</v>
      </c>
      <c r="K37">
        <f t="shared" si="12"/>
        <v>0</v>
      </c>
      <c r="L37">
        <f t="shared" si="12"/>
        <v>0</v>
      </c>
      <c r="M37">
        <f t="shared" si="12"/>
        <v>0</v>
      </c>
      <c r="N37">
        <f t="shared" si="12"/>
        <v>0</v>
      </c>
      <c r="O37">
        <f t="shared" si="12"/>
        <v>0</v>
      </c>
      <c r="P37">
        <f t="shared" si="12"/>
        <v>0</v>
      </c>
      <c r="Q37">
        <f t="shared" si="12"/>
        <v>0</v>
      </c>
      <c r="R37">
        <f t="shared" si="12"/>
        <v>0</v>
      </c>
      <c r="S37">
        <f t="shared" si="12"/>
        <v>0</v>
      </c>
      <c r="T37">
        <f t="shared" si="12"/>
        <v>0</v>
      </c>
      <c r="U37">
        <f t="shared" si="10"/>
        <v>0</v>
      </c>
      <c r="V37">
        <f t="shared" si="10"/>
        <v>0</v>
      </c>
      <c r="W37">
        <f t="shared" si="10"/>
        <v>0</v>
      </c>
      <c r="X37">
        <f t="shared" si="15"/>
        <v>0</v>
      </c>
      <c r="Y37">
        <f t="shared" si="15"/>
        <v>0</v>
      </c>
      <c r="Z37">
        <f t="shared" si="15"/>
        <v>0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5"/>
        <v>0</v>
      </c>
      <c r="AE37">
        <f t="shared" si="15"/>
        <v>0</v>
      </c>
      <c r="AF37">
        <f t="shared" si="15"/>
        <v>0</v>
      </c>
      <c r="AG37">
        <f t="shared" si="15"/>
        <v>0</v>
      </c>
      <c r="AH37">
        <f t="shared" si="15"/>
        <v>0</v>
      </c>
      <c r="AI37">
        <f t="shared" si="15"/>
        <v>0</v>
      </c>
      <c r="AJ37">
        <f t="shared" si="15"/>
        <v>0</v>
      </c>
      <c r="AK37">
        <f t="shared" si="15"/>
        <v>0</v>
      </c>
      <c r="AL37">
        <f t="shared" si="15"/>
        <v>0</v>
      </c>
      <c r="AM37">
        <f t="shared" si="15"/>
        <v>0</v>
      </c>
      <c r="AN37">
        <f t="shared" si="13"/>
        <v>667652.41</v>
      </c>
      <c r="AO37">
        <f t="shared" si="13"/>
        <v>0</v>
      </c>
      <c r="AP37">
        <f t="shared" si="14"/>
        <v>0</v>
      </c>
      <c r="AQ37">
        <f t="shared" si="14"/>
        <v>0</v>
      </c>
      <c r="AR37">
        <f t="shared" si="14"/>
        <v>0</v>
      </c>
      <c r="AS37">
        <f t="shared" si="14"/>
        <v>0</v>
      </c>
      <c r="AT37">
        <f t="shared" si="14"/>
        <v>0</v>
      </c>
      <c r="AU37">
        <f t="shared" si="14"/>
        <v>0</v>
      </c>
      <c r="AV37">
        <f t="shared" si="14"/>
        <v>0</v>
      </c>
      <c r="AW37">
        <f t="shared" si="14"/>
        <v>0</v>
      </c>
      <c r="AX37">
        <f t="shared" si="14"/>
        <v>0</v>
      </c>
      <c r="AY37">
        <f t="shared" si="14"/>
        <v>0</v>
      </c>
      <c r="AZ37">
        <f t="shared" si="14"/>
        <v>0</v>
      </c>
      <c r="BA37">
        <f t="shared" si="14"/>
        <v>0</v>
      </c>
      <c r="BB37">
        <f t="shared" si="14"/>
        <v>0</v>
      </c>
      <c r="BC37">
        <f t="shared" si="14"/>
        <v>0</v>
      </c>
      <c r="BD37">
        <f t="shared" si="14"/>
        <v>0</v>
      </c>
      <c r="BE37">
        <f t="shared" si="14"/>
        <v>0</v>
      </c>
      <c r="BF37">
        <f t="shared" si="11"/>
        <v>0</v>
      </c>
      <c r="BG37">
        <f t="shared" si="11"/>
        <v>0</v>
      </c>
      <c r="BH37">
        <f t="shared" si="11"/>
        <v>0</v>
      </c>
      <c r="BI37">
        <f t="shared" si="11"/>
        <v>0</v>
      </c>
      <c r="BJ37">
        <f t="shared" si="11"/>
        <v>0</v>
      </c>
      <c r="BK37">
        <f t="shared" si="11"/>
        <v>0</v>
      </c>
      <c r="BL37">
        <f t="shared" si="11"/>
        <v>0</v>
      </c>
      <c r="BM37">
        <f t="shared" si="11"/>
        <v>0</v>
      </c>
      <c r="BN37">
        <f t="shared" si="11"/>
        <v>0</v>
      </c>
      <c r="BO37">
        <f t="shared" si="11"/>
        <v>0</v>
      </c>
      <c r="BP37">
        <f t="shared" si="8"/>
        <v>0</v>
      </c>
      <c r="BQ37">
        <f t="shared" si="17"/>
        <v>0</v>
      </c>
      <c r="BR37">
        <f t="shared" si="17"/>
        <v>0</v>
      </c>
      <c r="BS37">
        <f t="shared" si="16"/>
        <v>0</v>
      </c>
      <c r="BT37">
        <f t="shared" si="16"/>
        <v>0</v>
      </c>
      <c r="BU37">
        <f t="shared" si="16"/>
        <v>0</v>
      </c>
      <c r="BV37">
        <f t="shared" si="16"/>
        <v>0</v>
      </c>
      <c r="BW37">
        <f t="shared" si="16"/>
        <v>0</v>
      </c>
      <c r="BX37">
        <f t="shared" si="16"/>
        <v>0</v>
      </c>
      <c r="BY37">
        <f t="shared" si="16"/>
        <v>0</v>
      </c>
      <c r="BZ37">
        <f t="shared" si="16"/>
        <v>0</v>
      </c>
      <c r="CA37">
        <f t="shared" si="16"/>
        <v>0</v>
      </c>
      <c r="CB37">
        <f t="shared" si="16"/>
        <v>0</v>
      </c>
      <c r="CC37">
        <f t="shared" si="16"/>
        <v>0</v>
      </c>
      <c r="CD37">
        <f t="shared" si="16"/>
        <v>0</v>
      </c>
      <c r="CE37">
        <f t="shared" si="16"/>
        <v>0</v>
      </c>
      <c r="CF37">
        <f t="shared" si="16"/>
        <v>0</v>
      </c>
      <c r="CG37">
        <f t="shared" si="16"/>
        <v>0</v>
      </c>
      <c r="CH37">
        <f t="shared" si="9"/>
        <v>0</v>
      </c>
      <c r="CI37">
        <f t="shared" si="9"/>
        <v>0</v>
      </c>
      <c r="CJ37">
        <f t="shared" si="9"/>
        <v>0</v>
      </c>
      <c r="CK37">
        <f t="shared" si="9"/>
        <v>0</v>
      </c>
    </row>
    <row r="38" spans="1:89" x14ac:dyDescent="0.2">
      <c r="A38" s="27">
        <v>490.8</v>
      </c>
      <c r="B38">
        <f t="shared" si="2"/>
        <v>240884.64</v>
      </c>
      <c r="D38">
        <v>37</v>
      </c>
      <c r="E38">
        <f t="shared" si="12"/>
        <v>0</v>
      </c>
      <c r="F38">
        <f t="shared" si="12"/>
        <v>0</v>
      </c>
      <c r="G38">
        <f t="shared" si="12"/>
        <v>0</v>
      </c>
      <c r="H38">
        <f t="shared" si="12"/>
        <v>0</v>
      </c>
      <c r="I38">
        <f t="shared" si="12"/>
        <v>0</v>
      </c>
      <c r="J38">
        <f t="shared" si="12"/>
        <v>0</v>
      </c>
      <c r="K38">
        <f t="shared" si="12"/>
        <v>0</v>
      </c>
      <c r="L38">
        <f t="shared" si="12"/>
        <v>0</v>
      </c>
      <c r="M38">
        <f t="shared" si="12"/>
        <v>0</v>
      </c>
      <c r="N38">
        <f t="shared" si="12"/>
        <v>0</v>
      </c>
      <c r="O38">
        <f t="shared" si="12"/>
        <v>0</v>
      </c>
      <c r="P38">
        <f t="shared" si="12"/>
        <v>0</v>
      </c>
      <c r="Q38">
        <f t="shared" si="12"/>
        <v>0</v>
      </c>
      <c r="R38">
        <f t="shared" si="12"/>
        <v>0</v>
      </c>
      <c r="S38">
        <f t="shared" si="12"/>
        <v>0</v>
      </c>
      <c r="T38">
        <f t="shared" si="12"/>
        <v>0</v>
      </c>
      <c r="U38">
        <f t="shared" si="10"/>
        <v>0</v>
      </c>
      <c r="V38">
        <f t="shared" si="10"/>
        <v>0</v>
      </c>
      <c r="W38">
        <f t="shared" si="10"/>
        <v>0</v>
      </c>
      <c r="X38">
        <f t="shared" si="15"/>
        <v>0</v>
      </c>
      <c r="Y38">
        <f t="shared" si="15"/>
        <v>0</v>
      </c>
      <c r="Z38">
        <f t="shared" si="15"/>
        <v>0</v>
      </c>
      <c r="AA38">
        <f t="shared" si="15"/>
        <v>0</v>
      </c>
      <c r="AB38">
        <f t="shared" si="15"/>
        <v>0</v>
      </c>
      <c r="AC38">
        <f t="shared" si="15"/>
        <v>0</v>
      </c>
      <c r="AD38">
        <f t="shared" si="15"/>
        <v>0</v>
      </c>
      <c r="AE38">
        <f t="shared" si="15"/>
        <v>0</v>
      </c>
      <c r="AF38">
        <f t="shared" si="15"/>
        <v>0</v>
      </c>
      <c r="AG38">
        <f t="shared" si="15"/>
        <v>0</v>
      </c>
      <c r="AH38">
        <f t="shared" si="15"/>
        <v>0</v>
      </c>
      <c r="AI38">
        <f t="shared" si="15"/>
        <v>0</v>
      </c>
      <c r="AJ38">
        <f t="shared" si="15"/>
        <v>0</v>
      </c>
      <c r="AK38">
        <f t="shared" si="15"/>
        <v>0</v>
      </c>
      <c r="AL38">
        <f t="shared" si="15"/>
        <v>0</v>
      </c>
      <c r="AM38">
        <f t="shared" si="15"/>
        <v>0</v>
      </c>
      <c r="AN38">
        <f t="shared" si="13"/>
        <v>0</v>
      </c>
      <c r="AO38">
        <f t="shared" si="13"/>
        <v>240884.64</v>
      </c>
      <c r="AP38">
        <f t="shared" si="14"/>
        <v>0</v>
      </c>
      <c r="AQ38">
        <f t="shared" si="14"/>
        <v>0</v>
      </c>
      <c r="AR38">
        <f t="shared" si="14"/>
        <v>0</v>
      </c>
      <c r="AS38">
        <f t="shared" si="14"/>
        <v>0</v>
      </c>
      <c r="AT38">
        <f t="shared" si="14"/>
        <v>0</v>
      </c>
      <c r="AU38">
        <f t="shared" si="14"/>
        <v>0</v>
      </c>
      <c r="AV38">
        <f t="shared" si="14"/>
        <v>0</v>
      </c>
      <c r="AW38">
        <f t="shared" si="14"/>
        <v>0</v>
      </c>
      <c r="AX38">
        <f t="shared" si="14"/>
        <v>0</v>
      </c>
      <c r="AY38">
        <f t="shared" si="14"/>
        <v>0</v>
      </c>
      <c r="AZ38">
        <f t="shared" si="14"/>
        <v>0</v>
      </c>
      <c r="BA38">
        <f t="shared" si="14"/>
        <v>0</v>
      </c>
      <c r="BB38">
        <f t="shared" si="14"/>
        <v>0</v>
      </c>
      <c r="BC38">
        <f t="shared" si="14"/>
        <v>0</v>
      </c>
      <c r="BD38">
        <f t="shared" si="14"/>
        <v>0</v>
      </c>
      <c r="BE38">
        <f t="shared" si="14"/>
        <v>0</v>
      </c>
      <c r="BF38">
        <f t="shared" si="11"/>
        <v>0</v>
      </c>
      <c r="BG38">
        <f t="shared" si="11"/>
        <v>0</v>
      </c>
      <c r="BH38">
        <f t="shared" si="11"/>
        <v>0</v>
      </c>
      <c r="BI38">
        <f t="shared" si="11"/>
        <v>0</v>
      </c>
      <c r="BJ38">
        <f t="shared" si="11"/>
        <v>0</v>
      </c>
      <c r="BK38">
        <f t="shared" si="11"/>
        <v>0</v>
      </c>
      <c r="BL38">
        <f t="shared" si="11"/>
        <v>0</v>
      </c>
      <c r="BM38">
        <f t="shared" si="11"/>
        <v>0</v>
      </c>
      <c r="BN38">
        <f t="shared" si="11"/>
        <v>0</v>
      </c>
      <c r="BO38">
        <f t="shared" si="11"/>
        <v>0</v>
      </c>
      <c r="BP38">
        <f t="shared" si="8"/>
        <v>0</v>
      </c>
      <c r="BQ38">
        <f t="shared" si="17"/>
        <v>0</v>
      </c>
      <c r="BR38">
        <f t="shared" si="17"/>
        <v>0</v>
      </c>
      <c r="BS38">
        <f t="shared" si="16"/>
        <v>0</v>
      </c>
      <c r="BT38">
        <f t="shared" si="16"/>
        <v>0</v>
      </c>
      <c r="BU38">
        <f t="shared" si="16"/>
        <v>0</v>
      </c>
      <c r="BV38">
        <f t="shared" si="16"/>
        <v>0</v>
      </c>
      <c r="BW38">
        <f t="shared" si="16"/>
        <v>0</v>
      </c>
      <c r="BX38">
        <f t="shared" si="16"/>
        <v>0</v>
      </c>
      <c r="BY38">
        <f t="shared" si="16"/>
        <v>0</v>
      </c>
      <c r="BZ38">
        <f t="shared" si="16"/>
        <v>0</v>
      </c>
      <c r="CA38">
        <f t="shared" si="16"/>
        <v>0</v>
      </c>
      <c r="CB38">
        <f t="shared" si="16"/>
        <v>0</v>
      </c>
      <c r="CC38">
        <f t="shared" si="16"/>
        <v>0</v>
      </c>
      <c r="CD38">
        <f t="shared" si="16"/>
        <v>0</v>
      </c>
      <c r="CE38">
        <f t="shared" si="16"/>
        <v>0</v>
      </c>
      <c r="CF38">
        <f t="shared" si="16"/>
        <v>0</v>
      </c>
      <c r="CG38">
        <f t="shared" si="16"/>
        <v>0</v>
      </c>
      <c r="CH38">
        <f t="shared" si="9"/>
        <v>0</v>
      </c>
      <c r="CI38">
        <f t="shared" si="9"/>
        <v>0</v>
      </c>
      <c r="CJ38">
        <f t="shared" si="9"/>
        <v>0</v>
      </c>
      <c r="CK38">
        <f t="shared" si="9"/>
        <v>0</v>
      </c>
    </row>
    <row r="39" spans="1:89" x14ac:dyDescent="0.2">
      <c r="A39" s="27">
        <v>791</v>
      </c>
      <c r="B39">
        <f t="shared" si="2"/>
        <v>625681</v>
      </c>
      <c r="D39">
        <v>38</v>
      </c>
      <c r="E39">
        <f t="shared" si="12"/>
        <v>0</v>
      </c>
      <c r="F39">
        <f t="shared" si="12"/>
        <v>0</v>
      </c>
      <c r="G39">
        <f t="shared" si="12"/>
        <v>0</v>
      </c>
      <c r="H39">
        <f t="shared" si="12"/>
        <v>0</v>
      </c>
      <c r="I39">
        <f t="shared" si="12"/>
        <v>0</v>
      </c>
      <c r="J39">
        <f t="shared" si="12"/>
        <v>0</v>
      </c>
      <c r="K39">
        <f t="shared" si="12"/>
        <v>0</v>
      </c>
      <c r="L39">
        <f t="shared" si="12"/>
        <v>0</v>
      </c>
      <c r="M39">
        <f t="shared" si="12"/>
        <v>0</v>
      </c>
      <c r="N39">
        <f t="shared" si="12"/>
        <v>0</v>
      </c>
      <c r="O39">
        <f t="shared" si="12"/>
        <v>0</v>
      </c>
      <c r="P39">
        <f t="shared" si="12"/>
        <v>0</v>
      </c>
      <c r="Q39">
        <f t="shared" si="12"/>
        <v>0</v>
      </c>
      <c r="R39">
        <f t="shared" si="12"/>
        <v>0</v>
      </c>
      <c r="S39">
        <f t="shared" si="12"/>
        <v>0</v>
      </c>
      <c r="T39">
        <f t="shared" si="12"/>
        <v>0</v>
      </c>
      <c r="U39">
        <f t="shared" si="10"/>
        <v>0</v>
      </c>
      <c r="V39">
        <f t="shared" si="10"/>
        <v>0</v>
      </c>
      <c r="W39">
        <f t="shared" si="10"/>
        <v>0</v>
      </c>
      <c r="X39">
        <f t="shared" si="15"/>
        <v>0</v>
      </c>
      <c r="Y39">
        <f t="shared" si="15"/>
        <v>0</v>
      </c>
      <c r="Z39">
        <f t="shared" si="15"/>
        <v>0</v>
      </c>
      <c r="AA39">
        <f t="shared" si="15"/>
        <v>0</v>
      </c>
      <c r="AB39">
        <f t="shared" si="15"/>
        <v>0</v>
      </c>
      <c r="AC39">
        <f t="shared" si="15"/>
        <v>0</v>
      </c>
      <c r="AD39">
        <f t="shared" si="15"/>
        <v>0</v>
      </c>
      <c r="AE39">
        <f t="shared" si="15"/>
        <v>0</v>
      </c>
      <c r="AF39">
        <f t="shared" si="15"/>
        <v>0</v>
      </c>
      <c r="AG39">
        <f t="shared" si="15"/>
        <v>0</v>
      </c>
      <c r="AH39">
        <f t="shared" si="15"/>
        <v>0</v>
      </c>
      <c r="AI39">
        <f t="shared" si="15"/>
        <v>0</v>
      </c>
      <c r="AJ39">
        <f t="shared" si="15"/>
        <v>0</v>
      </c>
      <c r="AK39">
        <f t="shared" si="15"/>
        <v>0</v>
      </c>
      <c r="AL39">
        <f t="shared" si="15"/>
        <v>0</v>
      </c>
      <c r="AM39">
        <f t="shared" si="15"/>
        <v>0</v>
      </c>
      <c r="AN39">
        <f t="shared" si="13"/>
        <v>0</v>
      </c>
      <c r="AO39">
        <f t="shared" si="13"/>
        <v>0</v>
      </c>
      <c r="AP39">
        <f t="shared" si="14"/>
        <v>625681</v>
      </c>
      <c r="AQ39">
        <f t="shared" si="14"/>
        <v>0</v>
      </c>
      <c r="AR39">
        <f t="shared" si="14"/>
        <v>0</v>
      </c>
      <c r="AS39">
        <f t="shared" si="14"/>
        <v>0</v>
      </c>
      <c r="AT39">
        <f t="shared" si="14"/>
        <v>0</v>
      </c>
      <c r="AU39">
        <f t="shared" si="14"/>
        <v>0</v>
      </c>
      <c r="AV39">
        <f t="shared" si="14"/>
        <v>0</v>
      </c>
      <c r="AW39">
        <f t="shared" si="14"/>
        <v>0</v>
      </c>
      <c r="AX39">
        <f t="shared" si="14"/>
        <v>0</v>
      </c>
      <c r="AY39">
        <f t="shared" si="14"/>
        <v>0</v>
      </c>
      <c r="AZ39">
        <f t="shared" si="14"/>
        <v>0</v>
      </c>
      <c r="BA39">
        <f t="shared" si="14"/>
        <v>0</v>
      </c>
      <c r="BB39">
        <f t="shared" si="14"/>
        <v>0</v>
      </c>
      <c r="BC39">
        <f t="shared" si="14"/>
        <v>0</v>
      </c>
      <c r="BD39">
        <f t="shared" si="14"/>
        <v>0</v>
      </c>
      <c r="BE39">
        <f t="shared" si="14"/>
        <v>0</v>
      </c>
      <c r="BF39">
        <f t="shared" si="11"/>
        <v>0</v>
      </c>
      <c r="BG39">
        <f t="shared" si="11"/>
        <v>0</v>
      </c>
      <c r="BH39">
        <f t="shared" si="11"/>
        <v>0</v>
      </c>
      <c r="BI39">
        <f t="shared" si="11"/>
        <v>0</v>
      </c>
      <c r="BJ39">
        <f t="shared" si="11"/>
        <v>0</v>
      </c>
      <c r="BK39">
        <f t="shared" si="11"/>
        <v>0</v>
      </c>
      <c r="BL39">
        <f t="shared" si="11"/>
        <v>0</v>
      </c>
      <c r="BM39">
        <f t="shared" si="11"/>
        <v>0</v>
      </c>
      <c r="BN39">
        <f t="shared" si="11"/>
        <v>0</v>
      </c>
      <c r="BO39">
        <f t="shared" si="11"/>
        <v>0</v>
      </c>
      <c r="BP39">
        <f t="shared" si="8"/>
        <v>0</v>
      </c>
      <c r="BQ39">
        <f t="shared" si="17"/>
        <v>0</v>
      </c>
      <c r="BR39">
        <f t="shared" si="17"/>
        <v>0</v>
      </c>
      <c r="BS39">
        <f t="shared" si="16"/>
        <v>0</v>
      </c>
      <c r="BT39">
        <f t="shared" si="16"/>
        <v>0</v>
      </c>
      <c r="BU39">
        <f t="shared" si="16"/>
        <v>0</v>
      </c>
      <c r="BV39">
        <f t="shared" si="16"/>
        <v>0</v>
      </c>
      <c r="BW39">
        <f t="shared" si="16"/>
        <v>0</v>
      </c>
      <c r="BX39">
        <f t="shared" si="16"/>
        <v>0</v>
      </c>
      <c r="BY39">
        <f t="shared" si="16"/>
        <v>0</v>
      </c>
      <c r="BZ39">
        <f t="shared" si="16"/>
        <v>0</v>
      </c>
      <c r="CA39">
        <f t="shared" si="16"/>
        <v>0</v>
      </c>
      <c r="CB39">
        <f t="shared" si="16"/>
        <v>0</v>
      </c>
      <c r="CC39">
        <f t="shared" si="16"/>
        <v>0</v>
      </c>
      <c r="CD39">
        <f t="shared" si="16"/>
        <v>0</v>
      </c>
      <c r="CE39">
        <f t="shared" si="16"/>
        <v>0</v>
      </c>
      <c r="CF39">
        <f t="shared" si="16"/>
        <v>0</v>
      </c>
      <c r="CG39">
        <f t="shared" si="16"/>
        <v>0</v>
      </c>
      <c r="CH39">
        <f t="shared" si="9"/>
        <v>0</v>
      </c>
      <c r="CI39">
        <f t="shared" si="9"/>
        <v>0</v>
      </c>
      <c r="CJ39">
        <f t="shared" si="9"/>
        <v>0</v>
      </c>
      <c r="CK39">
        <f t="shared" si="9"/>
        <v>0</v>
      </c>
    </row>
    <row r="40" spans="1:89" x14ac:dyDescent="0.2">
      <c r="A40" s="27">
        <v>567.9</v>
      </c>
      <c r="B40">
        <f t="shared" si="2"/>
        <v>322510.40999999997</v>
      </c>
      <c r="D40">
        <v>39</v>
      </c>
      <c r="E40">
        <f t="shared" si="12"/>
        <v>0</v>
      </c>
      <c r="F40">
        <f t="shared" si="12"/>
        <v>0</v>
      </c>
      <c r="G40">
        <f t="shared" si="12"/>
        <v>0</v>
      </c>
      <c r="H40">
        <f t="shared" si="12"/>
        <v>0</v>
      </c>
      <c r="I40">
        <f t="shared" si="12"/>
        <v>0</v>
      </c>
      <c r="J40">
        <f t="shared" si="12"/>
        <v>0</v>
      </c>
      <c r="K40">
        <f t="shared" si="12"/>
        <v>0</v>
      </c>
      <c r="L40">
        <f t="shared" si="12"/>
        <v>0</v>
      </c>
      <c r="M40">
        <f t="shared" si="12"/>
        <v>0</v>
      </c>
      <c r="N40">
        <f t="shared" si="12"/>
        <v>0</v>
      </c>
      <c r="O40">
        <f t="shared" si="12"/>
        <v>0</v>
      </c>
      <c r="P40">
        <f t="shared" si="12"/>
        <v>0</v>
      </c>
      <c r="Q40">
        <f t="shared" si="12"/>
        <v>0</v>
      </c>
      <c r="R40">
        <f t="shared" si="12"/>
        <v>0</v>
      </c>
      <c r="S40">
        <f t="shared" si="12"/>
        <v>0</v>
      </c>
      <c r="T40">
        <f t="shared" si="12"/>
        <v>0</v>
      </c>
      <c r="U40">
        <f t="shared" si="10"/>
        <v>0</v>
      </c>
      <c r="V40">
        <f t="shared" si="10"/>
        <v>0</v>
      </c>
      <c r="W40">
        <f t="shared" si="10"/>
        <v>0</v>
      </c>
      <c r="X40">
        <f t="shared" si="15"/>
        <v>0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5"/>
        <v>0</v>
      </c>
      <c r="AE40">
        <f t="shared" si="15"/>
        <v>0</v>
      </c>
      <c r="AF40">
        <f t="shared" si="15"/>
        <v>0</v>
      </c>
      <c r="AG40">
        <f t="shared" si="15"/>
        <v>0</v>
      </c>
      <c r="AH40">
        <f t="shared" si="15"/>
        <v>0</v>
      </c>
      <c r="AI40">
        <f t="shared" si="15"/>
        <v>0</v>
      </c>
      <c r="AJ40">
        <f t="shared" si="15"/>
        <v>0</v>
      </c>
      <c r="AK40">
        <f t="shared" si="15"/>
        <v>0</v>
      </c>
      <c r="AL40">
        <f t="shared" si="15"/>
        <v>0</v>
      </c>
      <c r="AM40">
        <f t="shared" si="15"/>
        <v>0</v>
      </c>
      <c r="AN40">
        <f t="shared" si="13"/>
        <v>0</v>
      </c>
      <c r="AO40">
        <f t="shared" si="13"/>
        <v>0</v>
      </c>
      <c r="AP40">
        <f t="shared" si="14"/>
        <v>0</v>
      </c>
      <c r="AQ40">
        <f t="shared" si="14"/>
        <v>322510.40999999997</v>
      </c>
      <c r="AR40">
        <f t="shared" si="14"/>
        <v>0</v>
      </c>
      <c r="AS40">
        <f t="shared" si="14"/>
        <v>0</v>
      </c>
      <c r="AT40">
        <f t="shared" si="14"/>
        <v>0</v>
      </c>
      <c r="AU40">
        <f t="shared" si="14"/>
        <v>0</v>
      </c>
      <c r="AV40">
        <f t="shared" si="14"/>
        <v>0</v>
      </c>
      <c r="AW40">
        <f t="shared" si="14"/>
        <v>0</v>
      </c>
      <c r="AX40">
        <f t="shared" si="14"/>
        <v>0</v>
      </c>
      <c r="AY40">
        <f t="shared" si="14"/>
        <v>0</v>
      </c>
      <c r="AZ40">
        <f t="shared" si="14"/>
        <v>0</v>
      </c>
      <c r="BA40">
        <f t="shared" si="14"/>
        <v>0</v>
      </c>
      <c r="BB40">
        <f t="shared" si="14"/>
        <v>0</v>
      </c>
      <c r="BC40">
        <f t="shared" si="14"/>
        <v>0</v>
      </c>
      <c r="BD40">
        <f t="shared" si="14"/>
        <v>0</v>
      </c>
      <c r="BE40">
        <f t="shared" si="14"/>
        <v>0</v>
      </c>
      <c r="BF40">
        <f t="shared" si="11"/>
        <v>0</v>
      </c>
      <c r="BG40">
        <f t="shared" si="11"/>
        <v>0</v>
      </c>
      <c r="BH40">
        <f t="shared" si="11"/>
        <v>0</v>
      </c>
      <c r="BI40">
        <f t="shared" si="11"/>
        <v>0</v>
      </c>
      <c r="BJ40">
        <f t="shared" si="11"/>
        <v>0</v>
      </c>
      <c r="BK40">
        <f t="shared" si="11"/>
        <v>0</v>
      </c>
      <c r="BL40">
        <f t="shared" si="11"/>
        <v>0</v>
      </c>
      <c r="BM40">
        <f t="shared" si="11"/>
        <v>0</v>
      </c>
      <c r="BN40">
        <f t="shared" si="11"/>
        <v>0</v>
      </c>
      <c r="BO40">
        <f t="shared" si="11"/>
        <v>0</v>
      </c>
      <c r="BP40">
        <f t="shared" ref="BP40:BR40" si="18">IF(COLUMN()=ROW()+3, $B40, 0)</f>
        <v>0</v>
      </c>
      <c r="BQ40">
        <f t="shared" si="18"/>
        <v>0</v>
      </c>
      <c r="BR40">
        <f t="shared" si="18"/>
        <v>0</v>
      </c>
      <c r="BS40">
        <f t="shared" si="16"/>
        <v>0</v>
      </c>
      <c r="BT40">
        <f t="shared" si="16"/>
        <v>0</v>
      </c>
      <c r="BU40">
        <f t="shared" si="16"/>
        <v>0</v>
      </c>
      <c r="BV40">
        <f t="shared" si="16"/>
        <v>0</v>
      </c>
      <c r="BW40">
        <f t="shared" si="16"/>
        <v>0</v>
      </c>
      <c r="BX40">
        <f t="shared" si="16"/>
        <v>0</v>
      </c>
      <c r="BY40">
        <f t="shared" si="16"/>
        <v>0</v>
      </c>
      <c r="BZ40">
        <f t="shared" si="16"/>
        <v>0</v>
      </c>
      <c r="CA40">
        <f t="shared" si="16"/>
        <v>0</v>
      </c>
      <c r="CB40">
        <f t="shared" si="16"/>
        <v>0</v>
      </c>
      <c r="CC40">
        <f t="shared" si="16"/>
        <v>0</v>
      </c>
      <c r="CD40">
        <f t="shared" si="16"/>
        <v>0</v>
      </c>
      <c r="CE40">
        <f t="shared" si="16"/>
        <v>0</v>
      </c>
      <c r="CF40">
        <f t="shared" si="16"/>
        <v>0</v>
      </c>
      <c r="CG40">
        <f t="shared" si="16"/>
        <v>0</v>
      </c>
      <c r="CH40">
        <f t="shared" si="9"/>
        <v>0</v>
      </c>
      <c r="CI40">
        <f t="shared" si="9"/>
        <v>0</v>
      </c>
      <c r="CJ40">
        <f t="shared" si="9"/>
        <v>0</v>
      </c>
      <c r="CK40">
        <f t="shared" si="9"/>
        <v>0</v>
      </c>
    </row>
    <row r="41" spans="1:89" x14ac:dyDescent="0.2">
      <c r="A41" s="27">
        <v>445.9</v>
      </c>
      <c r="B41">
        <f t="shared" si="2"/>
        <v>198826.80999999997</v>
      </c>
      <c r="D41">
        <v>40</v>
      </c>
      <c r="E41">
        <f t="shared" si="12"/>
        <v>0</v>
      </c>
      <c r="F41">
        <f t="shared" si="12"/>
        <v>0</v>
      </c>
      <c r="G41">
        <f t="shared" si="12"/>
        <v>0</v>
      </c>
      <c r="H41">
        <f t="shared" si="12"/>
        <v>0</v>
      </c>
      <c r="I41">
        <f t="shared" si="12"/>
        <v>0</v>
      </c>
      <c r="J41">
        <f t="shared" si="12"/>
        <v>0</v>
      </c>
      <c r="K41">
        <f t="shared" si="12"/>
        <v>0</v>
      </c>
      <c r="L41">
        <f t="shared" si="12"/>
        <v>0</v>
      </c>
      <c r="M41">
        <f t="shared" si="12"/>
        <v>0</v>
      </c>
      <c r="N41">
        <f t="shared" si="12"/>
        <v>0</v>
      </c>
      <c r="O41">
        <f t="shared" si="12"/>
        <v>0</v>
      </c>
      <c r="P41">
        <f t="shared" si="12"/>
        <v>0</v>
      </c>
      <c r="Q41">
        <f t="shared" si="12"/>
        <v>0</v>
      </c>
      <c r="R41">
        <f t="shared" si="12"/>
        <v>0</v>
      </c>
      <c r="S41">
        <f t="shared" si="12"/>
        <v>0</v>
      </c>
      <c r="T41">
        <f t="shared" ref="T41:AI56" si="19">IF(COLUMN()=ROW()+3, $B41, 0)</f>
        <v>0</v>
      </c>
      <c r="U41">
        <f t="shared" si="19"/>
        <v>0</v>
      </c>
      <c r="V41">
        <f t="shared" si="19"/>
        <v>0</v>
      </c>
      <c r="W41">
        <f t="shared" si="19"/>
        <v>0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J41">
        <f t="shared" si="15"/>
        <v>0</v>
      </c>
      <c r="AK41">
        <f t="shared" si="15"/>
        <v>0</v>
      </c>
      <c r="AL41">
        <f t="shared" si="15"/>
        <v>0</v>
      </c>
      <c r="AM41">
        <f t="shared" si="15"/>
        <v>0</v>
      </c>
      <c r="AN41">
        <f t="shared" si="13"/>
        <v>0</v>
      </c>
      <c r="AO41">
        <f t="shared" si="13"/>
        <v>0</v>
      </c>
      <c r="AP41">
        <f t="shared" si="14"/>
        <v>0</v>
      </c>
      <c r="AQ41">
        <f t="shared" si="14"/>
        <v>0</v>
      </c>
      <c r="AR41">
        <f t="shared" si="14"/>
        <v>198826.80999999997</v>
      </c>
      <c r="AS41">
        <f t="shared" si="14"/>
        <v>0</v>
      </c>
      <c r="AT41">
        <f t="shared" si="14"/>
        <v>0</v>
      </c>
      <c r="AU41">
        <f t="shared" si="14"/>
        <v>0</v>
      </c>
      <c r="AV41">
        <f t="shared" si="14"/>
        <v>0</v>
      </c>
      <c r="AW41">
        <f t="shared" si="14"/>
        <v>0</v>
      </c>
      <c r="AX41">
        <f t="shared" si="14"/>
        <v>0</v>
      </c>
      <c r="AY41">
        <f t="shared" si="14"/>
        <v>0</v>
      </c>
      <c r="AZ41">
        <f t="shared" si="14"/>
        <v>0</v>
      </c>
      <c r="BA41">
        <f t="shared" si="14"/>
        <v>0</v>
      </c>
      <c r="BB41">
        <f t="shared" si="14"/>
        <v>0</v>
      </c>
      <c r="BC41">
        <f t="shared" si="14"/>
        <v>0</v>
      </c>
      <c r="BD41">
        <f t="shared" si="14"/>
        <v>0</v>
      </c>
      <c r="BE41">
        <f t="shared" ref="BE41:BT58" si="20">IF(COLUMN()=ROW()+3, $B41, 0)</f>
        <v>0</v>
      </c>
      <c r="BF41">
        <f t="shared" si="20"/>
        <v>0</v>
      </c>
      <c r="BG41">
        <f t="shared" si="20"/>
        <v>0</v>
      </c>
      <c r="BH41">
        <f t="shared" si="20"/>
        <v>0</v>
      </c>
      <c r="BI41">
        <f t="shared" si="20"/>
        <v>0</v>
      </c>
      <c r="BJ41">
        <f t="shared" si="20"/>
        <v>0</v>
      </c>
      <c r="BK41">
        <f t="shared" si="20"/>
        <v>0</v>
      </c>
      <c r="BL41">
        <f t="shared" si="20"/>
        <v>0</v>
      </c>
      <c r="BM41">
        <f t="shared" si="20"/>
        <v>0</v>
      </c>
      <c r="BN41">
        <f t="shared" si="20"/>
        <v>0</v>
      </c>
      <c r="BO41">
        <f t="shared" si="20"/>
        <v>0</v>
      </c>
      <c r="BP41">
        <f t="shared" si="20"/>
        <v>0</v>
      </c>
      <c r="BQ41">
        <f t="shared" si="20"/>
        <v>0</v>
      </c>
      <c r="BR41">
        <f t="shared" si="20"/>
        <v>0</v>
      </c>
      <c r="BS41">
        <f t="shared" si="16"/>
        <v>0</v>
      </c>
      <c r="BT41">
        <f t="shared" si="16"/>
        <v>0</v>
      </c>
      <c r="BU41">
        <f t="shared" si="16"/>
        <v>0</v>
      </c>
      <c r="BV41">
        <f t="shared" si="16"/>
        <v>0</v>
      </c>
      <c r="BW41">
        <f t="shared" si="16"/>
        <v>0</v>
      </c>
      <c r="BX41">
        <f t="shared" si="16"/>
        <v>0</v>
      </c>
      <c r="BY41">
        <f t="shared" si="16"/>
        <v>0</v>
      </c>
      <c r="BZ41">
        <f t="shared" si="16"/>
        <v>0</v>
      </c>
      <c r="CA41">
        <f t="shared" si="16"/>
        <v>0</v>
      </c>
      <c r="CB41">
        <f t="shared" si="16"/>
        <v>0</v>
      </c>
      <c r="CC41">
        <f t="shared" si="16"/>
        <v>0</v>
      </c>
      <c r="CD41">
        <f t="shared" si="16"/>
        <v>0</v>
      </c>
      <c r="CE41">
        <f t="shared" si="16"/>
        <v>0</v>
      </c>
      <c r="CF41">
        <f t="shared" si="16"/>
        <v>0</v>
      </c>
      <c r="CG41">
        <f t="shared" si="16"/>
        <v>0</v>
      </c>
      <c r="CH41">
        <f t="shared" si="9"/>
        <v>0</v>
      </c>
      <c r="CI41">
        <f t="shared" si="9"/>
        <v>0</v>
      </c>
      <c r="CJ41">
        <f t="shared" si="9"/>
        <v>0</v>
      </c>
      <c r="CK41">
        <f t="shared" si="9"/>
        <v>0</v>
      </c>
    </row>
    <row r="42" spans="1:89" x14ac:dyDescent="0.2">
      <c r="A42" s="27">
        <v>653</v>
      </c>
      <c r="B42">
        <f t="shared" si="2"/>
        <v>426409</v>
      </c>
      <c r="D42">
        <v>41</v>
      </c>
      <c r="E42">
        <f t="shared" ref="E42:T57" si="21">IF(COLUMN()=ROW()+3, $B42, 0)</f>
        <v>0</v>
      </c>
      <c r="F42">
        <f t="shared" si="21"/>
        <v>0</v>
      </c>
      <c r="G42">
        <f t="shared" si="21"/>
        <v>0</v>
      </c>
      <c r="H42">
        <f t="shared" si="21"/>
        <v>0</v>
      </c>
      <c r="I42">
        <f t="shared" si="21"/>
        <v>0</v>
      </c>
      <c r="J42">
        <f t="shared" si="21"/>
        <v>0</v>
      </c>
      <c r="K42">
        <f t="shared" si="21"/>
        <v>0</v>
      </c>
      <c r="L42">
        <f t="shared" si="21"/>
        <v>0</v>
      </c>
      <c r="M42">
        <f t="shared" si="21"/>
        <v>0</v>
      </c>
      <c r="N42">
        <f t="shared" si="21"/>
        <v>0</v>
      </c>
      <c r="O42">
        <f t="shared" si="21"/>
        <v>0</v>
      </c>
      <c r="P42">
        <f t="shared" si="21"/>
        <v>0</v>
      </c>
      <c r="Q42">
        <f t="shared" si="21"/>
        <v>0</v>
      </c>
      <c r="R42">
        <f t="shared" si="21"/>
        <v>0</v>
      </c>
      <c r="S42">
        <f t="shared" si="21"/>
        <v>0</v>
      </c>
      <c r="T42">
        <f t="shared" si="21"/>
        <v>0</v>
      </c>
      <c r="U42">
        <f t="shared" si="19"/>
        <v>0</v>
      </c>
      <c r="V42">
        <f t="shared" si="19"/>
        <v>0</v>
      </c>
      <c r="W42">
        <f t="shared" si="19"/>
        <v>0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J42">
        <f t="shared" si="15"/>
        <v>0</v>
      </c>
      <c r="AK42">
        <f t="shared" si="15"/>
        <v>0</v>
      </c>
      <c r="AL42">
        <f t="shared" si="15"/>
        <v>0</v>
      </c>
      <c r="AM42">
        <f t="shared" si="15"/>
        <v>0</v>
      </c>
      <c r="AN42">
        <f t="shared" si="13"/>
        <v>0</v>
      </c>
      <c r="AO42">
        <f t="shared" si="13"/>
        <v>0</v>
      </c>
      <c r="AP42">
        <f t="shared" ref="AP42:BE63" si="22">IF(COLUMN()=ROW()+3, $B42, 0)</f>
        <v>0</v>
      </c>
      <c r="AQ42">
        <f t="shared" si="22"/>
        <v>0</v>
      </c>
      <c r="AR42">
        <f t="shared" si="22"/>
        <v>0</v>
      </c>
      <c r="AS42">
        <f t="shared" si="22"/>
        <v>426409</v>
      </c>
      <c r="AT42">
        <f t="shared" si="22"/>
        <v>0</v>
      </c>
      <c r="AU42">
        <f t="shared" si="22"/>
        <v>0</v>
      </c>
      <c r="AV42">
        <f t="shared" si="22"/>
        <v>0</v>
      </c>
      <c r="AW42">
        <f t="shared" si="22"/>
        <v>0</v>
      </c>
      <c r="AX42">
        <f t="shared" si="22"/>
        <v>0</v>
      </c>
      <c r="AY42">
        <f t="shared" si="22"/>
        <v>0</v>
      </c>
      <c r="AZ42">
        <f t="shared" si="22"/>
        <v>0</v>
      </c>
      <c r="BA42">
        <f t="shared" si="22"/>
        <v>0</v>
      </c>
      <c r="BB42">
        <f t="shared" si="22"/>
        <v>0</v>
      </c>
      <c r="BC42">
        <f t="shared" si="22"/>
        <v>0</v>
      </c>
      <c r="BD42">
        <f t="shared" si="22"/>
        <v>0</v>
      </c>
      <c r="BE42">
        <f t="shared" si="22"/>
        <v>0</v>
      </c>
      <c r="BF42">
        <f t="shared" si="20"/>
        <v>0</v>
      </c>
      <c r="BG42">
        <f t="shared" si="20"/>
        <v>0</v>
      </c>
      <c r="BH42">
        <f t="shared" si="20"/>
        <v>0</v>
      </c>
      <c r="BI42">
        <f t="shared" si="20"/>
        <v>0</v>
      </c>
      <c r="BJ42">
        <f t="shared" si="20"/>
        <v>0</v>
      </c>
      <c r="BK42">
        <f t="shared" si="20"/>
        <v>0</v>
      </c>
      <c r="BL42">
        <f t="shared" si="20"/>
        <v>0</v>
      </c>
      <c r="BM42">
        <f t="shared" si="20"/>
        <v>0</v>
      </c>
      <c r="BN42">
        <f t="shared" si="20"/>
        <v>0</v>
      </c>
      <c r="BO42">
        <f t="shared" si="20"/>
        <v>0</v>
      </c>
      <c r="BP42">
        <f t="shared" si="20"/>
        <v>0</v>
      </c>
      <c r="BQ42">
        <f t="shared" si="20"/>
        <v>0</v>
      </c>
      <c r="BR42">
        <f t="shared" si="20"/>
        <v>0</v>
      </c>
      <c r="BS42">
        <f t="shared" si="16"/>
        <v>0</v>
      </c>
      <c r="BT42">
        <f t="shared" si="16"/>
        <v>0</v>
      </c>
      <c r="BU42">
        <f t="shared" si="16"/>
        <v>0</v>
      </c>
      <c r="BV42">
        <f t="shared" si="16"/>
        <v>0</v>
      </c>
      <c r="BW42">
        <f t="shared" si="16"/>
        <v>0</v>
      </c>
      <c r="BX42">
        <f t="shared" si="16"/>
        <v>0</v>
      </c>
      <c r="BY42">
        <f t="shared" si="16"/>
        <v>0</v>
      </c>
      <c r="BZ42">
        <f t="shared" si="16"/>
        <v>0</v>
      </c>
      <c r="CA42">
        <f t="shared" si="16"/>
        <v>0</v>
      </c>
      <c r="CB42">
        <f t="shared" si="16"/>
        <v>0</v>
      </c>
      <c r="CC42">
        <f t="shared" si="16"/>
        <v>0</v>
      </c>
      <c r="CD42">
        <f t="shared" si="16"/>
        <v>0</v>
      </c>
      <c r="CE42">
        <f t="shared" si="16"/>
        <v>0</v>
      </c>
      <c r="CF42">
        <f t="shared" si="16"/>
        <v>0</v>
      </c>
      <c r="CG42">
        <f t="shared" si="16"/>
        <v>0</v>
      </c>
      <c r="CH42">
        <f t="shared" si="9"/>
        <v>0</v>
      </c>
      <c r="CI42">
        <f t="shared" si="9"/>
        <v>0</v>
      </c>
      <c r="CJ42">
        <f t="shared" si="9"/>
        <v>0</v>
      </c>
      <c r="CK42">
        <f t="shared" si="9"/>
        <v>0</v>
      </c>
    </row>
    <row r="43" spans="1:89" x14ac:dyDescent="0.2">
      <c r="A43" s="27">
        <v>647.4</v>
      </c>
      <c r="B43">
        <f t="shared" si="2"/>
        <v>419126.75999999995</v>
      </c>
      <c r="D43">
        <v>42</v>
      </c>
      <c r="E43">
        <f t="shared" si="21"/>
        <v>0</v>
      </c>
      <c r="F43">
        <f t="shared" si="21"/>
        <v>0</v>
      </c>
      <c r="G43">
        <f t="shared" si="21"/>
        <v>0</v>
      </c>
      <c r="H43">
        <f t="shared" si="21"/>
        <v>0</v>
      </c>
      <c r="I43">
        <f t="shared" si="21"/>
        <v>0</v>
      </c>
      <c r="J43">
        <f t="shared" si="21"/>
        <v>0</v>
      </c>
      <c r="K43">
        <f t="shared" si="21"/>
        <v>0</v>
      </c>
      <c r="L43">
        <f t="shared" si="21"/>
        <v>0</v>
      </c>
      <c r="M43">
        <f t="shared" si="21"/>
        <v>0</v>
      </c>
      <c r="N43">
        <f t="shared" si="21"/>
        <v>0</v>
      </c>
      <c r="O43">
        <f t="shared" si="21"/>
        <v>0</v>
      </c>
      <c r="P43">
        <f t="shared" si="21"/>
        <v>0</v>
      </c>
      <c r="Q43">
        <f t="shared" si="21"/>
        <v>0</v>
      </c>
      <c r="R43">
        <f t="shared" si="21"/>
        <v>0</v>
      </c>
      <c r="S43">
        <f t="shared" si="21"/>
        <v>0</v>
      </c>
      <c r="T43">
        <f t="shared" si="21"/>
        <v>0</v>
      </c>
      <c r="U43">
        <f t="shared" si="19"/>
        <v>0</v>
      </c>
      <c r="V43">
        <f t="shared" si="19"/>
        <v>0</v>
      </c>
      <c r="W43">
        <f t="shared" si="19"/>
        <v>0</v>
      </c>
      <c r="X43">
        <f t="shared" si="19"/>
        <v>0</v>
      </c>
      <c r="Y43">
        <f t="shared" si="19"/>
        <v>0</v>
      </c>
      <c r="Z43">
        <f t="shared" si="19"/>
        <v>0</v>
      </c>
      <c r="AA43">
        <f t="shared" si="19"/>
        <v>0</v>
      </c>
      <c r="AB43">
        <f t="shared" si="19"/>
        <v>0</v>
      </c>
      <c r="AC43">
        <f t="shared" si="19"/>
        <v>0</v>
      </c>
      <c r="AD43">
        <f t="shared" si="19"/>
        <v>0</v>
      </c>
      <c r="AE43">
        <f t="shared" si="19"/>
        <v>0</v>
      </c>
      <c r="AF43">
        <f t="shared" si="19"/>
        <v>0</v>
      </c>
      <c r="AG43">
        <f t="shared" si="19"/>
        <v>0</v>
      </c>
      <c r="AH43">
        <f t="shared" si="19"/>
        <v>0</v>
      </c>
      <c r="AI43">
        <f t="shared" si="19"/>
        <v>0</v>
      </c>
      <c r="AJ43">
        <f t="shared" si="15"/>
        <v>0</v>
      </c>
      <c r="AK43">
        <f t="shared" si="15"/>
        <v>0</v>
      </c>
      <c r="AL43">
        <f t="shared" si="15"/>
        <v>0</v>
      </c>
      <c r="AM43">
        <f t="shared" si="15"/>
        <v>0</v>
      </c>
      <c r="AN43">
        <f t="shared" si="13"/>
        <v>0</v>
      </c>
      <c r="AO43">
        <f t="shared" si="13"/>
        <v>0</v>
      </c>
      <c r="AP43">
        <f t="shared" si="22"/>
        <v>0</v>
      </c>
      <c r="AQ43">
        <f t="shared" si="22"/>
        <v>0</v>
      </c>
      <c r="AR43">
        <f t="shared" si="22"/>
        <v>0</v>
      </c>
      <c r="AS43">
        <f t="shared" si="22"/>
        <v>0</v>
      </c>
      <c r="AT43">
        <f t="shared" si="22"/>
        <v>419126.75999999995</v>
      </c>
      <c r="AU43">
        <f t="shared" si="22"/>
        <v>0</v>
      </c>
      <c r="AV43">
        <f t="shared" si="22"/>
        <v>0</v>
      </c>
      <c r="AW43">
        <f t="shared" si="22"/>
        <v>0</v>
      </c>
      <c r="AX43">
        <f t="shared" si="22"/>
        <v>0</v>
      </c>
      <c r="AY43">
        <f t="shared" si="22"/>
        <v>0</v>
      </c>
      <c r="AZ43">
        <f t="shared" si="22"/>
        <v>0</v>
      </c>
      <c r="BA43">
        <f t="shared" si="22"/>
        <v>0</v>
      </c>
      <c r="BB43">
        <f t="shared" si="22"/>
        <v>0</v>
      </c>
      <c r="BC43">
        <f t="shared" si="22"/>
        <v>0</v>
      </c>
      <c r="BD43">
        <f t="shared" si="22"/>
        <v>0</v>
      </c>
      <c r="BE43">
        <f t="shared" si="22"/>
        <v>0</v>
      </c>
      <c r="BF43">
        <f t="shared" si="20"/>
        <v>0</v>
      </c>
      <c r="BG43">
        <f t="shared" si="20"/>
        <v>0</v>
      </c>
      <c r="BH43">
        <f t="shared" si="20"/>
        <v>0</v>
      </c>
      <c r="BI43">
        <f t="shared" si="20"/>
        <v>0</v>
      </c>
      <c r="BJ43">
        <f t="shared" si="20"/>
        <v>0</v>
      </c>
      <c r="BK43">
        <f t="shared" si="20"/>
        <v>0</v>
      </c>
      <c r="BL43">
        <f t="shared" si="20"/>
        <v>0</v>
      </c>
      <c r="BM43">
        <f t="shared" si="20"/>
        <v>0</v>
      </c>
      <c r="BN43">
        <f t="shared" si="20"/>
        <v>0</v>
      </c>
      <c r="BO43">
        <f t="shared" si="20"/>
        <v>0</v>
      </c>
      <c r="BP43">
        <f t="shared" si="20"/>
        <v>0</v>
      </c>
      <c r="BQ43">
        <f t="shared" si="20"/>
        <v>0</v>
      </c>
      <c r="BR43">
        <f t="shared" si="20"/>
        <v>0</v>
      </c>
      <c r="BS43">
        <f t="shared" si="16"/>
        <v>0</v>
      </c>
      <c r="BT43">
        <f t="shared" si="16"/>
        <v>0</v>
      </c>
      <c r="BU43">
        <f t="shared" si="16"/>
        <v>0</v>
      </c>
      <c r="BV43">
        <f t="shared" si="16"/>
        <v>0</v>
      </c>
      <c r="BW43">
        <f t="shared" si="16"/>
        <v>0</v>
      </c>
      <c r="BX43">
        <f t="shared" si="16"/>
        <v>0</v>
      </c>
      <c r="BY43">
        <f t="shared" si="16"/>
        <v>0</v>
      </c>
      <c r="BZ43">
        <f t="shared" si="16"/>
        <v>0</v>
      </c>
      <c r="CA43">
        <f t="shared" si="16"/>
        <v>0</v>
      </c>
      <c r="CB43">
        <f t="shared" si="16"/>
        <v>0</v>
      </c>
      <c r="CC43">
        <f t="shared" si="16"/>
        <v>0</v>
      </c>
      <c r="CD43">
        <f t="shared" si="16"/>
        <v>0</v>
      </c>
      <c r="CE43">
        <f t="shared" si="16"/>
        <v>0</v>
      </c>
      <c r="CF43">
        <f t="shared" si="16"/>
        <v>0</v>
      </c>
      <c r="CG43">
        <f t="shared" si="16"/>
        <v>0</v>
      </c>
      <c r="CH43">
        <f t="shared" si="9"/>
        <v>0</v>
      </c>
      <c r="CI43">
        <f t="shared" si="9"/>
        <v>0</v>
      </c>
      <c r="CJ43">
        <f t="shared" si="9"/>
        <v>0</v>
      </c>
      <c r="CK43">
        <f t="shared" si="9"/>
        <v>0</v>
      </c>
    </row>
    <row r="44" spans="1:89" x14ac:dyDescent="0.2">
      <c r="A44" s="27">
        <v>428.3</v>
      </c>
      <c r="B44">
        <f t="shared" si="2"/>
        <v>183440.89</v>
      </c>
      <c r="D44">
        <v>43</v>
      </c>
      <c r="E44">
        <f t="shared" si="21"/>
        <v>0</v>
      </c>
      <c r="F44">
        <f t="shared" si="21"/>
        <v>0</v>
      </c>
      <c r="G44">
        <f t="shared" si="21"/>
        <v>0</v>
      </c>
      <c r="H44">
        <f t="shared" si="21"/>
        <v>0</v>
      </c>
      <c r="I44">
        <f t="shared" si="21"/>
        <v>0</v>
      </c>
      <c r="J44">
        <f t="shared" si="21"/>
        <v>0</v>
      </c>
      <c r="K44">
        <f t="shared" si="21"/>
        <v>0</v>
      </c>
      <c r="L44">
        <f t="shared" si="21"/>
        <v>0</v>
      </c>
      <c r="M44">
        <f t="shared" si="21"/>
        <v>0</v>
      </c>
      <c r="N44">
        <f t="shared" si="21"/>
        <v>0</v>
      </c>
      <c r="O44">
        <f t="shared" si="21"/>
        <v>0</v>
      </c>
      <c r="P44">
        <f t="shared" si="21"/>
        <v>0</v>
      </c>
      <c r="Q44">
        <f t="shared" si="21"/>
        <v>0</v>
      </c>
      <c r="R44">
        <f t="shared" si="21"/>
        <v>0</v>
      </c>
      <c r="S44">
        <f t="shared" si="21"/>
        <v>0</v>
      </c>
      <c r="T44">
        <f t="shared" si="21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0</v>
      </c>
      <c r="AB44">
        <f t="shared" si="19"/>
        <v>0</v>
      </c>
      <c r="AC44">
        <f t="shared" si="19"/>
        <v>0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9"/>
        <v>0</v>
      </c>
      <c r="AH44">
        <f t="shared" si="19"/>
        <v>0</v>
      </c>
      <c r="AI44">
        <f t="shared" si="19"/>
        <v>0</v>
      </c>
      <c r="AJ44">
        <f t="shared" si="15"/>
        <v>0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3"/>
        <v>0</v>
      </c>
      <c r="AO44">
        <f t="shared" si="13"/>
        <v>0</v>
      </c>
      <c r="AP44">
        <f t="shared" si="22"/>
        <v>0</v>
      </c>
      <c r="AQ44">
        <f t="shared" si="22"/>
        <v>0</v>
      </c>
      <c r="AR44">
        <f t="shared" si="22"/>
        <v>0</v>
      </c>
      <c r="AS44">
        <f t="shared" si="22"/>
        <v>0</v>
      </c>
      <c r="AT44">
        <f t="shared" si="22"/>
        <v>0</v>
      </c>
      <c r="AU44">
        <f t="shared" si="22"/>
        <v>183440.89</v>
      </c>
      <c r="AV44">
        <f t="shared" si="22"/>
        <v>0</v>
      </c>
      <c r="AW44">
        <f t="shared" si="22"/>
        <v>0</v>
      </c>
      <c r="AX44">
        <f t="shared" si="22"/>
        <v>0</v>
      </c>
      <c r="AY44">
        <f t="shared" si="22"/>
        <v>0</v>
      </c>
      <c r="AZ44">
        <f t="shared" si="22"/>
        <v>0</v>
      </c>
      <c r="BA44">
        <f t="shared" si="22"/>
        <v>0</v>
      </c>
      <c r="BB44">
        <f t="shared" si="22"/>
        <v>0</v>
      </c>
      <c r="BC44">
        <f t="shared" si="22"/>
        <v>0</v>
      </c>
      <c r="BD44">
        <f t="shared" si="22"/>
        <v>0</v>
      </c>
      <c r="BE44">
        <f t="shared" si="22"/>
        <v>0</v>
      </c>
      <c r="BF44">
        <f t="shared" si="20"/>
        <v>0</v>
      </c>
      <c r="BG44">
        <f t="shared" si="20"/>
        <v>0</v>
      </c>
      <c r="BH44">
        <f t="shared" si="20"/>
        <v>0</v>
      </c>
      <c r="BI44">
        <f t="shared" si="20"/>
        <v>0</v>
      </c>
      <c r="BJ44">
        <f t="shared" si="20"/>
        <v>0</v>
      </c>
      <c r="BK44">
        <f t="shared" si="20"/>
        <v>0</v>
      </c>
      <c r="BL44">
        <f t="shared" si="20"/>
        <v>0</v>
      </c>
      <c r="BM44">
        <f t="shared" si="20"/>
        <v>0</v>
      </c>
      <c r="BN44">
        <f t="shared" si="20"/>
        <v>0</v>
      </c>
      <c r="BO44">
        <f t="shared" si="20"/>
        <v>0</v>
      </c>
      <c r="BP44">
        <f t="shared" si="20"/>
        <v>0</v>
      </c>
      <c r="BQ44">
        <f t="shared" si="20"/>
        <v>0</v>
      </c>
      <c r="BR44">
        <f t="shared" si="20"/>
        <v>0</v>
      </c>
      <c r="BS44">
        <f t="shared" si="16"/>
        <v>0</v>
      </c>
      <c r="BT44">
        <f t="shared" si="16"/>
        <v>0</v>
      </c>
      <c r="BU44">
        <f t="shared" si="16"/>
        <v>0</v>
      </c>
      <c r="BV44">
        <f t="shared" si="16"/>
        <v>0</v>
      </c>
      <c r="BW44">
        <f t="shared" si="16"/>
        <v>0</v>
      </c>
      <c r="BX44">
        <f t="shared" si="16"/>
        <v>0</v>
      </c>
      <c r="BY44">
        <f t="shared" si="16"/>
        <v>0</v>
      </c>
      <c r="BZ44">
        <f t="shared" si="16"/>
        <v>0</v>
      </c>
      <c r="CA44">
        <f t="shared" si="16"/>
        <v>0</v>
      </c>
      <c r="CB44">
        <f t="shared" si="16"/>
        <v>0</v>
      </c>
      <c r="CC44">
        <f t="shared" si="16"/>
        <v>0</v>
      </c>
      <c r="CD44">
        <f t="shared" si="16"/>
        <v>0</v>
      </c>
      <c r="CE44">
        <f t="shared" si="16"/>
        <v>0</v>
      </c>
      <c r="CF44">
        <f t="shared" si="16"/>
        <v>0</v>
      </c>
      <c r="CG44">
        <f t="shared" si="16"/>
        <v>0</v>
      </c>
      <c r="CH44">
        <f t="shared" si="9"/>
        <v>0</v>
      </c>
      <c r="CI44">
        <f t="shared" si="9"/>
        <v>0</v>
      </c>
      <c r="CJ44">
        <f t="shared" si="9"/>
        <v>0</v>
      </c>
      <c r="CK44">
        <f t="shared" si="9"/>
        <v>0</v>
      </c>
    </row>
    <row r="45" spans="1:89" x14ac:dyDescent="0.2">
      <c r="A45" s="27">
        <v>613.4</v>
      </c>
      <c r="B45">
        <f t="shared" si="2"/>
        <v>376259.56</v>
      </c>
      <c r="D45">
        <v>44</v>
      </c>
      <c r="E45">
        <f t="shared" si="21"/>
        <v>0</v>
      </c>
      <c r="F45">
        <f t="shared" si="21"/>
        <v>0</v>
      </c>
      <c r="G45">
        <f t="shared" si="21"/>
        <v>0</v>
      </c>
      <c r="H45">
        <f t="shared" si="21"/>
        <v>0</v>
      </c>
      <c r="I45">
        <f t="shared" si="21"/>
        <v>0</v>
      </c>
      <c r="J45">
        <f t="shared" si="21"/>
        <v>0</v>
      </c>
      <c r="K45">
        <f t="shared" si="21"/>
        <v>0</v>
      </c>
      <c r="L45">
        <f t="shared" si="21"/>
        <v>0</v>
      </c>
      <c r="M45">
        <f t="shared" si="21"/>
        <v>0</v>
      </c>
      <c r="N45">
        <f t="shared" si="21"/>
        <v>0</v>
      </c>
      <c r="O45">
        <f t="shared" si="21"/>
        <v>0</v>
      </c>
      <c r="P45">
        <f t="shared" si="21"/>
        <v>0</v>
      </c>
      <c r="Q45">
        <f t="shared" si="21"/>
        <v>0</v>
      </c>
      <c r="R45">
        <f t="shared" si="21"/>
        <v>0</v>
      </c>
      <c r="S45">
        <f t="shared" si="21"/>
        <v>0</v>
      </c>
      <c r="T45">
        <f t="shared" si="21"/>
        <v>0</v>
      </c>
      <c r="U45">
        <f t="shared" si="19"/>
        <v>0</v>
      </c>
      <c r="V45">
        <f t="shared" si="19"/>
        <v>0</v>
      </c>
      <c r="W45">
        <f t="shared" si="19"/>
        <v>0</v>
      </c>
      <c r="X45">
        <f t="shared" si="19"/>
        <v>0</v>
      </c>
      <c r="Y45">
        <f t="shared" si="19"/>
        <v>0</v>
      </c>
      <c r="Z45">
        <f t="shared" si="19"/>
        <v>0</v>
      </c>
      <c r="AA45">
        <f t="shared" si="19"/>
        <v>0</v>
      </c>
      <c r="AB45">
        <f t="shared" si="19"/>
        <v>0</v>
      </c>
      <c r="AC45">
        <f t="shared" si="19"/>
        <v>0</v>
      </c>
      <c r="AD45">
        <f t="shared" si="19"/>
        <v>0</v>
      </c>
      <c r="AE45">
        <f t="shared" si="19"/>
        <v>0</v>
      </c>
      <c r="AF45">
        <f t="shared" si="19"/>
        <v>0</v>
      </c>
      <c r="AG45">
        <f t="shared" si="19"/>
        <v>0</v>
      </c>
      <c r="AH45">
        <f t="shared" si="19"/>
        <v>0</v>
      </c>
      <c r="AI45">
        <f t="shared" si="19"/>
        <v>0</v>
      </c>
      <c r="AJ45">
        <f t="shared" si="15"/>
        <v>0</v>
      </c>
      <c r="AK45">
        <f t="shared" si="15"/>
        <v>0</v>
      </c>
      <c r="AL45">
        <f t="shared" si="15"/>
        <v>0</v>
      </c>
      <c r="AM45">
        <f t="shared" si="15"/>
        <v>0</v>
      </c>
      <c r="AN45">
        <f t="shared" si="13"/>
        <v>0</v>
      </c>
      <c r="AO45">
        <f t="shared" si="13"/>
        <v>0</v>
      </c>
      <c r="AP45">
        <f t="shared" si="22"/>
        <v>0</v>
      </c>
      <c r="AQ45">
        <f t="shared" si="22"/>
        <v>0</v>
      </c>
      <c r="AR45">
        <f t="shared" si="22"/>
        <v>0</v>
      </c>
      <c r="AS45">
        <f t="shared" si="22"/>
        <v>0</v>
      </c>
      <c r="AT45">
        <f t="shared" si="22"/>
        <v>0</v>
      </c>
      <c r="AU45">
        <f t="shared" si="22"/>
        <v>0</v>
      </c>
      <c r="AV45">
        <f t="shared" si="22"/>
        <v>376259.56</v>
      </c>
      <c r="AW45">
        <f t="shared" si="22"/>
        <v>0</v>
      </c>
      <c r="AX45">
        <f t="shared" si="22"/>
        <v>0</v>
      </c>
      <c r="AY45">
        <f t="shared" si="22"/>
        <v>0</v>
      </c>
      <c r="AZ45">
        <f t="shared" si="22"/>
        <v>0</v>
      </c>
      <c r="BA45">
        <f t="shared" si="22"/>
        <v>0</v>
      </c>
      <c r="BB45">
        <f t="shared" si="22"/>
        <v>0</v>
      </c>
      <c r="BC45">
        <f t="shared" si="22"/>
        <v>0</v>
      </c>
      <c r="BD45">
        <f t="shared" si="22"/>
        <v>0</v>
      </c>
      <c r="BE45">
        <f t="shared" si="22"/>
        <v>0</v>
      </c>
      <c r="BF45">
        <f t="shared" si="20"/>
        <v>0</v>
      </c>
      <c r="BG45">
        <f t="shared" si="20"/>
        <v>0</v>
      </c>
      <c r="BH45">
        <f t="shared" si="20"/>
        <v>0</v>
      </c>
      <c r="BI45">
        <f t="shared" si="20"/>
        <v>0</v>
      </c>
      <c r="BJ45">
        <f t="shared" si="20"/>
        <v>0</v>
      </c>
      <c r="BK45">
        <f t="shared" si="20"/>
        <v>0</v>
      </c>
      <c r="BL45">
        <f t="shared" si="20"/>
        <v>0</v>
      </c>
      <c r="BM45">
        <f t="shared" si="20"/>
        <v>0</v>
      </c>
      <c r="BN45">
        <f t="shared" si="20"/>
        <v>0</v>
      </c>
      <c r="BO45">
        <f t="shared" si="20"/>
        <v>0</v>
      </c>
      <c r="BP45">
        <f t="shared" si="20"/>
        <v>0</v>
      </c>
      <c r="BQ45">
        <f t="shared" si="20"/>
        <v>0</v>
      </c>
      <c r="BR45">
        <f t="shared" si="20"/>
        <v>0</v>
      </c>
      <c r="BS45">
        <f t="shared" si="16"/>
        <v>0</v>
      </c>
      <c r="BT45">
        <f t="shared" si="16"/>
        <v>0</v>
      </c>
      <c r="BU45">
        <f t="shared" si="16"/>
        <v>0</v>
      </c>
      <c r="BV45">
        <f t="shared" si="16"/>
        <v>0</v>
      </c>
      <c r="BW45">
        <f t="shared" si="16"/>
        <v>0</v>
      </c>
      <c r="BX45">
        <f t="shared" si="16"/>
        <v>0</v>
      </c>
      <c r="BY45">
        <f t="shared" si="16"/>
        <v>0</v>
      </c>
      <c r="BZ45">
        <f t="shared" si="16"/>
        <v>0</v>
      </c>
      <c r="CA45">
        <f t="shared" si="16"/>
        <v>0</v>
      </c>
      <c r="CB45">
        <f t="shared" si="16"/>
        <v>0</v>
      </c>
      <c r="CC45">
        <f t="shared" si="16"/>
        <v>0</v>
      </c>
      <c r="CD45">
        <f t="shared" si="16"/>
        <v>0</v>
      </c>
      <c r="CE45">
        <f t="shared" si="16"/>
        <v>0</v>
      </c>
      <c r="CF45">
        <f t="shared" si="16"/>
        <v>0</v>
      </c>
      <c r="CG45">
        <f t="shared" si="16"/>
        <v>0</v>
      </c>
      <c r="CH45">
        <f t="shared" si="9"/>
        <v>0</v>
      </c>
      <c r="CI45">
        <f t="shared" si="9"/>
        <v>0</v>
      </c>
      <c r="CJ45">
        <f t="shared" si="9"/>
        <v>0</v>
      </c>
      <c r="CK45">
        <f t="shared" si="9"/>
        <v>0</v>
      </c>
    </row>
    <row r="46" spans="1:89" x14ac:dyDescent="0.2">
      <c r="A46" s="27">
        <v>843.9</v>
      </c>
      <c r="B46">
        <f t="shared" si="2"/>
        <v>712167.21</v>
      </c>
      <c r="D46">
        <v>45</v>
      </c>
      <c r="E46">
        <f t="shared" si="21"/>
        <v>0</v>
      </c>
      <c r="F46">
        <f t="shared" si="21"/>
        <v>0</v>
      </c>
      <c r="G46">
        <f t="shared" si="21"/>
        <v>0</v>
      </c>
      <c r="H46">
        <f t="shared" si="21"/>
        <v>0</v>
      </c>
      <c r="I46">
        <f t="shared" si="21"/>
        <v>0</v>
      </c>
      <c r="J46">
        <f t="shared" si="21"/>
        <v>0</v>
      </c>
      <c r="K46">
        <f t="shared" si="21"/>
        <v>0</v>
      </c>
      <c r="L46">
        <f t="shared" si="21"/>
        <v>0</v>
      </c>
      <c r="M46">
        <f t="shared" si="21"/>
        <v>0</v>
      </c>
      <c r="N46">
        <f t="shared" si="21"/>
        <v>0</v>
      </c>
      <c r="O46">
        <f t="shared" si="21"/>
        <v>0</v>
      </c>
      <c r="P46">
        <f t="shared" si="21"/>
        <v>0</v>
      </c>
      <c r="Q46">
        <f t="shared" si="21"/>
        <v>0</v>
      </c>
      <c r="R46">
        <f t="shared" si="21"/>
        <v>0</v>
      </c>
      <c r="S46">
        <f t="shared" si="21"/>
        <v>0</v>
      </c>
      <c r="T46">
        <f t="shared" si="21"/>
        <v>0</v>
      </c>
      <c r="U46">
        <f t="shared" si="19"/>
        <v>0</v>
      </c>
      <c r="V46">
        <f t="shared" si="19"/>
        <v>0</v>
      </c>
      <c r="W46">
        <f t="shared" si="19"/>
        <v>0</v>
      </c>
      <c r="X46">
        <f t="shared" si="19"/>
        <v>0</v>
      </c>
      <c r="Y46">
        <f t="shared" si="19"/>
        <v>0</v>
      </c>
      <c r="Z46">
        <f t="shared" si="19"/>
        <v>0</v>
      </c>
      <c r="AA46">
        <f t="shared" si="19"/>
        <v>0</v>
      </c>
      <c r="AB46">
        <f t="shared" si="19"/>
        <v>0</v>
      </c>
      <c r="AC46">
        <f t="shared" si="19"/>
        <v>0</v>
      </c>
      <c r="AD46">
        <f t="shared" si="19"/>
        <v>0</v>
      </c>
      <c r="AE46">
        <f t="shared" si="19"/>
        <v>0</v>
      </c>
      <c r="AF46">
        <f t="shared" si="19"/>
        <v>0</v>
      </c>
      <c r="AG46">
        <f t="shared" si="19"/>
        <v>0</v>
      </c>
      <c r="AH46">
        <f t="shared" si="19"/>
        <v>0</v>
      </c>
      <c r="AI46">
        <f t="shared" si="19"/>
        <v>0</v>
      </c>
      <c r="AJ46">
        <f t="shared" si="15"/>
        <v>0</v>
      </c>
      <c r="AK46">
        <f t="shared" si="15"/>
        <v>0</v>
      </c>
      <c r="AL46">
        <f t="shared" si="15"/>
        <v>0</v>
      </c>
      <c r="AM46">
        <f t="shared" si="15"/>
        <v>0</v>
      </c>
      <c r="AN46">
        <f t="shared" si="13"/>
        <v>0</v>
      </c>
      <c r="AO46">
        <f t="shared" si="13"/>
        <v>0</v>
      </c>
      <c r="AP46">
        <f t="shared" si="22"/>
        <v>0</v>
      </c>
      <c r="AQ46">
        <f t="shared" si="22"/>
        <v>0</v>
      </c>
      <c r="AR46">
        <f t="shared" si="22"/>
        <v>0</v>
      </c>
      <c r="AS46">
        <f t="shared" si="22"/>
        <v>0</v>
      </c>
      <c r="AT46">
        <f t="shared" si="22"/>
        <v>0</v>
      </c>
      <c r="AU46">
        <f t="shared" si="22"/>
        <v>0</v>
      </c>
      <c r="AV46">
        <f t="shared" si="22"/>
        <v>0</v>
      </c>
      <c r="AW46">
        <f t="shared" si="22"/>
        <v>712167.21</v>
      </c>
      <c r="AX46">
        <f t="shared" si="22"/>
        <v>0</v>
      </c>
      <c r="AY46">
        <f t="shared" si="22"/>
        <v>0</v>
      </c>
      <c r="AZ46">
        <f t="shared" si="22"/>
        <v>0</v>
      </c>
      <c r="BA46">
        <f t="shared" si="22"/>
        <v>0</v>
      </c>
      <c r="BB46">
        <f t="shared" si="22"/>
        <v>0</v>
      </c>
      <c r="BC46">
        <f t="shared" si="22"/>
        <v>0</v>
      </c>
      <c r="BD46">
        <f t="shared" si="22"/>
        <v>0</v>
      </c>
      <c r="BE46">
        <f t="shared" si="22"/>
        <v>0</v>
      </c>
      <c r="BF46">
        <f t="shared" si="20"/>
        <v>0</v>
      </c>
      <c r="BG46">
        <f t="shared" si="20"/>
        <v>0</v>
      </c>
      <c r="BH46">
        <f t="shared" si="20"/>
        <v>0</v>
      </c>
      <c r="BI46">
        <f t="shared" si="20"/>
        <v>0</v>
      </c>
      <c r="BJ46">
        <f t="shared" si="20"/>
        <v>0</v>
      </c>
      <c r="BK46">
        <f t="shared" si="20"/>
        <v>0</v>
      </c>
      <c r="BL46">
        <f t="shared" si="20"/>
        <v>0</v>
      </c>
      <c r="BM46">
        <f t="shared" si="20"/>
        <v>0</v>
      </c>
      <c r="BN46">
        <f t="shared" si="20"/>
        <v>0</v>
      </c>
      <c r="BO46">
        <f t="shared" si="20"/>
        <v>0</v>
      </c>
      <c r="BP46">
        <f t="shared" si="20"/>
        <v>0</v>
      </c>
      <c r="BQ46">
        <f t="shared" si="20"/>
        <v>0</v>
      </c>
      <c r="BR46">
        <f t="shared" si="20"/>
        <v>0</v>
      </c>
      <c r="BS46">
        <f t="shared" si="16"/>
        <v>0</v>
      </c>
      <c r="BT46">
        <f t="shared" si="16"/>
        <v>0</v>
      </c>
      <c r="BU46">
        <f t="shared" si="16"/>
        <v>0</v>
      </c>
      <c r="BV46">
        <f t="shared" si="16"/>
        <v>0</v>
      </c>
      <c r="BW46">
        <f t="shared" si="16"/>
        <v>0</v>
      </c>
      <c r="BX46">
        <f t="shared" si="16"/>
        <v>0</v>
      </c>
      <c r="BY46">
        <f t="shared" si="16"/>
        <v>0</v>
      </c>
      <c r="BZ46">
        <f t="shared" si="16"/>
        <v>0</v>
      </c>
      <c r="CA46">
        <f t="shared" si="16"/>
        <v>0</v>
      </c>
      <c r="CB46">
        <f t="shared" si="16"/>
        <v>0</v>
      </c>
      <c r="CC46">
        <f t="shared" si="16"/>
        <v>0</v>
      </c>
      <c r="CD46">
        <f t="shared" si="16"/>
        <v>0</v>
      </c>
      <c r="CE46">
        <f t="shared" si="16"/>
        <v>0</v>
      </c>
      <c r="CF46">
        <f t="shared" si="16"/>
        <v>0</v>
      </c>
      <c r="CG46">
        <f t="shared" si="16"/>
        <v>0</v>
      </c>
      <c r="CH46">
        <f t="shared" si="9"/>
        <v>0</v>
      </c>
      <c r="CI46">
        <f t="shared" si="9"/>
        <v>0</v>
      </c>
      <c r="CJ46">
        <f t="shared" si="9"/>
        <v>0</v>
      </c>
      <c r="CK46">
        <f t="shared" si="9"/>
        <v>0</v>
      </c>
    </row>
    <row r="47" spans="1:89" x14ac:dyDescent="0.2">
      <c r="A47" s="27">
        <v>936.9</v>
      </c>
      <c r="B47">
        <f t="shared" si="2"/>
        <v>877781.61</v>
      </c>
      <c r="D47">
        <v>46</v>
      </c>
      <c r="E47">
        <f t="shared" si="21"/>
        <v>0</v>
      </c>
      <c r="F47">
        <f t="shared" si="21"/>
        <v>0</v>
      </c>
      <c r="G47">
        <f t="shared" si="21"/>
        <v>0</v>
      </c>
      <c r="H47">
        <f t="shared" si="21"/>
        <v>0</v>
      </c>
      <c r="I47">
        <f t="shared" si="21"/>
        <v>0</v>
      </c>
      <c r="J47">
        <f t="shared" si="21"/>
        <v>0</v>
      </c>
      <c r="K47">
        <f t="shared" si="21"/>
        <v>0</v>
      </c>
      <c r="L47">
        <f t="shared" si="21"/>
        <v>0</v>
      </c>
      <c r="M47">
        <f t="shared" si="21"/>
        <v>0</v>
      </c>
      <c r="N47">
        <f t="shared" si="21"/>
        <v>0</v>
      </c>
      <c r="O47">
        <f t="shared" si="21"/>
        <v>0</v>
      </c>
      <c r="P47">
        <f t="shared" si="21"/>
        <v>0</v>
      </c>
      <c r="Q47">
        <f t="shared" si="21"/>
        <v>0</v>
      </c>
      <c r="R47">
        <f t="shared" si="21"/>
        <v>0</v>
      </c>
      <c r="S47">
        <f t="shared" si="21"/>
        <v>0</v>
      </c>
      <c r="T47">
        <f t="shared" si="21"/>
        <v>0</v>
      </c>
      <c r="U47">
        <f t="shared" si="19"/>
        <v>0</v>
      </c>
      <c r="V47">
        <f t="shared" si="19"/>
        <v>0</v>
      </c>
      <c r="W47">
        <f t="shared" si="19"/>
        <v>0</v>
      </c>
      <c r="X47">
        <f t="shared" si="19"/>
        <v>0</v>
      </c>
      <c r="Y47">
        <f t="shared" si="19"/>
        <v>0</v>
      </c>
      <c r="Z47">
        <f t="shared" si="19"/>
        <v>0</v>
      </c>
      <c r="AA47">
        <f t="shared" si="19"/>
        <v>0</v>
      </c>
      <c r="AB47">
        <f t="shared" si="19"/>
        <v>0</v>
      </c>
      <c r="AC47">
        <f t="shared" si="19"/>
        <v>0</v>
      </c>
      <c r="AD47">
        <f t="shared" si="19"/>
        <v>0</v>
      </c>
      <c r="AE47">
        <f t="shared" si="19"/>
        <v>0</v>
      </c>
      <c r="AF47">
        <f t="shared" si="19"/>
        <v>0</v>
      </c>
      <c r="AG47">
        <f t="shared" si="19"/>
        <v>0</v>
      </c>
      <c r="AH47">
        <f t="shared" si="19"/>
        <v>0</v>
      </c>
      <c r="AI47">
        <f t="shared" si="19"/>
        <v>0</v>
      </c>
      <c r="AJ47">
        <f t="shared" si="15"/>
        <v>0</v>
      </c>
      <c r="AK47">
        <f t="shared" si="15"/>
        <v>0</v>
      </c>
      <c r="AL47">
        <f t="shared" si="15"/>
        <v>0</v>
      </c>
      <c r="AM47">
        <f t="shared" si="15"/>
        <v>0</v>
      </c>
      <c r="AN47">
        <f t="shared" si="13"/>
        <v>0</v>
      </c>
      <c r="AO47">
        <f t="shared" si="13"/>
        <v>0</v>
      </c>
      <c r="AP47">
        <f t="shared" si="22"/>
        <v>0</v>
      </c>
      <c r="AQ47">
        <f t="shared" si="22"/>
        <v>0</v>
      </c>
      <c r="AR47">
        <f t="shared" si="22"/>
        <v>0</v>
      </c>
      <c r="AS47">
        <f t="shared" si="22"/>
        <v>0</v>
      </c>
      <c r="AT47">
        <f t="shared" si="22"/>
        <v>0</v>
      </c>
      <c r="AU47">
        <f t="shared" si="22"/>
        <v>0</v>
      </c>
      <c r="AV47">
        <f t="shared" si="22"/>
        <v>0</v>
      </c>
      <c r="AW47">
        <f t="shared" si="22"/>
        <v>0</v>
      </c>
      <c r="AX47">
        <f t="shared" si="22"/>
        <v>877781.61</v>
      </c>
      <c r="AY47">
        <f t="shared" si="22"/>
        <v>0</v>
      </c>
      <c r="AZ47">
        <f t="shared" si="22"/>
        <v>0</v>
      </c>
      <c r="BA47">
        <f t="shared" si="22"/>
        <v>0</v>
      </c>
      <c r="BB47">
        <f t="shared" si="22"/>
        <v>0</v>
      </c>
      <c r="BC47">
        <f t="shared" si="22"/>
        <v>0</v>
      </c>
      <c r="BD47">
        <f t="shared" si="22"/>
        <v>0</v>
      </c>
      <c r="BE47">
        <f t="shared" si="22"/>
        <v>0</v>
      </c>
      <c r="BF47">
        <f t="shared" si="20"/>
        <v>0</v>
      </c>
      <c r="BG47">
        <f t="shared" si="20"/>
        <v>0</v>
      </c>
      <c r="BH47">
        <f t="shared" si="20"/>
        <v>0</v>
      </c>
      <c r="BI47">
        <f t="shared" si="20"/>
        <v>0</v>
      </c>
      <c r="BJ47">
        <f t="shared" si="20"/>
        <v>0</v>
      </c>
      <c r="BK47">
        <f t="shared" si="20"/>
        <v>0</v>
      </c>
      <c r="BL47">
        <f t="shared" si="20"/>
        <v>0</v>
      </c>
      <c r="BM47">
        <f t="shared" si="20"/>
        <v>0</v>
      </c>
      <c r="BN47">
        <f t="shared" si="20"/>
        <v>0</v>
      </c>
      <c r="BO47">
        <f t="shared" si="20"/>
        <v>0</v>
      </c>
      <c r="BP47">
        <f t="shared" si="20"/>
        <v>0</v>
      </c>
      <c r="BQ47">
        <f t="shared" si="20"/>
        <v>0</v>
      </c>
      <c r="BR47">
        <f t="shared" si="20"/>
        <v>0</v>
      </c>
      <c r="BS47">
        <f t="shared" si="16"/>
        <v>0</v>
      </c>
      <c r="BT47">
        <f t="shared" si="16"/>
        <v>0</v>
      </c>
      <c r="BU47">
        <f t="shared" si="16"/>
        <v>0</v>
      </c>
      <c r="BV47">
        <f t="shared" si="16"/>
        <v>0</v>
      </c>
      <c r="BW47">
        <f t="shared" si="16"/>
        <v>0</v>
      </c>
      <c r="BX47">
        <f t="shared" si="16"/>
        <v>0</v>
      </c>
      <c r="BY47">
        <f t="shared" si="16"/>
        <v>0</v>
      </c>
      <c r="BZ47">
        <f t="shared" si="16"/>
        <v>0</v>
      </c>
      <c r="CA47">
        <f t="shared" si="16"/>
        <v>0</v>
      </c>
      <c r="CB47">
        <f t="shared" si="16"/>
        <v>0</v>
      </c>
      <c r="CC47">
        <f t="shared" si="16"/>
        <v>0</v>
      </c>
      <c r="CD47">
        <f t="shared" si="16"/>
        <v>0</v>
      </c>
      <c r="CE47">
        <f t="shared" si="16"/>
        <v>0</v>
      </c>
      <c r="CF47">
        <f t="shared" si="16"/>
        <v>0</v>
      </c>
      <c r="CG47">
        <f t="shared" ref="CG47:CK72" si="23">IF(COLUMN()=ROW()+3, $B47, 0)</f>
        <v>0</v>
      </c>
      <c r="CH47">
        <f t="shared" si="23"/>
        <v>0</v>
      </c>
      <c r="CI47">
        <f t="shared" si="23"/>
        <v>0</v>
      </c>
      <c r="CJ47">
        <f t="shared" si="23"/>
        <v>0</v>
      </c>
      <c r="CK47">
        <f t="shared" si="23"/>
        <v>0</v>
      </c>
    </row>
    <row r="48" spans="1:89" x14ac:dyDescent="0.2">
      <c r="A48" s="27">
        <v>680.7</v>
      </c>
      <c r="B48">
        <f t="shared" si="2"/>
        <v>463352.49000000005</v>
      </c>
      <c r="D48">
        <v>47</v>
      </c>
      <c r="E48">
        <f t="shared" si="21"/>
        <v>0</v>
      </c>
      <c r="F48">
        <f t="shared" si="21"/>
        <v>0</v>
      </c>
      <c r="G48">
        <f t="shared" si="21"/>
        <v>0</v>
      </c>
      <c r="H48">
        <f t="shared" si="21"/>
        <v>0</v>
      </c>
      <c r="I48">
        <f t="shared" si="21"/>
        <v>0</v>
      </c>
      <c r="J48">
        <f t="shared" si="21"/>
        <v>0</v>
      </c>
      <c r="K48">
        <f t="shared" si="21"/>
        <v>0</v>
      </c>
      <c r="L48">
        <f t="shared" si="21"/>
        <v>0</v>
      </c>
      <c r="M48">
        <f t="shared" si="21"/>
        <v>0</v>
      </c>
      <c r="N48">
        <f t="shared" si="21"/>
        <v>0</v>
      </c>
      <c r="O48">
        <f t="shared" si="21"/>
        <v>0</v>
      </c>
      <c r="P48">
        <f t="shared" si="21"/>
        <v>0</v>
      </c>
      <c r="Q48">
        <f t="shared" si="21"/>
        <v>0</v>
      </c>
      <c r="R48">
        <f t="shared" si="21"/>
        <v>0</v>
      </c>
      <c r="S48">
        <f t="shared" si="21"/>
        <v>0</v>
      </c>
      <c r="T48">
        <f t="shared" si="21"/>
        <v>0</v>
      </c>
      <c r="U48">
        <f t="shared" si="19"/>
        <v>0</v>
      </c>
      <c r="V48">
        <f t="shared" si="19"/>
        <v>0</v>
      </c>
      <c r="W48">
        <f t="shared" si="19"/>
        <v>0</v>
      </c>
      <c r="X48">
        <f t="shared" si="19"/>
        <v>0</v>
      </c>
      <c r="Y48">
        <f t="shared" si="19"/>
        <v>0</v>
      </c>
      <c r="Z48">
        <f t="shared" si="19"/>
        <v>0</v>
      </c>
      <c r="AA48">
        <f t="shared" si="19"/>
        <v>0</v>
      </c>
      <c r="AB48">
        <f t="shared" si="19"/>
        <v>0</v>
      </c>
      <c r="AC48">
        <f t="shared" si="19"/>
        <v>0</v>
      </c>
      <c r="AD48">
        <f t="shared" si="19"/>
        <v>0</v>
      </c>
      <c r="AE48">
        <f t="shared" si="19"/>
        <v>0</v>
      </c>
      <c r="AF48">
        <f t="shared" si="19"/>
        <v>0</v>
      </c>
      <c r="AG48">
        <f t="shared" si="19"/>
        <v>0</v>
      </c>
      <c r="AH48">
        <f t="shared" si="19"/>
        <v>0</v>
      </c>
      <c r="AI48">
        <f t="shared" si="19"/>
        <v>0</v>
      </c>
      <c r="AJ48">
        <f t="shared" si="15"/>
        <v>0</v>
      </c>
      <c r="AK48">
        <f t="shared" si="15"/>
        <v>0</v>
      </c>
      <c r="AL48">
        <f t="shared" si="15"/>
        <v>0</v>
      </c>
      <c r="AM48">
        <f t="shared" ref="AM48:BB63" si="24">IF(COLUMN()=ROW()+3, $B48, 0)</f>
        <v>0</v>
      </c>
      <c r="AN48">
        <f t="shared" si="24"/>
        <v>0</v>
      </c>
      <c r="AO48">
        <f t="shared" si="24"/>
        <v>0</v>
      </c>
      <c r="AP48">
        <f t="shared" si="24"/>
        <v>0</v>
      </c>
      <c r="AQ48">
        <f t="shared" si="24"/>
        <v>0</v>
      </c>
      <c r="AR48">
        <f t="shared" si="24"/>
        <v>0</v>
      </c>
      <c r="AS48">
        <f t="shared" si="24"/>
        <v>0</v>
      </c>
      <c r="AT48">
        <f t="shared" si="24"/>
        <v>0</v>
      </c>
      <c r="AU48">
        <f t="shared" si="24"/>
        <v>0</v>
      </c>
      <c r="AV48">
        <f t="shared" si="24"/>
        <v>0</v>
      </c>
      <c r="AW48">
        <f t="shared" si="24"/>
        <v>0</v>
      </c>
      <c r="AX48">
        <f t="shared" si="24"/>
        <v>0</v>
      </c>
      <c r="AY48">
        <f t="shared" si="24"/>
        <v>463352.49000000005</v>
      </c>
      <c r="AZ48">
        <f t="shared" si="24"/>
        <v>0</v>
      </c>
      <c r="BA48">
        <f t="shared" si="24"/>
        <v>0</v>
      </c>
      <c r="BB48">
        <f t="shared" si="24"/>
        <v>0</v>
      </c>
      <c r="BC48">
        <f t="shared" si="22"/>
        <v>0</v>
      </c>
      <c r="BD48">
        <f t="shared" si="22"/>
        <v>0</v>
      </c>
      <c r="BE48">
        <f t="shared" si="22"/>
        <v>0</v>
      </c>
      <c r="BF48">
        <f t="shared" si="20"/>
        <v>0</v>
      </c>
      <c r="BG48">
        <f t="shared" si="20"/>
        <v>0</v>
      </c>
      <c r="BH48">
        <f t="shared" si="20"/>
        <v>0</v>
      </c>
      <c r="BI48">
        <f t="shared" si="20"/>
        <v>0</v>
      </c>
      <c r="BJ48">
        <f t="shared" si="20"/>
        <v>0</v>
      </c>
      <c r="BK48">
        <f t="shared" si="20"/>
        <v>0</v>
      </c>
      <c r="BL48">
        <f t="shared" si="20"/>
        <v>0</v>
      </c>
      <c r="BM48">
        <f t="shared" si="20"/>
        <v>0</v>
      </c>
      <c r="BN48">
        <f t="shared" si="20"/>
        <v>0</v>
      </c>
      <c r="BO48">
        <f t="shared" si="20"/>
        <v>0</v>
      </c>
      <c r="BP48">
        <f t="shared" si="20"/>
        <v>0</v>
      </c>
      <c r="BQ48">
        <f t="shared" si="20"/>
        <v>0</v>
      </c>
      <c r="BR48">
        <f t="shared" si="20"/>
        <v>0</v>
      </c>
      <c r="BS48">
        <f t="shared" si="20"/>
        <v>0</v>
      </c>
      <c r="BT48">
        <f t="shared" si="20"/>
        <v>0</v>
      </c>
      <c r="BU48">
        <f t="shared" ref="BU48:CJ72" si="25">IF(COLUMN()=ROW()+3, $B48, 0)</f>
        <v>0</v>
      </c>
      <c r="BV48">
        <f t="shared" si="25"/>
        <v>0</v>
      </c>
      <c r="BW48">
        <f t="shared" si="25"/>
        <v>0</v>
      </c>
      <c r="BX48">
        <f t="shared" si="25"/>
        <v>0</v>
      </c>
      <c r="BY48">
        <f t="shared" si="25"/>
        <v>0</v>
      </c>
      <c r="BZ48">
        <f t="shared" si="25"/>
        <v>0</v>
      </c>
      <c r="CA48">
        <f t="shared" si="25"/>
        <v>0</v>
      </c>
      <c r="CB48">
        <f t="shared" si="25"/>
        <v>0</v>
      </c>
      <c r="CC48">
        <f t="shared" si="25"/>
        <v>0</v>
      </c>
      <c r="CD48">
        <f t="shared" si="25"/>
        <v>0</v>
      </c>
      <c r="CE48">
        <f t="shared" si="25"/>
        <v>0</v>
      </c>
      <c r="CF48">
        <f t="shared" si="25"/>
        <v>0</v>
      </c>
      <c r="CG48">
        <f t="shared" si="25"/>
        <v>0</v>
      </c>
      <c r="CH48">
        <f t="shared" si="25"/>
        <v>0</v>
      </c>
      <c r="CI48">
        <f t="shared" si="25"/>
        <v>0</v>
      </c>
      <c r="CJ48">
        <f t="shared" si="25"/>
        <v>0</v>
      </c>
      <c r="CK48">
        <f t="shared" si="23"/>
        <v>0</v>
      </c>
    </row>
    <row r="49" spans="1:89" x14ac:dyDescent="0.2">
      <c r="A49" s="27">
        <v>775.1</v>
      </c>
      <c r="B49">
        <f t="shared" si="2"/>
        <v>600780.01</v>
      </c>
      <c r="D49">
        <v>48</v>
      </c>
      <c r="E49">
        <f t="shared" si="21"/>
        <v>0</v>
      </c>
      <c r="F49">
        <f t="shared" si="21"/>
        <v>0</v>
      </c>
      <c r="G49">
        <f t="shared" si="21"/>
        <v>0</v>
      </c>
      <c r="H49">
        <f t="shared" si="21"/>
        <v>0</v>
      </c>
      <c r="I49">
        <f t="shared" si="21"/>
        <v>0</v>
      </c>
      <c r="J49">
        <f t="shared" si="21"/>
        <v>0</v>
      </c>
      <c r="K49">
        <f t="shared" si="21"/>
        <v>0</v>
      </c>
      <c r="L49">
        <f t="shared" si="21"/>
        <v>0</v>
      </c>
      <c r="M49">
        <f t="shared" si="21"/>
        <v>0</v>
      </c>
      <c r="N49">
        <f t="shared" si="21"/>
        <v>0</v>
      </c>
      <c r="O49">
        <f t="shared" si="21"/>
        <v>0</v>
      </c>
      <c r="P49">
        <f t="shared" si="21"/>
        <v>0</v>
      </c>
      <c r="Q49">
        <f t="shared" si="21"/>
        <v>0</v>
      </c>
      <c r="R49">
        <f t="shared" si="21"/>
        <v>0</v>
      </c>
      <c r="S49">
        <f t="shared" si="21"/>
        <v>0</v>
      </c>
      <c r="T49">
        <f t="shared" si="21"/>
        <v>0</v>
      </c>
      <c r="U49">
        <f t="shared" si="19"/>
        <v>0</v>
      </c>
      <c r="V49">
        <f t="shared" si="19"/>
        <v>0</v>
      </c>
      <c r="W49">
        <f t="shared" si="19"/>
        <v>0</v>
      </c>
      <c r="X49">
        <f t="shared" si="19"/>
        <v>0</v>
      </c>
      <c r="Y49">
        <f t="shared" si="19"/>
        <v>0</v>
      </c>
      <c r="Z49">
        <f t="shared" si="19"/>
        <v>0</v>
      </c>
      <c r="AA49">
        <f t="shared" si="19"/>
        <v>0</v>
      </c>
      <c r="AB49">
        <f t="shared" si="19"/>
        <v>0</v>
      </c>
      <c r="AC49">
        <f t="shared" si="19"/>
        <v>0</v>
      </c>
      <c r="AD49">
        <f t="shared" si="19"/>
        <v>0</v>
      </c>
      <c r="AE49">
        <f t="shared" si="19"/>
        <v>0</v>
      </c>
      <c r="AF49">
        <f t="shared" si="19"/>
        <v>0</v>
      </c>
      <c r="AG49">
        <f t="shared" si="19"/>
        <v>0</v>
      </c>
      <c r="AH49">
        <f t="shared" si="19"/>
        <v>0</v>
      </c>
      <c r="AI49">
        <f t="shared" si="19"/>
        <v>0</v>
      </c>
      <c r="AJ49">
        <f t="shared" ref="AJ49:AY64" si="26">IF(COLUMN()=ROW()+3, $B49, 0)</f>
        <v>0</v>
      </c>
      <c r="AK49">
        <f t="shared" si="26"/>
        <v>0</v>
      </c>
      <c r="AL49">
        <f t="shared" si="26"/>
        <v>0</v>
      </c>
      <c r="AM49">
        <f t="shared" si="26"/>
        <v>0</v>
      </c>
      <c r="AN49">
        <f t="shared" si="26"/>
        <v>0</v>
      </c>
      <c r="AO49">
        <f t="shared" si="26"/>
        <v>0</v>
      </c>
      <c r="AP49">
        <f t="shared" si="26"/>
        <v>0</v>
      </c>
      <c r="AQ49">
        <f t="shared" si="26"/>
        <v>0</v>
      </c>
      <c r="AR49">
        <f t="shared" si="26"/>
        <v>0</v>
      </c>
      <c r="AS49">
        <f t="shared" si="26"/>
        <v>0</v>
      </c>
      <c r="AT49">
        <f t="shared" si="26"/>
        <v>0</v>
      </c>
      <c r="AU49">
        <f t="shared" si="26"/>
        <v>0</v>
      </c>
      <c r="AV49">
        <f t="shared" si="26"/>
        <v>0</v>
      </c>
      <c r="AW49">
        <f t="shared" si="26"/>
        <v>0</v>
      </c>
      <c r="AX49">
        <f t="shared" si="26"/>
        <v>0</v>
      </c>
      <c r="AY49">
        <f t="shared" si="26"/>
        <v>0</v>
      </c>
      <c r="AZ49">
        <f t="shared" si="24"/>
        <v>600780.01</v>
      </c>
      <c r="BA49">
        <f t="shared" si="24"/>
        <v>0</v>
      </c>
      <c r="BB49">
        <f t="shared" si="24"/>
        <v>0</v>
      </c>
      <c r="BC49">
        <f t="shared" si="22"/>
        <v>0</v>
      </c>
      <c r="BD49">
        <f t="shared" si="22"/>
        <v>0</v>
      </c>
      <c r="BE49">
        <f t="shared" si="22"/>
        <v>0</v>
      </c>
      <c r="BF49">
        <f t="shared" si="20"/>
        <v>0</v>
      </c>
      <c r="BG49">
        <f t="shared" si="20"/>
        <v>0</v>
      </c>
      <c r="BH49">
        <f t="shared" si="20"/>
        <v>0</v>
      </c>
      <c r="BI49">
        <f t="shared" si="20"/>
        <v>0</v>
      </c>
      <c r="BJ49">
        <f t="shared" si="20"/>
        <v>0</v>
      </c>
      <c r="BK49">
        <f t="shared" si="20"/>
        <v>0</v>
      </c>
      <c r="BL49">
        <f t="shared" si="20"/>
        <v>0</v>
      </c>
      <c r="BM49">
        <f t="shared" si="20"/>
        <v>0</v>
      </c>
      <c r="BN49">
        <f t="shared" si="20"/>
        <v>0</v>
      </c>
      <c r="BO49">
        <f t="shared" si="20"/>
        <v>0</v>
      </c>
      <c r="BP49">
        <f t="shared" si="20"/>
        <v>0</v>
      </c>
      <c r="BQ49">
        <f t="shared" si="20"/>
        <v>0</v>
      </c>
      <c r="BR49">
        <f t="shared" si="20"/>
        <v>0</v>
      </c>
      <c r="BS49">
        <f t="shared" si="20"/>
        <v>0</v>
      </c>
      <c r="BT49">
        <f t="shared" si="20"/>
        <v>0</v>
      </c>
      <c r="BU49">
        <f t="shared" si="25"/>
        <v>0</v>
      </c>
      <c r="BV49">
        <f t="shared" si="25"/>
        <v>0</v>
      </c>
      <c r="BW49">
        <f t="shared" si="25"/>
        <v>0</v>
      </c>
      <c r="BX49">
        <f t="shared" si="25"/>
        <v>0</v>
      </c>
      <c r="BY49">
        <f t="shared" si="25"/>
        <v>0</v>
      </c>
      <c r="BZ49">
        <f t="shared" si="25"/>
        <v>0</v>
      </c>
      <c r="CA49">
        <f t="shared" si="25"/>
        <v>0</v>
      </c>
      <c r="CB49">
        <f t="shared" si="25"/>
        <v>0</v>
      </c>
      <c r="CC49">
        <f t="shared" si="25"/>
        <v>0</v>
      </c>
      <c r="CD49">
        <f t="shared" si="25"/>
        <v>0</v>
      </c>
      <c r="CE49">
        <f t="shared" si="25"/>
        <v>0</v>
      </c>
      <c r="CF49">
        <f t="shared" si="25"/>
        <v>0</v>
      </c>
      <c r="CG49">
        <f t="shared" si="25"/>
        <v>0</v>
      </c>
      <c r="CH49">
        <f t="shared" si="25"/>
        <v>0</v>
      </c>
      <c r="CI49">
        <f t="shared" si="25"/>
        <v>0</v>
      </c>
      <c r="CJ49">
        <f t="shared" si="25"/>
        <v>0</v>
      </c>
      <c r="CK49">
        <f t="shared" si="23"/>
        <v>0</v>
      </c>
    </row>
    <row r="50" spans="1:89" x14ac:dyDescent="0.2">
      <c r="A50" s="27">
        <v>954.6</v>
      </c>
      <c r="B50">
        <f t="shared" si="2"/>
        <v>911261.16</v>
      </c>
      <c r="D50">
        <v>49</v>
      </c>
      <c r="E50">
        <f t="shared" si="21"/>
        <v>0</v>
      </c>
      <c r="F50">
        <f t="shared" si="21"/>
        <v>0</v>
      </c>
      <c r="G50">
        <f t="shared" si="21"/>
        <v>0</v>
      </c>
      <c r="H50">
        <f t="shared" si="21"/>
        <v>0</v>
      </c>
      <c r="I50">
        <f t="shared" si="21"/>
        <v>0</v>
      </c>
      <c r="J50">
        <f t="shared" si="21"/>
        <v>0</v>
      </c>
      <c r="K50">
        <f t="shared" si="21"/>
        <v>0</v>
      </c>
      <c r="L50">
        <f t="shared" si="21"/>
        <v>0</v>
      </c>
      <c r="M50">
        <f t="shared" si="21"/>
        <v>0</v>
      </c>
      <c r="N50">
        <f t="shared" si="21"/>
        <v>0</v>
      </c>
      <c r="O50">
        <f t="shared" si="21"/>
        <v>0</v>
      </c>
      <c r="P50">
        <f t="shared" si="21"/>
        <v>0</v>
      </c>
      <c r="Q50">
        <f t="shared" si="21"/>
        <v>0</v>
      </c>
      <c r="R50">
        <f t="shared" si="21"/>
        <v>0</v>
      </c>
      <c r="S50">
        <f t="shared" si="21"/>
        <v>0</v>
      </c>
      <c r="T50">
        <f t="shared" si="21"/>
        <v>0</v>
      </c>
      <c r="U50">
        <f t="shared" si="19"/>
        <v>0</v>
      </c>
      <c r="V50">
        <f t="shared" si="19"/>
        <v>0</v>
      </c>
      <c r="W50">
        <f t="shared" si="19"/>
        <v>0</v>
      </c>
      <c r="X50">
        <f t="shared" si="19"/>
        <v>0</v>
      </c>
      <c r="Y50">
        <f t="shared" si="19"/>
        <v>0</v>
      </c>
      <c r="Z50">
        <f t="shared" si="19"/>
        <v>0</v>
      </c>
      <c r="AA50">
        <f t="shared" si="19"/>
        <v>0</v>
      </c>
      <c r="AB50">
        <f t="shared" si="19"/>
        <v>0</v>
      </c>
      <c r="AC50">
        <f t="shared" si="19"/>
        <v>0</v>
      </c>
      <c r="AD50">
        <f t="shared" si="19"/>
        <v>0</v>
      </c>
      <c r="AE50">
        <f t="shared" si="19"/>
        <v>0</v>
      </c>
      <c r="AF50">
        <f t="shared" si="19"/>
        <v>0</v>
      </c>
      <c r="AG50">
        <f t="shared" si="19"/>
        <v>0</v>
      </c>
      <c r="AH50">
        <f t="shared" si="19"/>
        <v>0</v>
      </c>
      <c r="AI50">
        <f t="shared" si="19"/>
        <v>0</v>
      </c>
      <c r="AJ50">
        <f t="shared" si="26"/>
        <v>0</v>
      </c>
      <c r="AK50">
        <f t="shared" si="26"/>
        <v>0</v>
      </c>
      <c r="AL50">
        <f t="shared" si="26"/>
        <v>0</v>
      </c>
      <c r="AM50">
        <f t="shared" si="26"/>
        <v>0</v>
      </c>
      <c r="AN50">
        <f t="shared" si="26"/>
        <v>0</v>
      </c>
      <c r="AO50">
        <f t="shared" si="26"/>
        <v>0</v>
      </c>
      <c r="AP50">
        <f t="shared" si="26"/>
        <v>0</v>
      </c>
      <c r="AQ50">
        <f t="shared" si="26"/>
        <v>0</v>
      </c>
      <c r="AR50">
        <f t="shared" si="26"/>
        <v>0</v>
      </c>
      <c r="AS50">
        <f t="shared" si="26"/>
        <v>0</v>
      </c>
      <c r="AT50">
        <f t="shared" si="26"/>
        <v>0</v>
      </c>
      <c r="AU50">
        <f t="shared" si="26"/>
        <v>0</v>
      </c>
      <c r="AV50">
        <f t="shared" si="26"/>
        <v>0</v>
      </c>
      <c r="AW50">
        <f t="shared" si="26"/>
        <v>0</v>
      </c>
      <c r="AX50">
        <f t="shared" si="26"/>
        <v>0</v>
      </c>
      <c r="AY50">
        <f t="shared" si="26"/>
        <v>0</v>
      </c>
      <c r="AZ50">
        <f t="shared" si="24"/>
        <v>0</v>
      </c>
      <c r="BA50">
        <f t="shared" si="24"/>
        <v>911261.16</v>
      </c>
      <c r="BB50">
        <f t="shared" si="24"/>
        <v>0</v>
      </c>
      <c r="BC50">
        <f t="shared" si="22"/>
        <v>0</v>
      </c>
      <c r="BD50">
        <f t="shared" si="22"/>
        <v>0</v>
      </c>
      <c r="BE50">
        <f t="shared" si="22"/>
        <v>0</v>
      </c>
      <c r="BF50">
        <f t="shared" si="20"/>
        <v>0</v>
      </c>
      <c r="BG50">
        <f t="shared" si="20"/>
        <v>0</v>
      </c>
      <c r="BH50">
        <f t="shared" si="20"/>
        <v>0</v>
      </c>
      <c r="BI50">
        <f t="shared" si="20"/>
        <v>0</v>
      </c>
      <c r="BJ50">
        <f t="shared" si="20"/>
        <v>0</v>
      </c>
      <c r="BK50">
        <f t="shared" si="20"/>
        <v>0</v>
      </c>
      <c r="BL50">
        <f t="shared" si="20"/>
        <v>0</v>
      </c>
      <c r="BM50">
        <f t="shared" si="20"/>
        <v>0</v>
      </c>
      <c r="BN50">
        <f t="shared" si="20"/>
        <v>0</v>
      </c>
      <c r="BO50">
        <f t="shared" si="20"/>
        <v>0</v>
      </c>
      <c r="BP50">
        <f t="shared" si="20"/>
        <v>0</v>
      </c>
      <c r="BQ50">
        <f t="shared" si="20"/>
        <v>0</v>
      </c>
      <c r="BR50">
        <f t="shared" si="20"/>
        <v>0</v>
      </c>
      <c r="BS50">
        <f t="shared" si="20"/>
        <v>0</v>
      </c>
      <c r="BT50">
        <f t="shared" si="20"/>
        <v>0</v>
      </c>
      <c r="BU50">
        <f t="shared" si="25"/>
        <v>0</v>
      </c>
      <c r="BV50">
        <f t="shared" si="25"/>
        <v>0</v>
      </c>
      <c r="BW50">
        <f t="shared" si="25"/>
        <v>0</v>
      </c>
      <c r="BX50">
        <f t="shared" si="25"/>
        <v>0</v>
      </c>
      <c r="BY50">
        <f t="shared" si="25"/>
        <v>0</v>
      </c>
      <c r="BZ50">
        <f t="shared" si="25"/>
        <v>0</v>
      </c>
      <c r="CA50">
        <f t="shared" si="25"/>
        <v>0</v>
      </c>
      <c r="CB50">
        <f t="shared" si="25"/>
        <v>0</v>
      </c>
      <c r="CC50">
        <f t="shared" si="25"/>
        <v>0</v>
      </c>
      <c r="CD50">
        <f t="shared" si="25"/>
        <v>0</v>
      </c>
      <c r="CE50">
        <f t="shared" si="25"/>
        <v>0</v>
      </c>
      <c r="CF50">
        <f t="shared" si="25"/>
        <v>0</v>
      </c>
      <c r="CG50">
        <f t="shared" si="25"/>
        <v>0</v>
      </c>
      <c r="CH50">
        <f t="shared" si="25"/>
        <v>0</v>
      </c>
      <c r="CI50">
        <f t="shared" si="25"/>
        <v>0</v>
      </c>
      <c r="CJ50">
        <f t="shared" si="25"/>
        <v>0</v>
      </c>
      <c r="CK50">
        <f t="shared" si="23"/>
        <v>0</v>
      </c>
    </row>
    <row r="51" spans="1:89" x14ac:dyDescent="0.2">
      <c r="A51" s="27">
        <v>929.3</v>
      </c>
      <c r="B51">
        <f t="shared" si="2"/>
        <v>863598.48999999987</v>
      </c>
      <c r="D51">
        <v>50</v>
      </c>
      <c r="E51">
        <f t="shared" si="21"/>
        <v>0</v>
      </c>
      <c r="F51">
        <f t="shared" si="21"/>
        <v>0</v>
      </c>
      <c r="G51">
        <f t="shared" si="21"/>
        <v>0</v>
      </c>
      <c r="H51">
        <f t="shared" si="21"/>
        <v>0</v>
      </c>
      <c r="I51">
        <f t="shared" si="21"/>
        <v>0</v>
      </c>
      <c r="J51">
        <f t="shared" si="21"/>
        <v>0</v>
      </c>
      <c r="K51">
        <f t="shared" si="21"/>
        <v>0</v>
      </c>
      <c r="L51">
        <f t="shared" si="21"/>
        <v>0</v>
      </c>
      <c r="M51">
        <f t="shared" si="21"/>
        <v>0</v>
      </c>
      <c r="N51">
        <f t="shared" si="21"/>
        <v>0</v>
      </c>
      <c r="O51">
        <f t="shared" si="21"/>
        <v>0</v>
      </c>
      <c r="P51">
        <f t="shared" si="21"/>
        <v>0</v>
      </c>
      <c r="Q51">
        <f t="shared" si="21"/>
        <v>0</v>
      </c>
      <c r="R51">
        <f t="shared" si="21"/>
        <v>0</v>
      </c>
      <c r="S51">
        <f t="shared" si="21"/>
        <v>0</v>
      </c>
      <c r="T51">
        <f t="shared" si="21"/>
        <v>0</v>
      </c>
      <c r="U51">
        <f t="shared" si="19"/>
        <v>0</v>
      </c>
      <c r="V51">
        <f t="shared" si="19"/>
        <v>0</v>
      </c>
      <c r="W51">
        <f t="shared" si="19"/>
        <v>0</v>
      </c>
      <c r="X51">
        <f t="shared" si="19"/>
        <v>0</v>
      </c>
      <c r="Y51">
        <f t="shared" si="19"/>
        <v>0</v>
      </c>
      <c r="Z51">
        <f t="shared" si="19"/>
        <v>0</v>
      </c>
      <c r="AA51">
        <f t="shared" si="19"/>
        <v>0</v>
      </c>
      <c r="AB51">
        <f t="shared" si="19"/>
        <v>0</v>
      </c>
      <c r="AC51">
        <f t="shared" si="19"/>
        <v>0</v>
      </c>
      <c r="AD51">
        <f t="shared" si="19"/>
        <v>0</v>
      </c>
      <c r="AE51">
        <f t="shared" si="19"/>
        <v>0</v>
      </c>
      <c r="AF51">
        <f t="shared" si="19"/>
        <v>0</v>
      </c>
      <c r="AG51">
        <f t="shared" si="19"/>
        <v>0</v>
      </c>
      <c r="AH51">
        <f t="shared" si="19"/>
        <v>0</v>
      </c>
      <c r="AI51">
        <f t="shared" si="19"/>
        <v>0</v>
      </c>
      <c r="AJ51">
        <f t="shared" si="26"/>
        <v>0</v>
      </c>
      <c r="AK51">
        <f t="shared" si="26"/>
        <v>0</v>
      </c>
      <c r="AL51">
        <f t="shared" si="26"/>
        <v>0</v>
      </c>
      <c r="AM51">
        <f t="shared" si="26"/>
        <v>0</v>
      </c>
      <c r="AN51">
        <f t="shared" si="26"/>
        <v>0</v>
      </c>
      <c r="AO51">
        <f t="shared" si="26"/>
        <v>0</v>
      </c>
      <c r="AP51">
        <f t="shared" si="26"/>
        <v>0</v>
      </c>
      <c r="AQ51">
        <f t="shared" si="26"/>
        <v>0</v>
      </c>
      <c r="AR51">
        <f t="shared" si="26"/>
        <v>0</v>
      </c>
      <c r="AS51">
        <f t="shared" si="26"/>
        <v>0</v>
      </c>
      <c r="AT51">
        <f t="shared" si="26"/>
        <v>0</v>
      </c>
      <c r="AU51">
        <f t="shared" si="26"/>
        <v>0</v>
      </c>
      <c r="AV51">
        <f t="shared" si="26"/>
        <v>0</v>
      </c>
      <c r="AW51">
        <f t="shared" si="26"/>
        <v>0</v>
      </c>
      <c r="AX51">
        <f t="shared" si="26"/>
        <v>0</v>
      </c>
      <c r="AY51">
        <f t="shared" si="26"/>
        <v>0</v>
      </c>
      <c r="AZ51">
        <f t="shared" si="24"/>
        <v>0</v>
      </c>
      <c r="BA51">
        <f t="shared" si="24"/>
        <v>0</v>
      </c>
      <c r="BB51">
        <f t="shared" si="24"/>
        <v>863598.48999999987</v>
      </c>
      <c r="BC51">
        <f t="shared" si="22"/>
        <v>0</v>
      </c>
      <c r="BD51">
        <f t="shared" si="22"/>
        <v>0</v>
      </c>
      <c r="BE51">
        <f t="shared" si="22"/>
        <v>0</v>
      </c>
      <c r="BF51">
        <f t="shared" si="20"/>
        <v>0</v>
      </c>
      <c r="BG51">
        <f t="shared" si="20"/>
        <v>0</v>
      </c>
      <c r="BH51">
        <f t="shared" si="20"/>
        <v>0</v>
      </c>
      <c r="BI51">
        <f t="shared" si="20"/>
        <v>0</v>
      </c>
      <c r="BJ51">
        <f t="shared" si="20"/>
        <v>0</v>
      </c>
      <c r="BK51">
        <f t="shared" si="20"/>
        <v>0</v>
      </c>
      <c r="BL51">
        <f t="shared" si="20"/>
        <v>0</v>
      </c>
      <c r="BM51">
        <f t="shared" si="20"/>
        <v>0</v>
      </c>
      <c r="BN51">
        <f t="shared" si="20"/>
        <v>0</v>
      </c>
      <c r="BO51">
        <f t="shared" si="20"/>
        <v>0</v>
      </c>
      <c r="BP51">
        <f t="shared" si="20"/>
        <v>0</v>
      </c>
      <c r="BQ51">
        <f t="shared" si="20"/>
        <v>0</v>
      </c>
      <c r="BR51">
        <f t="shared" si="20"/>
        <v>0</v>
      </c>
      <c r="BS51">
        <f t="shared" si="20"/>
        <v>0</v>
      </c>
      <c r="BT51">
        <f t="shared" si="20"/>
        <v>0</v>
      </c>
      <c r="BU51">
        <f t="shared" si="25"/>
        <v>0</v>
      </c>
      <c r="BV51">
        <f t="shared" si="25"/>
        <v>0</v>
      </c>
      <c r="BW51">
        <f t="shared" si="25"/>
        <v>0</v>
      </c>
      <c r="BX51">
        <f t="shared" si="25"/>
        <v>0</v>
      </c>
      <c r="BY51">
        <f t="shared" si="25"/>
        <v>0</v>
      </c>
      <c r="BZ51">
        <f t="shared" si="25"/>
        <v>0</v>
      </c>
      <c r="CA51">
        <f t="shared" si="25"/>
        <v>0</v>
      </c>
      <c r="CB51">
        <f t="shared" si="25"/>
        <v>0</v>
      </c>
      <c r="CC51">
        <f t="shared" si="25"/>
        <v>0</v>
      </c>
      <c r="CD51">
        <f t="shared" si="25"/>
        <v>0</v>
      </c>
      <c r="CE51">
        <f t="shared" si="25"/>
        <v>0</v>
      </c>
      <c r="CF51">
        <f t="shared" si="25"/>
        <v>0</v>
      </c>
      <c r="CG51">
        <f t="shared" si="25"/>
        <v>0</v>
      </c>
      <c r="CH51">
        <f t="shared" si="25"/>
        <v>0</v>
      </c>
      <c r="CI51">
        <f t="shared" si="25"/>
        <v>0</v>
      </c>
      <c r="CJ51">
        <f t="shared" si="25"/>
        <v>0</v>
      </c>
      <c r="CK51">
        <f t="shared" si="23"/>
        <v>0</v>
      </c>
    </row>
    <row r="52" spans="1:89" x14ac:dyDescent="0.2">
      <c r="A52" s="27">
        <v>931.3</v>
      </c>
      <c r="B52">
        <f t="shared" si="2"/>
        <v>867319.69</v>
      </c>
      <c r="D52">
        <v>51</v>
      </c>
      <c r="E52">
        <f t="shared" si="21"/>
        <v>0</v>
      </c>
      <c r="F52">
        <f t="shared" si="21"/>
        <v>0</v>
      </c>
      <c r="G52">
        <f t="shared" si="21"/>
        <v>0</v>
      </c>
      <c r="H52">
        <f t="shared" si="21"/>
        <v>0</v>
      </c>
      <c r="I52">
        <f t="shared" si="21"/>
        <v>0</v>
      </c>
      <c r="J52">
        <f t="shared" si="21"/>
        <v>0</v>
      </c>
      <c r="K52">
        <f t="shared" si="21"/>
        <v>0</v>
      </c>
      <c r="L52">
        <f t="shared" si="21"/>
        <v>0</v>
      </c>
      <c r="M52">
        <f t="shared" si="21"/>
        <v>0</v>
      </c>
      <c r="N52">
        <f t="shared" si="21"/>
        <v>0</v>
      </c>
      <c r="O52">
        <f t="shared" si="21"/>
        <v>0</v>
      </c>
      <c r="P52">
        <f t="shared" si="21"/>
        <v>0</v>
      </c>
      <c r="Q52">
        <f t="shared" si="21"/>
        <v>0</v>
      </c>
      <c r="R52">
        <f t="shared" si="21"/>
        <v>0</v>
      </c>
      <c r="S52">
        <f t="shared" si="21"/>
        <v>0</v>
      </c>
      <c r="T52">
        <f t="shared" si="21"/>
        <v>0</v>
      </c>
      <c r="U52">
        <f t="shared" si="19"/>
        <v>0</v>
      </c>
      <c r="V52">
        <f t="shared" si="19"/>
        <v>0</v>
      </c>
      <c r="W52">
        <f t="shared" si="19"/>
        <v>0</v>
      </c>
      <c r="X52">
        <f t="shared" si="19"/>
        <v>0</v>
      </c>
      <c r="Y52">
        <f t="shared" si="19"/>
        <v>0</v>
      </c>
      <c r="Z52">
        <f t="shared" si="19"/>
        <v>0</v>
      </c>
      <c r="AA52">
        <f t="shared" si="19"/>
        <v>0</v>
      </c>
      <c r="AB52">
        <f t="shared" si="19"/>
        <v>0</v>
      </c>
      <c r="AC52">
        <f t="shared" si="19"/>
        <v>0</v>
      </c>
      <c r="AD52">
        <f t="shared" si="19"/>
        <v>0</v>
      </c>
      <c r="AE52">
        <f t="shared" si="19"/>
        <v>0</v>
      </c>
      <c r="AF52">
        <f t="shared" si="19"/>
        <v>0</v>
      </c>
      <c r="AG52">
        <f t="shared" si="19"/>
        <v>0</v>
      </c>
      <c r="AH52">
        <f t="shared" si="19"/>
        <v>0</v>
      </c>
      <c r="AI52">
        <f t="shared" si="19"/>
        <v>0</v>
      </c>
      <c r="AJ52">
        <f t="shared" si="26"/>
        <v>0</v>
      </c>
      <c r="AK52">
        <f t="shared" si="26"/>
        <v>0</v>
      </c>
      <c r="AL52">
        <f t="shared" si="26"/>
        <v>0</v>
      </c>
      <c r="AM52">
        <f t="shared" si="26"/>
        <v>0</v>
      </c>
      <c r="AN52">
        <f t="shared" si="26"/>
        <v>0</v>
      </c>
      <c r="AO52">
        <f t="shared" si="26"/>
        <v>0</v>
      </c>
      <c r="AP52">
        <f t="shared" si="26"/>
        <v>0</v>
      </c>
      <c r="AQ52">
        <f t="shared" si="26"/>
        <v>0</v>
      </c>
      <c r="AR52">
        <f t="shared" si="26"/>
        <v>0</v>
      </c>
      <c r="AS52">
        <f t="shared" si="26"/>
        <v>0</v>
      </c>
      <c r="AT52">
        <f t="shared" si="26"/>
        <v>0</v>
      </c>
      <c r="AU52">
        <f t="shared" si="26"/>
        <v>0</v>
      </c>
      <c r="AV52">
        <f t="shared" si="26"/>
        <v>0</v>
      </c>
      <c r="AW52">
        <f t="shared" si="26"/>
        <v>0</v>
      </c>
      <c r="AX52">
        <f t="shared" si="26"/>
        <v>0</v>
      </c>
      <c r="AY52">
        <f t="shared" si="26"/>
        <v>0</v>
      </c>
      <c r="AZ52">
        <f t="shared" si="24"/>
        <v>0</v>
      </c>
      <c r="BA52">
        <f t="shared" si="24"/>
        <v>0</v>
      </c>
      <c r="BB52">
        <f t="shared" si="24"/>
        <v>0</v>
      </c>
      <c r="BC52">
        <f t="shared" si="22"/>
        <v>867319.69</v>
      </c>
      <c r="BD52">
        <f t="shared" si="22"/>
        <v>0</v>
      </c>
      <c r="BE52">
        <f t="shared" si="22"/>
        <v>0</v>
      </c>
      <c r="BF52">
        <f t="shared" si="20"/>
        <v>0</v>
      </c>
      <c r="BG52">
        <f t="shared" si="20"/>
        <v>0</v>
      </c>
      <c r="BH52">
        <f t="shared" si="20"/>
        <v>0</v>
      </c>
      <c r="BI52">
        <f t="shared" si="20"/>
        <v>0</v>
      </c>
      <c r="BJ52">
        <f t="shared" si="20"/>
        <v>0</v>
      </c>
      <c r="BK52">
        <f t="shared" si="20"/>
        <v>0</v>
      </c>
      <c r="BL52">
        <f t="shared" si="20"/>
        <v>0</v>
      </c>
      <c r="BM52">
        <f t="shared" si="20"/>
        <v>0</v>
      </c>
      <c r="BN52">
        <f t="shared" si="20"/>
        <v>0</v>
      </c>
      <c r="BO52">
        <f t="shared" si="20"/>
        <v>0</v>
      </c>
      <c r="BP52">
        <f t="shared" si="20"/>
        <v>0</v>
      </c>
      <c r="BQ52">
        <f t="shared" si="20"/>
        <v>0</v>
      </c>
      <c r="BR52">
        <f t="shared" si="20"/>
        <v>0</v>
      </c>
      <c r="BS52">
        <f t="shared" si="20"/>
        <v>0</v>
      </c>
      <c r="BT52">
        <f t="shared" si="20"/>
        <v>0</v>
      </c>
      <c r="BU52">
        <f t="shared" si="25"/>
        <v>0</v>
      </c>
      <c r="BV52">
        <f t="shared" si="25"/>
        <v>0</v>
      </c>
      <c r="BW52">
        <f t="shared" si="25"/>
        <v>0</v>
      </c>
      <c r="BX52">
        <f t="shared" si="25"/>
        <v>0</v>
      </c>
      <c r="BY52">
        <f t="shared" si="25"/>
        <v>0</v>
      </c>
      <c r="BZ52">
        <f t="shared" si="25"/>
        <v>0</v>
      </c>
      <c r="CA52">
        <f t="shared" si="25"/>
        <v>0</v>
      </c>
      <c r="CB52">
        <f t="shared" si="25"/>
        <v>0</v>
      </c>
      <c r="CC52">
        <f t="shared" si="25"/>
        <v>0</v>
      </c>
      <c r="CD52">
        <f t="shared" si="25"/>
        <v>0</v>
      </c>
      <c r="CE52">
        <f t="shared" si="25"/>
        <v>0</v>
      </c>
      <c r="CF52">
        <f t="shared" si="25"/>
        <v>0</v>
      </c>
      <c r="CG52">
        <f t="shared" si="25"/>
        <v>0</v>
      </c>
      <c r="CH52">
        <f t="shared" si="25"/>
        <v>0</v>
      </c>
      <c r="CI52">
        <f t="shared" si="25"/>
        <v>0</v>
      </c>
      <c r="CJ52">
        <f t="shared" si="25"/>
        <v>0</v>
      </c>
      <c r="CK52">
        <f t="shared" si="23"/>
        <v>0</v>
      </c>
    </row>
    <row r="53" spans="1:89" x14ac:dyDescent="0.2">
      <c r="A53" s="27">
        <v>752.2</v>
      </c>
      <c r="B53">
        <f t="shared" si="2"/>
        <v>565804.84000000008</v>
      </c>
      <c r="D53">
        <v>52</v>
      </c>
      <c r="E53">
        <f t="shared" si="21"/>
        <v>0</v>
      </c>
      <c r="F53">
        <f t="shared" si="21"/>
        <v>0</v>
      </c>
      <c r="G53">
        <f t="shared" si="21"/>
        <v>0</v>
      </c>
      <c r="H53">
        <f t="shared" si="21"/>
        <v>0</v>
      </c>
      <c r="I53">
        <f t="shared" si="21"/>
        <v>0</v>
      </c>
      <c r="J53">
        <f t="shared" si="21"/>
        <v>0</v>
      </c>
      <c r="K53">
        <f t="shared" si="21"/>
        <v>0</v>
      </c>
      <c r="L53">
        <f t="shared" si="21"/>
        <v>0</v>
      </c>
      <c r="M53">
        <f t="shared" si="21"/>
        <v>0</v>
      </c>
      <c r="N53">
        <f t="shared" si="21"/>
        <v>0</v>
      </c>
      <c r="O53">
        <f t="shared" si="21"/>
        <v>0</v>
      </c>
      <c r="P53">
        <f t="shared" si="21"/>
        <v>0</v>
      </c>
      <c r="Q53">
        <f t="shared" si="21"/>
        <v>0</v>
      </c>
      <c r="R53">
        <f t="shared" si="21"/>
        <v>0</v>
      </c>
      <c r="S53">
        <f t="shared" si="21"/>
        <v>0</v>
      </c>
      <c r="T53">
        <f t="shared" si="21"/>
        <v>0</v>
      </c>
      <c r="U53">
        <f t="shared" si="19"/>
        <v>0</v>
      </c>
      <c r="V53">
        <f t="shared" si="19"/>
        <v>0</v>
      </c>
      <c r="W53">
        <f t="shared" si="19"/>
        <v>0</v>
      </c>
      <c r="X53">
        <f t="shared" si="19"/>
        <v>0</v>
      </c>
      <c r="Y53">
        <f t="shared" si="19"/>
        <v>0</v>
      </c>
      <c r="Z53">
        <f t="shared" si="19"/>
        <v>0</v>
      </c>
      <c r="AA53">
        <f t="shared" si="19"/>
        <v>0</v>
      </c>
      <c r="AB53">
        <f t="shared" si="19"/>
        <v>0</v>
      </c>
      <c r="AC53">
        <f t="shared" si="19"/>
        <v>0</v>
      </c>
      <c r="AD53">
        <f t="shared" si="19"/>
        <v>0</v>
      </c>
      <c r="AE53">
        <f t="shared" si="19"/>
        <v>0</v>
      </c>
      <c r="AF53">
        <f t="shared" si="19"/>
        <v>0</v>
      </c>
      <c r="AG53">
        <f t="shared" si="19"/>
        <v>0</v>
      </c>
      <c r="AH53">
        <f t="shared" si="19"/>
        <v>0</v>
      </c>
      <c r="AI53">
        <f t="shared" si="19"/>
        <v>0</v>
      </c>
      <c r="AJ53">
        <f t="shared" si="26"/>
        <v>0</v>
      </c>
      <c r="AK53">
        <f t="shared" si="26"/>
        <v>0</v>
      </c>
      <c r="AL53">
        <f t="shared" si="26"/>
        <v>0</v>
      </c>
      <c r="AM53">
        <f t="shared" si="26"/>
        <v>0</v>
      </c>
      <c r="AN53">
        <f t="shared" si="26"/>
        <v>0</v>
      </c>
      <c r="AO53">
        <f t="shared" si="26"/>
        <v>0</v>
      </c>
      <c r="AP53">
        <f t="shared" si="26"/>
        <v>0</v>
      </c>
      <c r="AQ53">
        <f t="shared" si="26"/>
        <v>0</v>
      </c>
      <c r="AR53">
        <f t="shared" si="26"/>
        <v>0</v>
      </c>
      <c r="AS53">
        <f t="shared" si="26"/>
        <v>0</v>
      </c>
      <c r="AT53">
        <f t="shared" si="26"/>
        <v>0</v>
      </c>
      <c r="AU53">
        <f t="shared" si="26"/>
        <v>0</v>
      </c>
      <c r="AV53">
        <f t="shared" si="26"/>
        <v>0</v>
      </c>
      <c r="AW53">
        <f t="shared" si="26"/>
        <v>0</v>
      </c>
      <c r="AX53">
        <f t="shared" si="26"/>
        <v>0</v>
      </c>
      <c r="AY53">
        <f t="shared" si="26"/>
        <v>0</v>
      </c>
      <c r="AZ53">
        <f t="shared" si="24"/>
        <v>0</v>
      </c>
      <c r="BA53">
        <f t="shared" si="24"/>
        <v>0</v>
      </c>
      <c r="BB53">
        <f t="shared" si="24"/>
        <v>0</v>
      </c>
      <c r="BC53">
        <f t="shared" si="22"/>
        <v>0</v>
      </c>
      <c r="BD53">
        <f t="shared" si="22"/>
        <v>565804.84000000008</v>
      </c>
      <c r="BE53">
        <f t="shared" si="22"/>
        <v>0</v>
      </c>
      <c r="BF53">
        <f t="shared" si="20"/>
        <v>0</v>
      </c>
      <c r="BG53">
        <f t="shared" si="20"/>
        <v>0</v>
      </c>
      <c r="BH53">
        <f t="shared" si="20"/>
        <v>0</v>
      </c>
      <c r="BI53">
        <f t="shared" si="20"/>
        <v>0</v>
      </c>
      <c r="BJ53">
        <f t="shared" si="20"/>
        <v>0</v>
      </c>
      <c r="BK53">
        <f t="shared" si="20"/>
        <v>0</v>
      </c>
      <c r="BL53">
        <f t="shared" si="20"/>
        <v>0</v>
      </c>
      <c r="BM53">
        <f t="shared" si="20"/>
        <v>0</v>
      </c>
      <c r="BN53">
        <f t="shared" si="20"/>
        <v>0</v>
      </c>
      <c r="BO53">
        <f t="shared" si="20"/>
        <v>0</v>
      </c>
      <c r="BP53">
        <f t="shared" si="20"/>
        <v>0</v>
      </c>
      <c r="BQ53">
        <f t="shared" si="20"/>
        <v>0</v>
      </c>
      <c r="BR53">
        <f t="shared" si="20"/>
        <v>0</v>
      </c>
      <c r="BS53">
        <f t="shared" si="20"/>
        <v>0</v>
      </c>
      <c r="BT53">
        <f t="shared" si="20"/>
        <v>0</v>
      </c>
      <c r="BU53">
        <f t="shared" si="25"/>
        <v>0</v>
      </c>
      <c r="BV53">
        <f t="shared" si="25"/>
        <v>0</v>
      </c>
      <c r="BW53">
        <f t="shared" si="25"/>
        <v>0</v>
      </c>
      <c r="BX53">
        <f t="shared" si="25"/>
        <v>0</v>
      </c>
      <c r="BY53">
        <f t="shared" si="25"/>
        <v>0</v>
      </c>
      <c r="BZ53">
        <f t="shared" si="25"/>
        <v>0</v>
      </c>
      <c r="CA53">
        <f t="shared" si="25"/>
        <v>0</v>
      </c>
      <c r="CB53">
        <f t="shared" si="25"/>
        <v>0</v>
      </c>
      <c r="CC53">
        <f t="shared" si="25"/>
        <v>0</v>
      </c>
      <c r="CD53">
        <f t="shared" si="25"/>
        <v>0</v>
      </c>
      <c r="CE53">
        <f t="shared" si="25"/>
        <v>0</v>
      </c>
      <c r="CF53">
        <f t="shared" si="25"/>
        <v>0</v>
      </c>
      <c r="CG53">
        <f t="shared" si="25"/>
        <v>0</v>
      </c>
      <c r="CH53">
        <f t="shared" si="25"/>
        <v>0</v>
      </c>
      <c r="CI53">
        <f t="shared" si="25"/>
        <v>0</v>
      </c>
      <c r="CJ53">
        <f t="shared" si="25"/>
        <v>0</v>
      </c>
      <c r="CK53">
        <f t="shared" si="23"/>
        <v>0</v>
      </c>
    </row>
    <row r="54" spans="1:89" x14ac:dyDescent="0.2">
      <c r="A54" s="27">
        <v>905.7</v>
      </c>
      <c r="B54">
        <f t="shared" si="2"/>
        <v>820292.49000000011</v>
      </c>
      <c r="D54">
        <v>53</v>
      </c>
      <c r="E54">
        <f t="shared" si="21"/>
        <v>0</v>
      </c>
      <c r="F54">
        <f t="shared" si="21"/>
        <v>0</v>
      </c>
      <c r="G54">
        <f t="shared" si="21"/>
        <v>0</v>
      </c>
      <c r="H54">
        <f t="shared" si="21"/>
        <v>0</v>
      </c>
      <c r="I54">
        <f t="shared" si="21"/>
        <v>0</v>
      </c>
      <c r="J54">
        <f t="shared" si="21"/>
        <v>0</v>
      </c>
      <c r="K54">
        <f t="shared" si="21"/>
        <v>0</v>
      </c>
      <c r="L54">
        <f t="shared" si="21"/>
        <v>0</v>
      </c>
      <c r="M54">
        <f t="shared" si="21"/>
        <v>0</v>
      </c>
      <c r="N54">
        <f t="shared" si="21"/>
        <v>0</v>
      </c>
      <c r="O54">
        <f t="shared" si="21"/>
        <v>0</v>
      </c>
      <c r="P54">
        <f t="shared" si="21"/>
        <v>0</v>
      </c>
      <c r="Q54">
        <f t="shared" si="21"/>
        <v>0</v>
      </c>
      <c r="R54">
        <f t="shared" si="21"/>
        <v>0</v>
      </c>
      <c r="S54">
        <f t="shared" si="21"/>
        <v>0</v>
      </c>
      <c r="T54">
        <f t="shared" si="21"/>
        <v>0</v>
      </c>
      <c r="U54">
        <f t="shared" si="19"/>
        <v>0</v>
      </c>
      <c r="V54">
        <f t="shared" si="19"/>
        <v>0</v>
      </c>
      <c r="W54">
        <f t="shared" si="19"/>
        <v>0</v>
      </c>
      <c r="X54">
        <f t="shared" si="19"/>
        <v>0</v>
      </c>
      <c r="Y54">
        <f t="shared" si="19"/>
        <v>0</v>
      </c>
      <c r="Z54">
        <f t="shared" si="19"/>
        <v>0</v>
      </c>
      <c r="AA54">
        <f t="shared" si="19"/>
        <v>0</v>
      </c>
      <c r="AB54">
        <f t="shared" si="19"/>
        <v>0</v>
      </c>
      <c r="AC54">
        <f t="shared" si="19"/>
        <v>0</v>
      </c>
      <c r="AD54">
        <f t="shared" si="19"/>
        <v>0</v>
      </c>
      <c r="AE54">
        <f t="shared" si="19"/>
        <v>0</v>
      </c>
      <c r="AF54">
        <f t="shared" si="19"/>
        <v>0</v>
      </c>
      <c r="AG54">
        <f t="shared" si="19"/>
        <v>0</v>
      </c>
      <c r="AH54">
        <f t="shared" si="19"/>
        <v>0</v>
      </c>
      <c r="AI54">
        <f t="shared" si="19"/>
        <v>0</v>
      </c>
      <c r="AJ54">
        <f t="shared" si="26"/>
        <v>0</v>
      </c>
      <c r="AK54">
        <f t="shared" si="26"/>
        <v>0</v>
      </c>
      <c r="AL54">
        <f t="shared" si="26"/>
        <v>0</v>
      </c>
      <c r="AM54">
        <f t="shared" si="26"/>
        <v>0</v>
      </c>
      <c r="AN54">
        <f t="shared" si="26"/>
        <v>0</v>
      </c>
      <c r="AO54">
        <f t="shared" si="26"/>
        <v>0</v>
      </c>
      <c r="AP54">
        <f t="shared" si="26"/>
        <v>0</v>
      </c>
      <c r="AQ54">
        <f t="shared" si="26"/>
        <v>0</v>
      </c>
      <c r="AR54">
        <f t="shared" si="26"/>
        <v>0</v>
      </c>
      <c r="AS54">
        <f t="shared" si="26"/>
        <v>0</v>
      </c>
      <c r="AT54">
        <f t="shared" si="26"/>
        <v>0</v>
      </c>
      <c r="AU54">
        <f t="shared" si="26"/>
        <v>0</v>
      </c>
      <c r="AV54">
        <f t="shared" si="26"/>
        <v>0</v>
      </c>
      <c r="AW54">
        <f t="shared" si="26"/>
        <v>0</v>
      </c>
      <c r="AX54">
        <f t="shared" si="26"/>
        <v>0</v>
      </c>
      <c r="AY54">
        <f t="shared" si="26"/>
        <v>0</v>
      </c>
      <c r="AZ54">
        <f t="shared" si="24"/>
        <v>0</v>
      </c>
      <c r="BA54">
        <f t="shared" si="24"/>
        <v>0</v>
      </c>
      <c r="BB54">
        <f t="shared" si="24"/>
        <v>0</v>
      </c>
      <c r="BC54">
        <f t="shared" si="22"/>
        <v>0</v>
      </c>
      <c r="BD54">
        <f t="shared" si="22"/>
        <v>0</v>
      </c>
      <c r="BE54">
        <f t="shared" si="22"/>
        <v>820292.49000000011</v>
      </c>
      <c r="BF54">
        <f t="shared" si="20"/>
        <v>0</v>
      </c>
      <c r="BG54">
        <f t="shared" si="20"/>
        <v>0</v>
      </c>
      <c r="BH54">
        <f t="shared" si="20"/>
        <v>0</v>
      </c>
      <c r="BI54">
        <f t="shared" si="20"/>
        <v>0</v>
      </c>
      <c r="BJ54">
        <f t="shared" si="20"/>
        <v>0</v>
      </c>
      <c r="BK54">
        <f t="shared" si="20"/>
        <v>0</v>
      </c>
      <c r="BL54">
        <f t="shared" si="20"/>
        <v>0</v>
      </c>
      <c r="BM54">
        <f t="shared" si="20"/>
        <v>0</v>
      </c>
      <c r="BN54">
        <f t="shared" si="20"/>
        <v>0</v>
      </c>
      <c r="BO54">
        <f t="shared" si="20"/>
        <v>0</v>
      </c>
      <c r="BP54">
        <f t="shared" si="20"/>
        <v>0</v>
      </c>
      <c r="BQ54">
        <f t="shared" si="20"/>
        <v>0</v>
      </c>
      <c r="BR54">
        <f t="shared" si="20"/>
        <v>0</v>
      </c>
      <c r="BS54">
        <f t="shared" si="20"/>
        <v>0</v>
      </c>
      <c r="BT54">
        <f t="shared" si="20"/>
        <v>0</v>
      </c>
      <c r="BU54">
        <f t="shared" si="25"/>
        <v>0</v>
      </c>
      <c r="BV54">
        <f t="shared" si="25"/>
        <v>0</v>
      </c>
      <c r="BW54">
        <f t="shared" si="25"/>
        <v>0</v>
      </c>
      <c r="BX54">
        <f t="shared" si="25"/>
        <v>0</v>
      </c>
      <c r="BY54">
        <f t="shared" si="25"/>
        <v>0</v>
      </c>
      <c r="BZ54">
        <f t="shared" si="25"/>
        <v>0</v>
      </c>
      <c r="CA54">
        <f t="shared" si="25"/>
        <v>0</v>
      </c>
      <c r="CB54">
        <f t="shared" si="25"/>
        <v>0</v>
      </c>
      <c r="CC54">
        <f t="shared" si="25"/>
        <v>0</v>
      </c>
      <c r="CD54">
        <f t="shared" si="25"/>
        <v>0</v>
      </c>
      <c r="CE54">
        <f t="shared" si="25"/>
        <v>0</v>
      </c>
      <c r="CF54">
        <f t="shared" si="25"/>
        <v>0</v>
      </c>
      <c r="CG54">
        <f t="shared" si="25"/>
        <v>0</v>
      </c>
      <c r="CH54">
        <f t="shared" si="25"/>
        <v>0</v>
      </c>
      <c r="CI54">
        <f t="shared" si="25"/>
        <v>0</v>
      </c>
      <c r="CJ54">
        <f t="shared" si="25"/>
        <v>0</v>
      </c>
      <c r="CK54">
        <f t="shared" si="23"/>
        <v>0</v>
      </c>
    </row>
    <row r="55" spans="1:89" x14ac:dyDescent="0.2">
      <c r="A55" s="27">
        <v>841.5</v>
      </c>
      <c r="B55">
        <f t="shared" si="2"/>
        <v>708122.25</v>
      </c>
      <c r="D55">
        <v>54</v>
      </c>
      <c r="E55">
        <f t="shared" si="21"/>
        <v>0</v>
      </c>
      <c r="F55">
        <f t="shared" si="21"/>
        <v>0</v>
      </c>
      <c r="G55">
        <f t="shared" si="21"/>
        <v>0</v>
      </c>
      <c r="H55">
        <f t="shared" si="21"/>
        <v>0</v>
      </c>
      <c r="I55">
        <f t="shared" si="21"/>
        <v>0</v>
      </c>
      <c r="J55">
        <f t="shared" si="21"/>
        <v>0</v>
      </c>
      <c r="K55">
        <f t="shared" si="21"/>
        <v>0</v>
      </c>
      <c r="L55">
        <f t="shared" si="21"/>
        <v>0</v>
      </c>
      <c r="M55">
        <f t="shared" si="21"/>
        <v>0</v>
      </c>
      <c r="N55">
        <f t="shared" si="21"/>
        <v>0</v>
      </c>
      <c r="O55">
        <f t="shared" si="21"/>
        <v>0</v>
      </c>
      <c r="P55">
        <f t="shared" si="21"/>
        <v>0</v>
      </c>
      <c r="Q55">
        <f t="shared" si="21"/>
        <v>0</v>
      </c>
      <c r="R55">
        <f t="shared" si="21"/>
        <v>0</v>
      </c>
      <c r="S55">
        <f t="shared" si="21"/>
        <v>0</v>
      </c>
      <c r="T55">
        <f t="shared" si="21"/>
        <v>0</v>
      </c>
      <c r="U55">
        <f t="shared" si="19"/>
        <v>0</v>
      </c>
      <c r="V55">
        <f t="shared" si="19"/>
        <v>0</v>
      </c>
      <c r="W55">
        <f t="shared" si="19"/>
        <v>0</v>
      </c>
      <c r="X55">
        <f t="shared" si="19"/>
        <v>0</v>
      </c>
      <c r="Y55">
        <f t="shared" si="19"/>
        <v>0</v>
      </c>
      <c r="Z55">
        <f t="shared" si="19"/>
        <v>0</v>
      </c>
      <c r="AA55">
        <f t="shared" si="19"/>
        <v>0</v>
      </c>
      <c r="AB55">
        <f t="shared" si="19"/>
        <v>0</v>
      </c>
      <c r="AC55">
        <f t="shared" si="19"/>
        <v>0</v>
      </c>
      <c r="AD55">
        <f t="shared" si="19"/>
        <v>0</v>
      </c>
      <c r="AE55">
        <f t="shared" si="19"/>
        <v>0</v>
      </c>
      <c r="AF55">
        <f t="shared" si="19"/>
        <v>0</v>
      </c>
      <c r="AG55">
        <f t="shared" si="19"/>
        <v>0</v>
      </c>
      <c r="AH55">
        <f t="shared" si="19"/>
        <v>0</v>
      </c>
      <c r="AI55">
        <f t="shared" si="19"/>
        <v>0</v>
      </c>
      <c r="AJ55">
        <f t="shared" si="26"/>
        <v>0</v>
      </c>
      <c r="AK55">
        <f t="shared" si="26"/>
        <v>0</v>
      </c>
      <c r="AL55">
        <f t="shared" si="26"/>
        <v>0</v>
      </c>
      <c r="AM55">
        <f t="shared" si="26"/>
        <v>0</v>
      </c>
      <c r="AN55">
        <f t="shared" si="26"/>
        <v>0</v>
      </c>
      <c r="AO55">
        <f t="shared" si="26"/>
        <v>0</v>
      </c>
      <c r="AP55">
        <f t="shared" si="26"/>
        <v>0</v>
      </c>
      <c r="AQ55">
        <f t="shared" si="26"/>
        <v>0</v>
      </c>
      <c r="AR55">
        <f t="shared" si="26"/>
        <v>0</v>
      </c>
      <c r="AS55">
        <f t="shared" si="26"/>
        <v>0</v>
      </c>
      <c r="AT55">
        <f t="shared" si="26"/>
        <v>0</v>
      </c>
      <c r="AU55">
        <f t="shared" si="26"/>
        <v>0</v>
      </c>
      <c r="AV55">
        <f t="shared" si="26"/>
        <v>0</v>
      </c>
      <c r="AW55">
        <f t="shared" si="26"/>
        <v>0</v>
      </c>
      <c r="AX55">
        <f t="shared" si="26"/>
        <v>0</v>
      </c>
      <c r="AY55">
        <f t="shared" si="26"/>
        <v>0</v>
      </c>
      <c r="AZ55">
        <f t="shared" si="24"/>
        <v>0</v>
      </c>
      <c r="BA55">
        <f t="shared" si="24"/>
        <v>0</v>
      </c>
      <c r="BB55">
        <f t="shared" si="24"/>
        <v>0</v>
      </c>
      <c r="BC55">
        <f t="shared" si="22"/>
        <v>0</v>
      </c>
      <c r="BD55">
        <f t="shared" si="22"/>
        <v>0</v>
      </c>
      <c r="BE55">
        <f t="shared" si="22"/>
        <v>0</v>
      </c>
      <c r="BF55">
        <f t="shared" si="20"/>
        <v>708122.25</v>
      </c>
      <c r="BG55">
        <f t="shared" si="20"/>
        <v>0</v>
      </c>
      <c r="BH55">
        <f t="shared" si="20"/>
        <v>0</v>
      </c>
      <c r="BI55">
        <f t="shared" si="20"/>
        <v>0</v>
      </c>
      <c r="BJ55">
        <f t="shared" si="20"/>
        <v>0</v>
      </c>
      <c r="BK55">
        <f t="shared" si="20"/>
        <v>0</v>
      </c>
      <c r="BL55">
        <f t="shared" si="20"/>
        <v>0</v>
      </c>
      <c r="BM55">
        <f t="shared" si="20"/>
        <v>0</v>
      </c>
      <c r="BN55">
        <f t="shared" si="20"/>
        <v>0</v>
      </c>
      <c r="BO55">
        <f t="shared" si="20"/>
        <v>0</v>
      </c>
      <c r="BP55">
        <f t="shared" si="20"/>
        <v>0</v>
      </c>
      <c r="BQ55">
        <f t="shared" si="20"/>
        <v>0</v>
      </c>
      <c r="BR55">
        <f t="shared" si="20"/>
        <v>0</v>
      </c>
      <c r="BS55">
        <f t="shared" si="20"/>
        <v>0</v>
      </c>
      <c r="BT55">
        <f t="shared" si="20"/>
        <v>0</v>
      </c>
      <c r="BU55">
        <f t="shared" si="25"/>
        <v>0</v>
      </c>
      <c r="BV55">
        <f t="shared" si="25"/>
        <v>0</v>
      </c>
      <c r="BW55">
        <f t="shared" si="25"/>
        <v>0</v>
      </c>
      <c r="BX55">
        <f t="shared" si="25"/>
        <v>0</v>
      </c>
      <c r="BY55">
        <f t="shared" si="25"/>
        <v>0</v>
      </c>
      <c r="BZ55">
        <f t="shared" si="25"/>
        <v>0</v>
      </c>
      <c r="CA55">
        <f t="shared" si="25"/>
        <v>0</v>
      </c>
      <c r="CB55">
        <f t="shared" si="25"/>
        <v>0</v>
      </c>
      <c r="CC55">
        <f t="shared" si="25"/>
        <v>0</v>
      </c>
      <c r="CD55">
        <f t="shared" si="25"/>
        <v>0</v>
      </c>
      <c r="CE55">
        <f t="shared" si="25"/>
        <v>0</v>
      </c>
      <c r="CF55">
        <f t="shared" si="25"/>
        <v>0</v>
      </c>
      <c r="CG55">
        <f t="shared" si="25"/>
        <v>0</v>
      </c>
      <c r="CH55">
        <f t="shared" si="25"/>
        <v>0</v>
      </c>
      <c r="CI55">
        <f t="shared" si="25"/>
        <v>0</v>
      </c>
      <c r="CJ55">
        <f t="shared" si="25"/>
        <v>0</v>
      </c>
      <c r="CK55">
        <f t="shared" si="23"/>
        <v>0</v>
      </c>
    </row>
    <row r="56" spans="1:89" x14ac:dyDescent="0.2">
      <c r="A56" s="27">
        <v>755.5</v>
      </c>
      <c r="B56">
        <f t="shared" si="2"/>
        <v>570780.25</v>
      </c>
      <c r="D56">
        <v>55</v>
      </c>
      <c r="E56">
        <f t="shared" si="21"/>
        <v>0</v>
      </c>
      <c r="F56">
        <f t="shared" si="21"/>
        <v>0</v>
      </c>
      <c r="G56">
        <f t="shared" si="21"/>
        <v>0</v>
      </c>
      <c r="H56">
        <f t="shared" si="21"/>
        <v>0</v>
      </c>
      <c r="I56">
        <f t="shared" si="21"/>
        <v>0</v>
      </c>
      <c r="J56">
        <f t="shared" si="21"/>
        <v>0</v>
      </c>
      <c r="K56">
        <f t="shared" si="21"/>
        <v>0</v>
      </c>
      <c r="L56">
        <f t="shared" si="21"/>
        <v>0</v>
      </c>
      <c r="M56">
        <f t="shared" si="21"/>
        <v>0</v>
      </c>
      <c r="N56">
        <f t="shared" si="21"/>
        <v>0</v>
      </c>
      <c r="O56">
        <f t="shared" si="21"/>
        <v>0</v>
      </c>
      <c r="P56">
        <f t="shared" si="21"/>
        <v>0</v>
      </c>
      <c r="Q56">
        <f t="shared" si="21"/>
        <v>0</v>
      </c>
      <c r="R56">
        <f t="shared" si="21"/>
        <v>0</v>
      </c>
      <c r="S56">
        <f t="shared" si="21"/>
        <v>0</v>
      </c>
      <c r="T56">
        <f t="shared" si="21"/>
        <v>0</v>
      </c>
      <c r="U56">
        <f t="shared" si="19"/>
        <v>0</v>
      </c>
      <c r="V56">
        <f t="shared" si="19"/>
        <v>0</v>
      </c>
      <c r="W56">
        <f t="shared" si="19"/>
        <v>0</v>
      </c>
      <c r="X56">
        <f t="shared" si="19"/>
        <v>0</v>
      </c>
      <c r="Y56">
        <f t="shared" si="19"/>
        <v>0</v>
      </c>
      <c r="Z56">
        <f t="shared" si="19"/>
        <v>0</v>
      </c>
      <c r="AA56">
        <f t="shared" si="19"/>
        <v>0</v>
      </c>
      <c r="AB56">
        <f t="shared" si="19"/>
        <v>0</v>
      </c>
      <c r="AC56">
        <f t="shared" si="19"/>
        <v>0</v>
      </c>
      <c r="AD56">
        <f t="shared" si="19"/>
        <v>0</v>
      </c>
      <c r="AE56">
        <f t="shared" si="19"/>
        <v>0</v>
      </c>
      <c r="AF56">
        <f t="shared" si="19"/>
        <v>0</v>
      </c>
      <c r="AG56">
        <f t="shared" si="19"/>
        <v>0</v>
      </c>
      <c r="AH56">
        <f t="shared" si="19"/>
        <v>0</v>
      </c>
      <c r="AI56">
        <f t="shared" si="19"/>
        <v>0</v>
      </c>
      <c r="AJ56">
        <f t="shared" si="26"/>
        <v>0</v>
      </c>
      <c r="AK56">
        <f t="shared" si="26"/>
        <v>0</v>
      </c>
      <c r="AL56">
        <f t="shared" si="26"/>
        <v>0</v>
      </c>
      <c r="AM56">
        <f t="shared" si="26"/>
        <v>0</v>
      </c>
      <c r="AN56">
        <f t="shared" si="26"/>
        <v>0</v>
      </c>
      <c r="AO56">
        <f t="shared" si="26"/>
        <v>0</v>
      </c>
      <c r="AP56">
        <f t="shared" si="26"/>
        <v>0</v>
      </c>
      <c r="AQ56">
        <f t="shared" si="26"/>
        <v>0</v>
      </c>
      <c r="AR56">
        <f t="shared" si="26"/>
        <v>0</v>
      </c>
      <c r="AS56">
        <f t="shared" si="26"/>
        <v>0</v>
      </c>
      <c r="AT56">
        <f t="shared" si="26"/>
        <v>0</v>
      </c>
      <c r="AU56">
        <f t="shared" si="26"/>
        <v>0</v>
      </c>
      <c r="AV56">
        <f t="shared" si="26"/>
        <v>0</v>
      </c>
      <c r="AW56">
        <f t="shared" si="26"/>
        <v>0</v>
      </c>
      <c r="AX56">
        <f t="shared" si="26"/>
        <v>0</v>
      </c>
      <c r="AY56">
        <f t="shared" si="26"/>
        <v>0</v>
      </c>
      <c r="AZ56">
        <f t="shared" si="24"/>
        <v>0</v>
      </c>
      <c r="BA56">
        <f t="shared" si="24"/>
        <v>0</v>
      </c>
      <c r="BB56">
        <f t="shared" si="24"/>
        <v>0</v>
      </c>
      <c r="BC56">
        <f t="shared" si="22"/>
        <v>0</v>
      </c>
      <c r="BD56">
        <f t="shared" si="22"/>
        <v>0</v>
      </c>
      <c r="BE56">
        <f t="shared" si="22"/>
        <v>0</v>
      </c>
      <c r="BF56">
        <f t="shared" si="20"/>
        <v>0</v>
      </c>
      <c r="BG56">
        <f t="shared" si="20"/>
        <v>570780.25</v>
      </c>
      <c r="BH56">
        <f t="shared" si="20"/>
        <v>0</v>
      </c>
      <c r="BI56">
        <f t="shared" si="20"/>
        <v>0</v>
      </c>
      <c r="BJ56">
        <f t="shared" si="20"/>
        <v>0</v>
      </c>
      <c r="BK56">
        <f t="shared" si="20"/>
        <v>0</v>
      </c>
      <c r="BL56">
        <f t="shared" si="20"/>
        <v>0</v>
      </c>
      <c r="BM56">
        <f t="shared" si="20"/>
        <v>0</v>
      </c>
      <c r="BN56">
        <f t="shared" si="20"/>
        <v>0</v>
      </c>
      <c r="BO56">
        <f t="shared" si="20"/>
        <v>0</v>
      </c>
      <c r="BP56">
        <f t="shared" si="20"/>
        <v>0</v>
      </c>
      <c r="BQ56">
        <f t="shared" si="20"/>
        <v>0</v>
      </c>
      <c r="BR56">
        <f t="shared" si="20"/>
        <v>0</v>
      </c>
      <c r="BS56">
        <f t="shared" si="20"/>
        <v>0</v>
      </c>
      <c r="BT56">
        <f t="shared" si="20"/>
        <v>0</v>
      </c>
      <c r="BU56">
        <f t="shared" si="25"/>
        <v>0</v>
      </c>
      <c r="BV56">
        <f t="shared" si="25"/>
        <v>0</v>
      </c>
      <c r="BW56">
        <f t="shared" si="25"/>
        <v>0</v>
      </c>
      <c r="BX56">
        <f t="shared" si="25"/>
        <v>0</v>
      </c>
      <c r="BY56">
        <f t="shared" si="25"/>
        <v>0</v>
      </c>
      <c r="BZ56">
        <f t="shared" si="25"/>
        <v>0</v>
      </c>
      <c r="CA56">
        <f t="shared" si="25"/>
        <v>0</v>
      </c>
      <c r="CB56">
        <f t="shared" si="25"/>
        <v>0</v>
      </c>
      <c r="CC56">
        <f t="shared" si="25"/>
        <v>0</v>
      </c>
      <c r="CD56">
        <f t="shared" si="25"/>
        <v>0</v>
      </c>
      <c r="CE56">
        <f t="shared" si="25"/>
        <v>0</v>
      </c>
      <c r="CF56">
        <f t="shared" si="25"/>
        <v>0</v>
      </c>
      <c r="CG56">
        <f t="shared" si="25"/>
        <v>0</v>
      </c>
      <c r="CH56">
        <f t="shared" si="25"/>
        <v>0</v>
      </c>
      <c r="CI56">
        <f t="shared" si="25"/>
        <v>0</v>
      </c>
      <c r="CJ56">
        <f t="shared" si="25"/>
        <v>0</v>
      </c>
      <c r="CK56">
        <f t="shared" si="23"/>
        <v>0</v>
      </c>
    </row>
    <row r="57" spans="1:89" x14ac:dyDescent="0.2">
      <c r="A57" s="27">
        <v>897.1</v>
      </c>
      <c r="B57">
        <f t="shared" si="2"/>
        <v>804788.41</v>
      </c>
      <c r="D57">
        <v>56</v>
      </c>
      <c r="E57">
        <f t="shared" si="21"/>
        <v>0</v>
      </c>
      <c r="F57">
        <f t="shared" si="21"/>
        <v>0</v>
      </c>
      <c r="G57">
        <f t="shared" si="21"/>
        <v>0</v>
      </c>
      <c r="H57">
        <f t="shared" si="21"/>
        <v>0</v>
      </c>
      <c r="I57">
        <f t="shared" si="21"/>
        <v>0</v>
      </c>
      <c r="J57">
        <f t="shared" si="21"/>
        <v>0</v>
      </c>
      <c r="K57">
        <f t="shared" si="21"/>
        <v>0</v>
      </c>
      <c r="L57">
        <f t="shared" si="21"/>
        <v>0</v>
      </c>
      <c r="M57">
        <f t="shared" si="21"/>
        <v>0</v>
      </c>
      <c r="N57">
        <f t="shared" si="21"/>
        <v>0</v>
      </c>
      <c r="O57">
        <f t="shared" si="21"/>
        <v>0</v>
      </c>
      <c r="P57">
        <f t="shared" si="21"/>
        <v>0</v>
      </c>
      <c r="Q57">
        <f t="shared" si="21"/>
        <v>0</v>
      </c>
      <c r="R57">
        <f t="shared" si="21"/>
        <v>0</v>
      </c>
      <c r="S57">
        <f t="shared" si="21"/>
        <v>0</v>
      </c>
      <c r="T57">
        <f t="shared" ref="T57:AI72" si="27">IF(COLUMN()=ROW()+3, $B57, 0)</f>
        <v>0</v>
      </c>
      <c r="U57">
        <f t="shared" si="27"/>
        <v>0</v>
      </c>
      <c r="V57">
        <f t="shared" si="27"/>
        <v>0</v>
      </c>
      <c r="W57">
        <f t="shared" si="27"/>
        <v>0</v>
      </c>
      <c r="X57">
        <f t="shared" si="27"/>
        <v>0</v>
      </c>
      <c r="Y57">
        <f t="shared" si="27"/>
        <v>0</v>
      </c>
      <c r="Z57">
        <f t="shared" si="27"/>
        <v>0</v>
      </c>
      <c r="AA57">
        <f t="shared" si="27"/>
        <v>0</v>
      </c>
      <c r="AB57">
        <f t="shared" si="27"/>
        <v>0</v>
      </c>
      <c r="AC57">
        <f t="shared" si="27"/>
        <v>0</v>
      </c>
      <c r="AD57">
        <f t="shared" si="27"/>
        <v>0</v>
      </c>
      <c r="AE57">
        <f t="shared" si="27"/>
        <v>0</v>
      </c>
      <c r="AF57">
        <f t="shared" si="27"/>
        <v>0</v>
      </c>
      <c r="AG57">
        <f t="shared" si="27"/>
        <v>0</v>
      </c>
      <c r="AH57">
        <f t="shared" si="27"/>
        <v>0</v>
      </c>
      <c r="AI57">
        <f t="shared" si="27"/>
        <v>0</v>
      </c>
      <c r="AJ57">
        <f t="shared" si="26"/>
        <v>0</v>
      </c>
      <c r="AK57">
        <f t="shared" si="26"/>
        <v>0</v>
      </c>
      <c r="AL57">
        <f t="shared" si="26"/>
        <v>0</v>
      </c>
      <c r="AM57">
        <f t="shared" si="26"/>
        <v>0</v>
      </c>
      <c r="AN57">
        <f t="shared" si="26"/>
        <v>0</v>
      </c>
      <c r="AO57">
        <f t="shared" si="26"/>
        <v>0</v>
      </c>
      <c r="AP57">
        <f t="shared" si="26"/>
        <v>0</v>
      </c>
      <c r="AQ57">
        <f t="shared" si="26"/>
        <v>0</v>
      </c>
      <c r="AR57">
        <f t="shared" si="26"/>
        <v>0</v>
      </c>
      <c r="AS57">
        <f t="shared" si="26"/>
        <v>0</v>
      </c>
      <c r="AT57">
        <f t="shared" si="26"/>
        <v>0</v>
      </c>
      <c r="AU57">
        <f t="shared" si="26"/>
        <v>0</v>
      </c>
      <c r="AV57">
        <f t="shared" si="26"/>
        <v>0</v>
      </c>
      <c r="AW57">
        <f t="shared" si="26"/>
        <v>0</v>
      </c>
      <c r="AX57">
        <f t="shared" si="26"/>
        <v>0</v>
      </c>
      <c r="AY57">
        <f t="shared" si="26"/>
        <v>0</v>
      </c>
      <c r="AZ57">
        <f t="shared" si="24"/>
        <v>0</v>
      </c>
      <c r="BA57">
        <f t="shared" si="24"/>
        <v>0</v>
      </c>
      <c r="BB57">
        <f t="shared" si="24"/>
        <v>0</v>
      </c>
      <c r="BC57">
        <f t="shared" si="22"/>
        <v>0</v>
      </c>
      <c r="BD57">
        <f t="shared" si="22"/>
        <v>0</v>
      </c>
      <c r="BE57">
        <f t="shared" si="22"/>
        <v>0</v>
      </c>
      <c r="BF57">
        <f t="shared" si="20"/>
        <v>0</v>
      </c>
      <c r="BG57">
        <f t="shared" si="20"/>
        <v>0</v>
      </c>
      <c r="BH57">
        <f t="shared" si="20"/>
        <v>804788.41</v>
      </c>
      <c r="BI57">
        <f t="shared" si="20"/>
        <v>0</v>
      </c>
      <c r="BJ57">
        <f t="shared" si="20"/>
        <v>0</v>
      </c>
      <c r="BK57">
        <f t="shared" si="20"/>
        <v>0</v>
      </c>
      <c r="BL57">
        <f t="shared" si="20"/>
        <v>0</v>
      </c>
      <c r="BM57">
        <f t="shared" si="20"/>
        <v>0</v>
      </c>
      <c r="BN57">
        <f t="shared" si="20"/>
        <v>0</v>
      </c>
      <c r="BO57">
        <f t="shared" si="20"/>
        <v>0</v>
      </c>
      <c r="BP57">
        <f t="shared" si="20"/>
        <v>0</v>
      </c>
      <c r="BQ57">
        <f t="shared" si="20"/>
        <v>0</v>
      </c>
      <c r="BR57">
        <f t="shared" si="20"/>
        <v>0</v>
      </c>
      <c r="BS57">
        <f t="shared" si="20"/>
        <v>0</v>
      </c>
      <c r="BT57">
        <f t="shared" si="20"/>
        <v>0</v>
      </c>
      <c r="BU57">
        <f t="shared" si="25"/>
        <v>0</v>
      </c>
      <c r="BV57">
        <f t="shared" si="25"/>
        <v>0</v>
      </c>
      <c r="BW57">
        <f t="shared" si="25"/>
        <v>0</v>
      </c>
      <c r="BX57">
        <f t="shared" si="25"/>
        <v>0</v>
      </c>
      <c r="BY57">
        <f t="shared" si="25"/>
        <v>0</v>
      </c>
      <c r="BZ57">
        <f t="shared" si="25"/>
        <v>0</v>
      </c>
      <c r="CA57">
        <f t="shared" si="25"/>
        <v>0</v>
      </c>
      <c r="CB57">
        <f t="shared" si="25"/>
        <v>0</v>
      </c>
      <c r="CC57">
        <f t="shared" si="25"/>
        <v>0</v>
      </c>
      <c r="CD57">
        <f t="shared" si="25"/>
        <v>0</v>
      </c>
      <c r="CE57">
        <f t="shared" si="25"/>
        <v>0</v>
      </c>
      <c r="CF57">
        <f t="shared" si="25"/>
        <v>0</v>
      </c>
      <c r="CG57">
        <f t="shared" si="25"/>
        <v>0</v>
      </c>
      <c r="CH57">
        <f t="shared" si="25"/>
        <v>0</v>
      </c>
      <c r="CI57">
        <f t="shared" si="25"/>
        <v>0</v>
      </c>
      <c r="CJ57">
        <f t="shared" si="25"/>
        <v>0</v>
      </c>
      <c r="CK57">
        <f t="shared" si="23"/>
        <v>0</v>
      </c>
    </row>
    <row r="58" spans="1:89" x14ac:dyDescent="0.2">
      <c r="A58" s="27">
        <v>733.5</v>
      </c>
      <c r="B58">
        <f t="shared" si="2"/>
        <v>538022.25</v>
      </c>
      <c r="D58">
        <v>57</v>
      </c>
      <c r="E58">
        <f t="shared" ref="E58:T73" si="28">IF(COLUMN()=ROW()+3, $B58, 0)</f>
        <v>0</v>
      </c>
      <c r="F58">
        <f t="shared" si="28"/>
        <v>0</v>
      </c>
      <c r="G58">
        <f t="shared" si="28"/>
        <v>0</v>
      </c>
      <c r="H58">
        <f t="shared" si="28"/>
        <v>0</v>
      </c>
      <c r="I58">
        <f t="shared" si="28"/>
        <v>0</v>
      </c>
      <c r="J58">
        <f t="shared" si="28"/>
        <v>0</v>
      </c>
      <c r="K58">
        <f t="shared" si="28"/>
        <v>0</v>
      </c>
      <c r="L58">
        <f t="shared" si="28"/>
        <v>0</v>
      </c>
      <c r="M58">
        <f t="shared" si="28"/>
        <v>0</v>
      </c>
      <c r="N58">
        <f t="shared" si="28"/>
        <v>0</v>
      </c>
      <c r="O58">
        <f t="shared" si="28"/>
        <v>0</v>
      </c>
      <c r="P58">
        <f t="shared" si="28"/>
        <v>0</v>
      </c>
      <c r="Q58">
        <f t="shared" si="28"/>
        <v>0</v>
      </c>
      <c r="R58">
        <f t="shared" si="28"/>
        <v>0</v>
      </c>
      <c r="S58">
        <f t="shared" si="28"/>
        <v>0</v>
      </c>
      <c r="T58">
        <f t="shared" si="28"/>
        <v>0</v>
      </c>
      <c r="U58">
        <f t="shared" si="27"/>
        <v>0</v>
      </c>
      <c r="V58">
        <f t="shared" si="27"/>
        <v>0</v>
      </c>
      <c r="W58">
        <f t="shared" si="27"/>
        <v>0</v>
      </c>
      <c r="X58">
        <f t="shared" si="27"/>
        <v>0</v>
      </c>
      <c r="Y58">
        <f t="shared" si="27"/>
        <v>0</v>
      </c>
      <c r="Z58">
        <f t="shared" si="27"/>
        <v>0</v>
      </c>
      <c r="AA58">
        <f t="shared" si="27"/>
        <v>0</v>
      </c>
      <c r="AB58">
        <f t="shared" si="27"/>
        <v>0</v>
      </c>
      <c r="AC58">
        <f t="shared" si="27"/>
        <v>0</v>
      </c>
      <c r="AD58">
        <f t="shared" si="27"/>
        <v>0</v>
      </c>
      <c r="AE58">
        <f t="shared" si="27"/>
        <v>0</v>
      </c>
      <c r="AF58">
        <f t="shared" si="27"/>
        <v>0</v>
      </c>
      <c r="AG58">
        <f t="shared" si="27"/>
        <v>0</v>
      </c>
      <c r="AH58">
        <f t="shared" si="27"/>
        <v>0</v>
      </c>
      <c r="AI58">
        <f t="shared" si="27"/>
        <v>0</v>
      </c>
      <c r="AJ58">
        <f t="shared" si="26"/>
        <v>0</v>
      </c>
      <c r="AK58">
        <f t="shared" si="26"/>
        <v>0</v>
      </c>
      <c r="AL58">
        <f t="shared" si="26"/>
        <v>0</v>
      </c>
      <c r="AM58">
        <f t="shared" si="26"/>
        <v>0</v>
      </c>
      <c r="AN58">
        <f t="shared" si="26"/>
        <v>0</v>
      </c>
      <c r="AO58">
        <f t="shared" si="26"/>
        <v>0</v>
      </c>
      <c r="AP58">
        <f t="shared" si="26"/>
        <v>0</v>
      </c>
      <c r="AQ58">
        <f t="shared" si="26"/>
        <v>0</v>
      </c>
      <c r="AR58">
        <f t="shared" si="26"/>
        <v>0</v>
      </c>
      <c r="AS58">
        <f t="shared" si="26"/>
        <v>0</v>
      </c>
      <c r="AT58">
        <f t="shared" si="26"/>
        <v>0</v>
      </c>
      <c r="AU58">
        <f t="shared" si="26"/>
        <v>0</v>
      </c>
      <c r="AV58">
        <f t="shared" si="26"/>
        <v>0</v>
      </c>
      <c r="AW58">
        <f t="shared" si="26"/>
        <v>0</v>
      </c>
      <c r="AX58">
        <f t="shared" si="26"/>
        <v>0</v>
      </c>
      <c r="AY58">
        <f t="shared" si="26"/>
        <v>0</v>
      </c>
      <c r="AZ58">
        <f t="shared" si="24"/>
        <v>0</v>
      </c>
      <c r="BA58">
        <f t="shared" si="24"/>
        <v>0</v>
      </c>
      <c r="BB58">
        <f t="shared" si="24"/>
        <v>0</v>
      </c>
      <c r="BC58">
        <f t="shared" si="22"/>
        <v>0</v>
      </c>
      <c r="BD58">
        <f t="shared" si="22"/>
        <v>0</v>
      </c>
      <c r="BE58">
        <f t="shared" si="22"/>
        <v>0</v>
      </c>
      <c r="BF58">
        <f t="shared" si="20"/>
        <v>0</v>
      </c>
      <c r="BG58">
        <f t="shared" si="20"/>
        <v>0</v>
      </c>
      <c r="BH58">
        <f t="shared" si="20"/>
        <v>0</v>
      </c>
      <c r="BI58">
        <f t="shared" si="20"/>
        <v>538022.25</v>
      </c>
      <c r="BJ58">
        <f t="shared" si="20"/>
        <v>0</v>
      </c>
      <c r="BK58">
        <f t="shared" si="20"/>
        <v>0</v>
      </c>
      <c r="BL58">
        <f t="shared" si="20"/>
        <v>0</v>
      </c>
      <c r="BM58">
        <f t="shared" si="20"/>
        <v>0</v>
      </c>
      <c r="BN58">
        <f t="shared" si="20"/>
        <v>0</v>
      </c>
      <c r="BO58">
        <f t="shared" si="20"/>
        <v>0</v>
      </c>
      <c r="BP58">
        <f t="shared" si="20"/>
        <v>0</v>
      </c>
      <c r="BQ58">
        <f t="shared" si="20"/>
        <v>0</v>
      </c>
      <c r="BR58">
        <f t="shared" si="20"/>
        <v>0</v>
      </c>
      <c r="BS58">
        <f t="shared" ref="BS58:CH73" si="29">IF(COLUMN()=ROW()+3, $B58, 0)</f>
        <v>0</v>
      </c>
      <c r="BT58">
        <f t="shared" si="29"/>
        <v>0</v>
      </c>
      <c r="BU58">
        <f t="shared" si="29"/>
        <v>0</v>
      </c>
      <c r="BV58">
        <f t="shared" si="29"/>
        <v>0</v>
      </c>
      <c r="BW58">
        <f t="shared" si="29"/>
        <v>0</v>
      </c>
      <c r="BX58">
        <f t="shared" si="29"/>
        <v>0</v>
      </c>
      <c r="BY58">
        <f t="shared" si="29"/>
        <v>0</v>
      </c>
      <c r="BZ58">
        <f t="shared" si="29"/>
        <v>0</v>
      </c>
      <c r="CA58">
        <f t="shared" si="29"/>
        <v>0</v>
      </c>
      <c r="CB58">
        <f t="shared" si="29"/>
        <v>0</v>
      </c>
      <c r="CC58">
        <f t="shared" si="29"/>
        <v>0</v>
      </c>
      <c r="CD58">
        <f t="shared" si="29"/>
        <v>0</v>
      </c>
      <c r="CE58">
        <f t="shared" si="29"/>
        <v>0</v>
      </c>
      <c r="CF58">
        <f t="shared" si="29"/>
        <v>0</v>
      </c>
      <c r="CG58">
        <f t="shared" si="29"/>
        <v>0</v>
      </c>
      <c r="CH58">
        <f t="shared" si="29"/>
        <v>0</v>
      </c>
      <c r="CI58">
        <f t="shared" si="25"/>
        <v>0</v>
      </c>
      <c r="CJ58">
        <f t="shared" si="25"/>
        <v>0</v>
      </c>
      <c r="CK58">
        <f t="shared" si="23"/>
        <v>0</v>
      </c>
    </row>
    <row r="59" spans="1:89" x14ac:dyDescent="0.2">
      <c r="A59" s="27">
        <v>874.1</v>
      </c>
      <c r="B59">
        <f t="shared" si="2"/>
        <v>764050.81</v>
      </c>
      <c r="D59">
        <v>58</v>
      </c>
      <c r="E59">
        <f t="shared" si="28"/>
        <v>0</v>
      </c>
      <c r="F59">
        <f t="shared" si="28"/>
        <v>0</v>
      </c>
      <c r="G59">
        <f t="shared" si="28"/>
        <v>0</v>
      </c>
      <c r="H59">
        <f t="shared" si="28"/>
        <v>0</v>
      </c>
      <c r="I59">
        <f t="shared" si="28"/>
        <v>0</v>
      </c>
      <c r="J59">
        <f t="shared" si="28"/>
        <v>0</v>
      </c>
      <c r="K59">
        <f t="shared" si="28"/>
        <v>0</v>
      </c>
      <c r="L59">
        <f t="shared" si="28"/>
        <v>0</v>
      </c>
      <c r="M59">
        <f t="shared" si="28"/>
        <v>0</v>
      </c>
      <c r="N59">
        <f t="shared" si="28"/>
        <v>0</v>
      </c>
      <c r="O59">
        <f t="shared" si="28"/>
        <v>0</v>
      </c>
      <c r="P59">
        <f t="shared" si="28"/>
        <v>0</v>
      </c>
      <c r="Q59">
        <f t="shared" si="28"/>
        <v>0</v>
      </c>
      <c r="R59">
        <f t="shared" si="28"/>
        <v>0</v>
      </c>
      <c r="S59">
        <f t="shared" si="28"/>
        <v>0</v>
      </c>
      <c r="T59">
        <f t="shared" si="28"/>
        <v>0</v>
      </c>
      <c r="U59">
        <f t="shared" si="27"/>
        <v>0</v>
      </c>
      <c r="V59">
        <f t="shared" si="27"/>
        <v>0</v>
      </c>
      <c r="W59">
        <f t="shared" si="27"/>
        <v>0</v>
      </c>
      <c r="X59">
        <f t="shared" si="27"/>
        <v>0</v>
      </c>
      <c r="Y59">
        <f t="shared" si="27"/>
        <v>0</v>
      </c>
      <c r="Z59">
        <f t="shared" si="27"/>
        <v>0</v>
      </c>
      <c r="AA59">
        <f t="shared" si="27"/>
        <v>0</v>
      </c>
      <c r="AB59">
        <f t="shared" si="27"/>
        <v>0</v>
      </c>
      <c r="AC59">
        <f t="shared" si="27"/>
        <v>0</v>
      </c>
      <c r="AD59">
        <f t="shared" si="27"/>
        <v>0</v>
      </c>
      <c r="AE59">
        <f t="shared" si="27"/>
        <v>0</v>
      </c>
      <c r="AF59">
        <f t="shared" si="27"/>
        <v>0</v>
      </c>
      <c r="AG59">
        <f t="shared" si="27"/>
        <v>0</v>
      </c>
      <c r="AH59">
        <f t="shared" si="27"/>
        <v>0</v>
      </c>
      <c r="AI59">
        <f t="shared" si="27"/>
        <v>0</v>
      </c>
      <c r="AJ59">
        <f t="shared" si="26"/>
        <v>0</v>
      </c>
      <c r="AK59">
        <f t="shared" si="26"/>
        <v>0</v>
      </c>
      <c r="AL59">
        <f t="shared" si="26"/>
        <v>0</v>
      </c>
      <c r="AM59">
        <f t="shared" si="26"/>
        <v>0</v>
      </c>
      <c r="AN59">
        <f t="shared" si="26"/>
        <v>0</v>
      </c>
      <c r="AO59">
        <f t="shared" si="26"/>
        <v>0</v>
      </c>
      <c r="AP59">
        <f t="shared" si="26"/>
        <v>0</v>
      </c>
      <c r="AQ59">
        <f t="shared" si="26"/>
        <v>0</v>
      </c>
      <c r="AR59">
        <f t="shared" si="26"/>
        <v>0</v>
      </c>
      <c r="AS59">
        <f t="shared" si="26"/>
        <v>0</v>
      </c>
      <c r="AT59">
        <f t="shared" si="26"/>
        <v>0</v>
      </c>
      <c r="AU59">
        <f t="shared" si="26"/>
        <v>0</v>
      </c>
      <c r="AV59">
        <f t="shared" si="26"/>
        <v>0</v>
      </c>
      <c r="AW59">
        <f t="shared" si="26"/>
        <v>0</v>
      </c>
      <c r="AX59">
        <f t="shared" si="26"/>
        <v>0</v>
      </c>
      <c r="AY59">
        <f t="shared" si="26"/>
        <v>0</v>
      </c>
      <c r="AZ59">
        <f t="shared" si="24"/>
        <v>0</v>
      </c>
      <c r="BA59">
        <f t="shared" si="24"/>
        <v>0</v>
      </c>
      <c r="BB59">
        <f t="shared" si="24"/>
        <v>0</v>
      </c>
      <c r="BC59">
        <f t="shared" si="22"/>
        <v>0</v>
      </c>
      <c r="BD59">
        <f t="shared" si="22"/>
        <v>0</v>
      </c>
      <c r="BE59">
        <f t="shared" si="22"/>
        <v>0</v>
      </c>
      <c r="BF59">
        <f t="shared" ref="BF59:BU85" si="30">IF(COLUMN()=ROW()+3, $B59, 0)</f>
        <v>0</v>
      </c>
      <c r="BG59">
        <f t="shared" si="30"/>
        <v>0</v>
      </c>
      <c r="BH59">
        <f t="shared" si="30"/>
        <v>0</v>
      </c>
      <c r="BI59">
        <f t="shared" si="30"/>
        <v>0</v>
      </c>
      <c r="BJ59">
        <f t="shared" si="30"/>
        <v>764050.81</v>
      </c>
      <c r="BK59">
        <f t="shared" si="30"/>
        <v>0</v>
      </c>
      <c r="BL59">
        <f t="shared" si="30"/>
        <v>0</v>
      </c>
      <c r="BM59">
        <f t="shared" si="30"/>
        <v>0</v>
      </c>
      <c r="BN59">
        <f t="shared" si="30"/>
        <v>0</v>
      </c>
      <c r="BO59">
        <f t="shared" si="30"/>
        <v>0</v>
      </c>
      <c r="BP59">
        <f t="shared" si="30"/>
        <v>0</v>
      </c>
      <c r="BQ59">
        <f t="shared" si="30"/>
        <v>0</v>
      </c>
      <c r="BR59">
        <f t="shared" si="30"/>
        <v>0</v>
      </c>
      <c r="BS59">
        <f t="shared" si="29"/>
        <v>0</v>
      </c>
      <c r="BT59">
        <f t="shared" si="29"/>
        <v>0</v>
      </c>
      <c r="BU59">
        <f t="shared" si="29"/>
        <v>0</v>
      </c>
      <c r="BV59">
        <f t="shared" si="29"/>
        <v>0</v>
      </c>
      <c r="BW59">
        <f t="shared" si="29"/>
        <v>0</v>
      </c>
      <c r="BX59">
        <f t="shared" si="29"/>
        <v>0</v>
      </c>
      <c r="BY59">
        <f t="shared" si="29"/>
        <v>0</v>
      </c>
      <c r="BZ59">
        <f t="shared" si="29"/>
        <v>0</v>
      </c>
      <c r="CA59">
        <f t="shared" si="29"/>
        <v>0</v>
      </c>
      <c r="CB59">
        <f t="shared" si="29"/>
        <v>0</v>
      </c>
      <c r="CC59">
        <f t="shared" si="29"/>
        <v>0</v>
      </c>
      <c r="CD59">
        <f t="shared" si="29"/>
        <v>0</v>
      </c>
      <c r="CE59">
        <f t="shared" si="29"/>
        <v>0</v>
      </c>
      <c r="CF59">
        <f t="shared" si="29"/>
        <v>0</v>
      </c>
      <c r="CG59">
        <f t="shared" si="29"/>
        <v>0</v>
      </c>
      <c r="CH59">
        <f t="shared" si="29"/>
        <v>0</v>
      </c>
      <c r="CI59">
        <f t="shared" si="25"/>
        <v>0</v>
      </c>
      <c r="CJ59">
        <f t="shared" si="25"/>
        <v>0</v>
      </c>
      <c r="CK59">
        <f t="shared" si="23"/>
        <v>0</v>
      </c>
    </row>
    <row r="60" spans="1:89" x14ac:dyDescent="0.2">
      <c r="A60" s="27">
        <v>938.6</v>
      </c>
      <c r="B60">
        <f t="shared" si="2"/>
        <v>880969.96000000008</v>
      </c>
      <c r="D60">
        <v>59</v>
      </c>
      <c r="E60">
        <f t="shared" si="28"/>
        <v>0</v>
      </c>
      <c r="F60">
        <f t="shared" si="28"/>
        <v>0</v>
      </c>
      <c r="G60">
        <f t="shared" si="28"/>
        <v>0</v>
      </c>
      <c r="H60">
        <f t="shared" si="28"/>
        <v>0</v>
      </c>
      <c r="I60">
        <f t="shared" si="28"/>
        <v>0</v>
      </c>
      <c r="J60">
        <f t="shared" si="28"/>
        <v>0</v>
      </c>
      <c r="K60">
        <f t="shared" si="28"/>
        <v>0</v>
      </c>
      <c r="L60">
        <f t="shared" si="28"/>
        <v>0</v>
      </c>
      <c r="M60">
        <f t="shared" si="28"/>
        <v>0</v>
      </c>
      <c r="N60">
        <f t="shared" si="28"/>
        <v>0</v>
      </c>
      <c r="O60">
        <f t="shared" si="28"/>
        <v>0</v>
      </c>
      <c r="P60">
        <f t="shared" si="28"/>
        <v>0</v>
      </c>
      <c r="Q60">
        <f t="shared" si="28"/>
        <v>0</v>
      </c>
      <c r="R60">
        <f t="shared" si="28"/>
        <v>0</v>
      </c>
      <c r="S60">
        <f t="shared" si="28"/>
        <v>0</v>
      </c>
      <c r="T60">
        <f t="shared" si="28"/>
        <v>0</v>
      </c>
      <c r="U60">
        <f t="shared" si="27"/>
        <v>0</v>
      </c>
      <c r="V60">
        <f t="shared" si="27"/>
        <v>0</v>
      </c>
      <c r="W60">
        <f t="shared" si="27"/>
        <v>0</v>
      </c>
      <c r="X60">
        <f t="shared" si="27"/>
        <v>0</v>
      </c>
      <c r="Y60">
        <f t="shared" si="27"/>
        <v>0</v>
      </c>
      <c r="Z60">
        <f t="shared" si="27"/>
        <v>0</v>
      </c>
      <c r="AA60">
        <f t="shared" si="27"/>
        <v>0</v>
      </c>
      <c r="AB60">
        <f t="shared" si="27"/>
        <v>0</v>
      </c>
      <c r="AC60">
        <f t="shared" si="27"/>
        <v>0</v>
      </c>
      <c r="AD60">
        <f t="shared" si="27"/>
        <v>0</v>
      </c>
      <c r="AE60">
        <f t="shared" si="27"/>
        <v>0</v>
      </c>
      <c r="AF60">
        <f t="shared" si="27"/>
        <v>0</v>
      </c>
      <c r="AG60">
        <f t="shared" si="27"/>
        <v>0</v>
      </c>
      <c r="AH60">
        <f t="shared" si="27"/>
        <v>0</v>
      </c>
      <c r="AI60">
        <f t="shared" si="27"/>
        <v>0</v>
      </c>
      <c r="AJ60">
        <f t="shared" si="26"/>
        <v>0</v>
      </c>
      <c r="AK60">
        <f t="shared" si="26"/>
        <v>0</v>
      </c>
      <c r="AL60">
        <f t="shared" si="26"/>
        <v>0</v>
      </c>
      <c r="AM60">
        <f t="shared" si="26"/>
        <v>0</v>
      </c>
      <c r="AN60">
        <f t="shared" si="26"/>
        <v>0</v>
      </c>
      <c r="AO60">
        <f t="shared" si="26"/>
        <v>0</v>
      </c>
      <c r="AP60">
        <f t="shared" si="26"/>
        <v>0</v>
      </c>
      <c r="AQ60">
        <f t="shared" si="26"/>
        <v>0</v>
      </c>
      <c r="AR60">
        <f t="shared" si="26"/>
        <v>0</v>
      </c>
      <c r="AS60">
        <f t="shared" si="26"/>
        <v>0</v>
      </c>
      <c r="AT60">
        <f t="shared" si="26"/>
        <v>0</v>
      </c>
      <c r="AU60">
        <f t="shared" si="26"/>
        <v>0</v>
      </c>
      <c r="AV60">
        <f t="shared" si="26"/>
        <v>0</v>
      </c>
      <c r="AW60">
        <f t="shared" si="26"/>
        <v>0</v>
      </c>
      <c r="AX60">
        <f t="shared" si="26"/>
        <v>0</v>
      </c>
      <c r="AY60">
        <f t="shared" si="26"/>
        <v>0</v>
      </c>
      <c r="AZ60">
        <f t="shared" si="24"/>
        <v>0</v>
      </c>
      <c r="BA60">
        <f t="shared" si="24"/>
        <v>0</v>
      </c>
      <c r="BB60">
        <f t="shared" si="24"/>
        <v>0</v>
      </c>
      <c r="BC60">
        <f t="shared" si="22"/>
        <v>0</v>
      </c>
      <c r="BD60">
        <f t="shared" si="22"/>
        <v>0</v>
      </c>
      <c r="BE60">
        <f t="shared" si="22"/>
        <v>0</v>
      </c>
      <c r="BF60">
        <f t="shared" si="30"/>
        <v>0</v>
      </c>
      <c r="BG60">
        <f t="shared" si="30"/>
        <v>0</v>
      </c>
      <c r="BH60">
        <f t="shared" si="30"/>
        <v>0</v>
      </c>
      <c r="BI60">
        <f t="shared" si="30"/>
        <v>0</v>
      </c>
      <c r="BJ60">
        <f t="shared" si="30"/>
        <v>0</v>
      </c>
      <c r="BK60">
        <f t="shared" si="30"/>
        <v>880969.96000000008</v>
      </c>
      <c r="BL60">
        <f t="shared" si="30"/>
        <v>0</v>
      </c>
      <c r="BM60">
        <f t="shared" si="30"/>
        <v>0</v>
      </c>
      <c r="BN60">
        <f t="shared" si="30"/>
        <v>0</v>
      </c>
      <c r="BO60">
        <f t="shared" si="30"/>
        <v>0</v>
      </c>
      <c r="BP60">
        <f t="shared" si="30"/>
        <v>0</v>
      </c>
      <c r="BQ60">
        <f t="shared" si="30"/>
        <v>0</v>
      </c>
      <c r="BR60">
        <f t="shared" si="30"/>
        <v>0</v>
      </c>
      <c r="BS60">
        <f t="shared" si="29"/>
        <v>0</v>
      </c>
      <c r="BT60">
        <f t="shared" si="29"/>
        <v>0</v>
      </c>
      <c r="BU60">
        <f t="shared" si="29"/>
        <v>0</v>
      </c>
      <c r="BV60">
        <f t="shared" si="29"/>
        <v>0</v>
      </c>
      <c r="BW60">
        <f t="shared" si="29"/>
        <v>0</v>
      </c>
      <c r="BX60">
        <f t="shared" si="29"/>
        <v>0</v>
      </c>
      <c r="BY60">
        <f t="shared" si="29"/>
        <v>0</v>
      </c>
      <c r="BZ60">
        <f t="shared" si="29"/>
        <v>0</v>
      </c>
      <c r="CA60">
        <f t="shared" si="29"/>
        <v>0</v>
      </c>
      <c r="CB60">
        <f t="shared" si="29"/>
        <v>0</v>
      </c>
      <c r="CC60">
        <f t="shared" si="29"/>
        <v>0</v>
      </c>
      <c r="CD60">
        <f t="shared" si="29"/>
        <v>0</v>
      </c>
      <c r="CE60">
        <f t="shared" si="29"/>
        <v>0</v>
      </c>
      <c r="CF60">
        <f t="shared" si="29"/>
        <v>0</v>
      </c>
      <c r="CG60">
        <f t="shared" si="29"/>
        <v>0</v>
      </c>
      <c r="CH60">
        <f t="shared" si="29"/>
        <v>0</v>
      </c>
      <c r="CI60">
        <f t="shared" si="25"/>
        <v>0</v>
      </c>
      <c r="CJ60">
        <f t="shared" si="25"/>
        <v>0</v>
      </c>
      <c r="CK60">
        <f t="shared" si="23"/>
        <v>0</v>
      </c>
    </row>
    <row r="61" spans="1:89" x14ac:dyDescent="0.2">
      <c r="A61" s="27">
        <v>734.8</v>
      </c>
      <c r="B61">
        <f t="shared" si="2"/>
        <v>539931.03999999992</v>
      </c>
      <c r="D61">
        <v>60</v>
      </c>
      <c r="E61">
        <f t="shared" si="28"/>
        <v>0</v>
      </c>
      <c r="F61">
        <f t="shared" si="28"/>
        <v>0</v>
      </c>
      <c r="G61">
        <f t="shared" si="28"/>
        <v>0</v>
      </c>
      <c r="H61">
        <f t="shared" si="28"/>
        <v>0</v>
      </c>
      <c r="I61">
        <f t="shared" si="28"/>
        <v>0</v>
      </c>
      <c r="J61">
        <f t="shared" si="28"/>
        <v>0</v>
      </c>
      <c r="K61">
        <f t="shared" si="28"/>
        <v>0</v>
      </c>
      <c r="L61">
        <f t="shared" si="28"/>
        <v>0</v>
      </c>
      <c r="M61">
        <f t="shared" si="28"/>
        <v>0</v>
      </c>
      <c r="N61">
        <f t="shared" si="28"/>
        <v>0</v>
      </c>
      <c r="O61">
        <f t="shared" si="28"/>
        <v>0</v>
      </c>
      <c r="P61">
        <f t="shared" si="28"/>
        <v>0</v>
      </c>
      <c r="Q61">
        <f t="shared" si="28"/>
        <v>0</v>
      </c>
      <c r="R61">
        <f t="shared" si="28"/>
        <v>0</v>
      </c>
      <c r="S61">
        <f t="shared" si="28"/>
        <v>0</v>
      </c>
      <c r="T61">
        <f t="shared" si="28"/>
        <v>0</v>
      </c>
      <c r="U61">
        <f t="shared" si="27"/>
        <v>0</v>
      </c>
      <c r="V61">
        <f t="shared" si="27"/>
        <v>0</v>
      </c>
      <c r="W61">
        <f t="shared" si="27"/>
        <v>0</v>
      </c>
      <c r="X61">
        <f t="shared" si="27"/>
        <v>0</v>
      </c>
      <c r="Y61">
        <f t="shared" si="27"/>
        <v>0</v>
      </c>
      <c r="Z61">
        <f t="shared" si="27"/>
        <v>0</v>
      </c>
      <c r="AA61">
        <f t="shared" si="27"/>
        <v>0</v>
      </c>
      <c r="AB61">
        <f t="shared" si="27"/>
        <v>0</v>
      </c>
      <c r="AC61">
        <f t="shared" si="27"/>
        <v>0</v>
      </c>
      <c r="AD61">
        <f t="shared" si="27"/>
        <v>0</v>
      </c>
      <c r="AE61">
        <f t="shared" si="27"/>
        <v>0</v>
      </c>
      <c r="AF61">
        <f t="shared" si="27"/>
        <v>0</v>
      </c>
      <c r="AG61">
        <f t="shared" si="27"/>
        <v>0</v>
      </c>
      <c r="AH61">
        <f t="shared" si="27"/>
        <v>0</v>
      </c>
      <c r="AI61">
        <f t="shared" si="27"/>
        <v>0</v>
      </c>
      <c r="AJ61">
        <f t="shared" si="26"/>
        <v>0</v>
      </c>
      <c r="AK61">
        <f t="shared" si="26"/>
        <v>0</v>
      </c>
      <c r="AL61">
        <f t="shared" si="26"/>
        <v>0</v>
      </c>
      <c r="AM61">
        <f t="shared" si="26"/>
        <v>0</v>
      </c>
      <c r="AN61">
        <f t="shared" si="26"/>
        <v>0</v>
      </c>
      <c r="AO61">
        <f t="shared" si="26"/>
        <v>0</v>
      </c>
      <c r="AP61">
        <f t="shared" si="26"/>
        <v>0</v>
      </c>
      <c r="AQ61">
        <f t="shared" si="26"/>
        <v>0</v>
      </c>
      <c r="AR61">
        <f t="shared" si="26"/>
        <v>0</v>
      </c>
      <c r="AS61">
        <f t="shared" si="26"/>
        <v>0</v>
      </c>
      <c r="AT61">
        <f t="shared" si="26"/>
        <v>0</v>
      </c>
      <c r="AU61">
        <f t="shared" si="26"/>
        <v>0</v>
      </c>
      <c r="AV61">
        <f t="shared" si="26"/>
        <v>0</v>
      </c>
      <c r="AW61">
        <f t="shared" si="26"/>
        <v>0</v>
      </c>
      <c r="AX61">
        <f t="shared" si="26"/>
        <v>0</v>
      </c>
      <c r="AY61">
        <f t="shared" si="26"/>
        <v>0</v>
      </c>
      <c r="AZ61">
        <f t="shared" si="24"/>
        <v>0</v>
      </c>
      <c r="BA61">
        <f t="shared" si="24"/>
        <v>0</v>
      </c>
      <c r="BB61">
        <f t="shared" si="24"/>
        <v>0</v>
      </c>
      <c r="BC61">
        <f t="shared" si="22"/>
        <v>0</v>
      </c>
      <c r="BD61">
        <f t="shared" si="22"/>
        <v>0</v>
      </c>
      <c r="BE61">
        <f t="shared" si="22"/>
        <v>0</v>
      </c>
      <c r="BF61">
        <f t="shared" si="30"/>
        <v>0</v>
      </c>
      <c r="BG61">
        <f t="shared" si="30"/>
        <v>0</v>
      </c>
      <c r="BH61">
        <f t="shared" si="30"/>
        <v>0</v>
      </c>
      <c r="BI61">
        <f t="shared" si="30"/>
        <v>0</v>
      </c>
      <c r="BJ61">
        <f t="shared" si="30"/>
        <v>0</v>
      </c>
      <c r="BK61">
        <f t="shared" si="30"/>
        <v>0</v>
      </c>
      <c r="BL61">
        <f t="shared" si="30"/>
        <v>539931.03999999992</v>
      </c>
      <c r="BM61">
        <f t="shared" si="30"/>
        <v>0</v>
      </c>
      <c r="BN61">
        <f t="shared" si="30"/>
        <v>0</v>
      </c>
      <c r="BO61">
        <f t="shared" si="30"/>
        <v>0</v>
      </c>
      <c r="BP61">
        <f t="shared" si="30"/>
        <v>0</v>
      </c>
      <c r="BQ61">
        <f t="shared" si="30"/>
        <v>0</v>
      </c>
      <c r="BR61">
        <f t="shared" si="30"/>
        <v>0</v>
      </c>
      <c r="BS61">
        <f t="shared" si="29"/>
        <v>0</v>
      </c>
      <c r="BT61">
        <f t="shared" si="29"/>
        <v>0</v>
      </c>
      <c r="BU61">
        <f t="shared" si="29"/>
        <v>0</v>
      </c>
      <c r="BV61">
        <f t="shared" si="29"/>
        <v>0</v>
      </c>
      <c r="BW61">
        <f t="shared" si="29"/>
        <v>0</v>
      </c>
      <c r="BX61">
        <f t="shared" si="29"/>
        <v>0</v>
      </c>
      <c r="BY61">
        <f t="shared" si="29"/>
        <v>0</v>
      </c>
      <c r="BZ61">
        <f t="shared" si="29"/>
        <v>0</v>
      </c>
      <c r="CA61">
        <f t="shared" si="29"/>
        <v>0</v>
      </c>
      <c r="CB61">
        <f t="shared" si="29"/>
        <v>0</v>
      </c>
      <c r="CC61">
        <f t="shared" si="29"/>
        <v>0</v>
      </c>
      <c r="CD61">
        <f t="shared" si="29"/>
        <v>0</v>
      </c>
      <c r="CE61">
        <f t="shared" si="29"/>
        <v>0</v>
      </c>
      <c r="CF61">
        <f t="shared" si="29"/>
        <v>0</v>
      </c>
      <c r="CG61">
        <f t="shared" si="29"/>
        <v>0</v>
      </c>
      <c r="CH61">
        <f t="shared" si="29"/>
        <v>0</v>
      </c>
      <c r="CI61">
        <f t="shared" si="25"/>
        <v>0</v>
      </c>
      <c r="CJ61">
        <f t="shared" si="25"/>
        <v>0</v>
      </c>
      <c r="CK61">
        <f t="shared" si="23"/>
        <v>0</v>
      </c>
    </row>
    <row r="62" spans="1:89" x14ac:dyDescent="0.2">
      <c r="A62" s="27">
        <v>948</v>
      </c>
      <c r="B62">
        <f t="shared" si="2"/>
        <v>898704</v>
      </c>
      <c r="D62">
        <v>61</v>
      </c>
      <c r="E62">
        <f t="shared" si="28"/>
        <v>0</v>
      </c>
      <c r="F62">
        <f t="shared" si="28"/>
        <v>0</v>
      </c>
      <c r="G62">
        <f t="shared" si="28"/>
        <v>0</v>
      </c>
      <c r="H62">
        <f t="shared" si="28"/>
        <v>0</v>
      </c>
      <c r="I62">
        <f t="shared" si="28"/>
        <v>0</v>
      </c>
      <c r="J62">
        <f t="shared" si="28"/>
        <v>0</v>
      </c>
      <c r="K62">
        <f t="shared" si="28"/>
        <v>0</v>
      </c>
      <c r="L62">
        <f t="shared" si="28"/>
        <v>0</v>
      </c>
      <c r="M62">
        <f t="shared" si="28"/>
        <v>0</v>
      </c>
      <c r="N62">
        <f t="shared" si="28"/>
        <v>0</v>
      </c>
      <c r="O62">
        <f t="shared" si="28"/>
        <v>0</v>
      </c>
      <c r="P62">
        <f t="shared" si="28"/>
        <v>0</v>
      </c>
      <c r="Q62">
        <f t="shared" si="28"/>
        <v>0</v>
      </c>
      <c r="R62">
        <f t="shared" si="28"/>
        <v>0</v>
      </c>
      <c r="S62">
        <f t="shared" si="28"/>
        <v>0</v>
      </c>
      <c r="T62">
        <f t="shared" si="28"/>
        <v>0</v>
      </c>
      <c r="U62">
        <f t="shared" si="27"/>
        <v>0</v>
      </c>
      <c r="V62">
        <f t="shared" si="27"/>
        <v>0</v>
      </c>
      <c r="W62">
        <f t="shared" si="27"/>
        <v>0</v>
      </c>
      <c r="X62">
        <f t="shared" si="27"/>
        <v>0</v>
      </c>
      <c r="Y62">
        <f t="shared" si="27"/>
        <v>0</v>
      </c>
      <c r="Z62">
        <f t="shared" si="27"/>
        <v>0</v>
      </c>
      <c r="AA62">
        <f t="shared" si="27"/>
        <v>0</v>
      </c>
      <c r="AB62">
        <f t="shared" si="27"/>
        <v>0</v>
      </c>
      <c r="AC62">
        <f t="shared" si="27"/>
        <v>0</v>
      </c>
      <c r="AD62">
        <f t="shared" si="27"/>
        <v>0</v>
      </c>
      <c r="AE62">
        <f t="shared" si="27"/>
        <v>0</v>
      </c>
      <c r="AF62">
        <f t="shared" si="27"/>
        <v>0</v>
      </c>
      <c r="AG62">
        <f t="shared" si="27"/>
        <v>0</v>
      </c>
      <c r="AH62">
        <f t="shared" si="27"/>
        <v>0</v>
      </c>
      <c r="AI62">
        <f t="shared" si="27"/>
        <v>0</v>
      </c>
      <c r="AJ62">
        <f t="shared" si="26"/>
        <v>0</v>
      </c>
      <c r="AK62">
        <f t="shared" si="26"/>
        <v>0</v>
      </c>
      <c r="AL62">
        <f t="shared" si="26"/>
        <v>0</v>
      </c>
      <c r="AM62">
        <f t="shared" si="26"/>
        <v>0</v>
      </c>
      <c r="AN62">
        <f t="shared" si="26"/>
        <v>0</v>
      </c>
      <c r="AO62">
        <f t="shared" si="26"/>
        <v>0</v>
      </c>
      <c r="AP62">
        <f t="shared" si="26"/>
        <v>0</v>
      </c>
      <c r="AQ62">
        <f t="shared" si="26"/>
        <v>0</v>
      </c>
      <c r="AR62">
        <f t="shared" si="26"/>
        <v>0</v>
      </c>
      <c r="AS62">
        <f t="shared" si="26"/>
        <v>0</v>
      </c>
      <c r="AT62">
        <f t="shared" si="26"/>
        <v>0</v>
      </c>
      <c r="AU62">
        <f t="shared" si="26"/>
        <v>0</v>
      </c>
      <c r="AV62">
        <f t="shared" si="26"/>
        <v>0</v>
      </c>
      <c r="AW62">
        <f t="shared" si="26"/>
        <v>0</v>
      </c>
      <c r="AX62">
        <f t="shared" si="26"/>
        <v>0</v>
      </c>
      <c r="AY62">
        <f t="shared" si="26"/>
        <v>0</v>
      </c>
      <c r="AZ62">
        <f t="shared" si="24"/>
        <v>0</v>
      </c>
      <c r="BA62">
        <f t="shared" si="24"/>
        <v>0</v>
      </c>
      <c r="BB62">
        <f t="shared" si="24"/>
        <v>0</v>
      </c>
      <c r="BC62">
        <f t="shared" si="22"/>
        <v>0</v>
      </c>
      <c r="BD62">
        <f t="shared" si="22"/>
        <v>0</v>
      </c>
      <c r="BE62">
        <f t="shared" si="22"/>
        <v>0</v>
      </c>
      <c r="BF62">
        <f t="shared" si="30"/>
        <v>0</v>
      </c>
      <c r="BG62">
        <f t="shared" si="30"/>
        <v>0</v>
      </c>
      <c r="BH62">
        <f t="shared" si="30"/>
        <v>0</v>
      </c>
      <c r="BI62">
        <f t="shared" si="30"/>
        <v>0</v>
      </c>
      <c r="BJ62">
        <f t="shared" si="30"/>
        <v>0</v>
      </c>
      <c r="BK62">
        <f t="shared" si="30"/>
        <v>0</v>
      </c>
      <c r="BL62">
        <f t="shared" si="30"/>
        <v>0</v>
      </c>
      <c r="BM62">
        <f t="shared" si="30"/>
        <v>898704</v>
      </c>
      <c r="BN62">
        <f t="shared" si="30"/>
        <v>0</v>
      </c>
      <c r="BO62">
        <f t="shared" si="30"/>
        <v>0</v>
      </c>
      <c r="BP62">
        <f t="shared" si="30"/>
        <v>0</v>
      </c>
      <c r="BQ62">
        <f t="shared" si="30"/>
        <v>0</v>
      </c>
      <c r="BR62">
        <f t="shared" si="30"/>
        <v>0</v>
      </c>
      <c r="BS62">
        <f t="shared" si="29"/>
        <v>0</v>
      </c>
      <c r="BT62">
        <f t="shared" si="29"/>
        <v>0</v>
      </c>
      <c r="BU62">
        <f t="shared" si="29"/>
        <v>0</v>
      </c>
      <c r="BV62">
        <f t="shared" si="29"/>
        <v>0</v>
      </c>
      <c r="BW62">
        <f t="shared" si="29"/>
        <v>0</v>
      </c>
      <c r="BX62">
        <f t="shared" si="29"/>
        <v>0</v>
      </c>
      <c r="BY62">
        <f t="shared" si="29"/>
        <v>0</v>
      </c>
      <c r="BZ62">
        <f t="shared" si="29"/>
        <v>0</v>
      </c>
      <c r="CA62">
        <f t="shared" si="29"/>
        <v>0</v>
      </c>
      <c r="CB62">
        <f t="shared" si="29"/>
        <v>0</v>
      </c>
      <c r="CC62">
        <f t="shared" si="29"/>
        <v>0</v>
      </c>
      <c r="CD62">
        <f t="shared" si="29"/>
        <v>0</v>
      </c>
      <c r="CE62">
        <f t="shared" si="29"/>
        <v>0</v>
      </c>
      <c r="CF62">
        <f t="shared" si="29"/>
        <v>0</v>
      </c>
      <c r="CG62">
        <f t="shared" si="29"/>
        <v>0</v>
      </c>
      <c r="CH62">
        <f t="shared" si="29"/>
        <v>0</v>
      </c>
      <c r="CI62">
        <f t="shared" si="25"/>
        <v>0</v>
      </c>
      <c r="CJ62">
        <f t="shared" si="25"/>
        <v>0</v>
      </c>
      <c r="CK62">
        <f t="shared" si="23"/>
        <v>0</v>
      </c>
    </row>
    <row r="63" spans="1:89" x14ac:dyDescent="0.2">
      <c r="A63" s="27">
        <v>1272</v>
      </c>
      <c r="B63">
        <f t="shared" si="2"/>
        <v>1617984</v>
      </c>
      <c r="D63">
        <v>62</v>
      </c>
      <c r="E63">
        <f t="shared" si="28"/>
        <v>0</v>
      </c>
      <c r="F63">
        <f t="shared" si="28"/>
        <v>0</v>
      </c>
      <c r="G63">
        <f t="shared" si="28"/>
        <v>0</v>
      </c>
      <c r="H63">
        <f t="shared" si="28"/>
        <v>0</v>
      </c>
      <c r="I63">
        <f t="shared" si="28"/>
        <v>0</v>
      </c>
      <c r="J63">
        <f t="shared" si="28"/>
        <v>0</v>
      </c>
      <c r="K63">
        <f t="shared" si="28"/>
        <v>0</v>
      </c>
      <c r="L63">
        <f t="shared" si="28"/>
        <v>0</v>
      </c>
      <c r="M63">
        <f t="shared" si="28"/>
        <v>0</v>
      </c>
      <c r="N63">
        <f t="shared" si="28"/>
        <v>0</v>
      </c>
      <c r="O63">
        <f t="shared" si="28"/>
        <v>0</v>
      </c>
      <c r="P63">
        <f t="shared" si="28"/>
        <v>0</v>
      </c>
      <c r="Q63">
        <f t="shared" si="28"/>
        <v>0</v>
      </c>
      <c r="R63">
        <f t="shared" si="28"/>
        <v>0</v>
      </c>
      <c r="S63">
        <f t="shared" si="28"/>
        <v>0</v>
      </c>
      <c r="T63">
        <f t="shared" si="28"/>
        <v>0</v>
      </c>
      <c r="U63">
        <f t="shared" si="27"/>
        <v>0</v>
      </c>
      <c r="V63">
        <f t="shared" si="27"/>
        <v>0</v>
      </c>
      <c r="W63">
        <f t="shared" si="27"/>
        <v>0</v>
      </c>
      <c r="X63">
        <f t="shared" si="27"/>
        <v>0</v>
      </c>
      <c r="Y63">
        <f t="shared" si="27"/>
        <v>0</v>
      </c>
      <c r="Z63">
        <f t="shared" si="27"/>
        <v>0</v>
      </c>
      <c r="AA63">
        <f t="shared" si="27"/>
        <v>0</v>
      </c>
      <c r="AB63">
        <f t="shared" si="27"/>
        <v>0</v>
      </c>
      <c r="AC63">
        <f t="shared" si="27"/>
        <v>0</v>
      </c>
      <c r="AD63">
        <f t="shared" si="27"/>
        <v>0</v>
      </c>
      <c r="AE63">
        <f t="shared" si="27"/>
        <v>0</v>
      </c>
      <c r="AF63">
        <f t="shared" si="27"/>
        <v>0</v>
      </c>
      <c r="AG63">
        <f t="shared" si="27"/>
        <v>0</v>
      </c>
      <c r="AH63">
        <f t="shared" si="27"/>
        <v>0</v>
      </c>
      <c r="AI63">
        <f t="shared" si="27"/>
        <v>0</v>
      </c>
      <c r="AJ63">
        <f t="shared" si="26"/>
        <v>0</v>
      </c>
      <c r="AK63">
        <f t="shared" si="26"/>
        <v>0</v>
      </c>
      <c r="AL63">
        <f t="shared" si="26"/>
        <v>0</v>
      </c>
      <c r="AM63">
        <f t="shared" si="26"/>
        <v>0</v>
      </c>
      <c r="AN63">
        <f t="shared" si="26"/>
        <v>0</v>
      </c>
      <c r="AO63">
        <f t="shared" si="26"/>
        <v>0</v>
      </c>
      <c r="AP63">
        <f t="shared" si="26"/>
        <v>0</v>
      </c>
      <c r="AQ63">
        <f t="shared" si="26"/>
        <v>0</v>
      </c>
      <c r="AR63">
        <f t="shared" si="26"/>
        <v>0</v>
      </c>
      <c r="AS63">
        <f t="shared" si="26"/>
        <v>0</v>
      </c>
      <c r="AT63">
        <f t="shared" si="26"/>
        <v>0</v>
      </c>
      <c r="AU63">
        <f t="shared" si="26"/>
        <v>0</v>
      </c>
      <c r="AV63">
        <f t="shared" si="26"/>
        <v>0</v>
      </c>
      <c r="AW63">
        <f t="shared" si="26"/>
        <v>0</v>
      </c>
      <c r="AX63">
        <f t="shared" si="26"/>
        <v>0</v>
      </c>
      <c r="AY63">
        <f t="shared" si="26"/>
        <v>0</v>
      </c>
      <c r="AZ63">
        <f t="shared" si="24"/>
        <v>0</v>
      </c>
      <c r="BA63">
        <f t="shared" si="24"/>
        <v>0</v>
      </c>
      <c r="BB63">
        <f t="shared" si="24"/>
        <v>0</v>
      </c>
      <c r="BC63">
        <f t="shared" si="22"/>
        <v>0</v>
      </c>
      <c r="BD63">
        <f t="shared" si="22"/>
        <v>0</v>
      </c>
      <c r="BE63">
        <f t="shared" si="22"/>
        <v>0</v>
      </c>
      <c r="BF63">
        <f t="shared" si="30"/>
        <v>0</v>
      </c>
      <c r="BG63">
        <f t="shared" si="30"/>
        <v>0</v>
      </c>
      <c r="BH63">
        <f t="shared" si="30"/>
        <v>0</v>
      </c>
      <c r="BI63">
        <f t="shared" si="30"/>
        <v>0</v>
      </c>
      <c r="BJ63">
        <f t="shared" si="30"/>
        <v>0</v>
      </c>
      <c r="BK63">
        <f t="shared" si="30"/>
        <v>0</v>
      </c>
      <c r="BL63">
        <f t="shared" si="30"/>
        <v>0</v>
      </c>
      <c r="BM63">
        <f t="shared" si="30"/>
        <v>0</v>
      </c>
      <c r="BN63">
        <f t="shared" si="30"/>
        <v>1617984</v>
      </c>
      <c r="BO63">
        <f t="shared" si="30"/>
        <v>0</v>
      </c>
      <c r="BP63">
        <f t="shared" si="30"/>
        <v>0</v>
      </c>
      <c r="BQ63">
        <f t="shared" si="30"/>
        <v>0</v>
      </c>
      <c r="BR63">
        <f t="shared" si="30"/>
        <v>0</v>
      </c>
      <c r="BS63">
        <f t="shared" si="29"/>
        <v>0</v>
      </c>
      <c r="BT63">
        <f t="shared" si="29"/>
        <v>0</v>
      </c>
      <c r="BU63">
        <f t="shared" si="29"/>
        <v>0</v>
      </c>
      <c r="BV63">
        <f t="shared" si="29"/>
        <v>0</v>
      </c>
      <c r="BW63">
        <f t="shared" si="29"/>
        <v>0</v>
      </c>
      <c r="BX63">
        <f t="shared" si="29"/>
        <v>0</v>
      </c>
      <c r="BY63">
        <f t="shared" si="29"/>
        <v>0</v>
      </c>
      <c r="BZ63">
        <f t="shared" si="29"/>
        <v>0</v>
      </c>
      <c r="CA63">
        <f t="shared" si="29"/>
        <v>0</v>
      </c>
      <c r="CB63">
        <f t="shared" si="29"/>
        <v>0</v>
      </c>
      <c r="CC63">
        <f t="shared" si="29"/>
        <v>0</v>
      </c>
      <c r="CD63">
        <f t="shared" si="29"/>
        <v>0</v>
      </c>
      <c r="CE63">
        <f t="shared" si="29"/>
        <v>0</v>
      </c>
      <c r="CF63">
        <f t="shared" si="29"/>
        <v>0</v>
      </c>
      <c r="CG63">
        <f t="shared" si="29"/>
        <v>0</v>
      </c>
      <c r="CH63">
        <f t="shared" si="29"/>
        <v>0</v>
      </c>
      <c r="CI63">
        <f t="shared" si="25"/>
        <v>0</v>
      </c>
      <c r="CJ63">
        <f t="shared" si="25"/>
        <v>0</v>
      </c>
      <c r="CK63">
        <f t="shared" si="23"/>
        <v>0</v>
      </c>
    </row>
    <row r="64" spans="1:89" x14ac:dyDescent="0.2">
      <c r="A64" s="27">
        <v>639.29999999999995</v>
      </c>
      <c r="B64">
        <f t="shared" si="2"/>
        <v>408704.48999999993</v>
      </c>
      <c r="D64">
        <v>63</v>
      </c>
      <c r="E64">
        <f t="shared" si="28"/>
        <v>0</v>
      </c>
      <c r="F64">
        <f t="shared" si="28"/>
        <v>0</v>
      </c>
      <c r="G64">
        <f t="shared" si="28"/>
        <v>0</v>
      </c>
      <c r="H64">
        <f t="shared" si="28"/>
        <v>0</v>
      </c>
      <c r="I64">
        <f t="shared" si="28"/>
        <v>0</v>
      </c>
      <c r="J64">
        <f t="shared" si="28"/>
        <v>0</v>
      </c>
      <c r="K64">
        <f t="shared" si="28"/>
        <v>0</v>
      </c>
      <c r="L64">
        <f t="shared" si="28"/>
        <v>0</v>
      </c>
      <c r="M64">
        <f t="shared" si="28"/>
        <v>0</v>
      </c>
      <c r="N64">
        <f t="shared" si="28"/>
        <v>0</v>
      </c>
      <c r="O64">
        <f t="shared" si="28"/>
        <v>0</v>
      </c>
      <c r="P64">
        <f t="shared" si="28"/>
        <v>0</v>
      </c>
      <c r="Q64">
        <f t="shared" si="28"/>
        <v>0</v>
      </c>
      <c r="R64">
        <f t="shared" si="28"/>
        <v>0</v>
      </c>
      <c r="S64">
        <f t="shared" si="28"/>
        <v>0</v>
      </c>
      <c r="T64">
        <f t="shared" si="28"/>
        <v>0</v>
      </c>
      <c r="U64">
        <f t="shared" si="27"/>
        <v>0</v>
      </c>
      <c r="V64">
        <f t="shared" si="27"/>
        <v>0</v>
      </c>
      <c r="W64">
        <f t="shared" si="27"/>
        <v>0</v>
      </c>
      <c r="X64">
        <f t="shared" si="27"/>
        <v>0</v>
      </c>
      <c r="Y64">
        <f t="shared" si="27"/>
        <v>0</v>
      </c>
      <c r="Z64">
        <f t="shared" si="27"/>
        <v>0</v>
      </c>
      <c r="AA64">
        <f t="shared" si="27"/>
        <v>0</v>
      </c>
      <c r="AB64">
        <f t="shared" si="27"/>
        <v>0</v>
      </c>
      <c r="AC64">
        <f t="shared" si="27"/>
        <v>0</v>
      </c>
      <c r="AD64">
        <f t="shared" si="27"/>
        <v>0</v>
      </c>
      <c r="AE64">
        <f t="shared" si="27"/>
        <v>0</v>
      </c>
      <c r="AF64">
        <f t="shared" si="27"/>
        <v>0</v>
      </c>
      <c r="AG64">
        <f t="shared" si="27"/>
        <v>0</v>
      </c>
      <c r="AH64">
        <f t="shared" si="27"/>
        <v>0</v>
      </c>
      <c r="AI64">
        <f t="shared" si="27"/>
        <v>0</v>
      </c>
      <c r="AJ64">
        <f t="shared" si="26"/>
        <v>0</v>
      </c>
      <c r="AK64">
        <f t="shared" si="26"/>
        <v>0</v>
      </c>
      <c r="AL64">
        <f t="shared" si="26"/>
        <v>0</v>
      </c>
      <c r="AM64">
        <f t="shared" si="26"/>
        <v>0</v>
      </c>
      <c r="AN64">
        <f t="shared" si="26"/>
        <v>0</v>
      </c>
      <c r="AO64">
        <f t="shared" si="26"/>
        <v>0</v>
      </c>
      <c r="AP64">
        <f t="shared" si="26"/>
        <v>0</v>
      </c>
      <c r="AQ64">
        <f t="shared" si="26"/>
        <v>0</v>
      </c>
      <c r="AR64">
        <f t="shared" si="26"/>
        <v>0</v>
      </c>
      <c r="AS64">
        <f t="shared" si="26"/>
        <v>0</v>
      </c>
      <c r="AT64">
        <f t="shared" si="26"/>
        <v>0</v>
      </c>
      <c r="AU64">
        <f t="shared" si="26"/>
        <v>0</v>
      </c>
      <c r="AV64">
        <f t="shared" si="26"/>
        <v>0</v>
      </c>
      <c r="AW64">
        <f t="shared" si="26"/>
        <v>0</v>
      </c>
      <c r="AX64">
        <f t="shared" si="26"/>
        <v>0</v>
      </c>
      <c r="AY64">
        <f t="shared" ref="AY64:BN79" si="31">IF(COLUMN()=ROW()+3, $B64, 0)</f>
        <v>0</v>
      </c>
      <c r="AZ64">
        <f t="shared" si="31"/>
        <v>0</v>
      </c>
      <c r="BA64">
        <f t="shared" si="31"/>
        <v>0</v>
      </c>
      <c r="BB64">
        <f t="shared" si="31"/>
        <v>0</v>
      </c>
      <c r="BC64">
        <f t="shared" si="31"/>
        <v>0</v>
      </c>
      <c r="BD64">
        <f t="shared" si="31"/>
        <v>0</v>
      </c>
      <c r="BE64">
        <f t="shared" si="31"/>
        <v>0</v>
      </c>
      <c r="BF64">
        <f t="shared" si="31"/>
        <v>0</v>
      </c>
      <c r="BG64">
        <f t="shared" si="31"/>
        <v>0</v>
      </c>
      <c r="BH64">
        <f t="shared" si="31"/>
        <v>0</v>
      </c>
      <c r="BI64">
        <f t="shared" si="31"/>
        <v>0</v>
      </c>
      <c r="BJ64">
        <f t="shared" si="31"/>
        <v>0</v>
      </c>
      <c r="BK64">
        <f t="shared" si="31"/>
        <v>0</v>
      </c>
      <c r="BL64">
        <f t="shared" si="31"/>
        <v>0</v>
      </c>
      <c r="BM64">
        <f t="shared" si="31"/>
        <v>0</v>
      </c>
      <c r="BN64">
        <f t="shared" si="31"/>
        <v>0</v>
      </c>
      <c r="BO64">
        <f t="shared" si="30"/>
        <v>408704.48999999993</v>
      </c>
      <c r="BP64">
        <f t="shared" si="30"/>
        <v>0</v>
      </c>
      <c r="BQ64">
        <f t="shared" si="30"/>
        <v>0</v>
      </c>
      <c r="BR64">
        <f t="shared" si="30"/>
        <v>0</v>
      </c>
      <c r="BS64">
        <f t="shared" si="29"/>
        <v>0</v>
      </c>
      <c r="BT64">
        <f t="shared" si="29"/>
        <v>0</v>
      </c>
      <c r="BU64">
        <f t="shared" si="29"/>
        <v>0</v>
      </c>
      <c r="BV64">
        <f t="shared" si="29"/>
        <v>0</v>
      </c>
      <c r="BW64">
        <f t="shared" si="29"/>
        <v>0</v>
      </c>
      <c r="BX64">
        <f t="shared" si="29"/>
        <v>0</v>
      </c>
      <c r="BY64">
        <f t="shared" si="29"/>
        <v>0</v>
      </c>
      <c r="BZ64">
        <f t="shared" si="29"/>
        <v>0</v>
      </c>
      <c r="CA64">
        <f t="shared" si="29"/>
        <v>0</v>
      </c>
      <c r="CB64">
        <f t="shared" si="29"/>
        <v>0</v>
      </c>
      <c r="CC64">
        <f t="shared" si="29"/>
        <v>0</v>
      </c>
      <c r="CD64">
        <f t="shared" si="29"/>
        <v>0</v>
      </c>
      <c r="CE64">
        <f t="shared" si="29"/>
        <v>0</v>
      </c>
      <c r="CF64">
        <f t="shared" si="29"/>
        <v>0</v>
      </c>
      <c r="CG64">
        <f t="shared" si="29"/>
        <v>0</v>
      </c>
      <c r="CH64">
        <f t="shared" si="29"/>
        <v>0</v>
      </c>
      <c r="CI64">
        <f t="shared" si="25"/>
        <v>0</v>
      </c>
      <c r="CJ64">
        <f t="shared" si="25"/>
        <v>0</v>
      </c>
      <c r="CK64">
        <f t="shared" si="23"/>
        <v>0</v>
      </c>
    </row>
    <row r="65" spans="1:89" x14ac:dyDescent="0.2">
      <c r="A65" s="27">
        <v>874.2</v>
      </c>
      <c r="B65">
        <f t="shared" si="2"/>
        <v>764225.64000000013</v>
      </c>
      <c r="D65">
        <v>64</v>
      </c>
      <c r="E65">
        <f t="shared" si="28"/>
        <v>0</v>
      </c>
      <c r="F65">
        <f t="shared" si="28"/>
        <v>0</v>
      </c>
      <c r="G65">
        <f t="shared" si="28"/>
        <v>0</v>
      </c>
      <c r="H65">
        <f t="shared" si="28"/>
        <v>0</v>
      </c>
      <c r="I65">
        <f t="shared" si="28"/>
        <v>0</v>
      </c>
      <c r="J65">
        <f t="shared" si="28"/>
        <v>0</v>
      </c>
      <c r="K65">
        <f t="shared" si="28"/>
        <v>0</v>
      </c>
      <c r="L65">
        <f t="shared" si="28"/>
        <v>0</v>
      </c>
      <c r="M65">
        <f t="shared" si="28"/>
        <v>0</v>
      </c>
      <c r="N65">
        <f t="shared" si="28"/>
        <v>0</v>
      </c>
      <c r="O65">
        <f t="shared" si="28"/>
        <v>0</v>
      </c>
      <c r="P65">
        <f t="shared" si="28"/>
        <v>0</v>
      </c>
      <c r="Q65">
        <f t="shared" si="28"/>
        <v>0</v>
      </c>
      <c r="R65">
        <f t="shared" si="28"/>
        <v>0</v>
      </c>
      <c r="S65">
        <f t="shared" si="28"/>
        <v>0</v>
      </c>
      <c r="T65">
        <f t="shared" si="28"/>
        <v>0</v>
      </c>
      <c r="U65">
        <f t="shared" si="27"/>
        <v>0</v>
      </c>
      <c r="V65">
        <f t="shared" si="27"/>
        <v>0</v>
      </c>
      <c r="W65">
        <f t="shared" si="27"/>
        <v>0</v>
      </c>
      <c r="X65">
        <f t="shared" si="27"/>
        <v>0</v>
      </c>
      <c r="Y65">
        <f t="shared" si="27"/>
        <v>0</v>
      </c>
      <c r="Z65">
        <f t="shared" si="27"/>
        <v>0</v>
      </c>
      <c r="AA65">
        <f t="shared" si="27"/>
        <v>0</v>
      </c>
      <c r="AB65">
        <f t="shared" si="27"/>
        <v>0</v>
      </c>
      <c r="AC65">
        <f t="shared" si="27"/>
        <v>0</v>
      </c>
      <c r="AD65">
        <f t="shared" si="27"/>
        <v>0</v>
      </c>
      <c r="AE65">
        <f t="shared" si="27"/>
        <v>0</v>
      </c>
      <c r="AF65">
        <f t="shared" si="27"/>
        <v>0</v>
      </c>
      <c r="AG65">
        <f t="shared" si="27"/>
        <v>0</v>
      </c>
      <c r="AH65">
        <f t="shared" si="27"/>
        <v>0</v>
      </c>
      <c r="AI65">
        <f t="shared" si="27"/>
        <v>0</v>
      </c>
      <c r="AJ65">
        <f t="shared" ref="AJ65:AY80" si="32">IF(COLUMN()=ROW()+3, $B65, 0)</f>
        <v>0</v>
      </c>
      <c r="AK65">
        <f t="shared" si="32"/>
        <v>0</v>
      </c>
      <c r="AL65">
        <f t="shared" si="32"/>
        <v>0</v>
      </c>
      <c r="AM65">
        <f t="shared" si="32"/>
        <v>0</v>
      </c>
      <c r="AN65">
        <f t="shared" si="32"/>
        <v>0</v>
      </c>
      <c r="AO65">
        <f t="shared" si="32"/>
        <v>0</v>
      </c>
      <c r="AP65">
        <f t="shared" si="32"/>
        <v>0</v>
      </c>
      <c r="AQ65">
        <f t="shared" si="32"/>
        <v>0</v>
      </c>
      <c r="AR65">
        <f t="shared" si="32"/>
        <v>0</v>
      </c>
      <c r="AS65">
        <f t="shared" si="32"/>
        <v>0</v>
      </c>
      <c r="AT65">
        <f t="shared" si="32"/>
        <v>0</v>
      </c>
      <c r="AU65">
        <f t="shared" si="32"/>
        <v>0</v>
      </c>
      <c r="AV65">
        <f t="shared" si="32"/>
        <v>0</v>
      </c>
      <c r="AW65">
        <f t="shared" si="32"/>
        <v>0</v>
      </c>
      <c r="AX65">
        <f t="shared" si="32"/>
        <v>0</v>
      </c>
      <c r="AY65">
        <f t="shared" si="32"/>
        <v>0</v>
      </c>
      <c r="AZ65">
        <f t="shared" si="31"/>
        <v>0</v>
      </c>
      <c r="BA65">
        <f t="shared" si="31"/>
        <v>0</v>
      </c>
      <c r="BB65">
        <f t="shared" si="31"/>
        <v>0</v>
      </c>
      <c r="BC65">
        <f t="shared" si="31"/>
        <v>0</v>
      </c>
      <c r="BD65">
        <f t="shared" si="31"/>
        <v>0</v>
      </c>
      <c r="BE65">
        <f t="shared" si="31"/>
        <v>0</v>
      </c>
      <c r="BF65">
        <f t="shared" si="31"/>
        <v>0</v>
      </c>
      <c r="BG65">
        <f t="shared" si="31"/>
        <v>0</v>
      </c>
      <c r="BH65">
        <f t="shared" si="31"/>
        <v>0</v>
      </c>
      <c r="BI65">
        <f t="shared" si="31"/>
        <v>0</v>
      </c>
      <c r="BJ65">
        <f t="shared" si="31"/>
        <v>0</v>
      </c>
      <c r="BK65">
        <f t="shared" si="31"/>
        <v>0</v>
      </c>
      <c r="BL65">
        <f t="shared" si="31"/>
        <v>0</v>
      </c>
      <c r="BM65">
        <f t="shared" si="31"/>
        <v>0</v>
      </c>
      <c r="BN65">
        <f t="shared" si="31"/>
        <v>0</v>
      </c>
      <c r="BO65">
        <f t="shared" si="30"/>
        <v>0</v>
      </c>
      <c r="BP65">
        <f t="shared" si="30"/>
        <v>764225.64000000013</v>
      </c>
      <c r="BQ65">
        <f t="shared" si="30"/>
        <v>0</v>
      </c>
      <c r="BR65">
        <f t="shared" si="30"/>
        <v>0</v>
      </c>
      <c r="BS65">
        <f t="shared" si="29"/>
        <v>0</v>
      </c>
      <c r="BT65">
        <f t="shared" si="29"/>
        <v>0</v>
      </c>
      <c r="BU65">
        <f t="shared" si="29"/>
        <v>0</v>
      </c>
      <c r="BV65">
        <f t="shared" si="29"/>
        <v>0</v>
      </c>
      <c r="BW65">
        <f t="shared" si="29"/>
        <v>0</v>
      </c>
      <c r="BX65">
        <f t="shared" si="29"/>
        <v>0</v>
      </c>
      <c r="BY65">
        <f t="shared" si="29"/>
        <v>0</v>
      </c>
      <c r="BZ65">
        <f t="shared" si="29"/>
        <v>0</v>
      </c>
      <c r="CA65">
        <f t="shared" si="29"/>
        <v>0</v>
      </c>
      <c r="CB65">
        <f t="shared" si="29"/>
        <v>0</v>
      </c>
      <c r="CC65">
        <f t="shared" si="29"/>
        <v>0</v>
      </c>
      <c r="CD65">
        <f t="shared" si="29"/>
        <v>0</v>
      </c>
      <c r="CE65">
        <f t="shared" si="29"/>
        <v>0</v>
      </c>
      <c r="CF65">
        <f t="shared" si="29"/>
        <v>0</v>
      </c>
      <c r="CG65">
        <f t="shared" si="29"/>
        <v>0</v>
      </c>
      <c r="CH65">
        <f t="shared" si="29"/>
        <v>0</v>
      </c>
      <c r="CI65">
        <f t="shared" si="25"/>
        <v>0</v>
      </c>
      <c r="CJ65">
        <f t="shared" si="25"/>
        <v>0</v>
      </c>
      <c r="CK65">
        <f t="shared" si="23"/>
        <v>0</v>
      </c>
    </row>
    <row r="66" spans="1:89" x14ac:dyDescent="0.2">
      <c r="A66" s="27">
        <v>916</v>
      </c>
      <c r="B66">
        <f t="shared" si="2"/>
        <v>839056</v>
      </c>
      <c r="D66">
        <v>65</v>
      </c>
      <c r="E66">
        <f t="shared" si="28"/>
        <v>0</v>
      </c>
      <c r="F66">
        <f t="shared" si="28"/>
        <v>0</v>
      </c>
      <c r="G66">
        <f t="shared" si="28"/>
        <v>0</v>
      </c>
      <c r="H66">
        <f t="shared" si="28"/>
        <v>0</v>
      </c>
      <c r="I66">
        <f t="shared" si="28"/>
        <v>0</v>
      </c>
      <c r="J66">
        <f t="shared" si="28"/>
        <v>0</v>
      </c>
      <c r="K66">
        <f t="shared" si="28"/>
        <v>0</v>
      </c>
      <c r="L66">
        <f t="shared" si="28"/>
        <v>0</v>
      </c>
      <c r="M66">
        <f t="shared" si="28"/>
        <v>0</v>
      </c>
      <c r="N66">
        <f t="shared" si="28"/>
        <v>0</v>
      </c>
      <c r="O66">
        <f t="shared" si="28"/>
        <v>0</v>
      </c>
      <c r="P66">
        <f t="shared" si="28"/>
        <v>0</v>
      </c>
      <c r="Q66">
        <f t="shared" si="28"/>
        <v>0</v>
      </c>
      <c r="R66">
        <f t="shared" si="28"/>
        <v>0</v>
      </c>
      <c r="S66">
        <f t="shared" si="28"/>
        <v>0</v>
      </c>
      <c r="T66">
        <f t="shared" si="28"/>
        <v>0</v>
      </c>
      <c r="U66">
        <f t="shared" si="27"/>
        <v>0</v>
      </c>
      <c r="V66">
        <f t="shared" si="27"/>
        <v>0</v>
      </c>
      <c r="W66">
        <f t="shared" si="27"/>
        <v>0</v>
      </c>
      <c r="X66">
        <f t="shared" si="27"/>
        <v>0</v>
      </c>
      <c r="Y66">
        <f t="shared" si="27"/>
        <v>0</v>
      </c>
      <c r="Z66">
        <f t="shared" si="27"/>
        <v>0</v>
      </c>
      <c r="AA66">
        <f t="shared" si="27"/>
        <v>0</v>
      </c>
      <c r="AB66">
        <f t="shared" si="27"/>
        <v>0</v>
      </c>
      <c r="AC66">
        <f t="shared" si="27"/>
        <v>0</v>
      </c>
      <c r="AD66">
        <f t="shared" si="27"/>
        <v>0</v>
      </c>
      <c r="AE66">
        <f t="shared" si="27"/>
        <v>0</v>
      </c>
      <c r="AF66">
        <f t="shared" si="27"/>
        <v>0</v>
      </c>
      <c r="AG66">
        <f t="shared" si="27"/>
        <v>0</v>
      </c>
      <c r="AH66">
        <f t="shared" si="27"/>
        <v>0</v>
      </c>
      <c r="AI66">
        <f t="shared" si="27"/>
        <v>0</v>
      </c>
      <c r="AJ66">
        <f t="shared" si="32"/>
        <v>0</v>
      </c>
      <c r="AK66">
        <f t="shared" si="32"/>
        <v>0</v>
      </c>
      <c r="AL66">
        <f t="shared" si="32"/>
        <v>0</v>
      </c>
      <c r="AM66">
        <f t="shared" si="32"/>
        <v>0</v>
      </c>
      <c r="AN66">
        <f t="shared" si="32"/>
        <v>0</v>
      </c>
      <c r="AO66">
        <f t="shared" si="32"/>
        <v>0</v>
      </c>
      <c r="AP66">
        <f t="shared" si="32"/>
        <v>0</v>
      </c>
      <c r="AQ66">
        <f t="shared" si="32"/>
        <v>0</v>
      </c>
      <c r="AR66">
        <f t="shared" si="32"/>
        <v>0</v>
      </c>
      <c r="AS66">
        <f t="shared" si="32"/>
        <v>0</v>
      </c>
      <c r="AT66">
        <f t="shared" si="32"/>
        <v>0</v>
      </c>
      <c r="AU66">
        <f t="shared" si="32"/>
        <v>0</v>
      </c>
      <c r="AV66">
        <f t="shared" si="32"/>
        <v>0</v>
      </c>
      <c r="AW66">
        <f t="shared" si="32"/>
        <v>0</v>
      </c>
      <c r="AX66">
        <f t="shared" si="32"/>
        <v>0</v>
      </c>
      <c r="AY66">
        <f t="shared" si="32"/>
        <v>0</v>
      </c>
      <c r="AZ66">
        <f t="shared" si="31"/>
        <v>0</v>
      </c>
      <c r="BA66">
        <f t="shared" si="31"/>
        <v>0</v>
      </c>
      <c r="BB66">
        <f t="shared" si="31"/>
        <v>0</v>
      </c>
      <c r="BC66">
        <f t="shared" si="31"/>
        <v>0</v>
      </c>
      <c r="BD66">
        <f t="shared" si="31"/>
        <v>0</v>
      </c>
      <c r="BE66">
        <f t="shared" si="31"/>
        <v>0</v>
      </c>
      <c r="BF66">
        <f t="shared" si="31"/>
        <v>0</v>
      </c>
      <c r="BG66">
        <f t="shared" si="31"/>
        <v>0</v>
      </c>
      <c r="BH66">
        <f t="shared" si="31"/>
        <v>0</v>
      </c>
      <c r="BI66">
        <f t="shared" si="31"/>
        <v>0</v>
      </c>
      <c r="BJ66">
        <f t="shared" si="31"/>
        <v>0</v>
      </c>
      <c r="BK66">
        <f t="shared" si="31"/>
        <v>0</v>
      </c>
      <c r="BL66">
        <f t="shared" si="31"/>
        <v>0</v>
      </c>
      <c r="BM66">
        <f t="shared" si="31"/>
        <v>0</v>
      </c>
      <c r="BN66">
        <f t="shared" si="31"/>
        <v>0</v>
      </c>
      <c r="BO66">
        <f t="shared" si="30"/>
        <v>0</v>
      </c>
      <c r="BP66">
        <f t="shared" si="30"/>
        <v>0</v>
      </c>
      <c r="BQ66">
        <f t="shared" si="30"/>
        <v>839056</v>
      </c>
      <c r="BR66">
        <f t="shared" si="30"/>
        <v>0</v>
      </c>
      <c r="BS66">
        <f t="shared" si="29"/>
        <v>0</v>
      </c>
      <c r="BT66">
        <f t="shared" si="29"/>
        <v>0</v>
      </c>
      <c r="BU66">
        <f t="shared" si="29"/>
        <v>0</v>
      </c>
      <c r="BV66">
        <f t="shared" si="29"/>
        <v>0</v>
      </c>
      <c r="BW66">
        <f t="shared" si="29"/>
        <v>0</v>
      </c>
      <c r="BX66">
        <f t="shared" si="29"/>
        <v>0</v>
      </c>
      <c r="BY66">
        <f t="shared" si="29"/>
        <v>0</v>
      </c>
      <c r="BZ66">
        <f t="shared" si="29"/>
        <v>0</v>
      </c>
      <c r="CA66">
        <f t="shared" si="29"/>
        <v>0</v>
      </c>
      <c r="CB66">
        <f t="shared" si="29"/>
        <v>0</v>
      </c>
      <c r="CC66">
        <f t="shared" si="29"/>
        <v>0</v>
      </c>
      <c r="CD66">
        <f t="shared" si="29"/>
        <v>0</v>
      </c>
      <c r="CE66">
        <f t="shared" si="29"/>
        <v>0</v>
      </c>
      <c r="CF66">
        <f t="shared" si="29"/>
        <v>0</v>
      </c>
      <c r="CG66">
        <f t="shared" si="29"/>
        <v>0</v>
      </c>
      <c r="CH66">
        <f t="shared" si="29"/>
        <v>0</v>
      </c>
      <c r="CI66">
        <f t="shared" si="25"/>
        <v>0</v>
      </c>
      <c r="CJ66">
        <f t="shared" si="25"/>
        <v>0</v>
      </c>
      <c r="CK66">
        <f t="shared" si="23"/>
        <v>0</v>
      </c>
    </row>
    <row r="67" spans="1:89" x14ac:dyDescent="0.2">
      <c r="A67" s="27">
        <v>620.1</v>
      </c>
      <c r="B67">
        <f t="shared" ref="B67:B86" si="33">A67^2</f>
        <v>384524.01</v>
      </c>
      <c r="D67">
        <v>66</v>
      </c>
      <c r="E67">
        <f t="shared" si="28"/>
        <v>0</v>
      </c>
      <c r="F67">
        <f t="shared" si="28"/>
        <v>0</v>
      </c>
      <c r="G67">
        <f t="shared" si="28"/>
        <v>0</v>
      </c>
      <c r="H67">
        <f t="shared" si="28"/>
        <v>0</v>
      </c>
      <c r="I67">
        <f t="shared" si="28"/>
        <v>0</v>
      </c>
      <c r="J67">
        <f t="shared" si="28"/>
        <v>0</v>
      </c>
      <c r="K67">
        <f t="shared" si="28"/>
        <v>0</v>
      </c>
      <c r="L67">
        <f t="shared" si="28"/>
        <v>0</v>
      </c>
      <c r="M67">
        <f t="shared" si="28"/>
        <v>0</v>
      </c>
      <c r="N67">
        <f t="shared" si="28"/>
        <v>0</v>
      </c>
      <c r="O67">
        <f t="shared" si="28"/>
        <v>0</v>
      </c>
      <c r="P67">
        <f t="shared" si="28"/>
        <v>0</v>
      </c>
      <c r="Q67">
        <f t="shared" si="28"/>
        <v>0</v>
      </c>
      <c r="R67">
        <f t="shared" si="28"/>
        <v>0</v>
      </c>
      <c r="S67">
        <f t="shared" si="28"/>
        <v>0</v>
      </c>
      <c r="T67">
        <f t="shared" si="28"/>
        <v>0</v>
      </c>
      <c r="U67">
        <f t="shared" si="27"/>
        <v>0</v>
      </c>
      <c r="V67">
        <f t="shared" si="27"/>
        <v>0</v>
      </c>
      <c r="W67">
        <f t="shared" si="27"/>
        <v>0</v>
      </c>
      <c r="X67">
        <f t="shared" si="27"/>
        <v>0</v>
      </c>
      <c r="Y67">
        <f t="shared" si="27"/>
        <v>0</v>
      </c>
      <c r="Z67">
        <f t="shared" si="27"/>
        <v>0</v>
      </c>
      <c r="AA67">
        <f t="shared" si="27"/>
        <v>0</v>
      </c>
      <c r="AB67">
        <f t="shared" si="27"/>
        <v>0</v>
      </c>
      <c r="AC67">
        <f t="shared" si="27"/>
        <v>0</v>
      </c>
      <c r="AD67">
        <f t="shared" si="27"/>
        <v>0</v>
      </c>
      <c r="AE67">
        <f t="shared" si="27"/>
        <v>0</v>
      </c>
      <c r="AF67">
        <f t="shared" si="27"/>
        <v>0</v>
      </c>
      <c r="AG67">
        <f t="shared" si="27"/>
        <v>0</v>
      </c>
      <c r="AH67">
        <f t="shared" si="27"/>
        <v>0</v>
      </c>
      <c r="AI67">
        <f t="shared" si="27"/>
        <v>0</v>
      </c>
      <c r="AJ67">
        <f t="shared" si="32"/>
        <v>0</v>
      </c>
      <c r="AK67">
        <f t="shared" si="32"/>
        <v>0</v>
      </c>
      <c r="AL67">
        <f t="shared" si="32"/>
        <v>0</v>
      </c>
      <c r="AM67">
        <f t="shared" si="32"/>
        <v>0</v>
      </c>
      <c r="AN67">
        <f t="shared" si="32"/>
        <v>0</v>
      </c>
      <c r="AO67">
        <f t="shared" si="32"/>
        <v>0</v>
      </c>
      <c r="AP67">
        <f t="shared" si="32"/>
        <v>0</v>
      </c>
      <c r="AQ67">
        <f t="shared" si="32"/>
        <v>0</v>
      </c>
      <c r="AR67">
        <f t="shared" si="32"/>
        <v>0</v>
      </c>
      <c r="AS67">
        <f t="shared" si="32"/>
        <v>0</v>
      </c>
      <c r="AT67">
        <f t="shared" si="32"/>
        <v>0</v>
      </c>
      <c r="AU67">
        <f t="shared" si="32"/>
        <v>0</v>
      </c>
      <c r="AV67">
        <f t="shared" si="32"/>
        <v>0</v>
      </c>
      <c r="AW67">
        <f t="shared" si="32"/>
        <v>0</v>
      </c>
      <c r="AX67">
        <f t="shared" si="32"/>
        <v>0</v>
      </c>
      <c r="AY67">
        <f t="shared" si="32"/>
        <v>0</v>
      </c>
      <c r="AZ67">
        <f t="shared" si="31"/>
        <v>0</v>
      </c>
      <c r="BA67">
        <f t="shared" si="31"/>
        <v>0</v>
      </c>
      <c r="BB67">
        <f t="shared" si="31"/>
        <v>0</v>
      </c>
      <c r="BC67">
        <f t="shared" si="31"/>
        <v>0</v>
      </c>
      <c r="BD67">
        <f t="shared" si="31"/>
        <v>0</v>
      </c>
      <c r="BE67">
        <f t="shared" si="31"/>
        <v>0</v>
      </c>
      <c r="BF67">
        <f t="shared" si="31"/>
        <v>0</v>
      </c>
      <c r="BG67">
        <f t="shared" si="31"/>
        <v>0</v>
      </c>
      <c r="BH67">
        <f t="shared" si="31"/>
        <v>0</v>
      </c>
      <c r="BI67">
        <f t="shared" si="31"/>
        <v>0</v>
      </c>
      <c r="BJ67">
        <f t="shared" si="31"/>
        <v>0</v>
      </c>
      <c r="BK67">
        <f t="shared" si="31"/>
        <v>0</v>
      </c>
      <c r="BL67">
        <f t="shared" si="31"/>
        <v>0</v>
      </c>
      <c r="BM67">
        <f t="shared" si="31"/>
        <v>0</v>
      </c>
      <c r="BN67">
        <f t="shared" si="31"/>
        <v>0</v>
      </c>
      <c r="BO67">
        <f t="shared" si="30"/>
        <v>0</v>
      </c>
      <c r="BP67">
        <f t="shared" si="30"/>
        <v>0</v>
      </c>
      <c r="BQ67">
        <f t="shared" si="30"/>
        <v>0</v>
      </c>
      <c r="BR67">
        <f t="shared" si="30"/>
        <v>384524.01</v>
      </c>
      <c r="BS67">
        <f t="shared" si="29"/>
        <v>0</v>
      </c>
      <c r="BT67">
        <f t="shared" si="29"/>
        <v>0</v>
      </c>
      <c r="BU67">
        <f t="shared" si="29"/>
        <v>0</v>
      </c>
      <c r="BV67">
        <f t="shared" si="29"/>
        <v>0</v>
      </c>
      <c r="BW67">
        <f t="shared" si="29"/>
        <v>0</v>
      </c>
      <c r="BX67">
        <f t="shared" si="29"/>
        <v>0</v>
      </c>
      <c r="BY67">
        <f t="shared" si="29"/>
        <v>0</v>
      </c>
      <c r="BZ67">
        <f t="shared" si="29"/>
        <v>0</v>
      </c>
      <c r="CA67">
        <f t="shared" si="29"/>
        <v>0</v>
      </c>
      <c r="CB67">
        <f t="shared" si="29"/>
        <v>0</v>
      </c>
      <c r="CC67">
        <f t="shared" si="29"/>
        <v>0</v>
      </c>
      <c r="CD67">
        <f t="shared" si="29"/>
        <v>0</v>
      </c>
      <c r="CE67">
        <f t="shared" si="29"/>
        <v>0</v>
      </c>
      <c r="CF67">
        <f t="shared" si="29"/>
        <v>0</v>
      </c>
      <c r="CG67">
        <f t="shared" si="29"/>
        <v>0</v>
      </c>
      <c r="CH67">
        <f t="shared" si="29"/>
        <v>0</v>
      </c>
      <c r="CI67">
        <f t="shared" si="25"/>
        <v>0</v>
      </c>
      <c r="CJ67">
        <f t="shared" si="25"/>
        <v>0</v>
      </c>
      <c r="CK67">
        <f t="shared" si="23"/>
        <v>0</v>
      </c>
    </row>
    <row r="68" spans="1:89" x14ac:dyDescent="0.2">
      <c r="A68" s="27">
        <v>917.9</v>
      </c>
      <c r="B68">
        <f t="shared" si="33"/>
        <v>842540.40999999992</v>
      </c>
      <c r="D68">
        <v>67</v>
      </c>
      <c r="E68">
        <f t="shared" si="28"/>
        <v>0</v>
      </c>
      <c r="F68">
        <f t="shared" si="28"/>
        <v>0</v>
      </c>
      <c r="G68">
        <f t="shared" si="28"/>
        <v>0</v>
      </c>
      <c r="H68">
        <f t="shared" si="28"/>
        <v>0</v>
      </c>
      <c r="I68">
        <f t="shared" si="28"/>
        <v>0</v>
      </c>
      <c r="J68">
        <f t="shared" si="28"/>
        <v>0</v>
      </c>
      <c r="K68">
        <f t="shared" si="28"/>
        <v>0</v>
      </c>
      <c r="L68">
        <f t="shared" si="28"/>
        <v>0</v>
      </c>
      <c r="M68">
        <f t="shared" si="28"/>
        <v>0</v>
      </c>
      <c r="N68">
        <f t="shared" si="28"/>
        <v>0</v>
      </c>
      <c r="O68">
        <f t="shared" si="28"/>
        <v>0</v>
      </c>
      <c r="P68">
        <f t="shared" si="28"/>
        <v>0</v>
      </c>
      <c r="Q68">
        <f t="shared" si="28"/>
        <v>0</v>
      </c>
      <c r="R68">
        <f t="shared" si="28"/>
        <v>0</v>
      </c>
      <c r="S68">
        <f t="shared" si="28"/>
        <v>0</v>
      </c>
      <c r="T68">
        <f t="shared" si="28"/>
        <v>0</v>
      </c>
      <c r="U68">
        <f t="shared" si="27"/>
        <v>0</v>
      </c>
      <c r="V68">
        <f t="shared" si="27"/>
        <v>0</v>
      </c>
      <c r="W68">
        <f t="shared" si="27"/>
        <v>0</v>
      </c>
      <c r="X68">
        <f t="shared" si="27"/>
        <v>0</v>
      </c>
      <c r="Y68">
        <f t="shared" si="27"/>
        <v>0</v>
      </c>
      <c r="Z68">
        <f t="shared" si="27"/>
        <v>0</v>
      </c>
      <c r="AA68">
        <f t="shared" si="27"/>
        <v>0</v>
      </c>
      <c r="AB68">
        <f t="shared" si="27"/>
        <v>0</v>
      </c>
      <c r="AC68">
        <f t="shared" si="27"/>
        <v>0</v>
      </c>
      <c r="AD68">
        <f t="shared" si="27"/>
        <v>0</v>
      </c>
      <c r="AE68">
        <f t="shared" si="27"/>
        <v>0</v>
      </c>
      <c r="AF68">
        <f t="shared" si="27"/>
        <v>0</v>
      </c>
      <c r="AG68">
        <f t="shared" si="27"/>
        <v>0</v>
      </c>
      <c r="AH68">
        <f t="shared" si="27"/>
        <v>0</v>
      </c>
      <c r="AI68">
        <f t="shared" si="27"/>
        <v>0</v>
      </c>
      <c r="AJ68">
        <f t="shared" si="32"/>
        <v>0</v>
      </c>
      <c r="AK68">
        <f t="shared" si="32"/>
        <v>0</v>
      </c>
      <c r="AL68">
        <f t="shared" si="32"/>
        <v>0</v>
      </c>
      <c r="AM68">
        <f t="shared" si="32"/>
        <v>0</v>
      </c>
      <c r="AN68">
        <f t="shared" si="32"/>
        <v>0</v>
      </c>
      <c r="AO68">
        <f t="shared" si="32"/>
        <v>0</v>
      </c>
      <c r="AP68">
        <f t="shared" si="32"/>
        <v>0</v>
      </c>
      <c r="AQ68">
        <f t="shared" si="32"/>
        <v>0</v>
      </c>
      <c r="AR68">
        <f t="shared" si="32"/>
        <v>0</v>
      </c>
      <c r="AS68">
        <f t="shared" si="32"/>
        <v>0</v>
      </c>
      <c r="AT68">
        <f t="shared" si="32"/>
        <v>0</v>
      </c>
      <c r="AU68">
        <f t="shared" si="32"/>
        <v>0</v>
      </c>
      <c r="AV68">
        <f t="shared" si="32"/>
        <v>0</v>
      </c>
      <c r="AW68">
        <f t="shared" si="32"/>
        <v>0</v>
      </c>
      <c r="AX68">
        <f t="shared" si="32"/>
        <v>0</v>
      </c>
      <c r="AY68">
        <f t="shared" si="32"/>
        <v>0</v>
      </c>
      <c r="AZ68">
        <f t="shared" si="31"/>
        <v>0</v>
      </c>
      <c r="BA68">
        <f t="shared" si="31"/>
        <v>0</v>
      </c>
      <c r="BB68">
        <f t="shared" si="31"/>
        <v>0</v>
      </c>
      <c r="BC68">
        <f t="shared" si="31"/>
        <v>0</v>
      </c>
      <c r="BD68">
        <f t="shared" si="31"/>
        <v>0</v>
      </c>
      <c r="BE68">
        <f t="shared" si="31"/>
        <v>0</v>
      </c>
      <c r="BF68">
        <f t="shared" si="31"/>
        <v>0</v>
      </c>
      <c r="BG68">
        <f t="shared" si="31"/>
        <v>0</v>
      </c>
      <c r="BH68">
        <f t="shared" si="31"/>
        <v>0</v>
      </c>
      <c r="BI68">
        <f t="shared" si="31"/>
        <v>0</v>
      </c>
      <c r="BJ68">
        <f t="shared" si="31"/>
        <v>0</v>
      </c>
      <c r="BK68">
        <f t="shared" si="31"/>
        <v>0</v>
      </c>
      <c r="BL68">
        <f t="shared" si="31"/>
        <v>0</v>
      </c>
      <c r="BM68">
        <f t="shared" si="31"/>
        <v>0</v>
      </c>
      <c r="BN68">
        <f t="shared" si="31"/>
        <v>0</v>
      </c>
      <c r="BO68">
        <f t="shared" si="30"/>
        <v>0</v>
      </c>
      <c r="BP68">
        <f t="shared" si="30"/>
        <v>0</v>
      </c>
      <c r="BQ68">
        <f t="shared" si="30"/>
        <v>0</v>
      </c>
      <c r="BR68">
        <f t="shared" si="30"/>
        <v>0</v>
      </c>
      <c r="BS68">
        <f t="shared" si="29"/>
        <v>842540.40999999992</v>
      </c>
      <c r="BT68">
        <f t="shared" si="29"/>
        <v>0</v>
      </c>
      <c r="BU68">
        <f t="shared" si="29"/>
        <v>0</v>
      </c>
      <c r="BV68">
        <f t="shared" si="29"/>
        <v>0</v>
      </c>
      <c r="BW68">
        <f t="shared" si="29"/>
        <v>0</v>
      </c>
      <c r="BX68">
        <f t="shared" si="29"/>
        <v>0</v>
      </c>
      <c r="BY68">
        <f t="shared" si="29"/>
        <v>0</v>
      </c>
      <c r="BZ68">
        <f t="shared" si="29"/>
        <v>0</v>
      </c>
      <c r="CA68">
        <f t="shared" si="29"/>
        <v>0</v>
      </c>
      <c r="CB68">
        <f t="shared" si="29"/>
        <v>0</v>
      </c>
      <c r="CC68">
        <f t="shared" si="29"/>
        <v>0</v>
      </c>
      <c r="CD68">
        <f t="shared" si="29"/>
        <v>0</v>
      </c>
      <c r="CE68">
        <f t="shared" si="29"/>
        <v>0</v>
      </c>
      <c r="CF68">
        <f t="shared" si="29"/>
        <v>0</v>
      </c>
      <c r="CG68">
        <f t="shared" si="29"/>
        <v>0</v>
      </c>
      <c r="CH68">
        <f t="shared" si="29"/>
        <v>0</v>
      </c>
      <c r="CI68">
        <f t="shared" si="25"/>
        <v>0</v>
      </c>
      <c r="CJ68">
        <f t="shared" si="25"/>
        <v>0</v>
      </c>
      <c r="CK68">
        <f t="shared" si="23"/>
        <v>0</v>
      </c>
    </row>
    <row r="69" spans="1:89" x14ac:dyDescent="0.2">
      <c r="A69" s="27">
        <v>1089.2</v>
      </c>
      <c r="B69">
        <f t="shared" si="33"/>
        <v>1186356.6400000001</v>
      </c>
      <c r="D69">
        <v>68</v>
      </c>
      <c r="E69">
        <f t="shared" si="28"/>
        <v>0</v>
      </c>
      <c r="F69">
        <f t="shared" si="28"/>
        <v>0</v>
      </c>
      <c r="G69">
        <f t="shared" si="28"/>
        <v>0</v>
      </c>
      <c r="H69">
        <f t="shared" si="28"/>
        <v>0</v>
      </c>
      <c r="I69">
        <f t="shared" si="28"/>
        <v>0</v>
      </c>
      <c r="J69">
        <f t="shared" si="28"/>
        <v>0</v>
      </c>
      <c r="K69">
        <f t="shared" si="28"/>
        <v>0</v>
      </c>
      <c r="L69">
        <f t="shared" si="28"/>
        <v>0</v>
      </c>
      <c r="M69">
        <f t="shared" si="28"/>
        <v>0</v>
      </c>
      <c r="N69">
        <f t="shared" si="28"/>
        <v>0</v>
      </c>
      <c r="O69">
        <f t="shared" si="28"/>
        <v>0</v>
      </c>
      <c r="P69">
        <f t="shared" si="28"/>
        <v>0</v>
      </c>
      <c r="Q69">
        <f t="shared" si="28"/>
        <v>0</v>
      </c>
      <c r="R69">
        <f t="shared" si="28"/>
        <v>0</v>
      </c>
      <c r="S69">
        <f t="shared" si="28"/>
        <v>0</v>
      </c>
      <c r="T69">
        <f t="shared" si="28"/>
        <v>0</v>
      </c>
      <c r="U69">
        <f t="shared" si="27"/>
        <v>0</v>
      </c>
      <c r="V69">
        <f t="shared" si="27"/>
        <v>0</v>
      </c>
      <c r="W69">
        <f t="shared" si="27"/>
        <v>0</v>
      </c>
      <c r="X69">
        <f t="shared" si="27"/>
        <v>0</v>
      </c>
      <c r="Y69">
        <f t="shared" si="27"/>
        <v>0</v>
      </c>
      <c r="Z69">
        <f t="shared" si="27"/>
        <v>0</v>
      </c>
      <c r="AA69">
        <f t="shared" si="27"/>
        <v>0</v>
      </c>
      <c r="AB69">
        <f t="shared" si="27"/>
        <v>0</v>
      </c>
      <c r="AC69">
        <f t="shared" si="27"/>
        <v>0</v>
      </c>
      <c r="AD69">
        <f t="shared" si="27"/>
        <v>0</v>
      </c>
      <c r="AE69">
        <f t="shared" si="27"/>
        <v>0</v>
      </c>
      <c r="AF69">
        <f t="shared" si="27"/>
        <v>0</v>
      </c>
      <c r="AG69">
        <f t="shared" si="27"/>
        <v>0</v>
      </c>
      <c r="AH69">
        <f t="shared" si="27"/>
        <v>0</v>
      </c>
      <c r="AI69">
        <f t="shared" si="27"/>
        <v>0</v>
      </c>
      <c r="AJ69">
        <f t="shared" si="32"/>
        <v>0</v>
      </c>
      <c r="AK69">
        <f t="shared" si="32"/>
        <v>0</v>
      </c>
      <c r="AL69">
        <f t="shared" si="32"/>
        <v>0</v>
      </c>
      <c r="AM69">
        <f t="shared" si="32"/>
        <v>0</v>
      </c>
      <c r="AN69">
        <f t="shared" si="32"/>
        <v>0</v>
      </c>
      <c r="AO69">
        <f t="shared" si="32"/>
        <v>0</v>
      </c>
      <c r="AP69">
        <f t="shared" si="32"/>
        <v>0</v>
      </c>
      <c r="AQ69">
        <f t="shared" si="32"/>
        <v>0</v>
      </c>
      <c r="AR69">
        <f t="shared" si="32"/>
        <v>0</v>
      </c>
      <c r="AS69">
        <f t="shared" si="32"/>
        <v>0</v>
      </c>
      <c r="AT69">
        <f t="shared" si="32"/>
        <v>0</v>
      </c>
      <c r="AU69">
        <f t="shared" si="32"/>
        <v>0</v>
      </c>
      <c r="AV69">
        <f t="shared" si="32"/>
        <v>0</v>
      </c>
      <c r="AW69">
        <f t="shared" si="32"/>
        <v>0</v>
      </c>
      <c r="AX69">
        <f t="shared" si="32"/>
        <v>0</v>
      </c>
      <c r="AY69">
        <f t="shared" si="32"/>
        <v>0</v>
      </c>
      <c r="AZ69">
        <f t="shared" si="31"/>
        <v>0</v>
      </c>
      <c r="BA69">
        <f t="shared" si="31"/>
        <v>0</v>
      </c>
      <c r="BB69">
        <f t="shared" si="31"/>
        <v>0</v>
      </c>
      <c r="BC69">
        <f t="shared" si="31"/>
        <v>0</v>
      </c>
      <c r="BD69">
        <f t="shared" si="31"/>
        <v>0</v>
      </c>
      <c r="BE69">
        <f t="shared" si="31"/>
        <v>0</v>
      </c>
      <c r="BF69">
        <f t="shared" si="31"/>
        <v>0</v>
      </c>
      <c r="BG69">
        <f t="shared" si="31"/>
        <v>0</v>
      </c>
      <c r="BH69">
        <f t="shared" si="31"/>
        <v>0</v>
      </c>
      <c r="BI69">
        <f t="shared" si="31"/>
        <v>0</v>
      </c>
      <c r="BJ69">
        <f t="shared" si="31"/>
        <v>0</v>
      </c>
      <c r="BK69">
        <f t="shared" si="31"/>
        <v>0</v>
      </c>
      <c r="BL69">
        <f t="shared" si="31"/>
        <v>0</v>
      </c>
      <c r="BM69">
        <f t="shared" si="31"/>
        <v>0</v>
      </c>
      <c r="BN69">
        <f t="shared" si="31"/>
        <v>0</v>
      </c>
      <c r="BO69">
        <f t="shared" si="30"/>
        <v>0</v>
      </c>
      <c r="BP69">
        <f t="shared" si="30"/>
        <v>0</v>
      </c>
      <c r="BQ69">
        <f t="shared" si="30"/>
        <v>0</v>
      </c>
      <c r="BR69">
        <f t="shared" si="30"/>
        <v>0</v>
      </c>
      <c r="BS69">
        <f t="shared" si="29"/>
        <v>0</v>
      </c>
      <c r="BT69">
        <f t="shared" si="29"/>
        <v>1186356.6400000001</v>
      </c>
      <c r="BU69">
        <f t="shared" si="29"/>
        <v>0</v>
      </c>
      <c r="BV69">
        <f t="shared" si="29"/>
        <v>0</v>
      </c>
      <c r="BW69">
        <f t="shared" si="29"/>
        <v>0</v>
      </c>
      <c r="BX69">
        <f t="shared" si="29"/>
        <v>0</v>
      </c>
      <c r="BY69">
        <f t="shared" si="29"/>
        <v>0</v>
      </c>
      <c r="BZ69">
        <f t="shared" si="29"/>
        <v>0</v>
      </c>
      <c r="CA69">
        <f t="shared" si="29"/>
        <v>0</v>
      </c>
      <c r="CB69">
        <f t="shared" si="29"/>
        <v>0</v>
      </c>
      <c r="CC69">
        <f t="shared" si="29"/>
        <v>0</v>
      </c>
      <c r="CD69">
        <f t="shared" si="29"/>
        <v>0</v>
      </c>
      <c r="CE69">
        <f t="shared" si="29"/>
        <v>0</v>
      </c>
      <c r="CF69">
        <f t="shared" si="29"/>
        <v>0</v>
      </c>
      <c r="CG69">
        <f t="shared" si="29"/>
        <v>0</v>
      </c>
      <c r="CH69">
        <f t="shared" si="29"/>
        <v>0</v>
      </c>
      <c r="CI69">
        <f t="shared" si="25"/>
        <v>0</v>
      </c>
      <c r="CJ69">
        <f t="shared" si="25"/>
        <v>0</v>
      </c>
      <c r="CK69">
        <f t="shared" si="23"/>
        <v>0</v>
      </c>
    </row>
    <row r="70" spans="1:89" x14ac:dyDescent="0.2">
      <c r="A70" s="27">
        <v>790.6</v>
      </c>
      <c r="B70">
        <f t="shared" si="33"/>
        <v>625048.36</v>
      </c>
      <c r="D70">
        <v>69</v>
      </c>
      <c r="E70">
        <f t="shared" si="28"/>
        <v>0</v>
      </c>
      <c r="F70">
        <f t="shared" si="28"/>
        <v>0</v>
      </c>
      <c r="G70">
        <f t="shared" si="28"/>
        <v>0</v>
      </c>
      <c r="H70">
        <f t="shared" si="28"/>
        <v>0</v>
      </c>
      <c r="I70">
        <f t="shared" si="28"/>
        <v>0</v>
      </c>
      <c r="J70">
        <f t="shared" si="28"/>
        <v>0</v>
      </c>
      <c r="K70">
        <f t="shared" si="28"/>
        <v>0</v>
      </c>
      <c r="L70">
        <f t="shared" si="28"/>
        <v>0</v>
      </c>
      <c r="M70">
        <f t="shared" si="28"/>
        <v>0</v>
      </c>
      <c r="N70">
        <f t="shared" si="28"/>
        <v>0</v>
      </c>
      <c r="O70">
        <f t="shared" si="28"/>
        <v>0</v>
      </c>
      <c r="P70">
        <f t="shared" si="28"/>
        <v>0</v>
      </c>
      <c r="Q70">
        <f t="shared" si="28"/>
        <v>0</v>
      </c>
      <c r="R70">
        <f t="shared" si="28"/>
        <v>0</v>
      </c>
      <c r="S70">
        <f t="shared" si="28"/>
        <v>0</v>
      </c>
      <c r="T70">
        <f t="shared" si="28"/>
        <v>0</v>
      </c>
      <c r="U70">
        <f t="shared" si="27"/>
        <v>0</v>
      </c>
      <c r="V70">
        <f t="shared" si="27"/>
        <v>0</v>
      </c>
      <c r="W70">
        <f t="shared" si="27"/>
        <v>0</v>
      </c>
      <c r="X70">
        <f t="shared" si="27"/>
        <v>0</v>
      </c>
      <c r="Y70">
        <f t="shared" si="27"/>
        <v>0</v>
      </c>
      <c r="Z70">
        <f t="shared" si="27"/>
        <v>0</v>
      </c>
      <c r="AA70">
        <f t="shared" si="27"/>
        <v>0</v>
      </c>
      <c r="AB70">
        <f t="shared" si="27"/>
        <v>0</v>
      </c>
      <c r="AC70">
        <f t="shared" si="27"/>
        <v>0</v>
      </c>
      <c r="AD70">
        <f t="shared" si="27"/>
        <v>0</v>
      </c>
      <c r="AE70">
        <f t="shared" si="27"/>
        <v>0</v>
      </c>
      <c r="AF70">
        <f t="shared" si="27"/>
        <v>0</v>
      </c>
      <c r="AG70">
        <f t="shared" si="27"/>
        <v>0</v>
      </c>
      <c r="AH70">
        <f t="shared" si="27"/>
        <v>0</v>
      </c>
      <c r="AI70">
        <f t="shared" si="27"/>
        <v>0</v>
      </c>
      <c r="AJ70">
        <f t="shared" si="32"/>
        <v>0</v>
      </c>
      <c r="AK70">
        <f t="shared" si="32"/>
        <v>0</v>
      </c>
      <c r="AL70">
        <f t="shared" si="32"/>
        <v>0</v>
      </c>
      <c r="AM70">
        <f t="shared" si="32"/>
        <v>0</v>
      </c>
      <c r="AN70">
        <f t="shared" si="32"/>
        <v>0</v>
      </c>
      <c r="AO70">
        <f t="shared" si="32"/>
        <v>0</v>
      </c>
      <c r="AP70">
        <f t="shared" si="32"/>
        <v>0</v>
      </c>
      <c r="AQ70">
        <f t="shared" si="32"/>
        <v>0</v>
      </c>
      <c r="AR70">
        <f t="shared" si="32"/>
        <v>0</v>
      </c>
      <c r="AS70">
        <f t="shared" si="32"/>
        <v>0</v>
      </c>
      <c r="AT70">
        <f t="shared" si="32"/>
        <v>0</v>
      </c>
      <c r="AU70">
        <f t="shared" si="32"/>
        <v>0</v>
      </c>
      <c r="AV70">
        <f t="shared" si="32"/>
        <v>0</v>
      </c>
      <c r="AW70">
        <f t="shared" si="32"/>
        <v>0</v>
      </c>
      <c r="AX70">
        <f t="shared" si="32"/>
        <v>0</v>
      </c>
      <c r="AY70">
        <f t="shared" si="32"/>
        <v>0</v>
      </c>
      <c r="AZ70">
        <f t="shared" si="31"/>
        <v>0</v>
      </c>
      <c r="BA70">
        <f t="shared" si="31"/>
        <v>0</v>
      </c>
      <c r="BB70">
        <f t="shared" si="31"/>
        <v>0</v>
      </c>
      <c r="BC70">
        <f t="shared" si="31"/>
        <v>0</v>
      </c>
      <c r="BD70">
        <f t="shared" si="31"/>
        <v>0</v>
      </c>
      <c r="BE70">
        <f t="shared" si="31"/>
        <v>0</v>
      </c>
      <c r="BF70">
        <f t="shared" si="31"/>
        <v>0</v>
      </c>
      <c r="BG70">
        <f t="shared" si="31"/>
        <v>0</v>
      </c>
      <c r="BH70">
        <f t="shared" si="31"/>
        <v>0</v>
      </c>
      <c r="BI70">
        <f t="shared" si="31"/>
        <v>0</v>
      </c>
      <c r="BJ70">
        <f t="shared" si="31"/>
        <v>0</v>
      </c>
      <c r="BK70">
        <f t="shared" si="31"/>
        <v>0</v>
      </c>
      <c r="BL70">
        <f t="shared" si="31"/>
        <v>0</v>
      </c>
      <c r="BM70">
        <f t="shared" si="31"/>
        <v>0</v>
      </c>
      <c r="BN70">
        <f t="shared" si="31"/>
        <v>0</v>
      </c>
      <c r="BO70">
        <f t="shared" si="30"/>
        <v>0</v>
      </c>
      <c r="BP70">
        <f t="shared" si="30"/>
        <v>0</v>
      </c>
      <c r="BQ70">
        <f t="shared" si="30"/>
        <v>0</v>
      </c>
      <c r="BR70">
        <f t="shared" si="30"/>
        <v>0</v>
      </c>
      <c r="BS70">
        <f t="shared" si="29"/>
        <v>0</v>
      </c>
      <c r="BT70">
        <f t="shared" si="29"/>
        <v>0</v>
      </c>
      <c r="BU70">
        <f t="shared" si="29"/>
        <v>625048.36</v>
      </c>
      <c r="BV70">
        <f t="shared" si="29"/>
        <v>0</v>
      </c>
      <c r="BW70">
        <f t="shared" si="29"/>
        <v>0</v>
      </c>
      <c r="BX70">
        <f t="shared" si="29"/>
        <v>0</v>
      </c>
      <c r="BY70">
        <f t="shared" si="29"/>
        <v>0</v>
      </c>
      <c r="BZ70">
        <f t="shared" si="29"/>
        <v>0</v>
      </c>
      <c r="CA70">
        <f t="shared" si="29"/>
        <v>0</v>
      </c>
      <c r="CB70">
        <f t="shared" si="29"/>
        <v>0</v>
      </c>
      <c r="CC70">
        <f t="shared" si="29"/>
        <v>0</v>
      </c>
      <c r="CD70">
        <f t="shared" si="29"/>
        <v>0</v>
      </c>
      <c r="CE70">
        <f t="shared" si="29"/>
        <v>0</v>
      </c>
      <c r="CF70">
        <f t="shared" si="29"/>
        <v>0</v>
      </c>
      <c r="CG70">
        <f t="shared" si="29"/>
        <v>0</v>
      </c>
      <c r="CH70">
        <f t="shared" si="29"/>
        <v>0</v>
      </c>
      <c r="CI70">
        <f t="shared" si="25"/>
        <v>0</v>
      </c>
      <c r="CJ70">
        <f t="shared" si="25"/>
        <v>0</v>
      </c>
      <c r="CK70">
        <f t="shared" si="23"/>
        <v>0</v>
      </c>
    </row>
    <row r="71" spans="1:89" x14ac:dyDescent="0.2">
      <c r="A71" s="27">
        <v>965.9</v>
      </c>
      <c r="B71">
        <f t="shared" si="33"/>
        <v>932962.80999999994</v>
      </c>
      <c r="D71">
        <v>70</v>
      </c>
      <c r="E71">
        <f t="shared" si="28"/>
        <v>0</v>
      </c>
      <c r="F71">
        <f t="shared" si="28"/>
        <v>0</v>
      </c>
      <c r="G71">
        <f t="shared" si="28"/>
        <v>0</v>
      </c>
      <c r="H71">
        <f t="shared" si="28"/>
        <v>0</v>
      </c>
      <c r="I71">
        <f t="shared" si="28"/>
        <v>0</v>
      </c>
      <c r="J71">
        <f t="shared" si="28"/>
        <v>0</v>
      </c>
      <c r="K71">
        <f t="shared" si="28"/>
        <v>0</v>
      </c>
      <c r="L71">
        <f t="shared" si="28"/>
        <v>0</v>
      </c>
      <c r="M71">
        <f t="shared" si="28"/>
        <v>0</v>
      </c>
      <c r="N71">
        <f t="shared" si="28"/>
        <v>0</v>
      </c>
      <c r="O71">
        <f t="shared" si="28"/>
        <v>0</v>
      </c>
      <c r="P71">
        <f t="shared" si="28"/>
        <v>0</v>
      </c>
      <c r="Q71">
        <f t="shared" si="28"/>
        <v>0</v>
      </c>
      <c r="R71">
        <f t="shared" si="28"/>
        <v>0</v>
      </c>
      <c r="S71">
        <f t="shared" si="28"/>
        <v>0</v>
      </c>
      <c r="T71">
        <f t="shared" si="28"/>
        <v>0</v>
      </c>
      <c r="U71">
        <f t="shared" si="27"/>
        <v>0</v>
      </c>
      <c r="V71">
        <f t="shared" si="27"/>
        <v>0</v>
      </c>
      <c r="W71">
        <f t="shared" si="27"/>
        <v>0</v>
      </c>
      <c r="X71">
        <f t="shared" si="27"/>
        <v>0</v>
      </c>
      <c r="Y71">
        <f t="shared" si="27"/>
        <v>0</v>
      </c>
      <c r="Z71">
        <f t="shared" si="27"/>
        <v>0</v>
      </c>
      <c r="AA71">
        <f t="shared" si="27"/>
        <v>0</v>
      </c>
      <c r="AB71">
        <f t="shared" si="27"/>
        <v>0</v>
      </c>
      <c r="AC71">
        <f t="shared" si="27"/>
        <v>0</v>
      </c>
      <c r="AD71">
        <f t="shared" si="27"/>
        <v>0</v>
      </c>
      <c r="AE71">
        <f t="shared" si="27"/>
        <v>0</v>
      </c>
      <c r="AF71">
        <f t="shared" si="27"/>
        <v>0</v>
      </c>
      <c r="AG71">
        <f t="shared" si="27"/>
        <v>0</v>
      </c>
      <c r="AH71">
        <f t="shared" si="27"/>
        <v>0</v>
      </c>
      <c r="AI71">
        <f t="shared" si="27"/>
        <v>0</v>
      </c>
      <c r="AJ71">
        <f t="shared" si="32"/>
        <v>0</v>
      </c>
      <c r="AK71">
        <f t="shared" si="32"/>
        <v>0</v>
      </c>
      <c r="AL71">
        <f t="shared" si="32"/>
        <v>0</v>
      </c>
      <c r="AM71">
        <f t="shared" si="32"/>
        <v>0</v>
      </c>
      <c r="AN71">
        <f t="shared" si="32"/>
        <v>0</v>
      </c>
      <c r="AO71">
        <f t="shared" si="32"/>
        <v>0</v>
      </c>
      <c r="AP71">
        <f t="shared" si="32"/>
        <v>0</v>
      </c>
      <c r="AQ71">
        <f t="shared" si="32"/>
        <v>0</v>
      </c>
      <c r="AR71">
        <f t="shared" si="32"/>
        <v>0</v>
      </c>
      <c r="AS71">
        <f t="shared" si="32"/>
        <v>0</v>
      </c>
      <c r="AT71">
        <f t="shared" si="32"/>
        <v>0</v>
      </c>
      <c r="AU71">
        <f t="shared" si="32"/>
        <v>0</v>
      </c>
      <c r="AV71">
        <f t="shared" si="32"/>
        <v>0</v>
      </c>
      <c r="AW71">
        <f t="shared" si="32"/>
        <v>0</v>
      </c>
      <c r="AX71">
        <f t="shared" si="32"/>
        <v>0</v>
      </c>
      <c r="AY71">
        <f t="shared" si="32"/>
        <v>0</v>
      </c>
      <c r="AZ71">
        <f t="shared" si="31"/>
        <v>0</v>
      </c>
      <c r="BA71">
        <f t="shared" si="31"/>
        <v>0</v>
      </c>
      <c r="BB71">
        <f t="shared" si="31"/>
        <v>0</v>
      </c>
      <c r="BC71">
        <f t="shared" si="31"/>
        <v>0</v>
      </c>
      <c r="BD71">
        <f t="shared" si="31"/>
        <v>0</v>
      </c>
      <c r="BE71">
        <f t="shared" si="31"/>
        <v>0</v>
      </c>
      <c r="BF71">
        <f t="shared" si="31"/>
        <v>0</v>
      </c>
      <c r="BG71">
        <f t="shared" si="31"/>
        <v>0</v>
      </c>
      <c r="BH71">
        <f t="shared" si="31"/>
        <v>0</v>
      </c>
      <c r="BI71">
        <f t="shared" si="31"/>
        <v>0</v>
      </c>
      <c r="BJ71">
        <f t="shared" si="31"/>
        <v>0</v>
      </c>
      <c r="BK71">
        <f t="shared" si="31"/>
        <v>0</v>
      </c>
      <c r="BL71">
        <f t="shared" si="31"/>
        <v>0</v>
      </c>
      <c r="BM71">
        <f t="shared" si="31"/>
        <v>0</v>
      </c>
      <c r="BN71">
        <f t="shared" si="31"/>
        <v>0</v>
      </c>
      <c r="BO71">
        <f t="shared" si="30"/>
        <v>0</v>
      </c>
      <c r="BP71">
        <f t="shared" si="30"/>
        <v>0</v>
      </c>
      <c r="BQ71">
        <f t="shared" si="30"/>
        <v>0</v>
      </c>
      <c r="BR71">
        <f t="shared" si="30"/>
        <v>0</v>
      </c>
      <c r="BS71">
        <f t="shared" si="29"/>
        <v>0</v>
      </c>
      <c r="BT71">
        <f t="shared" si="29"/>
        <v>0</v>
      </c>
      <c r="BU71">
        <f t="shared" si="29"/>
        <v>0</v>
      </c>
      <c r="BV71">
        <f t="shared" si="29"/>
        <v>932962.80999999994</v>
      </c>
      <c r="BW71">
        <f t="shared" si="29"/>
        <v>0</v>
      </c>
      <c r="BX71">
        <f t="shared" si="29"/>
        <v>0</v>
      </c>
      <c r="BY71">
        <f t="shared" si="29"/>
        <v>0</v>
      </c>
      <c r="BZ71">
        <f t="shared" si="29"/>
        <v>0</v>
      </c>
      <c r="CA71">
        <f t="shared" si="29"/>
        <v>0</v>
      </c>
      <c r="CB71">
        <f t="shared" si="29"/>
        <v>0</v>
      </c>
      <c r="CC71">
        <f t="shared" si="29"/>
        <v>0</v>
      </c>
      <c r="CD71">
        <f t="shared" si="29"/>
        <v>0</v>
      </c>
      <c r="CE71">
        <f t="shared" si="29"/>
        <v>0</v>
      </c>
      <c r="CF71">
        <f t="shared" si="29"/>
        <v>0</v>
      </c>
      <c r="CG71">
        <f t="shared" si="29"/>
        <v>0</v>
      </c>
      <c r="CH71">
        <f t="shared" si="29"/>
        <v>0</v>
      </c>
      <c r="CI71">
        <f t="shared" si="25"/>
        <v>0</v>
      </c>
      <c r="CJ71">
        <f t="shared" si="25"/>
        <v>0</v>
      </c>
      <c r="CK71">
        <f t="shared" si="23"/>
        <v>0</v>
      </c>
    </row>
    <row r="72" spans="1:89" x14ac:dyDescent="0.2">
      <c r="A72" s="27">
        <v>861.3</v>
      </c>
      <c r="B72">
        <f t="shared" si="33"/>
        <v>741837.69</v>
      </c>
      <c r="D72">
        <v>71</v>
      </c>
      <c r="E72">
        <f t="shared" si="28"/>
        <v>0</v>
      </c>
      <c r="F72">
        <f t="shared" si="28"/>
        <v>0</v>
      </c>
      <c r="G72">
        <f t="shared" si="28"/>
        <v>0</v>
      </c>
      <c r="H72">
        <f t="shared" si="28"/>
        <v>0</v>
      </c>
      <c r="I72">
        <f t="shared" si="28"/>
        <v>0</v>
      </c>
      <c r="J72">
        <f t="shared" si="28"/>
        <v>0</v>
      </c>
      <c r="K72">
        <f t="shared" si="28"/>
        <v>0</v>
      </c>
      <c r="L72">
        <f t="shared" si="28"/>
        <v>0</v>
      </c>
      <c r="M72">
        <f t="shared" si="28"/>
        <v>0</v>
      </c>
      <c r="N72">
        <f t="shared" si="28"/>
        <v>0</v>
      </c>
      <c r="O72">
        <f t="shared" si="28"/>
        <v>0</v>
      </c>
      <c r="P72">
        <f t="shared" si="28"/>
        <v>0</v>
      </c>
      <c r="Q72">
        <f t="shared" si="28"/>
        <v>0</v>
      </c>
      <c r="R72">
        <f t="shared" si="28"/>
        <v>0</v>
      </c>
      <c r="S72">
        <f t="shared" si="28"/>
        <v>0</v>
      </c>
      <c r="T72">
        <f t="shared" si="28"/>
        <v>0</v>
      </c>
      <c r="U72">
        <f t="shared" si="27"/>
        <v>0</v>
      </c>
      <c r="V72">
        <f t="shared" si="27"/>
        <v>0</v>
      </c>
      <c r="W72">
        <f t="shared" si="27"/>
        <v>0</v>
      </c>
      <c r="X72">
        <f t="shared" si="27"/>
        <v>0</v>
      </c>
      <c r="Y72">
        <f t="shared" si="27"/>
        <v>0</v>
      </c>
      <c r="Z72">
        <f t="shared" si="27"/>
        <v>0</v>
      </c>
      <c r="AA72">
        <f t="shared" si="27"/>
        <v>0</v>
      </c>
      <c r="AB72">
        <f t="shared" si="27"/>
        <v>0</v>
      </c>
      <c r="AC72">
        <f t="shared" si="27"/>
        <v>0</v>
      </c>
      <c r="AD72">
        <f t="shared" si="27"/>
        <v>0</v>
      </c>
      <c r="AE72">
        <f t="shared" si="27"/>
        <v>0</v>
      </c>
      <c r="AF72">
        <f t="shared" si="27"/>
        <v>0</v>
      </c>
      <c r="AG72">
        <f t="shared" si="27"/>
        <v>0</v>
      </c>
      <c r="AH72">
        <f t="shared" si="27"/>
        <v>0</v>
      </c>
      <c r="AI72">
        <f t="shared" si="27"/>
        <v>0</v>
      </c>
      <c r="AJ72">
        <f t="shared" si="32"/>
        <v>0</v>
      </c>
      <c r="AK72">
        <f t="shared" si="32"/>
        <v>0</v>
      </c>
      <c r="AL72">
        <f t="shared" si="32"/>
        <v>0</v>
      </c>
      <c r="AM72">
        <f t="shared" si="32"/>
        <v>0</v>
      </c>
      <c r="AN72">
        <f t="shared" si="32"/>
        <v>0</v>
      </c>
      <c r="AO72">
        <f t="shared" si="32"/>
        <v>0</v>
      </c>
      <c r="AP72">
        <f t="shared" si="32"/>
        <v>0</v>
      </c>
      <c r="AQ72">
        <f t="shared" si="32"/>
        <v>0</v>
      </c>
      <c r="AR72">
        <f t="shared" si="32"/>
        <v>0</v>
      </c>
      <c r="AS72">
        <f t="shared" si="32"/>
        <v>0</v>
      </c>
      <c r="AT72">
        <f t="shared" si="32"/>
        <v>0</v>
      </c>
      <c r="AU72">
        <f t="shared" si="32"/>
        <v>0</v>
      </c>
      <c r="AV72">
        <f t="shared" si="32"/>
        <v>0</v>
      </c>
      <c r="AW72">
        <f t="shared" si="32"/>
        <v>0</v>
      </c>
      <c r="AX72">
        <f t="shared" si="32"/>
        <v>0</v>
      </c>
      <c r="AY72">
        <f t="shared" si="32"/>
        <v>0</v>
      </c>
      <c r="AZ72">
        <f t="shared" si="31"/>
        <v>0</v>
      </c>
      <c r="BA72">
        <f t="shared" si="31"/>
        <v>0</v>
      </c>
      <c r="BB72">
        <f t="shared" si="31"/>
        <v>0</v>
      </c>
      <c r="BC72">
        <f t="shared" si="31"/>
        <v>0</v>
      </c>
      <c r="BD72">
        <f t="shared" si="31"/>
        <v>0</v>
      </c>
      <c r="BE72">
        <f t="shared" si="31"/>
        <v>0</v>
      </c>
      <c r="BF72">
        <f t="shared" si="31"/>
        <v>0</v>
      </c>
      <c r="BG72">
        <f t="shared" si="31"/>
        <v>0</v>
      </c>
      <c r="BH72">
        <f t="shared" si="31"/>
        <v>0</v>
      </c>
      <c r="BI72">
        <f t="shared" si="31"/>
        <v>0</v>
      </c>
      <c r="BJ72">
        <f t="shared" si="31"/>
        <v>0</v>
      </c>
      <c r="BK72">
        <f t="shared" si="31"/>
        <v>0</v>
      </c>
      <c r="BL72">
        <f t="shared" si="31"/>
        <v>0</v>
      </c>
      <c r="BM72">
        <f t="shared" si="31"/>
        <v>0</v>
      </c>
      <c r="BN72">
        <f t="shared" si="31"/>
        <v>0</v>
      </c>
      <c r="BO72">
        <f t="shared" si="30"/>
        <v>0</v>
      </c>
      <c r="BP72">
        <f t="shared" si="30"/>
        <v>0</v>
      </c>
      <c r="BQ72">
        <f t="shared" si="30"/>
        <v>0</v>
      </c>
      <c r="BR72">
        <f t="shared" si="30"/>
        <v>0</v>
      </c>
      <c r="BS72">
        <f t="shared" si="29"/>
        <v>0</v>
      </c>
      <c r="BT72">
        <f t="shared" si="29"/>
        <v>0</v>
      </c>
      <c r="BU72">
        <f t="shared" si="29"/>
        <v>0</v>
      </c>
      <c r="BV72">
        <f t="shared" si="29"/>
        <v>0</v>
      </c>
      <c r="BW72">
        <f t="shared" si="29"/>
        <v>741837.69</v>
      </c>
      <c r="BX72">
        <f t="shared" si="29"/>
        <v>0</v>
      </c>
      <c r="BY72">
        <f t="shared" si="29"/>
        <v>0</v>
      </c>
      <c r="BZ72">
        <f t="shared" si="29"/>
        <v>0</v>
      </c>
      <c r="CA72">
        <f t="shared" si="29"/>
        <v>0</v>
      </c>
      <c r="CB72">
        <f t="shared" si="29"/>
        <v>0</v>
      </c>
      <c r="CC72">
        <f t="shared" si="29"/>
        <v>0</v>
      </c>
      <c r="CD72">
        <f t="shared" si="29"/>
        <v>0</v>
      </c>
      <c r="CE72">
        <f t="shared" si="29"/>
        <v>0</v>
      </c>
      <c r="CF72">
        <f t="shared" si="29"/>
        <v>0</v>
      </c>
      <c r="CG72">
        <f t="shared" si="29"/>
        <v>0</v>
      </c>
      <c r="CH72">
        <f t="shared" si="29"/>
        <v>0</v>
      </c>
      <c r="CI72">
        <f t="shared" si="25"/>
        <v>0</v>
      </c>
      <c r="CJ72">
        <f t="shared" si="25"/>
        <v>0</v>
      </c>
      <c r="CK72">
        <f t="shared" si="23"/>
        <v>0</v>
      </c>
    </row>
    <row r="73" spans="1:89" x14ac:dyDescent="0.2">
      <c r="A73" s="27">
        <v>783.9</v>
      </c>
      <c r="B73">
        <f t="shared" si="33"/>
        <v>614499.21</v>
      </c>
      <c r="D73">
        <v>72</v>
      </c>
      <c r="E73">
        <f t="shared" si="28"/>
        <v>0</v>
      </c>
      <c r="F73">
        <f t="shared" si="28"/>
        <v>0</v>
      </c>
      <c r="G73">
        <f t="shared" si="28"/>
        <v>0</v>
      </c>
      <c r="H73">
        <f t="shared" si="28"/>
        <v>0</v>
      </c>
      <c r="I73">
        <f t="shared" si="28"/>
        <v>0</v>
      </c>
      <c r="J73">
        <f t="shared" si="28"/>
        <v>0</v>
      </c>
      <c r="K73">
        <f t="shared" si="28"/>
        <v>0</v>
      </c>
      <c r="L73">
        <f t="shared" si="28"/>
        <v>0</v>
      </c>
      <c r="M73">
        <f t="shared" si="28"/>
        <v>0</v>
      </c>
      <c r="N73">
        <f t="shared" si="28"/>
        <v>0</v>
      </c>
      <c r="O73">
        <f t="shared" si="28"/>
        <v>0</v>
      </c>
      <c r="P73">
        <f t="shared" si="28"/>
        <v>0</v>
      </c>
      <c r="Q73">
        <f t="shared" si="28"/>
        <v>0</v>
      </c>
      <c r="R73">
        <f t="shared" si="28"/>
        <v>0</v>
      </c>
      <c r="S73">
        <f t="shared" si="28"/>
        <v>0</v>
      </c>
      <c r="T73">
        <f t="shared" ref="T73:AI86" si="34">IF(COLUMN()=ROW()+3, $B73, 0)</f>
        <v>0</v>
      </c>
      <c r="U73">
        <f t="shared" si="34"/>
        <v>0</v>
      </c>
      <c r="V73">
        <f t="shared" si="34"/>
        <v>0</v>
      </c>
      <c r="W73">
        <f t="shared" si="34"/>
        <v>0</v>
      </c>
      <c r="X73">
        <f t="shared" si="34"/>
        <v>0</v>
      </c>
      <c r="Y73">
        <f t="shared" si="34"/>
        <v>0</v>
      </c>
      <c r="Z73">
        <f t="shared" si="34"/>
        <v>0</v>
      </c>
      <c r="AA73">
        <f t="shared" si="34"/>
        <v>0</v>
      </c>
      <c r="AB73">
        <f t="shared" si="34"/>
        <v>0</v>
      </c>
      <c r="AC73">
        <f t="shared" si="34"/>
        <v>0</v>
      </c>
      <c r="AD73">
        <f t="shared" si="34"/>
        <v>0</v>
      </c>
      <c r="AE73">
        <f t="shared" si="34"/>
        <v>0</v>
      </c>
      <c r="AF73">
        <f t="shared" si="34"/>
        <v>0</v>
      </c>
      <c r="AG73">
        <f t="shared" si="34"/>
        <v>0</v>
      </c>
      <c r="AH73">
        <f t="shared" si="34"/>
        <v>0</v>
      </c>
      <c r="AI73">
        <f t="shared" si="34"/>
        <v>0</v>
      </c>
      <c r="AJ73">
        <f t="shared" si="32"/>
        <v>0</v>
      </c>
      <c r="AK73">
        <f t="shared" si="32"/>
        <v>0</v>
      </c>
      <c r="AL73">
        <f t="shared" si="32"/>
        <v>0</v>
      </c>
      <c r="AM73">
        <f t="shared" si="32"/>
        <v>0</v>
      </c>
      <c r="AN73">
        <f t="shared" si="32"/>
        <v>0</v>
      </c>
      <c r="AO73">
        <f t="shared" si="32"/>
        <v>0</v>
      </c>
      <c r="AP73">
        <f t="shared" si="32"/>
        <v>0</v>
      </c>
      <c r="AQ73">
        <f t="shared" si="32"/>
        <v>0</v>
      </c>
      <c r="AR73">
        <f t="shared" si="32"/>
        <v>0</v>
      </c>
      <c r="AS73">
        <f t="shared" si="32"/>
        <v>0</v>
      </c>
      <c r="AT73">
        <f t="shared" si="32"/>
        <v>0</v>
      </c>
      <c r="AU73">
        <f t="shared" si="32"/>
        <v>0</v>
      </c>
      <c r="AV73">
        <f t="shared" si="32"/>
        <v>0</v>
      </c>
      <c r="AW73">
        <f t="shared" si="32"/>
        <v>0</v>
      </c>
      <c r="AX73">
        <f t="shared" si="32"/>
        <v>0</v>
      </c>
      <c r="AY73">
        <f t="shared" si="32"/>
        <v>0</v>
      </c>
      <c r="AZ73">
        <f t="shared" si="31"/>
        <v>0</v>
      </c>
      <c r="BA73">
        <f t="shared" si="31"/>
        <v>0</v>
      </c>
      <c r="BB73">
        <f t="shared" si="31"/>
        <v>0</v>
      </c>
      <c r="BC73">
        <f t="shared" si="31"/>
        <v>0</v>
      </c>
      <c r="BD73">
        <f t="shared" si="31"/>
        <v>0</v>
      </c>
      <c r="BE73">
        <f t="shared" si="31"/>
        <v>0</v>
      </c>
      <c r="BF73">
        <f t="shared" si="31"/>
        <v>0</v>
      </c>
      <c r="BG73">
        <f t="shared" si="31"/>
        <v>0</v>
      </c>
      <c r="BH73">
        <f t="shared" si="31"/>
        <v>0</v>
      </c>
      <c r="BI73">
        <f t="shared" si="31"/>
        <v>0</v>
      </c>
      <c r="BJ73">
        <f t="shared" si="31"/>
        <v>0</v>
      </c>
      <c r="BK73">
        <f t="shared" si="31"/>
        <v>0</v>
      </c>
      <c r="BL73">
        <f t="shared" si="31"/>
        <v>0</v>
      </c>
      <c r="BM73">
        <f t="shared" si="31"/>
        <v>0</v>
      </c>
      <c r="BN73">
        <f t="shared" si="31"/>
        <v>0</v>
      </c>
      <c r="BO73">
        <f t="shared" si="30"/>
        <v>0</v>
      </c>
      <c r="BP73">
        <f t="shared" si="30"/>
        <v>0</v>
      </c>
      <c r="BQ73">
        <f t="shared" si="30"/>
        <v>0</v>
      </c>
      <c r="BR73">
        <f t="shared" si="30"/>
        <v>0</v>
      </c>
      <c r="BS73">
        <f t="shared" si="29"/>
        <v>0</v>
      </c>
      <c r="BT73">
        <f t="shared" si="29"/>
        <v>0</v>
      </c>
      <c r="BU73">
        <f t="shared" si="29"/>
        <v>0</v>
      </c>
      <c r="BV73">
        <f t="shared" si="29"/>
        <v>0</v>
      </c>
      <c r="BW73">
        <f t="shared" si="29"/>
        <v>0</v>
      </c>
      <c r="BX73">
        <f t="shared" si="29"/>
        <v>614499.21</v>
      </c>
      <c r="BY73">
        <f t="shared" si="29"/>
        <v>0</v>
      </c>
      <c r="BZ73">
        <f t="shared" si="29"/>
        <v>0</v>
      </c>
      <c r="CA73">
        <f t="shared" si="29"/>
        <v>0</v>
      </c>
      <c r="CB73">
        <f t="shared" si="29"/>
        <v>0</v>
      </c>
      <c r="CC73">
        <f t="shared" si="29"/>
        <v>0</v>
      </c>
      <c r="CD73">
        <f t="shared" si="29"/>
        <v>0</v>
      </c>
      <c r="CE73">
        <f t="shared" si="29"/>
        <v>0</v>
      </c>
      <c r="CF73">
        <f t="shared" si="29"/>
        <v>0</v>
      </c>
      <c r="CG73">
        <f t="shared" si="29"/>
        <v>0</v>
      </c>
      <c r="CH73">
        <f t="shared" ref="CH73:CK73" si="35">IF(COLUMN()=ROW()+3, $B73, 0)</f>
        <v>0</v>
      </c>
      <c r="CI73">
        <f t="shared" si="35"/>
        <v>0</v>
      </c>
      <c r="CJ73">
        <f t="shared" si="35"/>
        <v>0</v>
      </c>
      <c r="CK73">
        <f t="shared" si="35"/>
        <v>0</v>
      </c>
    </row>
    <row r="74" spans="1:89" x14ac:dyDescent="0.2">
      <c r="A74" s="27">
        <v>757.1</v>
      </c>
      <c r="B74">
        <f t="shared" si="33"/>
        <v>573200.41</v>
      </c>
      <c r="D74">
        <v>73</v>
      </c>
      <c r="E74">
        <f t="shared" ref="E74:T86" si="36">IF(COLUMN()=ROW()+3, $B74, 0)</f>
        <v>0</v>
      </c>
      <c r="F74">
        <f t="shared" si="36"/>
        <v>0</v>
      </c>
      <c r="G74">
        <f t="shared" si="36"/>
        <v>0</v>
      </c>
      <c r="H74">
        <f t="shared" si="36"/>
        <v>0</v>
      </c>
      <c r="I74">
        <f t="shared" si="36"/>
        <v>0</v>
      </c>
      <c r="J74">
        <f t="shared" si="36"/>
        <v>0</v>
      </c>
      <c r="K74">
        <f t="shared" si="36"/>
        <v>0</v>
      </c>
      <c r="L74">
        <f t="shared" si="36"/>
        <v>0</v>
      </c>
      <c r="M74">
        <f t="shared" si="36"/>
        <v>0</v>
      </c>
      <c r="N74">
        <f t="shared" si="36"/>
        <v>0</v>
      </c>
      <c r="O74">
        <f t="shared" si="36"/>
        <v>0</v>
      </c>
      <c r="P74">
        <f t="shared" si="36"/>
        <v>0</v>
      </c>
      <c r="Q74">
        <f t="shared" si="36"/>
        <v>0</v>
      </c>
      <c r="R74">
        <f t="shared" si="36"/>
        <v>0</v>
      </c>
      <c r="S74">
        <f t="shared" si="36"/>
        <v>0</v>
      </c>
      <c r="T74">
        <f t="shared" si="36"/>
        <v>0</v>
      </c>
      <c r="U74">
        <f t="shared" si="34"/>
        <v>0</v>
      </c>
      <c r="V74">
        <f t="shared" si="34"/>
        <v>0</v>
      </c>
      <c r="W74">
        <f t="shared" si="34"/>
        <v>0</v>
      </c>
      <c r="X74">
        <f t="shared" si="34"/>
        <v>0</v>
      </c>
      <c r="Y74">
        <f t="shared" si="34"/>
        <v>0</v>
      </c>
      <c r="Z74">
        <f t="shared" si="34"/>
        <v>0</v>
      </c>
      <c r="AA74">
        <f t="shared" si="34"/>
        <v>0</v>
      </c>
      <c r="AB74">
        <f t="shared" si="34"/>
        <v>0</v>
      </c>
      <c r="AC74">
        <f t="shared" si="34"/>
        <v>0</v>
      </c>
      <c r="AD74">
        <f t="shared" si="34"/>
        <v>0</v>
      </c>
      <c r="AE74">
        <f t="shared" si="34"/>
        <v>0</v>
      </c>
      <c r="AF74">
        <f t="shared" si="34"/>
        <v>0</v>
      </c>
      <c r="AG74">
        <f t="shared" si="34"/>
        <v>0</v>
      </c>
      <c r="AH74">
        <f t="shared" si="34"/>
        <v>0</v>
      </c>
      <c r="AI74">
        <f t="shared" si="34"/>
        <v>0</v>
      </c>
      <c r="AJ74">
        <f t="shared" si="32"/>
        <v>0</v>
      </c>
      <c r="AK74">
        <f t="shared" si="32"/>
        <v>0</v>
      </c>
      <c r="AL74">
        <f t="shared" si="32"/>
        <v>0</v>
      </c>
      <c r="AM74">
        <f t="shared" si="32"/>
        <v>0</v>
      </c>
      <c r="AN74">
        <f t="shared" si="32"/>
        <v>0</v>
      </c>
      <c r="AO74">
        <f t="shared" si="32"/>
        <v>0</v>
      </c>
      <c r="AP74">
        <f t="shared" si="32"/>
        <v>0</v>
      </c>
      <c r="AQ74">
        <f t="shared" si="32"/>
        <v>0</v>
      </c>
      <c r="AR74">
        <f t="shared" si="32"/>
        <v>0</v>
      </c>
      <c r="AS74">
        <f t="shared" si="32"/>
        <v>0</v>
      </c>
      <c r="AT74">
        <f t="shared" si="32"/>
        <v>0</v>
      </c>
      <c r="AU74">
        <f t="shared" si="32"/>
        <v>0</v>
      </c>
      <c r="AV74">
        <f t="shared" si="32"/>
        <v>0</v>
      </c>
      <c r="AW74">
        <f t="shared" si="32"/>
        <v>0</v>
      </c>
      <c r="AX74">
        <f t="shared" si="32"/>
        <v>0</v>
      </c>
      <c r="AY74">
        <f t="shared" si="32"/>
        <v>0</v>
      </c>
      <c r="AZ74">
        <f t="shared" si="31"/>
        <v>0</v>
      </c>
      <c r="BA74">
        <f t="shared" si="31"/>
        <v>0</v>
      </c>
      <c r="BB74">
        <f t="shared" si="31"/>
        <v>0</v>
      </c>
      <c r="BC74">
        <f t="shared" si="31"/>
        <v>0</v>
      </c>
      <c r="BD74">
        <f t="shared" si="31"/>
        <v>0</v>
      </c>
      <c r="BE74">
        <f t="shared" si="31"/>
        <v>0</v>
      </c>
      <c r="BF74">
        <f t="shared" si="31"/>
        <v>0</v>
      </c>
      <c r="BG74">
        <f t="shared" si="31"/>
        <v>0</v>
      </c>
      <c r="BH74">
        <f t="shared" si="31"/>
        <v>0</v>
      </c>
      <c r="BI74">
        <f t="shared" si="31"/>
        <v>0</v>
      </c>
      <c r="BJ74">
        <f t="shared" si="31"/>
        <v>0</v>
      </c>
      <c r="BK74">
        <f t="shared" si="31"/>
        <v>0</v>
      </c>
      <c r="BL74">
        <f t="shared" si="31"/>
        <v>0</v>
      </c>
      <c r="BM74">
        <f t="shared" si="31"/>
        <v>0</v>
      </c>
      <c r="BN74">
        <f t="shared" si="31"/>
        <v>0</v>
      </c>
      <c r="BO74">
        <f t="shared" si="30"/>
        <v>0</v>
      </c>
      <c r="BP74">
        <f t="shared" si="30"/>
        <v>0</v>
      </c>
      <c r="BQ74">
        <f t="shared" si="30"/>
        <v>0</v>
      </c>
      <c r="BR74">
        <f t="shared" si="30"/>
        <v>0</v>
      </c>
      <c r="BS74">
        <f t="shared" si="30"/>
        <v>0</v>
      </c>
      <c r="BT74">
        <f t="shared" si="30"/>
        <v>0</v>
      </c>
      <c r="BU74">
        <f t="shared" si="30"/>
        <v>0</v>
      </c>
      <c r="BV74">
        <f t="shared" ref="BV74:CK85" si="37">IF(COLUMN()=ROW()+3, $B74, 0)</f>
        <v>0</v>
      </c>
      <c r="BW74">
        <f t="shared" si="37"/>
        <v>0</v>
      </c>
      <c r="BX74">
        <f t="shared" si="37"/>
        <v>0</v>
      </c>
      <c r="BY74">
        <f t="shared" si="37"/>
        <v>573200.41</v>
      </c>
      <c r="BZ74">
        <f t="shared" si="37"/>
        <v>0</v>
      </c>
      <c r="CA74">
        <f t="shared" si="37"/>
        <v>0</v>
      </c>
      <c r="CB74">
        <f t="shared" si="37"/>
        <v>0</v>
      </c>
      <c r="CC74">
        <f t="shared" si="37"/>
        <v>0</v>
      </c>
      <c r="CD74">
        <f t="shared" si="37"/>
        <v>0</v>
      </c>
      <c r="CE74">
        <f t="shared" si="37"/>
        <v>0</v>
      </c>
      <c r="CF74">
        <f t="shared" si="37"/>
        <v>0</v>
      </c>
      <c r="CG74">
        <f t="shared" si="37"/>
        <v>0</v>
      </c>
      <c r="CH74">
        <f t="shared" si="37"/>
        <v>0</v>
      </c>
      <c r="CI74">
        <f t="shared" si="37"/>
        <v>0</v>
      </c>
      <c r="CJ74">
        <f t="shared" si="37"/>
        <v>0</v>
      </c>
      <c r="CK74">
        <f t="shared" si="37"/>
        <v>0</v>
      </c>
    </row>
    <row r="75" spans="1:89" x14ac:dyDescent="0.2">
      <c r="A75" s="27">
        <v>731.5</v>
      </c>
      <c r="B75">
        <f t="shared" si="33"/>
        <v>535092.25</v>
      </c>
      <c r="D75">
        <v>74</v>
      </c>
      <c r="E75">
        <f t="shared" si="36"/>
        <v>0</v>
      </c>
      <c r="F75">
        <f t="shared" si="36"/>
        <v>0</v>
      </c>
      <c r="G75">
        <f t="shared" si="36"/>
        <v>0</v>
      </c>
      <c r="H75">
        <f t="shared" si="36"/>
        <v>0</v>
      </c>
      <c r="I75">
        <f t="shared" si="36"/>
        <v>0</v>
      </c>
      <c r="J75">
        <f t="shared" si="36"/>
        <v>0</v>
      </c>
      <c r="K75">
        <f t="shared" si="36"/>
        <v>0</v>
      </c>
      <c r="L75">
        <f t="shared" si="36"/>
        <v>0</v>
      </c>
      <c r="M75">
        <f t="shared" si="36"/>
        <v>0</v>
      </c>
      <c r="N75">
        <f t="shared" si="36"/>
        <v>0</v>
      </c>
      <c r="O75">
        <f t="shared" si="36"/>
        <v>0</v>
      </c>
      <c r="P75">
        <f t="shared" si="36"/>
        <v>0</v>
      </c>
      <c r="Q75">
        <f t="shared" si="36"/>
        <v>0</v>
      </c>
      <c r="R75">
        <f t="shared" si="36"/>
        <v>0</v>
      </c>
      <c r="S75">
        <f t="shared" si="36"/>
        <v>0</v>
      </c>
      <c r="T75">
        <f t="shared" si="36"/>
        <v>0</v>
      </c>
      <c r="U75">
        <f t="shared" si="34"/>
        <v>0</v>
      </c>
      <c r="V75">
        <f t="shared" si="34"/>
        <v>0</v>
      </c>
      <c r="W75">
        <f t="shared" si="34"/>
        <v>0</v>
      </c>
      <c r="X75">
        <f t="shared" si="34"/>
        <v>0</v>
      </c>
      <c r="Y75">
        <f t="shared" si="34"/>
        <v>0</v>
      </c>
      <c r="Z75">
        <f t="shared" si="34"/>
        <v>0</v>
      </c>
      <c r="AA75">
        <f t="shared" si="34"/>
        <v>0</v>
      </c>
      <c r="AB75">
        <f t="shared" si="34"/>
        <v>0</v>
      </c>
      <c r="AC75">
        <f t="shared" si="34"/>
        <v>0</v>
      </c>
      <c r="AD75">
        <f t="shared" si="34"/>
        <v>0</v>
      </c>
      <c r="AE75">
        <f t="shared" si="34"/>
        <v>0</v>
      </c>
      <c r="AF75">
        <f t="shared" si="34"/>
        <v>0</v>
      </c>
      <c r="AG75">
        <f t="shared" si="34"/>
        <v>0</v>
      </c>
      <c r="AH75">
        <f t="shared" si="34"/>
        <v>0</v>
      </c>
      <c r="AI75">
        <f t="shared" si="34"/>
        <v>0</v>
      </c>
      <c r="AJ75">
        <f t="shared" si="32"/>
        <v>0</v>
      </c>
      <c r="AK75">
        <f t="shared" si="32"/>
        <v>0</v>
      </c>
      <c r="AL75">
        <f t="shared" si="32"/>
        <v>0</v>
      </c>
      <c r="AM75">
        <f t="shared" si="32"/>
        <v>0</v>
      </c>
      <c r="AN75">
        <f t="shared" si="32"/>
        <v>0</v>
      </c>
      <c r="AO75">
        <f t="shared" si="32"/>
        <v>0</v>
      </c>
      <c r="AP75">
        <f t="shared" si="32"/>
        <v>0</v>
      </c>
      <c r="AQ75">
        <f t="shared" si="32"/>
        <v>0</v>
      </c>
      <c r="AR75">
        <f t="shared" si="32"/>
        <v>0</v>
      </c>
      <c r="AS75">
        <f t="shared" si="32"/>
        <v>0</v>
      </c>
      <c r="AT75">
        <f t="shared" si="32"/>
        <v>0</v>
      </c>
      <c r="AU75">
        <f t="shared" si="32"/>
        <v>0</v>
      </c>
      <c r="AV75">
        <f t="shared" si="32"/>
        <v>0</v>
      </c>
      <c r="AW75">
        <f t="shared" si="32"/>
        <v>0</v>
      </c>
      <c r="AX75">
        <f t="shared" si="32"/>
        <v>0</v>
      </c>
      <c r="AY75">
        <f t="shared" si="32"/>
        <v>0</v>
      </c>
      <c r="AZ75">
        <f t="shared" si="31"/>
        <v>0</v>
      </c>
      <c r="BA75">
        <f t="shared" si="31"/>
        <v>0</v>
      </c>
      <c r="BB75">
        <f t="shared" si="31"/>
        <v>0</v>
      </c>
      <c r="BC75">
        <f t="shared" si="31"/>
        <v>0</v>
      </c>
      <c r="BD75">
        <f t="shared" si="31"/>
        <v>0</v>
      </c>
      <c r="BE75">
        <f t="shared" si="31"/>
        <v>0</v>
      </c>
      <c r="BF75">
        <f t="shared" si="31"/>
        <v>0</v>
      </c>
      <c r="BG75">
        <f t="shared" si="31"/>
        <v>0</v>
      </c>
      <c r="BH75">
        <f t="shared" si="31"/>
        <v>0</v>
      </c>
      <c r="BI75">
        <f t="shared" si="31"/>
        <v>0</v>
      </c>
      <c r="BJ75">
        <f t="shared" si="31"/>
        <v>0</v>
      </c>
      <c r="BK75">
        <f t="shared" si="31"/>
        <v>0</v>
      </c>
      <c r="BL75">
        <f t="shared" si="31"/>
        <v>0</v>
      </c>
      <c r="BM75">
        <f t="shared" si="31"/>
        <v>0</v>
      </c>
      <c r="BN75">
        <f t="shared" si="31"/>
        <v>0</v>
      </c>
      <c r="BO75">
        <f t="shared" si="30"/>
        <v>0</v>
      </c>
      <c r="BP75">
        <f t="shared" si="30"/>
        <v>0</v>
      </c>
      <c r="BQ75">
        <f t="shared" si="30"/>
        <v>0</v>
      </c>
      <c r="BR75">
        <f t="shared" si="30"/>
        <v>0</v>
      </c>
      <c r="BS75">
        <f t="shared" si="30"/>
        <v>0</v>
      </c>
      <c r="BT75">
        <f t="shared" si="30"/>
        <v>0</v>
      </c>
      <c r="BU75">
        <f t="shared" si="30"/>
        <v>0</v>
      </c>
      <c r="BV75">
        <f t="shared" si="37"/>
        <v>0</v>
      </c>
      <c r="BW75">
        <f t="shared" si="37"/>
        <v>0</v>
      </c>
      <c r="BX75">
        <f t="shared" si="37"/>
        <v>0</v>
      </c>
      <c r="BY75">
        <f t="shared" si="37"/>
        <v>0</v>
      </c>
      <c r="BZ75">
        <f t="shared" si="37"/>
        <v>535092.25</v>
      </c>
      <c r="CA75">
        <f t="shared" si="37"/>
        <v>0</v>
      </c>
      <c r="CB75">
        <f t="shared" si="37"/>
        <v>0</v>
      </c>
      <c r="CC75">
        <f t="shared" si="37"/>
        <v>0</v>
      </c>
      <c r="CD75">
        <f t="shared" si="37"/>
        <v>0</v>
      </c>
      <c r="CE75">
        <f t="shared" si="37"/>
        <v>0</v>
      </c>
      <c r="CF75">
        <f t="shared" si="37"/>
        <v>0</v>
      </c>
      <c r="CG75">
        <f t="shared" si="37"/>
        <v>0</v>
      </c>
      <c r="CH75">
        <f t="shared" si="37"/>
        <v>0</v>
      </c>
      <c r="CI75">
        <f t="shared" si="37"/>
        <v>0</v>
      </c>
      <c r="CJ75">
        <f t="shared" si="37"/>
        <v>0</v>
      </c>
      <c r="CK75">
        <f t="shared" si="37"/>
        <v>0</v>
      </c>
    </row>
    <row r="76" spans="1:89" x14ac:dyDescent="0.2">
      <c r="A76" s="27">
        <v>632.70000000000005</v>
      </c>
      <c r="B76">
        <f t="shared" si="33"/>
        <v>400309.29000000004</v>
      </c>
      <c r="D76">
        <v>75</v>
      </c>
      <c r="E76">
        <f t="shared" si="36"/>
        <v>0</v>
      </c>
      <c r="F76">
        <f t="shared" si="36"/>
        <v>0</v>
      </c>
      <c r="G76">
        <f t="shared" si="36"/>
        <v>0</v>
      </c>
      <c r="H76">
        <f t="shared" si="36"/>
        <v>0</v>
      </c>
      <c r="I76">
        <f t="shared" si="36"/>
        <v>0</v>
      </c>
      <c r="J76">
        <f t="shared" si="36"/>
        <v>0</v>
      </c>
      <c r="K76">
        <f t="shared" si="36"/>
        <v>0</v>
      </c>
      <c r="L76">
        <f t="shared" si="36"/>
        <v>0</v>
      </c>
      <c r="M76">
        <f t="shared" si="36"/>
        <v>0</v>
      </c>
      <c r="N76">
        <f t="shared" si="36"/>
        <v>0</v>
      </c>
      <c r="O76">
        <f t="shared" si="36"/>
        <v>0</v>
      </c>
      <c r="P76">
        <f t="shared" si="36"/>
        <v>0</v>
      </c>
      <c r="Q76">
        <f t="shared" si="36"/>
        <v>0</v>
      </c>
      <c r="R76">
        <f t="shared" si="36"/>
        <v>0</v>
      </c>
      <c r="S76">
        <f t="shared" si="36"/>
        <v>0</v>
      </c>
      <c r="T76">
        <f t="shared" si="36"/>
        <v>0</v>
      </c>
      <c r="U76">
        <f t="shared" si="34"/>
        <v>0</v>
      </c>
      <c r="V76">
        <f t="shared" si="34"/>
        <v>0</v>
      </c>
      <c r="W76">
        <f t="shared" si="34"/>
        <v>0</v>
      </c>
      <c r="X76">
        <f t="shared" si="34"/>
        <v>0</v>
      </c>
      <c r="Y76">
        <f t="shared" si="34"/>
        <v>0</v>
      </c>
      <c r="Z76">
        <f t="shared" si="34"/>
        <v>0</v>
      </c>
      <c r="AA76">
        <f t="shared" si="34"/>
        <v>0</v>
      </c>
      <c r="AB76">
        <f t="shared" si="34"/>
        <v>0</v>
      </c>
      <c r="AC76">
        <f t="shared" si="34"/>
        <v>0</v>
      </c>
      <c r="AD76">
        <f t="shared" si="34"/>
        <v>0</v>
      </c>
      <c r="AE76">
        <f t="shared" si="34"/>
        <v>0</v>
      </c>
      <c r="AF76">
        <f t="shared" si="34"/>
        <v>0</v>
      </c>
      <c r="AG76">
        <f t="shared" si="34"/>
        <v>0</v>
      </c>
      <c r="AH76">
        <f t="shared" si="34"/>
        <v>0</v>
      </c>
      <c r="AI76">
        <f t="shared" si="34"/>
        <v>0</v>
      </c>
      <c r="AJ76">
        <f t="shared" si="32"/>
        <v>0</v>
      </c>
      <c r="AK76">
        <f t="shared" si="32"/>
        <v>0</v>
      </c>
      <c r="AL76">
        <f t="shared" si="32"/>
        <v>0</v>
      </c>
      <c r="AM76">
        <f t="shared" si="32"/>
        <v>0</v>
      </c>
      <c r="AN76">
        <f t="shared" si="32"/>
        <v>0</v>
      </c>
      <c r="AO76">
        <f t="shared" si="32"/>
        <v>0</v>
      </c>
      <c r="AP76">
        <f t="shared" si="32"/>
        <v>0</v>
      </c>
      <c r="AQ76">
        <f t="shared" si="32"/>
        <v>0</v>
      </c>
      <c r="AR76">
        <f t="shared" si="32"/>
        <v>0</v>
      </c>
      <c r="AS76">
        <f t="shared" si="32"/>
        <v>0</v>
      </c>
      <c r="AT76">
        <f t="shared" si="32"/>
        <v>0</v>
      </c>
      <c r="AU76">
        <f t="shared" si="32"/>
        <v>0</v>
      </c>
      <c r="AV76">
        <f t="shared" si="32"/>
        <v>0</v>
      </c>
      <c r="AW76">
        <f t="shared" si="32"/>
        <v>0</v>
      </c>
      <c r="AX76">
        <f t="shared" si="32"/>
        <v>0</v>
      </c>
      <c r="AY76">
        <f t="shared" si="32"/>
        <v>0</v>
      </c>
      <c r="AZ76">
        <f t="shared" si="31"/>
        <v>0</v>
      </c>
      <c r="BA76">
        <f t="shared" si="31"/>
        <v>0</v>
      </c>
      <c r="BB76">
        <f t="shared" si="31"/>
        <v>0</v>
      </c>
      <c r="BC76">
        <f t="shared" si="31"/>
        <v>0</v>
      </c>
      <c r="BD76">
        <f t="shared" si="31"/>
        <v>0</v>
      </c>
      <c r="BE76">
        <f t="shared" si="31"/>
        <v>0</v>
      </c>
      <c r="BF76">
        <f t="shared" si="31"/>
        <v>0</v>
      </c>
      <c r="BG76">
        <f t="shared" si="31"/>
        <v>0</v>
      </c>
      <c r="BH76">
        <f t="shared" si="31"/>
        <v>0</v>
      </c>
      <c r="BI76">
        <f t="shared" si="31"/>
        <v>0</v>
      </c>
      <c r="BJ76">
        <f t="shared" si="31"/>
        <v>0</v>
      </c>
      <c r="BK76">
        <f t="shared" si="31"/>
        <v>0</v>
      </c>
      <c r="BL76">
        <f t="shared" si="31"/>
        <v>0</v>
      </c>
      <c r="BM76">
        <f t="shared" si="31"/>
        <v>0</v>
      </c>
      <c r="BN76">
        <f t="shared" si="31"/>
        <v>0</v>
      </c>
      <c r="BO76">
        <f t="shared" si="30"/>
        <v>0</v>
      </c>
      <c r="BP76">
        <f t="shared" si="30"/>
        <v>0</v>
      </c>
      <c r="BQ76">
        <f t="shared" si="30"/>
        <v>0</v>
      </c>
      <c r="BR76">
        <f t="shared" si="30"/>
        <v>0</v>
      </c>
      <c r="BS76">
        <f t="shared" si="30"/>
        <v>0</v>
      </c>
      <c r="BT76">
        <f t="shared" si="30"/>
        <v>0</v>
      </c>
      <c r="BU76">
        <f t="shared" si="30"/>
        <v>0</v>
      </c>
      <c r="BV76">
        <f t="shared" si="37"/>
        <v>0</v>
      </c>
      <c r="BW76">
        <f t="shared" si="37"/>
        <v>0</v>
      </c>
      <c r="BX76">
        <f t="shared" si="37"/>
        <v>0</v>
      </c>
      <c r="BY76">
        <f t="shared" si="37"/>
        <v>0</v>
      </c>
      <c r="BZ76">
        <f t="shared" si="37"/>
        <v>0</v>
      </c>
      <c r="CA76">
        <f t="shared" si="37"/>
        <v>400309.29000000004</v>
      </c>
      <c r="CB76">
        <f t="shared" si="37"/>
        <v>0</v>
      </c>
      <c r="CC76">
        <f t="shared" si="37"/>
        <v>0</v>
      </c>
      <c r="CD76">
        <f t="shared" si="37"/>
        <v>0</v>
      </c>
      <c r="CE76">
        <f t="shared" si="37"/>
        <v>0</v>
      </c>
      <c r="CF76">
        <f t="shared" si="37"/>
        <v>0</v>
      </c>
      <c r="CG76">
        <f t="shared" si="37"/>
        <v>0</v>
      </c>
      <c r="CH76">
        <f t="shared" si="37"/>
        <v>0</v>
      </c>
      <c r="CI76">
        <f t="shared" si="37"/>
        <v>0</v>
      </c>
      <c r="CJ76">
        <f t="shared" si="37"/>
        <v>0</v>
      </c>
      <c r="CK76">
        <f t="shared" si="37"/>
        <v>0</v>
      </c>
    </row>
    <row r="77" spans="1:89" x14ac:dyDescent="0.2">
      <c r="A77" s="27">
        <v>1015.3</v>
      </c>
      <c r="B77">
        <f t="shared" si="33"/>
        <v>1030834.0899999999</v>
      </c>
      <c r="D77">
        <v>76</v>
      </c>
      <c r="E77">
        <f t="shared" si="36"/>
        <v>0</v>
      </c>
      <c r="F77">
        <f t="shared" si="36"/>
        <v>0</v>
      </c>
      <c r="G77">
        <f t="shared" si="36"/>
        <v>0</v>
      </c>
      <c r="H77">
        <f t="shared" si="36"/>
        <v>0</v>
      </c>
      <c r="I77">
        <f t="shared" si="36"/>
        <v>0</v>
      </c>
      <c r="J77">
        <f t="shared" si="36"/>
        <v>0</v>
      </c>
      <c r="K77">
        <f t="shared" si="36"/>
        <v>0</v>
      </c>
      <c r="L77">
        <f t="shared" si="36"/>
        <v>0</v>
      </c>
      <c r="M77">
        <f t="shared" si="36"/>
        <v>0</v>
      </c>
      <c r="N77">
        <f t="shared" si="36"/>
        <v>0</v>
      </c>
      <c r="O77">
        <f t="shared" si="36"/>
        <v>0</v>
      </c>
      <c r="P77">
        <f t="shared" si="36"/>
        <v>0</v>
      </c>
      <c r="Q77">
        <f t="shared" si="36"/>
        <v>0</v>
      </c>
      <c r="R77">
        <f t="shared" si="36"/>
        <v>0</v>
      </c>
      <c r="S77">
        <f t="shared" si="36"/>
        <v>0</v>
      </c>
      <c r="T77">
        <f t="shared" si="36"/>
        <v>0</v>
      </c>
      <c r="U77">
        <f t="shared" si="34"/>
        <v>0</v>
      </c>
      <c r="V77">
        <f t="shared" si="34"/>
        <v>0</v>
      </c>
      <c r="W77">
        <f t="shared" si="34"/>
        <v>0</v>
      </c>
      <c r="X77">
        <f t="shared" si="34"/>
        <v>0</v>
      </c>
      <c r="Y77">
        <f t="shared" si="34"/>
        <v>0</v>
      </c>
      <c r="Z77">
        <f t="shared" si="34"/>
        <v>0</v>
      </c>
      <c r="AA77">
        <f t="shared" si="34"/>
        <v>0</v>
      </c>
      <c r="AB77">
        <f t="shared" si="34"/>
        <v>0</v>
      </c>
      <c r="AC77">
        <f t="shared" si="34"/>
        <v>0</v>
      </c>
      <c r="AD77">
        <f t="shared" si="34"/>
        <v>0</v>
      </c>
      <c r="AE77">
        <f t="shared" si="34"/>
        <v>0</v>
      </c>
      <c r="AF77">
        <f t="shared" si="34"/>
        <v>0</v>
      </c>
      <c r="AG77">
        <f t="shared" si="34"/>
        <v>0</v>
      </c>
      <c r="AH77">
        <f t="shared" si="34"/>
        <v>0</v>
      </c>
      <c r="AI77">
        <f t="shared" si="34"/>
        <v>0</v>
      </c>
      <c r="AJ77">
        <f t="shared" si="32"/>
        <v>0</v>
      </c>
      <c r="AK77">
        <f t="shared" si="32"/>
        <v>0</v>
      </c>
      <c r="AL77">
        <f t="shared" si="32"/>
        <v>0</v>
      </c>
      <c r="AM77">
        <f t="shared" si="32"/>
        <v>0</v>
      </c>
      <c r="AN77">
        <f t="shared" si="32"/>
        <v>0</v>
      </c>
      <c r="AO77">
        <f t="shared" si="32"/>
        <v>0</v>
      </c>
      <c r="AP77">
        <f t="shared" si="32"/>
        <v>0</v>
      </c>
      <c r="AQ77">
        <f t="shared" si="32"/>
        <v>0</v>
      </c>
      <c r="AR77">
        <f t="shared" si="32"/>
        <v>0</v>
      </c>
      <c r="AS77">
        <f t="shared" si="32"/>
        <v>0</v>
      </c>
      <c r="AT77">
        <f t="shared" si="32"/>
        <v>0</v>
      </c>
      <c r="AU77">
        <f t="shared" si="32"/>
        <v>0</v>
      </c>
      <c r="AV77">
        <f t="shared" si="32"/>
        <v>0</v>
      </c>
      <c r="AW77">
        <f t="shared" si="32"/>
        <v>0</v>
      </c>
      <c r="AX77">
        <f t="shared" si="32"/>
        <v>0</v>
      </c>
      <c r="AY77">
        <f t="shared" si="32"/>
        <v>0</v>
      </c>
      <c r="AZ77">
        <f t="shared" si="31"/>
        <v>0</v>
      </c>
      <c r="BA77">
        <f t="shared" si="31"/>
        <v>0</v>
      </c>
      <c r="BB77">
        <f t="shared" si="31"/>
        <v>0</v>
      </c>
      <c r="BC77">
        <f t="shared" si="31"/>
        <v>0</v>
      </c>
      <c r="BD77">
        <f t="shared" si="31"/>
        <v>0</v>
      </c>
      <c r="BE77">
        <f t="shared" si="31"/>
        <v>0</v>
      </c>
      <c r="BF77">
        <f t="shared" si="31"/>
        <v>0</v>
      </c>
      <c r="BG77">
        <f t="shared" si="31"/>
        <v>0</v>
      </c>
      <c r="BH77">
        <f t="shared" si="31"/>
        <v>0</v>
      </c>
      <c r="BI77">
        <f t="shared" si="31"/>
        <v>0</v>
      </c>
      <c r="BJ77">
        <f t="shared" si="31"/>
        <v>0</v>
      </c>
      <c r="BK77">
        <f t="shared" si="31"/>
        <v>0</v>
      </c>
      <c r="BL77">
        <f t="shared" si="31"/>
        <v>0</v>
      </c>
      <c r="BM77">
        <f t="shared" si="31"/>
        <v>0</v>
      </c>
      <c r="BN77">
        <f t="shared" si="31"/>
        <v>0</v>
      </c>
      <c r="BO77">
        <f t="shared" si="30"/>
        <v>0</v>
      </c>
      <c r="BP77">
        <f t="shared" si="30"/>
        <v>0</v>
      </c>
      <c r="BQ77">
        <f t="shared" si="30"/>
        <v>0</v>
      </c>
      <c r="BR77">
        <f t="shared" si="30"/>
        <v>0</v>
      </c>
      <c r="BS77">
        <f t="shared" si="30"/>
        <v>0</v>
      </c>
      <c r="BT77">
        <f t="shared" si="30"/>
        <v>0</v>
      </c>
      <c r="BU77">
        <f t="shared" si="30"/>
        <v>0</v>
      </c>
      <c r="BV77">
        <f t="shared" si="37"/>
        <v>0</v>
      </c>
      <c r="BW77">
        <f t="shared" si="37"/>
        <v>0</v>
      </c>
      <c r="BX77">
        <f t="shared" si="37"/>
        <v>0</v>
      </c>
      <c r="BY77">
        <f t="shared" si="37"/>
        <v>0</v>
      </c>
      <c r="BZ77">
        <f t="shared" si="37"/>
        <v>0</v>
      </c>
      <c r="CA77">
        <f t="shared" si="37"/>
        <v>0</v>
      </c>
      <c r="CB77">
        <f t="shared" si="37"/>
        <v>1030834.0899999999</v>
      </c>
      <c r="CC77">
        <f t="shared" si="37"/>
        <v>0</v>
      </c>
      <c r="CD77">
        <f t="shared" si="37"/>
        <v>0</v>
      </c>
      <c r="CE77">
        <f t="shared" si="37"/>
        <v>0</v>
      </c>
      <c r="CF77">
        <f t="shared" si="37"/>
        <v>0</v>
      </c>
      <c r="CG77">
        <f t="shared" si="37"/>
        <v>0</v>
      </c>
      <c r="CH77">
        <f t="shared" si="37"/>
        <v>0</v>
      </c>
      <c r="CI77">
        <f t="shared" si="37"/>
        <v>0</v>
      </c>
      <c r="CJ77">
        <f t="shared" si="37"/>
        <v>0</v>
      </c>
      <c r="CK77">
        <f t="shared" si="37"/>
        <v>0</v>
      </c>
    </row>
    <row r="78" spans="1:89" x14ac:dyDescent="0.2">
      <c r="A78" s="27">
        <v>726.9</v>
      </c>
      <c r="B78">
        <f t="shared" si="33"/>
        <v>528383.61</v>
      </c>
      <c r="D78">
        <v>77</v>
      </c>
      <c r="E78">
        <f t="shared" si="36"/>
        <v>0</v>
      </c>
      <c r="F78">
        <f t="shared" si="36"/>
        <v>0</v>
      </c>
      <c r="G78">
        <f t="shared" si="36"/>
        <v>0</v>
      </c>
      <c r="H78">
        <f t="shared" si="36"/>
        <v>0</v>
      </c>
      <c r="I78">
        <f t="shared" si="36"/>
        <v>0</v>
      </c>
      <c r="J78">
        <f t="shared" si="36"/>
        <v>0</v>
      </c>
      <c r="K78">
        <f t="shared" si="36"/>
        <v>0</v>
      </c>
      <c r="L78">
        <f t="shared" si="36"/>
        <v>0</v>
      </c>
      <c r="M78">
        <f t="shared" si="36"/>
        <v>0</v>
      </c>
      <c r="N78">
        <f t="shared" si="36"/>
        <v>0</v>
      </c>
      <c r="O78">
        <f t="shared" si="36"/>
        <v>0</v>
      </c>
      <c r="P78">
        <f t="shared" si="36"/>
        <v>0</v>
      </c>
      <c r="Q78">
        <f t="shared" si="36"/>
        <v>0</v>
      </c>
      <c r="R78">
        <f t="shared" si="36"/>
        <v>0</v>
      </c>
      <c r="S78">
        <f t="shared" si="36"/>
        <v>0</v>
      </c>
      <c r="T78">
        <f t="shared" si="36"/>
        <v>0</v>
      </c>
      <c r="U78">
        <f t="shared" si="34"/>
        <v>0</v>
      </c>
      <c r="V78">
        <f t="shared" si="34"/>
        <v>0</v>
      </c>
      <c r="W78">
        <f t="shared" si="34"/>
        <v>0</v>
      </c>
      <c r="X78">
        <f t="shared" si="34"/>
        <v>0</v>
      </c>
      <c r="Y78">
        <f t="shared" si="34"/>
        <v>0</v>
      </c>
      <c r="Z78">
        <f t="shared" si="34"/>
        <v>0</v>
      </c>
      <c r="AA78">
        <f t="shared" si="34"/>
        <v>0</v>
      </c>
      <c r="AB78">
        <f t="shared" si="34"/>
        <v>0</v>
      </c>
      <c r="AC78">
        <f t="shared" si="34"/>
        <v>0</v>
      </c>
      <c r="AD78">
        <f t="shared" si="34"/>
        <v>0</v>
      </c>
      <c r="AE78">
        <f t="shared" si="34"/>
        <v>0</v>
      </c>
      <c r="AF78">
        <f t="shared" si="34"/>
        <v>0</v>
      </c>
      <c r="AG78">
        <f t="shared" si="34"/>
        <v>0</v>
      </c>
      <c r="AH78">
        <f t="shared" si="34"/>
        <v>0</v>
      </c>
      <c r="AI78">
        <f t="shared" si="34"/>
        <v>0</v>
      </c>
      <c r="AJ78">
        <f t="shared" si="32"/>
        <v>0</v>
      </c>
      <c r="AK78">
        <f t="shared" si="32"/>
        <v>0</v>
      </c>
      <c r="AL78">
        <f t="shared" si="32"/>
        <v>0</v>
      </c>
      <c r="AM78">
        <f t="shared" si="32"/>
        <v>0</v>
      </c>
      <c r="AN78">
        <f t="shared" si="32"/>
        <v>0</v>
      </c>
      <c r="AO78">
        <f t="shared" si="32"/>
        <v>0</v>
      </c>
      <c r="AP78">
        <f t="shared" si="32"/>
        <v>0</v>
      </c>
      <c r="AQ78">
        <f t="shared" si="32"/>
        <v>0</v>
      </c>
      <c r="AR78">
        <f t="shared" si="32"/>
        <v>0</v>
      </c>
      <c r="AS78">
        <f t="shared" si="32"/>
        <v>0</v>
      </c>
      <c r="AT78">
        <f t="shared" si="32"/>
        <v>0</v>
      </c>
      <c r="AU78">
        <f t="shared" si="32"/>
        <v>0</v>
      </c>
      <c r="AV78">
        <f t="shared" si="32"/>
        <v>0</v>
      </c>
      <c r="AW78">
        <f t="shared" si="32"/>
        <v>0</v>
      </c>
      <c r="AX78">
        <f t="shared" si="32"/>
        <v>0</v>
      </c>
      <c r="AY78">
        <f t="shared" si="32"/>
        <v>0</v>
      </c>
      <c r="AZ78">
        <f t="shared" si="31"/>
        <v>0</v>
      </c>
      <c r="BA78">
        <f t="shared" si="31"/>
        <v>0</v>
      </c>
      <c r="BB78">
        <f t="shared" si="31"/>
        <v>0</v>
      </c>
      <c r="BC78">
        <f t="shared" si="31"/>
        <v>0</v>
      </c>
      <c r="BD78">
        <f t="shared" si="31"/>
        <v>0</v>
      </c>
      <c r="BE78">
        <f t="shared" si="31"/>
        <v>0</v>
      </c>
      <c r="BF78">
        <f t="shared" si="31"/>
        <v>0</v>
      </c>
      <c r="BG78">
        <f t="shared" si="31"/>
        <v>0</v>
      </c>
      <c r="BH78">
        <f t="shared" si="31"/>
        <v>0</v>
      </c>
      <c r="BI78">
        <f t="shared" si="31"/>
        <v>0</v>
      </c>
      <c r="BJ78">
        <f t="shared" si="31"/>
        <v>0</v>
      </c>
      <c r="BK78">
        <f t="shared" si="31"/>
        <v>0</v>
      </c>
      <c r="BL78">
        <f t="shared" si="31"/>
        <v>0</v>
      </c>
      <c r="BM78">
        <f t="shared" si="31"/>
        <v>0</v>
      </c>
      <c r="BN78">
        <f t="shared" si="31"/>
        <v>0</v>
      </c>
      <c r="BO78">
        <f t="shared" si="30"/>
        <v>0</v>
      </c>
      <c r="BP78">
        <f t="shared" si="30"/>
        <v>0</v>
      </c>
      <c r="BQ78">
        <f t="shared" si="30"/>
        <v>0</v>
      </c>
      <c r="BR78">
        <f t="shared" si="30"/>
        <v>0</v>
      </c>
      <c r="BS78">
        <f t="shared" si="30"/>
        <v>0</v>
      </c>
      <c r="BT78">
        <f t="shared" si="30"/>
        <v>0</v>
      </c>
      <c r="BU78">
        <f t="shared" si="30"/>
        <v>0</v>
      </c>
      <c r="BV78">
        <f t="shared" si="37"/>
        <v>0</v>
      </c>
      <c r="BW78">
        <f t="shared" si="37"/>
        <v>0</v>
      </c>
      <c r="BX78">
        <f t="shared" si="37"/>
        <v>0</v>
      </c>
      <c r="BY78">
        <f t="shared" si="37"/>
        <v>0</v>
      </c>
      <c r="BZ78">
        <f t="shared" si="37"/>
        <v>0</v>
      </c>
      <c r="CA78">
        <f t="shared" si="37"/>
        <v>0</v>
      </c>
      <c r="CB78">
        <f t="shared" si="37"/>
        <v>0</v>
      </c>
      <c r="CC78">
        <f t="shared" si="37"/>
        <v>528383.61</v>
      </c>
      <c r="CD78">
        <f t="shared" si="37"/>
        <v>0</v>
      </c>
      <c r="CE78">
        <f t="shared" si="37"/>
        <v>0</v>
      </c>
      <c r="CF78">
        <f t="shared" si="37"/>
        <v>0</v>
      </c>
      <c r="CG78">
        <f t="shared" si="37"/>
        <v>0</v>
      </c>
      <c r="CH78">
        <f t="shared" si="37"/>
        <v>0</v>
      </c>
      <c r="CI78">
        <f t="shared" si="37"/>
        <v>0</v>
      </c>
      <c r="CJ78">
        <f t="shared" si="37"/>
        <v>0</v>
      </c>
      <c r="CK78">
        <f t="shared" si="37"/>
        <v>0</v>
      </c>
    </row>
    <row r="79" spans="1:89" x14ac:dyDescent="0.2">
      <c r="A79" s="27">
        <v>799.6</v>
      </c>
      <c r="B79">
        <f t="shared" si="33"/>
        <v>639360.16</v>
      </c>
      <c r="D79">
        <v>78</v>
      </c>
      <c r="E79">
        <f t="shared" si="36"/>
        <v>0</v>
      </c>
      <c r="F79">
        <f t="shared" si="36"/>
        <v>0</v>
      </c>
      <c r="G79">
        <f t="shared" si="36"/>
        <v>0</v>
      </c>
      <c r="H79">
        <f t="shared" si="36"/>
        <v>0</v>
      </c>
      <c r="I79">
        <f t="shared" si="36"/>
        <v>0</v>
      </c>
      <c r="J79">
        <f t="shared" si="36"/>
        <v>0</v>
      </c>
      <c r="K79">
        <f t="shared" si="36"/>
        <v>0</v>
      </c>
      <c r="L79">
        <f t="shared" si="36"/>
        <v>0</v>
      </c>
      <c r="M79">
        <f t="shared" si="36"/>
        <v>0</v>
      </c>
      <c r="N79">
        <f t="shared" si="36"/>
        <v>0</v>
      </c>
      <c r="O79">
        <f t="shared" si="36"/>
        <v>0</v>
      </c>
      <c r="P79">
        <f t="shared" si="36"/>
        <v>0</v>
      </c>
      <c r="Q79">
        <f t="shared" si="36"/>
        <v>0</v>
      </c>
      <c r="R79">
        <f t="shared" si="36"/>
        <v>0</v>
      </c>
      <c r="S79">
        <f t="shared" si="36"/>
        <v>0</v>
      </c>
      <c r="T79">
        <f t="shared" si="36"/>
        <v>0</v>
      </c>
      <c r="U79">
        <f t="shared" si="34"/>
        <v>0</v>
      </c>
      <c r="V79">
        <f t="shared" si="34"/>
        <v>0</v>
      </c>
      <c r="W79">
        <f t="shared" si="34"/>
        <v>0</v>
      </c>
      <c r="X79">
        <f t="shared" si="34"/>
        <v>0</v>
      </c>
      <c r="Y79">
        <f t="shared" si="34"/>
        <v>0</v>
      </c>
      <c r="Z79">
        <f t="shared" si="34"/>
        <v>0</v>
      </c>
      <c r="AA79">
        <f t="shared" si="34"/>
        <v>0</v>
      </c>
      <c r="AB79">
        <f t="shared" si="34"/>
        <v>0</v>
      </c>
      <c r="AC79">
        <f t="shared" si="34"/>
        <v>0</v>
      </c>
      <c r="AD79">
        <f t="shared" si="34"/>
        <v>0</v>
      </c>
      <c r="AE79">
        <f t="shared" si="34"/>
        <v>0</v>
      </c>
      <c r="AF79">
        <f t="shared" si="34"/>
        <v>0</v>
      </c>
      <c r="AG79">
        <f t="shared" si="34"/>
        <v>0</v>
      </c>
      <c r="AH79">
        <f t="shared" si="34"/>
        <v>0</v>
      </c>
      <c r="AI79">
        <f t="shared" si="34"/>
        <v>0</v>
      </c>
      <c r="AJ79">
        <f t="shared" si="32"/>
        <v>0</v>
      </c>
      <c r="AK79">
        <f t="shared" si="32"/>
        <v>0</v>
      </c>
      <c r="AL79">
        <f t="shared" si="32"/>
        <v>0</v>
      </c>
      <c r="AM79">
        <f t="shared" si="32"/>
        <v>0</v>
      </c>
      <c r="AN79">
        <f t="shared" si="32"/>
        <v>0</v>
      </c>
      <c r="AO79">
        <f t="shared" si="32"/>
        <v>0</v>
      </c>
      <c r="AP79">
        <f t="shared" si="32"/>
        <v>0</v>
      </c>
      <c r="AQ79">
        <f t="shared" si="32"/>
        <v>0</v>
      </c>
      <c r="AR79">
        <f t="shared" si="32"/>
        <v>0</v>
      </c>
      <c r="AS79">
        <f t="shared" si="32"/>
        <v>0</v>
      </c>
      <c r="AT79">
        <f t="shared" si="32"/>
        <v>0</v>
      </c>
      <c r="AU79">
        <f t="shared" si="32"/>
        <v>0</v>
      </c>
      <c r="AV79">
        <f t="shared" si="32"/>
        <v>0</v>
      </c>
      <c r="AW79">
        <f t="shared" si="32"/>
        <v>0</v>
      </c>
      <c r="AX79">
        <f t="shared" si="32"/>
        <v>0</v>
      </c>
      <c r="AY79">
        <f t="shared" si="32"/>
        <v>0</v>
      </c>
      <c r="AZ79">
        <f t="shared" si="31"/>
        <v>0</v>
      </c>
      <c r="BA79">
        <f t="shared" si="31"/>
        <v>0</v>
      </c>
      <c r="BB79">
        <f t="shared" si="31"/>
        <v>0</v>
      </c>
      <c r="BC79">
        <f t="shared" si="31"/>
        <v>0</v>
      </c>
      <c r="BD79">
        <f t="shared" si="31"/>
        <v>0</v>
      </c>
      <c r="BE79">
        <f t="shared" si="31"/>
        <v>0</v>
      </c>
      <c r="BF79">
        <f t="shared" si="31"/>
        <v>0</v>
      </c>
      <c r="BG79">
        <f t="shared" si="31"/>
        <v>0</v>
      </c>
      <c r="BH79">
        <f t="shared" si="31"/>
        <v>0</v>
      </c>
      <c r="BI79">
        <f t="shared" si="31"/>
        <v>0</v>
      </c>
      <c r="BJ79">
        <f t="shared" si="31"/>
        <v>0</v>
      </c>
      <c r="BK79">
        <f t="shared" si="31"/>
        <v>0</v>
      </c>
      <c r="BL79">
        <f t="shared" si="31"/>
        <v>0</v>
      </c>
      <c r="BM79">
        <f t="shared" si="31"/>
        <v>0</v>
      </c>
      <c r="BN79">
        <f t="shared" si="31"/>
        <v>0</v>
      </c>
      <c r="BO79">
        <f t="shared" si="30"/>
        <v>0</v>
      </c>
      <c r="BP79">
        <f t="shared" si="30"/>
        <v>0</v>
      </c>
      <c r="BQ79">
        <f t="shared" si="30"/>
        <v>0</v>
      </c>
      <c r="BR79">
        <f t="shared" si="30"/>
        <v>0</v>
      </c>
      <c r="BS79">
        <f t="shared" si="30"/>
        <v>0</v>
      </c>
      <c r="BT79">
        <f t="shared" si="30"/>
        <v>0</v>
      </c>
      <c r="BU79">
        <f t="shared" si="30"/>
        <v>0</v>
      </c>
      <c r="BV79">
        <f t="shared" si="37"/>
        <v>0</v>
      </c>
      <c r="BW79">
        <f t="shared" si="37"/>
        <v>0</v>
      </c>
      <c r="BX79">
        <f t="shared" si="37"/>
        <v>0</v>
      </c>
      <c r="BY79">
        <f t="shared" si="37"/>
        <v>0</v>
      </c>
      <c r="BZ79">
        <f t="shared" si="37"/>
        <v>0</v>
      </c>
      <c r="CA79">
        <f t="shared" si="37"/>
        <v>0</v>
      </c>
      <c r="CB79">
        <f t="shared" si="37"/>
        <v>0</v>
      </c>
      <c r="CC79">
        <f t="shared" si="37"/>
        <v>0</v>
      </c>
      <c r="CD79">
        <f t="shared" si="37"/>
        <v>639360.16</v>
      </c>
      <c r="CE79">
        <f t="shared" si="37"/>
        <v>0</v>
      </c>
      <c r="CF79">
        <f t="shared" si="37"/>
        <v>0</v>
      </c>
      <c r="CG79">
        <f t="shared" si="37"/>
        <v>0</v>
      </c>
      <c r="CH79">
        <f t="shared" si="37"/>
        <v>0</v>
      </c>
      <c r="CI79">
        <f t="shared" si="37"/>
        <v>0</v>
      </c>
      <c r="CJ79">
        <f t="shared" si="37"/>
        <v>0</v>
      </c>
      <c r="CK79">
        <f t="shared" si="37"/>
        <v>0</v>
      </c>
    </row>
    <row r="80" spans="1:89" x14ac:dyDescent="0.2">
      <c r="A80" s="27">
        <v>764.7</v>
      </c>
      <c r="B80">
        <f t="shared" si="33"/>
        <v>584766.09000000008</v>
      </c>
      <c r="D80">
        <v>79</v>
      </c>
      <c r="E80">
        <f t="shared" si="36"/>
        <v>0</v>
      </c>
      <c r="F80">
        <f t="shared" si="36"/>
        <v>0</v>
      </c>
      <c r="G80">
        <f t="shared" si="36"/>
        <v>0</v>
      </c>
      <c r="H80">
        <f t="shared" si="36"/>
        <v>0</v>
      </c>
      <c r="I80">
        <f t="shared" si="36"/>
        <v>0</v>
      </c>
      <c r="J80">
        <f t="shared" si="36"/>
        <v>0</v>
      </c>
      <c r="K80">
        <f t="shared" si="36"/>
        <v>0</v>
      </c>
      <c r="L80">
        <f t="shared" si="36"/>
        <v>0</v>
      </c>
      <c r="M80">
        <f t="shared" si="36"/>
        <v>0</v>
      </c>
      <c r="N80">
        <f t="shared" si="36"/>
        <v>0</v>
      </c>
      <c r="O80">
        <f t="shared" si="36"/>
        <v>0</v>
      </c>
      <c r="P80">
        <f t="shared" si="36"/>
        <v>0</v>
      </c>
      <c r="Q80">
        <f t="shared" si="36"/>
        <v>0</v>
      </c>
      <c r="R80">
        <f t="shared" si="36"/>
        <v>0</v>
      </c>
      <c r="S80">
        <f t="shared" si="36"/>
        <v>0</v>
      </c>
      <c r="T80">
        <f t="shared" si="36"/>
        <v>0</v>
      </c>
      <c r="U80">
        <f t="shared" si="34"/>
        <v>0</v>
      </c>
      <c r="V80">
        <f t="shared" si="34"/>
        <v>0</v>
      </c>
      <c r="W80">
        <f t="shared" si="34"/>
        <v>0</v>
      </c>
      <c r="X80">
        <f t="shared" si="34"/>
        <v>0</v>
      </c>
      <c r="Y80">
        <f t="shared" si="34"/>
        <v>0</v>
      </c>
      <c r="Z80">
        <f t="shared" si="34"/>
        <v>0</v>
      </c>
      <c r="AA80">
        <f t="shared" si="34"/>
        <v>0</v>
      </c>
      <c r="AB80">
        <f t="shared" si="34"/>
        <v>0</v>
      </c>
      <c r="AC80">
        <f t="shared" si="34"/>
        <v>0</v>
      </c>
      <c r="AD80">
        <f t="shared" si="34"/>
        <v>0</v>
      </c>
      <c r="AE80">
        <f t="shared" si="34"/>
        <v>0</v>
      </c>
      <c r="AF80">
        <f t="shared" si="34"/>
        <v>0</v>
      </c>
      <c r="AG80">
        <f t="shared" si="34"/>
        <v>0</v>
      </c>
      <c r="AH80">
        <f t="shared" si="34"/>
        <v>0</v>
      </c>
      <c r="AI80">
        <f t="shared" si="34"/>
        <v>0</v>
      </c>
      <c r="AJ80">
        <f t="shared" si="32"/>
        <v>0</v>
      </c>
      <c r="AK80">
        <f t="shared" si="32"/>
        <v>0</v>
      </c>
      <c r="AL80">
        <f t="shared" si="32"/>
        <v>0</v>
      </c>
      <c r="AM80">
        <f t="shared" si="32"/>
        <v>0</v>
      </c>
      <c r="AN80">
        <f t="shared" si="32"/>
        <v>0</v>
      </c>
      <c r="AO80">
        <f t="shared" si="32"/>
        <v>0</v>
      </c>
      <c r="AP80">
        <f t="shared" si="32"/>
        <v>0</v>
      </c>
      <c r="AQ80">
        <f t="shared" si="32"/>
        <v>0</v>
      </c>
      <c r="AR80">
        <f t="shared" si="32"/>
        <v>0</v>
      </c>
      <c r="AS80">
        <f t="shared" si="32"/>
        <v>0</v>
      </c>
      <c r="AT80">
        <f t="shared" si="32"/>
        <v>0</v>
      </c>
      <c r="AU80">
        <f t="shared" si="32"/>
        <v>0</v>
      </c>
      <c r="AV80">
        <f t="shared" si="32"/>
        <v>0</v>
      </c>
      <c r="AW80">
        <f t="shared" si="32"/>
        <v>0</v>
      </c>
      <c r="AX80">
        <f t="shared" si="32"/>
        <v>0</v>
      </c>
      <c r="AY80">
        <f t="shared" ref="AY80:BN86" si="38">IF(COLUMN()=ROW()+3, $B80, 0)</f>
        <v>0</v>
      </c>
      <c r="AZ80">
        <f t="shared" si="38"/>
        <v>0</v>
      </c>
      <c r="BA80">
        <f t="shared" si="38"/>
        <v>0</v>
      </c>
      <c r="BB80">
        <f t="shared" si="38"/>
        <v>0</v>
      </c>
      <c r="BC80">
        <f t="shared" si="38"/>
        <v>0</v>
      </c>
      <c r="BD80">
        <f t="shared" si="38"/>
        <v>0</v>
      </c>
      <c r="BE80">
        <f t="shared" si="38"/>
        <v>0</v>
      </c>
      <c r="BF80">
        <f t="shared" si="38"/>
        <v>0</v>
      </c>
      <c r="BG80">
        <f t="shared" si="38"/>
        <v>0</v>
      </c>
      <c r="BH80">
        <f t="shared" si="38"/>
        <v>0</v>
      </c>
      <c r="BI80">
        <f t="shared" si="38"/>
        <v>0</v>
      </c>
      <c r="BJ80">
        <f t="shared" si="38"/>
        <v>0</v>
      </c>
      <c r="BK80">
        <f t="shared" si="38"/>
        <v>0</v>
      </c>
      <c r="BL80">
        <f t="shared" si="38"/>
        <v>0</v>
      </c>
      <c r="BM80">
        <f t="shared" si="38"/>
        <v>0</v>
      </c>
      <c r="BN80">
        <f t="shared" si="38"/>
        <v>0</v>
      </c>
      <c r="BO80">
        <f t="shared" si="30"/>
        <v>0</v>
      </c>
      <c r="BP80">
        <f t="shared" si="30"/>
        <v>0</v>
      </c>
      <c r="BQ80">
        <f t="shared" si="30"/>
        <v>0</v>
      </c>
      <c r="BR80">
        <f t="shared" si="30"/>
        <v>0</v>
      </c>
      <c r="BS80">
        <f t="shared" si="30"/>
        <v>0</v>
      </c>
      <c r="BT80">
        <f t="shared" si="30"/>
        <v>0</v>
      </c>
      <c r="BU80">
        <f t="shared" si="30"/>
        <v>0</v>
      </c>
      <c r="BV80">
        <f t="shared" si="37"/>
        <v>0</v>
      </c>
      <c r="BW80">
        <f t="shared" si="37"/>
        <v>0</v>
      </c>
      <c r="BX80">
        <f t="shared" si="37"/>
        <v>0</v>
      </c>
      <c r="BY80">
        <f t="shared" si="37"/>
        <v>0</v>
      </c>
      <c r="BZ80">
        <f t="shared" si="37"/>
        <v>0</v>
      </c>
      <c r="CA80">
        <f t="shared" si="37"/>
        <v>0</v>
      </c>
      <c r="CB80">
        <f t="shared" si="37"/>
        <v>0</v>
      </c>
      <c r="CC80">
        <f t="shared" si="37"/>
        <v>0</v>
      </c>
      <c r="CD80">
        <f t="shared" si="37"/>
        <v>0</v>
      </c>
      <c r="CE80">
        <f t="shared" si="37"/>
        <v>584766.09000000008</v>
      </c>
      <c r="CF80">
        <f t="shared" si="37"/>
        <v>0</v>
      </c>
      <c r="CG80">
        <f t="shared" si="37"/>
        <v>0</v>
      </c>
      <c r="CH80">
        <f t="shared" si="37"/>
        <v>0</v>
      </c>
      <c r="CI80">
        <f t="shared" si="37"/>
        <v>0</v>
      </c>
      <c r="CJ80">
        <f t="shared" si="37"/>
        <v>0</v>
      </c>
      <c r="CK80">
        <f t="shared" si="37"/>
        <v>0</v>
      </c>
    </row>
    <row r="81" spans="1:89" x14ac:dyDescent="0.2">
      <c r="A81" s="27">
        <v>691.6</v>
      </c>
      <c r="B81">
        <f t="shared" si="33"/>
        <v>478310.56000000006</v>
      </c>
      <c r="D81">
        <v>80</v>
      </c>
      <c r="E81">
        <f t="shared" si="36"/>
        <v>0</v>
      </c>
      <c r="F81">
        <f t="shared" si="36"/>
        <v>0</v>
      </c>
      <c r="G81">
        <f t="shared" si="36"/>
        <v>0</v>
      </c>
      <c r="H81">
        <f t="shared" si="36"/>
        <v>0</v>
      </c>
      <c r="I81">
        <f t="shared" si="36"/>
        <v>0</v>
      </c>
      <c r="J81">
        <f t="shared" si="36"/>
        <v>0</v>
      </c>
      <c r="K81">
        <f t="shared" si="36"/>
        <v>0</v>
      </c>
      <c r="L81">
        <f t="shared" si="36"/>
        <v>0</v>
      </c>
      <c r="M81">
        <f t="shared" si="36"/>
        <v>0</v>
      </c>
      <c r="N81">
        <f t="shared" si="36"/>
        <v>0</v>
      </c>
      <c r="O81">
        <f t="shared" si="36"/>
        <v>0</v>
      </c>
      <c r="P81">
        <f t="shared" si="36"/>
        <v>0</v>
      </c>
      <c r="Q81">
        <f t="shared" si="36"/>
        <v>0</v>
      </c>
      <c r="R81">
        <f t="shared" si="36"/>
        <v>0</v>
      </c>
      <c r="S81">
        <f t="shared" si="36"/>
        <v>0</v>
      </c>
      <c r="T81">
        <f t="shared" si="36"/>
        <v>0</v>
      </c>
      <c r="U81">
        <f t="shared" si="34"/>
        <v>0</v>
      </c>
      <c r="V81">
        <f t="shared" si="34"/>
        <v>0</v>
      </c>
      <c r="W81">
        <f t="shared" si="34"/>
        <v>0</v>
      </c>
      <c r="X81">
        <f t="shared" si="34"/>
        <v>0</v>
      </c>
      <c r="Y81">
        <f t="shared" si="34"/>
        <v>0</v>
      </c>
      <c r="Z81">
        <f t="shared" si="34"/>
        <v>0</v>
      </c>
      <c r="AA81">
        <f t="shared" si="34"/>
        <v>0</v>
      </c>
      <c r="AB81">
        <f t="shared" si="34"/>
        <v>0</v>
      </c>
      <c r="AC81">
        <f t="shared" si="34"/>
        <v>0</v>
      </c>
      <c r="AD81">
        <f t="shared" si="34"/>
        <v>0</v>
      </c>
      <c r="AE81">
        <f t="shared" si="34"/>
        <v>0</v>
      </c>
      <c r="AF81">
        <f t="shared" si="34"/>
        <v>0</v>
      </c>
      <c r="AG81">
        <f t="shared" si="34"/>
        <v>0</v>
      </c>
      <c r="AH81">
        <f t="shared" si="34"/>
        <v>0</v>
      </c>
      <c r="AI81">
        <f t="shared" si="34"/>
        <v>0</v>
      </c>
      <c r="AJ81">
        <f t="shared" ref="AJ81:AY86" si="39">IF(COLUMN()=ROW()+3, $B81, 0)</f>
        <v>0</v>
      </c>
      <c r="AK81">
        <f t="shared" si="39"/>
        <v>0</v>
      </c>
      <c r="AL81">
        <f t="shared" si="39"/>
        <v>0</v>
      </c>
      <c r="AM81">
        <f t="shared" si="39"/>
        <v>0</v>
      </c>
      <c r="AN81">
        <f t="shared" si="39"/>
        <v>0</v>
      </c>
      <c r="AO81">
        <f t="shared" si="39"/>
        <v>0</v>
      </c>
      <c r="AP81">
        <f t="shared" si="39"/>
        <v>0</v>
      </c>
      <c r="AQ81">
        <f t="shared" si="39"/>
        <v>0</v>
      </c>
      <c r="AR81">
        <f t="shared" si="39"/>
        <v>0</v>
      </c>
      <c r="AS81">
        <f t="shared" si="39"/>
        <v>0</v>
      </c>
      <c r="AT81">
        <f t="shared" si="39"/>
        <v>0</v>
      </c>
      <c r="AU81">
        <f t="shared" si="39"/>
        <v>0</v>
      </c>
      <c r="AV81">
        <f t="shared" si="39"/>
        <v>0</v>
      </c>
      <c r="AW81">
        <f t="shared" si="39"/>
        <v>0</v>
      </c>
      <c r="AX81">
        <f t="shared" si="39"/>
        <v>0</v>
      </c>
      <c r="AY81">
        <f t="shared" si="39"/>
        <v>0</v>
      </c>
      <c r="AZ81">
        <f t="shared" si="38"/>
        <v>0</v>
      </c>
      <c r="BA81">
        <f t="shared" si="38"/>
        <v>0</v>
      </c>
      <c r="BB81">
        <f t="shared" si="38"/>
        <v>0</v>
      </c>
      <c r="BC81">
        <f t="shared" si="38"/>
        <v>0</v>
      </c>
      <c r="BD81">
        <f t="shared" si="38"/>
        <v>0</v>
      </c>
      <c r="BE81">
        <f t="shared" si="38"/>
        <v>0</v>
      </c>
      <c r="BF81">
        <f t="shared" si="38"/>
        <v>0</v>
      </c>
      <c r="BG81">
        <f t="shared" si="38"/>
        <v>0</v>
      </c>
      <c r="BH81">
        <f t="shared" si="38"/>
        <v>0</v>
      </c>
      <c r="BI81">
        <f t="shared" si="38"/>
        <v>0</v>
      </c>
      <c r="BJ81">
        <f t="shared" si="38"/>
        <v>0</v>
      </c>
      <c r="BK81">
        <f t="shared" si="38"/>
        <v>0</v>
      </c>
      <c r="BL81">
        <f t="shared" si="38"/>
        <v>0</v>
      </c>
      <c r="BM81">
        <f t="shared" si="38"/>
        <v>0</v>
      </c>
      <c r="BN81">
        <f t="shared" si="38"/>
        <v>0</v>
      </c>
      <c r="BO81">
        <f t="shared" si="30"/>
        <v>0</v>
      </c>
      <c r="BP81">
        <f t="shared" si="30"/>
        <v>0</v>
      </c>
      <c r="BQ81">
        <f t="shared" si="30"/>
        <v>0</v>
      </c>
      <c r="BR81">
        <f t="shared" si="30"/>
        <v>0</v>
      </c>
      <c r="BS81">
        <f t="shared" si="30"/>
        <v>0</v>
      </c>
      <c r="BT81">
        <f t="shared" si="30"/>
        <v>0</v>
      </c>
      <c r="BU81">
        <f t="shared" si="30"/>
        <v>0</v>
      </c>
      <c r="BV81">
        <f t="shared" si="37"/>
        <v>0</v>
      </c>
      <c r="BW81">
        <f t="shared" si="37"/>
        <v>0</v>
      </c>
      <c r="BX81">
        <f t="shared" si="37"/>
        <v>0</v>
      </c>
      <c r="BY81">
        <f t="shared" si="37"/>
        <v>0</v>
      </c>
      <c r="BZ81">
        <f t="shared" si="37"/>
        <v>0</v>
      </c>
      <c r="CA81">
        <f t="shared" si="37"/>
        <v>0</v>
      </c>
      <c r="CB81">
        <f t="shared" si="37"/>
        <v>0</v>
      </c>
      <c r="CC81">
        <f t="shared" si="37"/>
        <v>0</v>
      </c>
      <c r="CD81">
        <f t="shared" si="37"/>
        <v>0</v>
      </c>
      <c r="CE81">
        <f t="shared" si="37"/>
        <v>0</v>
      </c>
      <c r="CF81">
        <f t="shared" si="37"/>
        <v>478310.56000000006</v>
      </c>
      <c r="CG81">
        <f t="shared" si="37"/>
        <v>0</v>
      </c>
      <c r="CH81">
        <f t="shared" si="37"/>
        <v>0</v>
      </c>
      <c r="CI81">
        <f t="shared" si="37"/>
        <v>0</v>
      </c>
      <c r="CJ81">
        <f t="shared" si="37"/>
        <v>0</v>
      </c>
      <c r="CK81">
        <f t="shared" si="37"/>
        <v>0</v>
      </c>
    </row>
    <row r="82" spans="1:89" x14ac:dyDescent="0.2">
      <c r="A82" s="27">
        <v>852.9</v>
      </c>
      <c r="B82">
        <f t="shared" si="33"/>
        <v>727438.40999999992</v>
      </c>
      <c r="D82">
        <v>81</v>
      </c>
      <c r="E82">
        <f t="shared" si="36"/>
        <v>0</v>
      </c>
      <c r="F82">
        <f t="shared" si="36"/>
        <v>0</v>
      </c>
      <c r="G82">
        <f t="shared" si="36"/>
        <v>0</v>
      </c>
      <c r="H82">
        <f t="shared" si="36"/>
        <v>0</v>
      </c>
      <c r="I82">
        <f t="shared" si="36"/>
        <v>0</v>
      </c>
      <c r="J82">
        <f t="shared" si="36"/>
        <v>0</v>
      </c>
      <c r="K82">
        <f t="shared" si="36"/>
        <v>0</v>
      </c>
      <c r="L82">
        <f t="shared" si="36"/>
        <v>0</v>
      </c>
      <c r="M82">
        <f t="shared" si="36"/>
        <v>0</v>
      </c>
      <c r="N82">
        <f t="shared" si="36"/>
        <v>0</v>
      </c>
      <c r="O82">
        <f t="shared" si="36"/>
        <v>0</v>
      </c>
      <c r="P82">
        <f t="shared" si="36"/>
        <v>0</v>
      </c>
      <c r="Q82">
        <f t="shared" si="36"/>
        <v>0</v>
      </c>
      <c r="R82">
        <f t="shared" si="36"/>
        <v>0</v>
      </c>
      <c r="S82">
        <f t="shared" si="36"/>
        <v>0</v>
      </c>
      <c r="T82">
        <f t="shared" si="36"/>
        <v>0</v>
      </c>
      <c r="U82">
        <f t="shared" si="34"/>
        <v>0</v>
      </c>
      <c r="V82">
        <f t="shared" si="34"/>
        <v>0</v>
      </c>
      <c r="W82">
        <f t="shared" si="34"/>
        <v>0</v>
      </c>
      <c r="X82">
        <f t="shared" si="34"/>
        <v>0</v>
      </c>
      <c r="Y82">
        <f t="shared" si="34"/>
        <v>0</v>
      </c>
      <c r="Z82">
        <f t="shared" si="34"/>
        <v>0</v>
      </c>
      <c r="AA82">
        <f t="shared" si="34"/>
        <v>0</v>
      </c>
      <c r="AB82">
        <f t="shared" si="34"/>
        <v>0</v>
      </c>
      <c r="AC82">
        <f t="shared" si="34"/>
        <v>0</v>
      </c>
      <c r="AD82">
        <f t="shared" si="34"/>
        <v>0</v>
      </c>
      <c r="AE82">
        <f t="shared" si="34"/>
        <v>0</v>
      </c>
      <c r="AF82">
        <f t="shared" si="34"/>
        <v>0</v>
      </c>
      <c r="AG82">
        <f t="shared" si="34"/>
        <v>0</v>
      </c>
      <c r="AH82">
        <f t="shared" si="34"/>
        <v>0</v>
      </c>
      <c r="AI82">
        <f t="shared" si="34"/>
        <v>0</v>
      </c>
      <c r="AJ82">
        <f t="shared" si="39"/>
        <v>0</v>
      </c>
      <c r="AK82">
        <f t="shared" si="39"/>
        <v>0</v>
      </c>
      <c r="AL82">
        <f t="shared" si="39"/>
        <v>0</v>
      </c>
      <c r="AM82">
        <f t="shared" si="39"/>
        <v>0</v>
      </c>
      <c r="AN82">
        <f t="shared" si="39"/>
        <v>0</v>
      </c>
      <c r="AO82">
        <f t="shared" si="39"/>
        <v>0</v>
      </c>
      <c r="AP82">
        <f t="shared" si="39"/>
        <v>0</v>
      </c>
      <c r="AQ82">
        <f t="shared" si="39"/>
        <v>0</v>
      </c>
      <c r="AR82">
        <f t="shared" si="39"/>
        <v>0</v>
      </c>
      <c r="AS82">
        <f t="shared" si="39"/>
        <v>0</v>
      </c>
      <c r="AT82">
        <f t="shared" si="39"/>
        <v>0</v>
      </c>
      <c r="AU82">
        <f t="shared" si="39"/>
        <v>0</v>
      </c>
      <c r="AV82">
        <f t="shared" si="39"/>
        <v>0</v>
      </c>
      <c r="AW82">
        <f t="shared" si="39"/>
        <v>0</v>
      </c>
      <c r="AX82">
        <f t="shared" si="39"/>
        <v>0</v>
      </c>
      <c r="AY82">
        <f t="shared" si="39"/>
        <v>0</v>
      </c>
      <c r="AZ82">
        <f t="shared" si="38"/>
        <v>0</v>
      </c>
      <c r="BA82">
        <f t="shared" si="38"/>
        <v>0</v>
      </c>
      <c r="BB82">
        <f t="shared" si="38"/>
        <v>0</v>
      </c>
      <c r="BC82">
        <f t="shared" si="38"/>
        <v>0</v>
      </c>
      <c r="BD82">
        <f t="shared" si="38"/>
        <v>0</v>
      </c>
      <c r="BE82">
        <f t="shared" si="38"/>
        <v>0</v>
      </c>
      <c r="BF82">
        <f t="shared" si="38"/>
        <v>0</v>
      </c>
      <c r="BG82">
        <f t="shared" si="38"/>
        <v>0</v>
      </c>
      <c r="BH82">
        <f t="shared" si="38"/>
        <v>0</v>
      </c>
      <c r="BI82">
        <f t="shared" si="38"/>
        <v>0</v>
      </c>
      <c r="BJ82">
        <f t="shared" si="38"/>
        <v>0</v>
      </c>
      <c r="BK82">
        <f t="shared" si="38"/>
        <v>0</v>
      </c>
      <c r="BL82">
        <f t="shared" si="38"/>
        <v>0</v>
      </c>
      <c r="BM82">
        <f t="shared" si="38"/>
        <v>0</v>
      </c>
      <c r="BN82">
        <f t="shared" si="38"/>
        <v>0</v>
      </c>
      <c r="BO82">
        <f t="shared" si="30"/>
        <v>0</v>
      </c>
      <c r="BP82">
        <f t="shared" si="30"/>
        <v>0</v>
      </c>
      <c r="BQ82">
        <f t="shared" si="30"/>
        <v>0</v>
      </c>
      <c r="BR82">
        <f t="shared" si="30"/>
        <v>0</v>
      </c>
      <c r="BS82">
        <f t="shared" si="30"/>
        <v>0</v>
      </c>
      <c r="BT82">
        <f t="shared" si="30"/>
        <v>0</v>
      </c>
      <c r="BU82">
        <f t="shared" si="30"/>
        <v>0</v>
      </c>
      <c r="BV82">
        <f t="shared" si="37"/>
        <v>0</v>
      </c>
      <c r="BW82">
        <f t="shared" si="37"/>
        <v>0</v>
      </c>
      <c r="BX82">
        <f t="shared" si="37"/>
        <v>0</v>
      </c>
      <c r="BY82">
        <f t="shared" si="37"/>
        <v>0</v>
      </c>
      <c r="BZ82">
        <f t="shared" si="37"/>
        <v>0</v>
      </c>
      <c r="CA82">
        <f t="shared" si="37"/>
        <v>0</v>
      </c>
      <c r="CB82">
        <f t="shared" si="37"/>
        <v>0</v>
      </c>
      <c r="CC82">
        <f t="shared" si="37"/>
        <v>0</v>
      </c>
      <c r="CD82">
        <f t="shared" si="37"/>
        <v>0</v>
      </c>
      <c r="CE82">
        <f t="shared" si="37"/>
        <v>0</v>
      </c>
      <c r="CF82">
        <f t="shared" si="37"/>
        <v>0</v>
      </c>
      <c r="CG82">
        <f t="shared" si="37"/>
        <v>727438.40999999992</v>
      </c>
      <c r="CH82">
        <f t="shared" si="37"/>
        <v>0</v>
      </c>
      <c r="CI82">
        <f t="shared" si="37"/>
        <v>0</v>
      </c>
      <c r="CJ82">
        <f t="shared" si="37"/>
        <v>0</v>
      </c>
      <c r="CK82">
        <f t="shared" si="37"/>
        <v>0</v>
      </c>
    </row>
    <row r="83" spans="1:89" x14ac:dyDescent="0.2">
      <c r="A83" s="27">
        <v>657.6</v>
      </c>
      <c r="B83">
        <f t="shared" si="33"/>
        <v>432437.76000000001</v>
      </c>
      <c r="D83">
        <v>82</v>
      </c>
      <c r="E83">
        <f t="shared" si="36"/>
        <v>0</v>
      </c>
      <c r="F83">
        <f t="shared" si="36"/>
        <v>0</v>
      </c>
      <c r="G83">
        <f t="shared" si="36"/>
        <v>0</v>
      </c>
      <c r="H83">
        <f t="shared" si="36"/>
        <v>0</v>
      </c>
      <c r="I83">
        <f t="shared" si="36"/>
        <v>0</v>
      </c>
      <c r="J83">
        <f t="shared" si="36"/>
        <v>0</v>
      </c>
      <c r="K83">
        <f t="shared" si="36"/>
        <v>0</v>
      </c>
      <c r="L83">
        <f t="shared" si="36"/>
        <v>0</v>
      </c>
      <c r="M83">
        <f t="shared" si="36"/>
        <v>0</v>
      </c>
      <c r="N83">
        <f t="shared" si="36"/>
        <v>0</v>
      </c>
      <c r="O83">
        <f t="shared" si="36"/>
        <v>0</v>
      </c>
      <c r="P83">
        <f t="shared" si="36"/>
        <v>0</v>
      </c>
      <c r="Q83">
        <f t="shared" si="36"/>
        <v>0</v>
      </c>
      <c r="R83">
        <f t="shared" si="36"/>
        <v>0</v>
      </c>
      <c r="S83">
        <f t="shared" si="36"/>
        <v>0</v>
      </c>
      <c r="T83">
        <f t="shared" si="36"/>
        <v>0</v>
      </c>
      <c r="U83">
        <f t="shared" si="34"/>
        <v>0</v>
      </c>
      <c r="V83">
        <f t="shared" si="34"/>
        <v>0</v>
      </c>
      <c r="W83">
        <f t="shared" si="34"/>
        <v>0</v>
      </c>
      <c r="X83">
        <f t="shared" si="34"/>
        <v>0</v>
      </c>
      <c r="Y83">
        <f t="shared" si="34"/>
        <v>0</v>
      </c>
      <c r="Z83">
        <f t="shared" si="34"/>
        <v>0</v>
      </c>
      <c r="AA83">
        <f t="shared" si="34"/>
        <v>0</v>
      </c>
      <c r="AB83">
        <f t="shared" si="34"/>
        <v>0</v>
      </c>
      <c r="AC83">
        <f t="shared" si="34"/>
        <v>0</v>
      </c>
      <c r="AD83">
        <f t="shared" si="34"/>
        <v>0</v>
      </c>
      <c r="AE83">
        <f t="shared" si="34"/>
        <v>0</v>
      </c>
      <c r="AF83">
        <f t="shared" si="34"/>
        <v>0</v>
      </c>
      <c r="AG83">
        <f t="shared" si="34"/>
        <v>0</v>
      </c>
      <c r="AH83">
        <f t="shared" si="34"/>
        <v>0</v>
      </c>
      <c r="AI83">
        <f t="shared" si="34"/>
        <v>0</v>
      </c>
      <c r="AJ83">
        <f t="shared" si="39"/>
        <v>0</v>
      </c>
      <c r="AK83">
        <f t="shared" si="39"/>
        <v>0</v>
      </c>
      <c r="AL83">
        <f t="shared" si="39"/>
        <v>0</v>
      </c>
      <c r="AM83">
        <f t="shared" si="39"/>
        <v>0</v>
      </c>
      <c r="AN83">
        <f t="shared" si="39"/>
        <v>0</v>
      </c>
      <c r="AO83">
        <f t="shared" si="39"/>
        <v>0</v>
      </c>
      <c r="AP83">
        <f t="shared" si="39"/>
        <v>0</v>
      </c>
      <c r="AQ83">
        <f t="shared" si="39"/>
        <v>0</v>
      </c>
      <c r="AR83">
        <f t="shared" si="39"/>
        <v>0</v>
      </c>
      <c r="AS83">
        <f t="shared" si="39"/>
        <v>0</v>
      </c>
      <c r="AT83">
        <f t="shared" si="39"/>
        <v>0</v>
      </c>
      <c r="AU83">
        <f t="shared" si="39"/>
        <v>0</v>
      </c>
      <c r="AV83">
        <f t="shared" si="39"/>
        <v>0</v>
      </c>
      <c r="AW83">
        <f t="shared" si="39"/>
        <v>0</v>
      </c>
      <c r="AX83">
        <f t="shared" si="39"/>
        <v>0</v>
      </c>
      <c r="AY83">
        <f t="shared" si="39"/>
        <v>0</v>
      </c>
      <c r="AZ83">
        <f t="shared" si="38"/>
        <v>0</v>
      </c>
      <c r="BA83">
        <f t="shared" si="38"/>
        <v>0</v>
      </c>
      <c r="BB83">
        <f t="shared" si="38"/>
        <v>0</v>
      </c>
      <c r="BC83">
        <f t="shared" si="38"/>
        <v>0</v>
      </c>
      <c r="BD83">
        <f t="shared" si="38"/>
        <v>0</v>
      </c>
      <c r="BE83">
        <f t="shared" si="38"/>
        <v>0</v>
      </c>
      <c r="BF83">
        <f t="shared" si="38"/>
        <v>0</v>
      </c>
      <c r="BG83">
        <f t="shared" si="38"/>
        <v>0</v>
      </c>
      <c r="BH83">
        <f t="shared" si="38"/>
        <v>0</v>
      </c>
      <c r="BI83">
        <f t="shared" si="38"/>
        <v>0</v>
      </c>
      <c r="BJ83">
        <f t="shared" si="38"/>
        <v>0</v>
      </c>
      <c r="BK83">
        <f t="shared" si="38"/>
        <v>0</v>
      </c>
      <c r="BL83">
        <f t="shared" si="38"/>
        <v>0</v>
      </c>
      <c r="BM83">
        <f t="shared" si="38"/>
        <v>0</v>
      </c>
      <c r="BN83">
        <f t="shared" si="38"/>
        <v>0</v>
      </c>
      <c r="BO83">
        <f t="shared" si="30"/>
        <v>0</v>
      </c>
      <c r="BP83">
        <f t="shared" si="30"/>
        <v>0</v>
      </c>
      <c r="BQ83">
        <f t="shared" si="30"/>
        <v>0</v>
      </c>
      <c r="BR83">
        <f t="shared" si="30"/>
        <v>0</v>
      </c>
      <c r="BS83">
        <f t="shared" si="30"/>
        <v>0</v>
      </c>
      <c r="BT83">
        <f t="shared" si="30"/>
        <v>0</v>
      </c>
      <c r="BU83">
        <f t="shared" si="30"/>
        <v>0</v>
      </c>
      <c r="BV83">
        <f t="shared" si="37"/>
        <v>0</v>
      </c>
      <c r="BW83">
        <f t="shared" si="37"/>
        <v>0</v>
      </c>
      <c r="BX83">
        <f t="shared" si="37"/>
        <v>0</v>
      </c>
      <c r="BY83">
        <f t="shared" si="37"/>
        <v>0</v>
      </c>
      <c r="BZ83">
        <f t="shared" si="37"/>
        <v>0</v>
      </c>
      <c r="CA83">
        <f t="shared" si="37"/>
        <v>0</v>
      </c>
      <c r="CB83">
        <f t="shared" si="37"/>
        <v>0</v>
      </c>
      <c r="CC83">
        <f t="shared" si="37"/>
        <v>0</v>
      </c>
      <c r="CD83">
        <f t="shared" si="37"/>
        <v>0</v>
      </c>
      <c r="CE83">
        <f t="shared" si="37"/>
        <v>0</v>
      </c>
      <c r="CF83">
        <f t="shared" si="37"/>
        <v>0</v>
      </c>
      <c r="CG83">
        <f t="shared" si="37"/>
        <v>0</v>
      </c>
      <c r="CH83">
        <f t="shared" si="37"/>
        <v>432437.76000000001</v>
      </c>
      <c r="CI83">
        <f t="shared" si="37"/>
        <v>0</v>
      </c>
      <c r="CJ83">
        <f t="shared" si="37"/>
        <v>0</v>
      </c>
      <c r="CK83">
        <f t="shared" si="37"/>
        <v>0</v>
      </c>
    </row>
    <row r="84" spans="1:89" x14ac:dyDescent="0.2">
      <c r="A84" s="27">
        <v>755</v>
      </c>
      <c r="B84">
        <f t="shared" si="33"/>
        <v>570025</v>
      </c>
      <c r="D84">
        <v>83</v>
      </c>
      <c r="E84">
        <f t="shared" si="36"/>
        <v>0</v>
      </c>
      <c r="F84">
        <f t="shared" si="36"/>
        <v>0</v>
      </c>
      <c r="G84">
        <f t="shared" si="36"/>
        <v>0</v>
      </c>
      <c r="H84">
        <f t="shared" si="36"/>
        <v>0</v>
      </c>
      <c r="I84">
        <f t="shared" si="36"/>
        <v>0</v>
      </c>
      <c r="J84">
        <f t="shared" si="36"/>
        <v>0</v>
      </c>
      <c r="K84">
        <f t="shared" si="36"/>
        <v>0</v>
      </c>
      <c r="L84">
        <f t="shared" si="36"/>
        <v>0</v>
      </c>
      <c r="M84">
        <f t="shared" si="36"/>
        <v>0</v>
      </c>
      <c r="N84">
        <f t="shared" si="36"/>
        <v>0</v>
      </c>
      <c r="O84">
        <f t="shared" si="36"/>
        <v>0</v>
      </c>
      <c r="P84">
        <f t="shared" si="36"/>
        <v>0</v>
      </c>
      <c r="Q84">
        <f t="shared" si="36"/>
        <v>0</v>
      </c>
      <c r="R84">
        <f t="shared" si="36"/>
        <v>0</v>
      </c>
      <c r="S84">
        <f t="shared" si="36"/>
        <v>0</v>
      </c>
      <c r="T84">
        <f t="shared" si="36"/>
        <v>0</v>
      </c>
      <c r="U84">
        <f t="shared" si="34"/>
        <v>0</v>
      </c>
      <c r="V84">
        <f t="shared" si="34"/>
        <v>0</v>
      </c>
      <c r="W84">
        <f t="shared" si="34"/>
        <v>0</v>
      </c>
      <c r="X84">
        <f t="shared" si="34"/>
        <v>0</v>
      </c>
      <c r="Y84">
        <f t="shared" si="34"/>
        <v>0</v>
      </c>
      <c r="Z84">
        <f t="shared" si="34"/>
        <v>0</v>
      </c>
      <c r="AA84">
        <f t="shared" si="34"/>
        <v>0</v>
      </c>
      <c r="AB84">
        <f t="shared" si="34"/>
        <v>0</v>
      </c>
      <c r="AC84">
        <f t="shared" si="34"/>
        <v>0</v>
      </c>
      <c r="AD84">
        <f t="shared" si="34"/>
        <v>0</v>
      </c>
      <c r="AE84">
        <f t="shared" si="34"/>
        <v>0</v>
      </c>
      <c r="AF84">
        <f t="shared" si="34"/>
        <v>0</v>
      </c>
      <c r="AG84">
        <f t="shared" si="34"/>
        <v>0</v>
      </c>
      <c r="AH84">
        <f t="shared" si="34"/>
        <v>0</v>
      </c>
      <c r="AI84">
        <f t="shared" si="34"/>
        <v>0</v>
      </c>
      <c r="AJ84">
        <f t="shared" si="39"/>
        <v>0</v>
      </c>
      <c r="AK84">
        <f t="shared" si="39"/>
        <v>0</v>
      </c>
      <c r="AL84">
        <f t="shared" si="39"/>
        <v>0</v>
      </c>
      <c r="AM84">
        <f t="shared" si="39"/>
        <v>0</v>
      </c>
      <c r="AN84">
        <f t="shared" si="39"/>
        <v>0</v>
      </c>
      <c r="AO84">
        <f t="shared" si="39"/>
        <v>0</v>
      </c>
      <c r="AP84">
        <f t="shared" si="39"/>
        <v>0</v>
      </c>
      <c r="AQ84">
        <f t="shared" si="39"/>
        <v>0</v>
      </c>
      <c r="AR84">
        <f t="shared" si="39"/>
        <v>0</v>
      </c>
      <c r="AS84">
        <f t="shared" si="39"/>
        <v>0</v>
      </c>
      <c r="AT84">
        <f t="shared" si="39"/>
        <v>0</v>
      </c>
      <c r="AU84">
        <f t="shared" si="39"/>
        <v>0</v>
      </c>
      <c r="AV84">
        <f t="shared" si="39"/>
        <v>0</v>
      </c>
      <c r="AW84">
        <f t="shared" si="39"/>
        <v>0</v>
      </c>
      <c r="AX84">
        <f t="shared" si="39"/>
        <v>0</v>
      </c>
      <c r="AY84">
        <f t="shared" si="39"/>
        <v>0</v>
      </c>
      <c r="AZ84">
        <f t="shared" si="38"/>
        <v>0</v>
      </c>
      <c r="BA84">
        <f t="shared" si="38"/>
        <v>0</v>
      </c>
      <c r="BB84">
        <f t="shared" si="38"/>
        <v>0</v>
      </c>
      <c r="BC84">
        <f t="shared" si="38"/>
        <v>0</v>
      </c>
      <c r="BD84">
        <f t="shared" si="38"/>
        <v>0</v>
      </c>
      <c r="BE84">
        <f t="shared" si="38"/>
        <v>0</v>
      </c>
      <c r="BF84">
        <f t="shared" si="38"/>
        <v>0</v>
      </c>
      <c r="BG84">
        <f t="shared" si="38"/>
        <v>0</v>
      </c>
      <c r="BH84">
        <f t="shared" si="38"/>
        <v>0</v>
      </c>
      <c r="BI84">
        <f t="shared" si="38"/>
        <v>0</v>
      </c>
      <c r="BJ84">
        <f t="shared" si="38"/>
        <v>0</v>
      </c>
      <c r="BK84">
        <f t="shared" si="38"/>
        <v>0</v>
      </c>
      <c r="BL84">
        <f t="shared" si="38"/>
        <v>0</v>
      </c>
      <c r="BM84">
        <f t="shared" si="38"/>
        <v>0</v>
      </c>
      <c r="BN84">
        <f t="shared" si="38"/>
        <v>0</v>
      </c>
      <c r="BO84">
        <f t="shared" si="30"/>
        <v>0</v>
      </c>
      <c r="BP84">
        <f t="shared" si="30"/>
        <v>0</v>
      </c>
      <c r="BQ84">
        <f t="shared" si="30"/>
        <v>0</v>
      </c>
      <c r="BR84">
        <f t="shared" si="30"/>
        <v>0</v>
      </c>
      <c r="BS84">
        <f t="shared" si="30"/>
        <v>0</v>
      </c>
      <c r="BT84">
        <f t="shared" si="30"/>
        <v>0</v>
      </c>
      <c r="BU84">
        <f t="shared" si="30"/>
        <v>0</v>
      </c>
      <c r="BV84">
        <f t="shared" si="37"/>
        <v>0</v>
      </c>
      <c r="BW84">
        <f t="shared" si="37"/>
        <v>0</v>
      </c>
      <c r="BX84">
        <f t="shared" si="37"/>
        <v>0</v>
      </c>
      <c r="BY84">
        <f t="shared" si="37"/>
        <v>0</v>
      </c>
      <c r="BZ84">
        <f t="shared" si="37"/>
        <v>0</v>
      </c>
      <c r="CA84">
        <f t="shared" si="37"/>
        <v>0</v>
      </c>
      <c r="CB84">
        <f t="shared" si="37"/>
        <v>0</v>
      </c>
      <c r="CC84">
        <f t="shared" si="37"/>
        <v>0</v>
      </c>
      <c r="CD84">
        <f t="shared" si="37"/>
        <v>0</v>
      </c>
      <c r="CE84">
        <f t="shared" si="37"/>
        <v>0</v>
      </c>
      <c r="CF84">
        <f t="shared" si="37"/>
        <v>0</v>
      </c>
      <c r="CG84">
        <f t="shared" si="37"/>
        <v>0</v>
      </c>
      <c r="CH84">
        <f t="shared" si="37"/>
        <v>0</v>
      </c>
      <c r="CI84">
        <f t="shared" si="37"/>
        <v>570025</v>
      </c>
      <c r="CJ84">
        <f t="shared" si="37"/>
        <v>0</v>
      </c>
      <c r="CK84">
        <f t="shared" si="37"/>
        <v>0</v>
      </c>
    </row>
    <row r="85" spans="1:89" x14ac:dyDescent="0.2">
      <c r="A85" s="27">
        <v>657.2</v>
      </c>
      <c r="B85">
        <f t="shared" si="33"/>
        <v>431911.84000000008</v>
      </c>
      <c r="D85">
        <v>84</v>
      </c>
      <c r="E85">
        <f t="shared" si="36"/>
        <v>0</v>
      </c>
      <c r="F85">
        <f t="shared" si="36"/>
        <v>0</v>
      </c>
      <c r="G85">
        <f t="shared" si="36"/>
        <v>0</v>
      </c>
      <c r="H85">
        <f t="shared" si="36"/>
        <v>0</v>
      </c>
      <c r="I85">
        <f t="shared" si="36"/>
        <v>0</v>
      </c>
      <c r="J85">
        <f t="shared" si="36"/>
        <v>0</v>
      </c>
      <c r="K85">
        <f t="shared" si="36"/>
        <v>0</v>
      </c>
      <c r="L85">
        <f t="shared" si="36"/>
        <v>0</v>
      </c>
      <c r="M85">
        <f t="shared" si="36"/>
        <v>0</v>
      </c>
      <c r="N85">
        <f t="shared" si="36"/>
        <v>0</v>
      </c>
      <c r="O85">
        <f t="shared" si="36"/>
        <v>0</v>
      </c>
      <c r="P85">
        <f t="shared" si="36"/>
        <v>0</v>
      </c>
      <c r="Q85">
        <f t="shared" si="36"/>
        <v>0</v>
      </c>
      <c r="R85">
        <f t="shared" si="36"/>
        <v>0</v>
      </c>
      <c r="S85">
        <f t="shared" si="36"/>
        <v>0</v>
      </c>
      <c r="T85">
        <f t="shared" si="36"/>
        <v>0</v>
      </c>
      <c r="U85">
        <f t="shared" si="34"/>
        <v>0</v>
      </c>
      <c r="V85">
        <f t="shared" si="34"/>
        <v>0</v>
      </c>
      <c r="W85">
        <f t="shared" si="34"/>
        <v>0</v>
      </c>
      <c r="X85">
        <f t="shared" si="34"/>
        <v>0</v>
      </c>
      <c r="Y85">
        <f t="shared" si="34"/>
        <v>0</v>
      </c>
      <c r="Z85">
        <f t="shared" si="34"/>
        <v>0</v>
      </c>
      <c r="AA85">
        <f t="shared" si="34"/>
        <v>0</v>
      </c>
      <c r="AB85">
        <f t="shared" si="34"/>
        <v>0</v>
      </c>
      <c r="AC85">
        <f t="shared" si="34"/>
        <v>0</v>
      </c>
      <c r="AD85">
        <f t="shared" si="34"/>
        <v>0</v>
      </c>
      <c r="AE85">
        <f t="shared" si="34"/>
        <v>0</v>
      </c>
      <c r="AF85">
        <f t="shared" si="34"/>
        <v>0</v>
      </c>
      <c r="AG85">
        <f t="shared" si="34"/>
        <v>0</v>
      </c>
      <c r="AH85">
        <f t="shared" si="34"/>
        <v>0</v>
      </c>
      <c r="AI85">
        <f t="shared" si="34"/>
        <v>0</v>
      </c>
      <c r="AJ85">
        <f t="shared" si="39"/>
        <v>0</v>
      </c>
      <c r="AK85">
        <f t="shared" si="39"/>
        <v>0</v>
      </c>
      <c r="AL85">
        <f t="shared" si="39"/>
        <v>0</v>
      </c>
      <c r="AM85">
        <f t="shared" si="39"/>
        <v>0</v>
      </c>
      <c r="AN85">
        <f t="shared" si="39"/>
        <v>0</v>
      </c>
      <c r="AO85">
        <f t="shared" si="39"/>
        <v>0</v>
      </c>
      <c r="AP85">
        <f t="shared" si="39"/>
        <v>0</v>
      </c>
      <c r="AQ85">
        <f t="shared" si="39"/>
        <v>0</v>
      </c>
      <c r="AR85">
        <f t="shared" si="39"/>
        <v>0</v>
      </c>
      <c r="AS85">
        <f t="shared" si="39"/>
        <v>0</v>
      </c>
      <c r="AT85">
        <f t="shared" si="39"/>
        <v>0</v>
      </c>
      <c r="AU85">
        <f t="shared" si="39"/>
        <v>0</v>
      </c>
      <c r="AV85">
        <f t="shared" si="39"/>
        <v>0</v>
      </c>
      <c r="AW85">
        <f t="shared" si="39"/>
        <v>0</v>
      </c>
      <c r="AX85">
        <f t="shared" si="39"/>
        <v>0</v>
      </c>
      <c r="AY85">
        <f t="shared" si="39"/>
        <v>0</v>
      </c>
      <c r="AZ85">
        <f t="shared" si="38"/>
        <v>0</v>
      </c>
      <c r="BA85">
        <f t="shared" si="38"/>
        <v>0</v>
      </c>
      <c r="BB85">
        <f t="shared" si="38"/>
        <v>0</v>
      </c>
      <c r="BC85">
        <f t="shared" si="38"/>
        <v>0</v>
      </c>
      <c r="BD85">
        <f t="shared" si="38"/>
        <v>0</v>
      </c>
      <c r="BE85">
        <f t="shared" si="38"/>
        <v>0</v>
      </c>
      <c r="BF85">
        <f t="shared" si="38"/>
        <v>0</v>
      </c>
      <c r="BG85">
        <f t="shared" si="38"/>
        <v>0</v>
      </c>
      <c r="BH85">
        <f t="shared" si="38"/>
        <v>0</v>
      </c>
      <c r="BI85">
        <f t="shared" si="38"/>
        <v>0</v>
      </c>
      <c r="BJ85">
        <f t="shared" si="38"/>
        <v>0</v>
      </c>
      <c r="BK85">
        <f t="shared" si="38"/>
        <v>0</v>
      </c>
      <c r="BL85">
        <f t="shared" si="38"/>
        <v>0</v>
      </c>
      <c r="BM85">
        <f t="shared" si="38"/>
        <v>0</v>
      </c>
      <c r="BN85">
        <f t="shared" si="38"/>
        <v>0</v>
      </c>
      <c r="BO85">
        <f t="shared" si="30"/>
        <v>0</v>
      </c>
      <c r="BP85">
        <f t="shared" si="30"/>
        <v>0</v>
      </c>
      <c r="BQ85">
        <f t="shared" si="30"/>
        <v>0</v>
      </c>
      <c r="BR85">
        <f t="shared" si="30"/>
        <v>0</v>
      </c>
      <c r="BS85">
        <f t="shared" si="30"/>
        <v>0</v>
      </c>
      <c r="BT85">
        <f t="shared" si="30"/>
        <v>0</v>
      </c>
      <c r="BU85">
        <f t="shared" si="30"/>
        <v>0</v>
      </c>
      <c r="BV85">
        <f t="shared" si="37"/>
        <v>0</v>
      </c>
      <c r="BW85">
        <f t="shared" si="37"/>
        <v>0</v>
      </c>
      <c r="BX85">
        <f t="shared" si="37"/>
        <v>0</v>
      </c>
      <c r="BY85">
        <f t="shared" si="37"/>
        <v>0</v>
      </c>
      <c r="BZ85">
        <f t="shared" si="37"/>
        <v>0</v>
      </c>
      <c r="CA85">
        <f t="shared" si="37"/>
        <v>0</v>
      </c>
      <c r="CB85">
        <f t="shared" si="37"/>
        <v>0</v>
      </c>
      <c r="CC85">
        <f t="shared" si="37"/>
        <v>0</v>
      </c>
      <c r="CD85">
        <f t="shared" si="37"/>
        <v>0</v>
      </c>
      <c r="CE85">
        <f t="shared" si="37"/>
        <v>0</v>
      </c>
      <c r="CF85">
        <f t="shared" si="37"/>
        <v>0</v>
      </c>
      <c r="CG85">
        <f t="shared" si="37"/>
        <v>0</v>
      </c>
      <c r="CH85">
        <f t="shared" si="37"/>
        <v>0</v>
      </c>
      <c r="CI85">
        <f t="shared" si="37"/>
        <v>0</v>
      </c>
      <c r="CJ85">
        <f t="shared" si="37"/>
        <v>431911.84000000008</v>
      </c>
      <c r="CK85">
        <f t="shared" si="37"/>
        <v>0</v>
      </c>
    </row>
    <row r="86" spans="1:89" x14ac:dyDescent="0.2">
      <c r="A86" s="28">
        <v>1278.3</v>
      </c>
      <c r="B86">
        <f t="shared" si="33"/>
        <v>1634050.89</v>
      </c>
      <c r="D86">
        <v>85</v>
      </c>
      <c r="E86">
        <f>IF(COLUMN()=ROW()+3, $B86, 0)</f>
        <v>0</v>
      </c>
      <c r="F86">
        <f>IF(COLUMN()=ROW()+3, $B86, 0)</f>
        <v>0</v>
      </c>
      <c r="G86">
        <f t="shared" si="36"/>
        <v>0</v>
      </c>
      <c r="H86">
        <f t="shared" si="36"/>
        <v>0</v>
      </c>
      <c r="I86">
        <f t="shared" si="36"/>
        <v>0</v>
      </c>
      <c r="J86">
        <f t="shared" si="36"/>
        <v>0</v>
      </c>
      <c r="K86">
        <f t="shared" si="36"/>
        <v>0</v>
      </c>
      <c r="L86">
        <f t="shared" si="36"/>
        <v>0</v>
      </c>
      <c r="M86">
        <f t="shared" si="36"/>
        <v>0</v>
      </c>
      <c r="N86">
        <f t="shared" si="36"/>
        <v>0</v>
      </c>
      <c r="O86">
        <f t="shared" si="36"/>
        <v>0</v>
      </c>
      <c r="P86">
        <f t="shared" si="36"/>
        <v>0</v>
      </c>
      <c r="Q86">
        <f t="shared" si="36"/>
        <v>0</v>
      </c>
      <c r="R86">
        <f t="shared" si="36"/>
        <v>0</v>
      </c>
      <c r="S86">
        <f t="shared" si="36"/>
        <v>0</v>
      </c>
      <c r="T86">
        <f t="shared" si="36"/>
        <v>0</v>
      </c>
      <c r="U86">
        <f t="shared" si="34"/>
        <v>0</v>
      </c>
      <c r="V86">
        <f t="shared" si="34"/>
        <v>0</v>
      </c>
      <c r="W86">
        <f t="shared" si="34"/>
        <v>0</v>
      </c>
      <c r="X86">
        <f t="shared" si="34"/>
        <v>0</v>
      </c>
      <c r="Y86">
        <f t="shared" si="34"/>
        <v>0</v>
      </c>
      <c r="Z86">
        <f t="shared" si="34"/>
        <v>0</v>
      </c>
      <c r="AA86">
        <f t="shared" si="34"/>
        <v>0</v>
      </c>
      <c r="AB86">
        <f t="shared" si="34"/>
        <v>0</v>
      </c>
      <c r="AC86">
        <f t="shared" si="34"/>
        <v>0</v>
      </c>
      <c r="AD86">
        <f t="shared" si="34"/>
        <v>0</v>
      </c>
      <c r="AE86">
        <f t="shared" si="34"/>
        <v>0</v>
      </c>
      <c r="AF86">
        <f t="shared" si="34"/>
        <v>0</v>
      </c>
      <c r="AG86">
        <f t="shared" si="34"/>
        <v>0</v>
      </c>
      <c r="AH86">
        <f t="shared" si="34"/>
        <v>0</v>
      </c>
      <c r="AI86">
        <f t="shared" si="34"/>
        <v>0</v>
      </c>
      <c r="AJ86">
        <f t="shared" si="39"/>
        <v>0</v>
      </c>
      <c r="AK86">
        <f t="shared" si="39"/>
        <v>0</v>
      </c>
      <c r="AL86">
        <f t="shared" si="39"/>
        <v>0</v>
      </c>
      <c r="AM86">
        <f t="shared" si="39"/>
        <v>0</v>
      </c>
      <c r="AN86">
        <f t="shared" si="39"/>
        <v>0</v>
      </c>
      <c r="AO86">
        <f t="shared" si="39"/>
        <v>0</v>
      </c>
      <c r="AP86">
        <f t="shared" si="39"/>
        <v>0</v>
      </c>
      <c r="AQ86">
        <f t="shared" si="39"/>
        <v>0</v>
      </c>
      <c r="AR86">
        <f t="shared" si="39"/>
        <v>0</v>
      </c>
      <c r="AS86">
        <f t="shared" si="39"/>
        <v>0</v>
      </c>
      <c r="AT86">
        <f t="shared" si="39"/>
        <v>0</v>
      </c>
      <c r="AU86">
        <f t="shared" si="39"/>
        <v>0</v>
      </c>
      <c r="AV86">
        <f t="shared" si="39"/>
        <v>0</v>
      </c>
      <c r="AW86">
        <f t="shared" si="39"/>
        <v>0</v>
      </c>
      <c r="AX86">
        <f t="shared" si="39"/>
        <v>0</v>
      </c>
      <c r="AY86">
        <f t="shared" si="39"/>
        <v>0</v>
      </c>
      <c r="AZ86">
        <f t="shared" si="38"/>
        <v>0</v>
      </c>
      <c r="BA86">
        <f t="shared" si="38"/>
        <v>0</v>
      </c>
      <c r="BB86">
        <f t="shared" si="38"/>
        <v>0</v>
      </c>
      <c r="BC86">
        <f t="shared" si="38"/>
        <v>0</v>
      </c>
      <c r="BD86">
        <f t="shared" si="38"/>
        <v>0</v>
      </c>
      <c r="BE86">
        <f t="shared" si="38"/>
        <v>0</v>
      </c>
      <c r="BF86">
        <f t="shared" si="38"/>
        <v>0</v>
      </c>
      <c r="BG86">
        <f t="shared" si="38"/>
        <v>0</v>
      </c>
      <c r="BH86">
        <f t="shared" si="38"/>
        <v>0</v>
      </c>
      <c r="BI86">
        <f t="shared" si="38"/>
        <v>0</v>
      </c>
      <c r="BJ86">
        <f t="shared" si="38"/>
        <v>0</v>
      </c>
      <c r="BK86">
        <f t="shared" si="38"/>
        <v>0</v>
      </c>
      <c r="BL86">
        <f t="shared" si="38"/>
        <v>0</v>
      </c>
      <c r="BM86">
        <f t="shared" si="38"/>
        <v>0</v>
      </c>
      <c r="BN86">
        <f t="shared" si="38"/>
        <v>0</v>
      </c>
      <c r="BO86">
        <f t="shared" ref="BO86:CK86" si="40">IF(COLUMN()=ROW()+3, $B86, 0)</f>
        <v>0</v>
      </c>
      <c r="BP86">
        <f t="shared" si="40"/>
        <v>0</v>
      </c>
      <c r="BQ86">
        <f t="shared" si="40"/>
        <v>0</v>
      </c>
      <c r="BR86">
        <f t="shared" si="40"/>
        <v>0</v>
      </c>
      <c r="BS86">
        <f t="shared" si="40"/>
        <v>0</v>
      </c>
      <c r="BT86">
        <f t="shared" si="40"/>
        <v>0</v>
      </c>
      <c r="BU86">
        <f t="shared" si="40"/>
        <v>0</v>
      </c>
      <c r="BV86">
        <f t="shared" si="40"/>
        <v>0</v>
      </c>
      <c r="BW86">
        <f t="shared" si="40"/>
        <v>0</v>
      </c>
      <c r="BX86">
        <f t="shared" si="40"/>
        <v>0</v>
      </c>
      <c r="BY86">
        <f t="shared" si="40"/>
        <v>0</v>
      </c>
      <c r="BZ86">
        <f t="shared" si="40"/>
        <v>0</v>
      </c>
      <c r="CA86">
        <f t="shared" si="40"/>
        <v>0</v>
      </c>
      <c r="CB86">
        <f t="shared" si="40"/>
        <v>0</v>
      </c>
      <c r="CC86">
        <f t="shared" si="40"/>
        <v>0</v>
      </c>
      <c r="CD86">
        <f t="shared" si="40"/>
        <v>0</v>
      </c>
      <c r="CE86">
        <f t="shared" si="40"/>
        <v>0</v>
      </c>
      <c r="CF86">
        <f t="shared" si="40"/>
        <v>0</v>
      </c>
      <c r="CG86">
        <f t="shared" si="40"/>
        <v>0</v>
      </c>
      <c r="CH86">
        <f t="shared" si="40"/>
        <v>0</v>
      </c>
      <c r="CI86">
        <f t="shared" si="40"/>
        <v>0</v>
      </c>
      <c r="CJ86">
        <f t="shared" si="40"/>
        <v>0</v>
      </c>
      <c r="CK86">
        <f t="shared" si="40"/>
        <v>1634050.89</v>
      </c>
    </row>
    <row r="89" spans="1:89" x14ac:dyDescent="0.2">
      <c r="D89" t="s">
        <v>128</v>
      </c>
    </row>
    <row r="90" spans="1:89" x14ac:dyDescent="0.2">
      <c r="E90" cm="1">
        <f t="array" ref="E90:CK174">MINVERSE(E2:CK86)</f>
        <v>1.9842923024479758E-6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 x14ac:dyDescent="0.2">
      <c r="E91">
        <v>0</v>
      </c>
      <c r="F91">
        <v>1.698073209913297E-6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">
      <c r="E92">
        <v>0</v>
      </c>
      <c r="F92">
        <v>0</v>
      </c>
      <c r="G92">
        <v>1.1835319015816528E-6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2">
      <c r="E93">
        <v>0</v>
      </c>
      <c r="F93">
        <v>0</v>
      </c>
      <c r="G93">
        <v>0</v>
      </c>
      <c r="H93">
        <v>3.6061043557557536E-6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x14ac:dyDescent="0.2">
      <c r="E94">
        <v>0</v>
      </c>
      <c r="F94">
        <v>0</v>
      </c>
      <c r="G94">
        <v>0</v>
      </c>
      <c r="H94">
        <v>0</v>
      </c>
      <c r="I94">
        <v>1.2277376631548254E-6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x14ac:dyDescent="0.2">
      <c r="E95">
        <v>0</v>
      </c>
      <c r="F95">
        <v>0</v>
      </c>
      <c r="G95">
        <v>0</v>
      </c>
      <c r="H95">
        <v>0</v>
      </c>
      <c r="I95">
        <v>0</v>
      </c>
      <c r="J95">
        <v>1.6453425879685705E-6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2"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1.8445498596491237E-6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5:89" x14ac:dyDescent="0.2"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3.7733137966238203E-6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5:89" x14ac:dyDescent="0.2"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2.3054544562544167E-6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5:89" x14ac:dyDescent="0.2"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2.0320980040225378E-6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5:89" x14ac:dyDescent="0.2"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9.3676618420959938E-7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5:89" x14ac:dyDescent="0.2"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1.920999841997763E-6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5:89" x14ac:dyDescent="0.2"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1.90354711537993E-6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5:89" x14ac:dyDescent="0.2"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2.5872492234306768E-6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5:89" x14ac:dyDescent="0.2"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1.2017658651481215E-6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5:89" x14ac:dyDescent="0.2"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1.9610195976258402E-6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5:89" x14ac:dyDescent="0.2"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1.2177324642750172E-6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5:89" x14ac:dyDescent="0.2"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2.4074327077418825E-6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5:89" x14ac:dyDescent="0.2"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7.2678168713647292E-7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5:89" x14ac:dyDescent="0.2"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7.9747866593047701E-7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5:89" x14ac:dyDescent="0.2"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5.3294903018305673E-7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5:89" x14ac:dyDescent="0.2"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9.9027156226954837E-7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5:89" x14ac:dyDescent="0.2"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1.0298521597791734E-6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5:89" x14ac:dyDescent="0.2"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1.3886536663872878E-6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5:89" x14ac:dyDescent="0.2"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2.3075562151269129E-6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5:89" x14ac:dyDescent="0.2"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1.4449664096606062E-6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5:89" x14ac:dyDescent="0.2"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1.3634734409553826E-6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5:89" x14ac:dyDescent="0.2"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1.9040724854499822E-6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5:89" x14ac:dyDescent="0.2"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9.7893863453664749E-7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5:89" x14ac:dyDescent="0.2"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2.2585744293779463E-6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5:89" x14ac:dyDescent="0.2"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2.1274452004155495E-6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5:89" x14ac:dyDescent="0.2"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3.6295004489873538E-6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5:89" x14ac:dyDescent="0.2"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2.1101740437788524E-6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5:89" x14ac:dyDescent="0.2"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2.6225638840171121E-6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5:89" x14ac:dyDescent="0.2"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2.0997903968227986E-6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5:89" x14ac:dyDescent="0.2"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1.4977853521115874E-6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5:89" x14ac:dyDescent="0.2"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4.1513647362488529E-6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5:89" x14ac:dyDescent="0.2"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1.5982585374975428E-6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5:89" x14ac:dyDescent="0.2"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3.1006751068903484E-6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5:89" x14ac:dyDescent="0.2"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5.0295028120201707E-6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</row>
    <row r="130" spans="5:89" x14ac:dyDescent="0.2"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2.3451662605620424E-6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5:89" x14ac:dyDescent="0.2"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2.385913034996859E-6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5:89" x14ac:dyDescent="0.2"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5.4513472977589667E-6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5:89" x14ac:dyDescent="0.2"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2.6577397794224818E-6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5:89" x14ac:dyDescent="0.2"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1.4041646202722534E-6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 spans="5:89" x14ac:dyDescent="0.2"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1.1392355326286682E-6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 spans="5:89" x14ac:dyDescent="0.2"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2.1581841504725697E-6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</row>
    <row r="137" spans="5:89" x14ac:dyDescent="0.2"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1.6645027853040583E-6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5:89" x14ac:dyDescent="0.2"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1.0973802504651905E-6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</row>
    <row r="139" spans="5:89" x14ac:dyDescent="0.2"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1.1579455170191417E-6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5:89" x14ac:dyDescent="0.2"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1.1529773986798341E-6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5:89" x14ac:dyDescent="0.2"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1.7673938596919741E-6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5:89" x14ac:dyDescent="0.2"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1.219077356175722E-6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5:89" x14ac:dyDescent="0.2"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1.4121855371724302E-6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5:89" x14ac:dyDescent="0.2"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1.7519877395897984E-6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5:89" x14ac:dyDescent="0.2"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1.2425626258708174E-6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5:89" x14ac:dyDescent="0.2"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1.8586591911394E-6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5:89" x14ac:dyDescent="0.2"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1.3088134806113222E-6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5:89" x14ac:dyDescent="0.2"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1.135112484425689E-6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5:89" x14ac:dyDescent="0.2"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1.8520883703963383E-6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5:89" x14ac:dyDescent="0.2"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1.1127134184336556E-6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5:89" x14ac:dyDescent="0.2"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6.1805308334322222E-7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5:89" x14ac:dyDescent="0.2"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2.4467556008498958E-6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 spans="5:89" x14ac:dyDescent="0.2"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1.3085140666047267E-6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5:89" x14ac:dyDescent="0.2"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1.1918155641578155E-6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</row>
    <row r="155" spans="5:89" x14ac:dyDescent="0.2"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2.600617839182526E-6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5:89" x14ac:dyDescent="0.2"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1.186886691879859E-6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5:89" x14ac:dyDescent="0.2"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8.4291684834334463E-7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5:89" x14ac:dyDescent="0.2"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1.5998762079785315E-6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</row>
    <row r="159" spans="5:89" x14ac:dyDescent="0.2"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1.0718540860165692E-6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5:89" x14ac:dyDescent="0.2"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1.3480037661607624E-6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5:89" x14ac:dyDescent="0.2"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1.6273413923510171E-6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5:89" x14ac:dyDescent="0.2"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1.7445905176515835E-6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5:89" x14ac:dyDescent="0.2"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1.8688366351783267E-6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5:89" x14ac:dyDescent="0.2"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2.4980684310374107E-6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5:89" x14ac:dyDescent="0.2"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9.7008821274042289E-7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5:89" x14ac:dyDescent="0.2"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1.8925643813970687E-6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 spans="5:89" x14ac:dyDescent="0.2"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1.5640636726567384E-6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5:89" x14ac:dyDescent="0.2"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1.7100854805038368E-6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5:89" x14ac:dyDescent="0.2"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2.0906918718248661E-6</v>
      </c>
      <c r="CG169">
        <v>0</v>
      </c>
      <c r="CH169">
        <v>0</v>
      </c>
      <c r="CI169">
        <v>0</v>
      </c>
      <c r="CJ169">
        <v>0</v>
      </c>
      <c r="CK169">
        <v>0</v>
      </c>
    </row>
    <row r="170" spans="5:89" x14ac:dyDescent="0.2"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1.3746868274387657E-6</v>
      </c>
      <c r="CH170">
        <v>0</v>
      </c>
      <c r="CI170">
        <v>0</v>
      </c>
      <c r="CJ170">
        <v>0</v>
      </c>
      <c r="CK170">
        <v>0</v>
      </c>
    </row>
    <row r="171" spans="5:89" x14ac:dyDescent="0.2"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2.3124715103509923E-6</v>
      </c>
      <c r="CI171">
        <v>0</v>
      </c>
      <c r="CJ171">
        <v>0</v>
      </c>
      <c r="CK171">
        <v>0</v>
      </c>
    </row>
    <row r="172" spans="5:89" x14ac:dyDescent="0.2"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1.7543090215341433E-6</v>
      </c>
      <c r="CJ172">
        <v>0</v>
      </c>
      <c r="CK172">
        <v>0</v>
      </c>
    </row>
    <row r="173" spans="5:89" x14ac:dyDescent="0.2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2.3152873049277829E-6</v>
      </c>
      <c r="CK173">
        <v>0</v>
      </c>
    </row>
    <row r="174" spans="5:89" x14ac:dyDescent="0.2"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6.1197604439357455E-7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Данные для голдфелда-квандта</vt:lpstr>
      <vt:lpstr>графики остатков от х</vt:lpstr>
      <vt:lpstr>Глейзер 1лист</vt:lpstr>
      <vt:lpstr>Глейзер выводы</vt:lpstr>
      <vt:lpstr>ОМНК</vt:lpstr>
      <vt:lpstr>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Microsoft Office User</cp:lastModifiedBy>
  <dcterms:created xsi:type="dcterms:W3CDTF">2021-03-29T06:32:32Z</dcterms:created>
  <dcterms:modified xsi:type="dcterms:W3CDTF">2021-04-25T06:38:30Z</dcterms:modified>
</cp:coreProperties>
</file>