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vloom\Documents\Masters\Spring 2023\MAE640\Exam_2\"/>
    </mc:Choice>
  </mc:AlternateContent>
  <xr:revisionPtr revIDLastSave="0" documentId="8_{FA486181-851E-499A-A6F3-EA77B17A9E7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6" i="1"/>
  <c r="C11" i="1"/>
  <c r="C15" i="1"/>
  <c r="C9" i="1"/>
  <c r="B12" i="1"/>
  <c r="B16" i="1"/>
  <c r="B11" i="1"/>
  <c r="B15" i="1"/>
  <c r="B9" i="1"/>
  <c r="C10" i="1"/>
  <c r="C14" i="1"/>
  <c r="C18" i="1"/>
  <c r="C13" i="1"/>
  <c r="C17" i="1"/>
  <c r="B10" i="1"/>
  <c r="B14" i="1"/>
  <c r="B18" i="1"/>
  <c r="B13" i="1"/>
  <c r="B17" i="1"/>
  <c r="C21" i="1" l="1"/>
</calcChain>
</file>

<file path=xl/sharedStrings.xml><?xml version="1.0" encoding="utf-8"?>
<sst xmlns="http://schemas.openxmlformats.org/spreadsheetml/2006/main" count="28" uniqueCount="14">
  <si>
    <t>Pc</t>
  </si>
  <si>
    <t>psi</t>
  </si>
  <si>
    <t>area ratio</t>
  </si>
  <si>
    <t xml:space="preserve">time </t>
  </si>
  <si>
    <t>sec</t>
  </si>
  <si>
    <t>ox</t>
  </si>
  <si>
    <t>LOX</t>
  </si>
  <si>
    <t>f</t>
  </si>
  <si>
    <t>gas</t>
  </si>
  <si>
    <t>mixture ratio</t>
  </si>
  <si>
    <t>c*</t>
  </si>
  <si>
    <t>Isp Vac</t>
  </si>
  <si>
    <t>Assumed vacuum thrust</t>
  </si>
  <si>
    <t>Throat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</si>
</sst>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Sheet1!$B$9:$B$18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A-4489-9FEB-520AA135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62704"/>
        <c:axId val="1943767280"/>
      </c:scatterChart>
      <c:valAx>
        <c:axId val="19437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67280"/>
        <c:crosses val="autoZero"/>
        <c:crossBetween val="midCat"/>
      </c:valAx>
      <c:valAx>
        <c:axId val="19437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Isp</a:t>
            </a:r>
            <a:r>
              <a:rPr lang="en-US" baseline="0"/>
              <a:t> vac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Sheet1!$C$9:$C$18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43-B374-F580C947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26640"/>
        <c:axId val="1943635792"/>
      </c:scatterChart>
      <c:valAx>
        <c:axId val="19436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35792"/>
        <c:crosses val="autoZero"/>
        <c:crossBetween val="midCat"/>
      </c:valAx>
      <c:valAx>
        <c:axId val="19436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Sheet1!$B$34:$B$43</c:f>
              <c:numCache>
                <c:formatCode>General</c:formatCode>
                <c:ptCount val="10"/>
                <c:pt idx="0">
                  <c:v>4258</c:v>
                </c:pt>
                <c:pt idx="1">
                  <c:v>5726</c:v>
                </c:pt>
                <c:pt idx="2">
                  <c:v>5677</c:v>
                </c:pt>
                <c:pt idx="3">
                  <c:v>5400</c:v>
                </c:pt>
                <c:pt idx="4">
                  <c:v>5172</c:v>
                </c:pt>
                <c:pt idx="5">
                  <c:v>4982</c:v>
                </c:pt>
                <c:pt idx="6">
                  <c:v>4816</c:v>
                </c:pt>
                <c:pt idx="7">
                  <c:v>4663</c:v>
                </c:pt>
                <c:pt idx="8">
                  <c:v>4519</c:v>
                </c:pt>
                <c:pt idx="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1-47FB-A51B-088D3DD8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32464"/>
        <c:axId val="1943627472"/>
      </c:scatterChart>
      <c:valAx>
        <c:axId val="19436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7472"/>
        <c:crosses val="autoZero"/>
        <c:crossBetween val="midCat"/>
      </c:valAx>
      <c:valAx>
        <c:axId val="19436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Isp,vac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Sheet1!$C$34:$C$43</c:f>
              <c:numCache>
                <c:formatCode>General</c:formatCode>
                <c:ptCount val="10"/>
                <c:pt idx="0">
                  <c:v>220.91647338867188</c:v>
                </c:pt>
                <c:pt idx="1">
                  <c:v>291.30447387695313</c:v>
                </c:pt>
                <c:pt idx="2">
                  <c:v>296.29248046875</c:v>
                </c:pt>
                <c:pt idx="3">
                  <c:v>282.05429077148438</c:v>
                </c:pt>
                <c:pt idx="4">
                  <c:v>269.82147216796875</c:v>
                </c:pt>
                <c:pt idx="5">
                  <c:v>259.27218627929688</c:v>
                </c:pt>
                <c:pt idx="6">
                  <c:v>249.62451171875</c:v>
                </c:pt>
                <c:pt idx="7">
                  <c:v>240.47073364257813</c:v>
                </c:pt>
                <c:pt idx="8">
                  <c:v>231.7593994140625</c:v>
                </c:pt>
                <c:pt idx="9">
                  <c:v>223.55662536621094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E-4537-85EE-B502FD33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25808"/>
        <c:axId val="1943629968"/>
      </c:scatterChart>
      <c:valAx>
        <c:axId val="19436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9968"/>
        <c:crosses val="autoZero"/>
        <c:crossBetween val="midCat"/>
      </c:valAx>
      <c:valAx>
        <c:axId val="19436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66675</xdr:rowOff>
    </xdr:from>
    <xdr:to>
      <xdr:col>12</xdr:col>
      <xdr:colOff>409575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500062</xdr:colOff>
      <xdr:row>3</xdr:row>
      <xdr:rowOff>95250</xdr:rowOff>
    </xdr:from>
    <xdr:to>
      <xdr:col>20</xdr:col>
      <xdr:colOff>195262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223837</xdr:colOff>
      <xdr:row>28</xdr:row>
      <xdr:rowOff>161925</xdr:rowOff>
    </xdr:from>
    <xdr:to>
      <xdr:col>12</xdr:col>
      <xdr:colOff>528637</xdr:colOff>
      <xdr:row>43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28</xdr:row>
      <xdr:rowOff>152400</xdr:rowOff>
    </xdr:from>
    <xdr:to>
      <xdr:col>20</xdr:col>
      <xdr:colOff>328612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qsys/Cequel/Run_Time/Cequ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ummy"/>
      <sheetName val="Cequel"/>
    </sheetNames>
    <definedNames>
      <definedName name="CEQUE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23" zoomScale="80" zoomScaleNormal="80" workbookViewId="0">
      <selection activeCell="P44" sqref="P44"/>
    </sheetView>
  </sheetViews>
  <sheetFormatPr defaultRowHeight="14.5" x14ac:dyDescent="0.35"/>
  <cols>
    <col min="1" max="1" width="12.54296875" bestFit="1" customWidth="1"/>
  </cols>
  <sheetData>
    <row r="1" spans="1:3" x14ac:dyDescent="0.35">
      <c r="A1" t="s">
        <v>0</v>
      </c>
      <c r="B1">
        <v>250</v>
      </c>
      <c r="C1" t="s">
        <v>1</v>
      </c>
    </row>
    <row r="2" spans="1:3" x14ac:dyDescent="0.35">
      <c r="A2" t="s">
        <v>2</v>
      </c>
      <c r="B2">
        <v>5</v>
      </c>
    </row>
    <row r="3" spans="1:3" x14ac:dyDescent="0.35">
      <c r="A3" t="s">
        <v>3</v>
      </c>
      <c r="B3">
        <v>20</v>
      </c>
      <c r="C3" t="s">
        <v>4</v>
      </c>
    </row>
    <row r="5" spans="1:3" x14ac:dyDescent="0.35">
      <c r="A5" t="s">
        <v>5</v>
      </c>
      <c r="B5" t="s">
        <v>6</v>
      </c>
    </row>
    <row r="6" spans="1:3" x14ac:dyDescent="0.35">
      <c r="A6" t="s">
        <v>7</v>
      </c>
      <c r="B6" t="s">
        <v>8</v>
      </c>
    </row>
    <row r="8" spans="1:3" x14ac:dyDescent="0.35">
      <c r="A8" t="s">
        <v>9</v>
      </c>
      <c r="B8" t="s">
        <v>10</v>
      </c>
      <c r="C8" t="s">
        <v>11</v>
      </c>
    </row>
    <row r="9" spans="1:3" x14ac:dyDescent="0.35">
      <c r="A9">
        <v>1</v>
      </c>
      <c r="B9" t="e">
        <f ca="1">[1]!CEQUEL("ROCKET","AR",Sheet1!$B$1,1,Sheet1!$B$2,"Mass",2,"O2 (L)",100,"GASOLINE (LIQUID)",100,"OF",Sheet1!A9,1,0,"CSTAR",FALSE,FALSE)</f>
        <v>#NAME?</v>
      </c>
      <c r="C9" t="e">
        <f ca="1">[1]!CEQUEL("ROCKET","AR",Sheet1!$B$1,1,Sheet1!$B$2,"Mass",2,"O2 (L)",100,"GASOLINE (LIQUID)",100,"OF",Sheet1!A9,1,0,"ISPV",FALSE,FALSE)</f>
        <v>#NAME?</v>
      </c>
    </row>
    <row r="10" spans="1:3" x14ac:dyDescent="0.35">
      <c r="A10">
        <v>2</v>
      </c>
      <c r="B10" t="e">
        <f ca="1">[1]!CEQUEL("ROCKET","AR",Sheet1!$B$1,1,Sheet1!$B$2,"Mass",2,"O2 (L)",100,"GASOLINE (LIQUID)",100,"OF",Sheet1!A10,1,0,"CSTAR",FALSE,FALSE)</f>
        <v>#NAME?</v>
      </c>
      <c r="C10" t="e">
        <f ca="1">[1]!CEQUEL("ROCKET","AR",Sheet1!$B$1,1,Sheet1!$B$2,"Mass",2,"O2 (L)",100,"GASOLINE (LIQUID)",100,"OF",Sheet1!A10,1,0,"ISPV",FALSE,FALSE)</f>
        <v>#NAME?</v>
      </c>
    </row>
    <row r="11" spans="1:3" x14ac:dyDescent="0.35">
      <c r="A11">
        <v>3</v>
      </c>
      <c r="B11" t="e">
        <f ca="1">[1]!CEQUEL("ROCKET","AR",Sheet1!$B$1,1,Sheet1!$B$2,"Mass",2,"O2 (L)",100,"GASOLINE (LIQUID)",100,"OF",Sheet1!A11,1,0,"CSTAR",FALSE,FALSE)</f>
        <v>#NAME?</v>
      </c>
      <c r="C11" t="e">
        <f ca="1">[1]!CEQUEL("ROCKET","AR",Sheet1!$B$1,1,Sheet1!$B$2,"Mass",2,"O2 (L)",100,"GASOLINE (LIQUID)",100,"OF",Sheet1!A11,1,0,"ISPV",FALSE,FALSE)</f>
        <v>#NAME?</v>
      </c>
    </row>
    <row r="12" spans="1:3" x14ac:dyDescent="0.35">
      <c r="A12">
        <v>4</v>
      </c>
      <c r="B12" t="e">
        <f ca="1">[1]!CEQUEL("ROCKET","AR",Sheet1!$B$1,1,Sheet1!$B$2,"Mass",2,"O2 (L)",100,"GASOLINE (LIQUID)",100,"OF",Sheet1!A12,1,0,"CSTAR",FALSE,FALSE)</f>
        <v>#NAME?</v>
      </c>
      <c r="C12" t="e">
        <f ca="1">[1]!CEQUEL("ROCKET","AR",Sheet1!$B$1,1,Sheet1!$B$2,"Mass",2,"O2 (L)",100,"GASOLINE (LIQUID)",100,"OF",Sheet1!A12,1,0,"ISPV",FALSE,FALSE)</f>
        <v>#NAME?</v>
      </c>
    </row>
    <row r="13" spans="1:3" x14ac:dyDescent="0.35">
      <c r="A13">
        <v>5</v>
      </c>
      <c r="B13" t="e">
        <f ca="1">[1]!CEQUEL("ROCKET","AR",Sheet1!$B$1,1,Sheet1!$B$2,"Mass",2,"O2 (L)",100,"GASOLINE (LIQUID)",100,"OF",Sheet1!A13,1,0,"CSTAR",FALSE,FALSE)</f>
        <v>#NAME?</v>
      </c>
      <c r="C13" t="e">
        <f ca="1">[1]!CEQUEL("ROCKET","AR",Sheet1!$B$1,1,Sheet1!$B$2,"Mass",2,"O2 (L)",100,"GASOLINE (LIQUID)",100,"OF",Sheet1!A13,1,0,"ISPV",FALSE,FALSE)</f>
        <v>#NAME?</v>
      </c>
    </row>
    <row r="14" spans="1:3" x14ac:dyDescent="0.35">
      <c r="A14">
        <v>6</v>
      </c>
      <c r="B14" t="e">
        <f ca="1">[1]!CEQUEL("ROCKET","AR",Sheet1!$B$1,1,Sheet1!$B$2,"Mass",2,"O2 (L)",100,"GASOLINE (LIQUID)",100,"OF",Sheet1!A14,1,0,"CSTAR",FALSE,FALSE)</f>
        <v>#NAME?</v>
      </c>
      <c r="C14" t="e">
        <f ca="1">[1]!CEQUEL("ROCKET","AR",Sheet1!$B$1,1,Sheet1!$B$2,"Mass",2,"O2 (L)",100,"GASOLINE (LIQUID)",100,"OF",Sheet1!A14,1,0,"ISPV",FALSE,FALSE)</f>
        <v>#NAME?</v>
      </c>
    </row>
    <row r="15" spans="1:3" x14ac:dyDescent="0.35">
      <c r="A15">
        <v>7</v>
      </c>
      <c r="B15" t="e">
        <f ca="1">[1]!CEQUEL("ROCKET","AR",Sheet1!$B$1,1,Sheet1!$B$2,"Mass",2,"O2 (L)",100,"GASOLINE (LIQUID)",100,"OF",Sheet1!A15,1,0,"CSTAR",FALSE,FALSE)</f>
        <v>#NAME?</v>
      </c>
      <c r="C15" t="e">
        <f ca="1">[1]!CEQUEL("ROCKET","AR",Sheet1!$B$1,1,Sheet1!$B$2,"Mass",2,"O2 (L)",100,"GASOLINE (LIQUID)",100,"OF",Sheet1!A15,1,0,"ISPV",FALSE,FALSE)</f>
        <v>#NAME?</v>
      </c>
    </row>
    <row r="16" spans="1:3" x14ac:dyDescent="0.35">
      <c r="A16">
        <v>8</v>
      </c>
      <c r="B16" t="e">
        <f ca="1">[1]!CEQUEL("ROCKET","AR",Sheet1!$B$1,1,Sheet1!$B$2,"Mass",2,"O2 (L)",100,"GASOLINE (LIQUID)",100,"OF",Sheet1!A16,1,0,"CSTAR",FALSE,FALSE)</f>
        <v>#NAME?</v>
      </c>
      <c r="C16" t="e">
        <f ca="1">[1]!CEQUEL("ROCKET","AR",Sheet1!$B$1,1,Sheet1!$B$2,"Mass",2,"O2 (L)",100,"GASOLINE (LIQUID)",100,"OF",Sheet1!A16,1,0,"ISPV",FALSE,FALSE)</f>
        <v>#NAME?</v>
      </c>
    </row>
    <row r="17" spans="1:3" x14ac:dyDescent="0.35">
      <c r="A17">
        <v>9</v>
      </c>
      <c r="B17" t="e">
        <f ca="1">[1]!CEQUEL("ROCKET","AR",Sheet1!$B$1,1,Sheet1!$B$2,"Mass",2,"O2 (L)",100,"GASOLINE (LIQUID)",100,"OF",Sheet1!A17,1,0,"CSTAR",FALSE,FALSE)</f>
        <v>#NAME?</v>
      </c>
      <c r="C17" t="e">
        <f ca="1">[1]!CEQUEL("ROCKET","AR",Sheet1!$B$1,1,Sheet1!$B$2,"Mass",2,"O2 (L)",100,"GASOLINE (LIQUID)",100,"OF",Sheet1!A17,1,0,"ISPV",FALSE,FALSE)</f>
        <v>#NAME?</v>
      </c>
    </row>
    <row r="18" spans="1:3" x14ac:dyDescent="0.35">
      <c r="A18">
        <v>10</v>
      </c>
      <c r="B18" t="e">
        <f ca="1">[1]!CEQUEL("ROCKET","AR",Sheet1!$B$1,1,Sheet1!$B$2,"Mass",2,"O2 (L)",100,"GASOLINE (LIQUID)",100,"OF",Sheet1!A18,1,0,"CSTAR",FALSE,FALSE)</f>
        <v>#NAME?</v>
      </c>
      <c r="C18" t="e">
        <f ca="1">[1]!CEQUEL("ROCKET","AR",Sheet1!$B$1,1,Sheet1!$B$2,"Mass",2,"O2 (L)",100,"GASOLINE (LIQUID)",100,"OF",Sheet1!A18,1,0,"ISPV",FALSE,FALSE)</f>
        <v>#NAME?</v>
      </c>
    </row>
    <row r="20" spans="1:3" x14ac:dyDescent="0.35">
      <c r="A20" t="s">
        <v>12</v>
      </c>
      <c r="C20" t="s">
        <v>13</v>
      </c>
    </row>
    <row r="21" spans="1:3" x14ac:dyDescent="0.35">
      <c r="A21">
        <v>30000</v>
      </c>
      <c r="C21" t="e">
        <f ca="1">A21*B9/(C9*B1*32.2)</f>
        <v>#NAME?</v>
      </c>
    </row>
    <row r="26" spans="1:3" x14ac:dyDescent="0.35">
      <c r="A26" t="s">
        <v>0</v>
      </c>
      <c r="B26">
        <v>250</v>
      </c>
      <c r="C26" t="s">
        <v>1</v>
      </c>
    </row>
    <row r="27" spans="1:3" x14ac:dyDescent="0.35">
      <c r="A27" t="s">
        <v>2</v>
      </c>
      <c r="B27">
        <v>5</v>
      </c>
    </row>
    <row r="28" spans="1:3" x14ac:dyDescent="0.35">
      <c r="A28" t="s">
        <v>3</v>
      </c>
      <c r="B28">
        <v>20</v>
      </c>
      <c r="C28" t="s">
        <v>4</v>
      </c>
    </row>
    <row r="30" spans="1:3" x14ac:dyDescent="0.35">
      <c r="A30" t="s">
        <v>5</v>
      </c>
      <c r="B30" t="s">
        <v>6</v>
      </c>
    </row>
    <row r="31" spans="1:3" x14ac:dyDescent="0.35">
      <c r="A31" t="s">
        <v>7</v>
      </c>
      <c r="B31" t="s">
        <v>8</v>
      </c>
    </row>
    <row r="33" spans="1:3" x14ac:dyDescent="0.35">
      <c r="A33" t="s">
        <v>9</v>
      </c>
      <c r="B33" t="s">
        <v>10</v>
      </c>
      <c r="C33" t="s">
        <v>11</v>
      </c>
    </row>
    <row r="34" spans="1:3" x14ac:dyDescent="0.35">
      <c r="A34">
        <v>1</v>
      </c>
      <c r="B34">
        <v>4258</v>
      </c>
      <c r="C34">
        <v>220.91647338867188</v>
      </c>
    </row>
    <row r="35" spans="1:3" x14ac:dyDescent="0.35">
      <c r="A35">
        <v>2</v>
      </c>
      <c r="B35">
        <v>5726</v>
      </c>
      <c r="C35">
        <v>291.30447387695313</v>
      </c>
    </row>
    <row r="36" spans="1:3" x14ac:dyDescent="0.35">
      <c r="A36">
        <v>3</v>
      </c>
      <c r="B36">
        <v>5677</v>
      </c>
      <c r="C36">
        <v>296.29248046875</v>
      </c>
    </row>
    <row r="37" spans="1:3" x14ac:dyDescent="0.35">
      <c r="A37">
        <v>4</v>
      </c>
      <c r="B37">
        <v>5400</v>
      </c>
      <c r="C37">
        <v>282.05429077148438</v>
      </c>
    </row>
    <row r="38" spans="1:3" x14ac:dyDescent="0.35">
      <c r="A38">
        <v>5</v>
      </c>
      <c r="B38">
        <v>5172</v>
      </c>
      <c r="C38">
        <v>269.82147216796875</v>
      </c>
    </row>
    <row r="39" spans="1:3" x14ac:dyDescent="0.35">
      <c r="A39">
        <v>6</v>
      </c>
      <c r="B39">
        <v>4982</v>
      </c>
      <c r="C39">
        <v>259.27218627929688</v>
      </c>
    </row>
    <row r="40" spans="1:3" x14ac:dyDescent="0.35">
      <c r="A40">
        <v>7</v>
      </c>
      <c r="B40">
        <v>4816</v>
      </c>
      <c r="C40">
        <v>249.62451171875</v>
      </c>
    </row>
    <row r="41" spans="1:3" x14ac:dyDescent="0.35">
      <c r="A41">
        <v>8</v>
      </c>
      <c r="B41">
        <v>4663</v>
      </c>
      <c r="C41">
        <v>240.47073364257813</v>
      </c>
    </row>
    <row r="42" spans="1:3" x14ac:dyDescent="0.35">
      <c r="A42">
        <v>9</v>
      </c>
      <c r="B42">
        <v>4519</v>
      </c>
      <c r="C42">
        <v>231.7593994140625</v>
      </c>
    </row>
    <row r="43" spans="1:3" x14ac:dyDescent="0.35">
      <c r="A43">
        <v>10</v>
      </c>
      <c r="B43">
        <v>4379</v>
      </c>
      <c r="C43">
        <v>223.55662536621094</v>
      </c>
    </row>
    <row r="46" spans="1:3" x14ac:dyDescent="0.35">
      <c r="A46" t="s">
        <v>12</v>
      </c>
      <c r="C46" t="s">
        <v>13</v>
      </c>
    </row>
    <row r="47" spans="1:3" x14ac:dyDescent="0.35">
      <c r="A47">
        <v>30000</v>
      </c>
      <c r="C47">
        <v>71.82951428637169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Loomis</dc:creator>
  <cp:lastModifiedBy>Veronica Loomis</cp:lastModifiedBy>
  <dcterms:created xsi:type="dcterms:W3CDTF">2023-04-03T14:45:33Z</dcterms:created>
  <dcterms:modified xsi:type="dcterms:W3CDTF">2023-04-03T15:43:21Z</dcterms:modified>
</cp:coreProperties>
</file>