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efa69250b06236a/Documents/MAE640/Homeworks/04HW/"/>
    </mc:Choice>
  </mc:AlternateContent>
  <xr:revisionPtr revIDLastSave="90" documentId="13_ncr:1_{B16878A4-733D-4109-A8AC-B629E6DF00BD}" xr6:coauthVersionLast="47" xr6:coauthVersionMax="47" xr10:uidLastSave="{DAAF1CA7-07E6-4AF4-8DEA-C8301DF1FA4F}"/>
  <bookViews>
    <workbookView xWindow="-120" yWindow="-120" windowWidth="29040" windowHeight="15990" activeTab="1" xr2:uid="{00000000-000D-0000-FFFF-FFFF00000000}"/>
  </bookViews>
  <sheets>
    <sheet name="6.7" sheetId="2" r:id="rId1"/>
    <sheet name="SP04A" sheetId="1" r:id="rId2"/>
  </sheets>
  <externalReferences>
    <externalReference r:id="rId3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B4" i="2"/>
  <c r="B6" i="2" a="1"/>
  <c r="B6" i="2" l="1"/>
  <c r="B8" i="2"/>
  <c r="B10" i="2"/>
  <c r="B7" i="2"/>
  <c r="B9" i="2"/>
</calcChain>
</file>

<file path=xl/sharedStrings.xml><?xml version="1.0" encoding="utf-8"?>
<sst xmlns="http://schemas.openxmlformats.org/spreadsheetml/2006/main" count="243" uniqueCount="82">
  <si>
    <t>O/F</t>
  </si>
  <si>
    <t>Pc (atm)</t>
  </si>
  <si>
    <t>Pc (bar)</t>
  </si>
  <si>
    <t>Area Ratios</t>
  </si>
  <si>
    <t>OF</t>
  </si>
  <si>
    <t>FPCT</t>
  </si>
  <si>
    <t>ERATIO</t>
  </si>
  <si>
    <t>Phi</t>
  </si>
  <si>
    <t>AR</t>
  </si>
  <si>
    <t>P</t>
  </si>
  <si>
    <t>T</t>
  </si>
  <si>
    <t>RHO</t>
  </si>
  <si>
    <t>H</t>
  </si>
  <si>
    <t>U</t>
  </si>
  <si>
    <t>GFE</t>
  </si>
  <si>
    <t>S</t>
  </si>
  <si>
    <t>Z</t>
  </si>
  <si>
    <t>MW</t>
  </si>
  <si>
    <t>CP</t>
  </si>
  <si>
    <t>CPG</t>
  </si>
  <si>
    <t>GammaG</t>
  </si>
  <si>
    <t>Gamma</t>
  </si>
  <si>
    <t>C</t>
  </si>
  <si>
    <t>MW_MIX</t>
  </si>
  <si>
    <t>Viscosity</t>
  </si>
  <si>
    <t>Specific_Heat_Eq</t>
  </si>
  <si>
    <t>Conductivity_Eq</t>
  </si>
  <si>
    <t>Prandtl_Eq</t>
  </si>
  <si>
    <t>Specific_Heat_Fr</t>
  </si>
  <si>
    <t>Conductivity_Fr</t>
  </si>
  <si>
    <t>Prandtl_FR</t>
  </si>
  <si>
    <t>PINJ_P</t>
  </si>
  <si>
    <t>PC_P</t>
  </si>
  <si>
    <t>MACH</t>
  </si>
  <si>
    <t>CSTAR</t>
  </si>
  <si>
    <t>CF</t>
  </si>
  <si>
    <t>ISPV</t>
  </si>
  <si>
    <t>ISP</t>
  </si>
  <si>
    <t>ISPVRHO</t>
  </si>
  <si>
    <t>H2</t>
  </si>
  <si>
    <t>H2O</t>
  </si>
  <si>
    <t>H2O2</t>
  </si>
  <si>
    <t>HO2</t>
  </si>
  <si>
    <t>O</t>
  </si>
  <si>
    <t>O2</t>
  </si>
  <si>
    <t>OH</t>
  </si>
  <si>
    <t>DIMENSIONLESS</t>
  </si>
  <si>
    <t>BAR</t>
  </si>
  <si>
    <t>DEG K</t>
  </si>
  <si>
    <t>KG/M^3</t>
  </si>
  <si>
    <t>KJ/KG</t>
  </si>
  <si>
    <t>KJ/(KG K)</t>
  </si>
  <si>
    <t>MOL WT</t>
  </si>
  <si>
    <t>M/S</t>
  </si>
  <si>
    <t>milliPOISE</t>
  </si>
  <si>
    <t>milliW/(CM K)</t>
  </si>
  <si>
    <t>milliWATTS/(CM K)</t>
  </si>
  <si>
    <t>N/A</t>
  </si>
  <si>
    <t>KG/(M^2 S)</t>
  </si>
  <si>
    <t>MASS</t>
  </si>
  <si>
    <t/>
  </si>
  <si>
    <t>Pc (psi)</t>
  </si>
  <si>
    <t>Area Ratio</t>
  </si>
  <si>
    <t>T @ throat</t>
  </si>
  <si>
    <t>Name</t>
  </si>
  <si>
    <t>Veronica Loomis</t>
  </si>
  <si>
    <t>Given:</t>
  </si>
  <si>
    <t>O/F = 7.934</t>
  </si>
  <si>
    <t>Pc = 50 atm</t>
  </si>
  <si>
    <t>Equilibrium Flow</t>
  </si>
  <si>
    <t>Nozzle Area Ratios: 0, 1, 2, 5, 10, 20</t>
  </si>
  <si>
    <t>Find:</t>
  </si>
  <si>
    <t>Plots of values as a function of the nozzle area ratio</t>
  </si>
  <si>
    <t>Analysis:</t>
  </si>
  <si>
    <t>CEQUEL</t>
  </si>
  <si>
    <t>Answer:</t>
  </si>
  <si>
    <t>Comment:</t>
  </si>
  <si>
    <t>The tempeartures are lower for liquid than they are for gaseous propellants</t>
  </si>
  <si>
    <t>This makes sense since gases usually exist at higher temperatures, so</t>
  </si>
  <si>
    <t xml:space="preserve">not as much work has to be done compared to converting them from </t>
  </si>
  <si>
    <t>liquid to gas.</t>
  </si>
  <si>
    <t>SP04A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</si>
</sst>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SP04A!$L$114:$Q$114</c:f>
              <c:numCache>
                <c:formatCode>General</c:formatCode>
                <c:ptCount val="6"/>
                <c:pt idx="0">
                  <c:v>3548.421630859375</c:v>
                </c:pt>
                <c:pt idx="1">
                  <c:v>3381.746826171875</c:v>
                </c:pt>
                <c:pt idx="2">
                  <c:v>2980.84423828125</c:v>
                </c:pt>
                <c:pt idx="3">
                  <c:v>2673.4609375</c:v>
                </c:pt>
                <c:pt idx="4">
                  <c:v>2468.598876953125</c:v>
                </c:pt>
                <c:pt idx="5">
                  <c:v>2270.965087890625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E45-B8B0-E161F51C3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18751"/>
        <c:axId val="1892421247"/>
      </c:scatterChart>
      <c:valAx>
        <c:axId val="189241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21247"/>
        <c:crosses val="autoZero"/>
        <c:crossBetween val="midCat"/>
      </c:valAx>
      <c:valAx>
        <c:axId val="189242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[K}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1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Gamma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SP04A!$L$137:$Q$137</c:f>
              <c:numCache>
                <c:formatCode>General</c:formatCode>
                <c:ptCount val="6"/>
                <c:pt idx="0">
                  <c:v>1.1914288997650146</c:v>
                </c:pt>
                <c:pt idx="1">
                  <c:v>1.1899943351745605</c:v>
                </c:pt>
                <c:pt idx="2">
                  <c:v>1.1870805025100708</c:v>
                </c:pt>
                <c:pt idx="3">
                  <c:v>1.1860479116439819</c:v>
                </c:pt>
                <c:pt idx="4">
                  <c:v>1.1864606142044067</c:v>
                </c:pt>
                <c:pt idx="5">
                  <c:v>1.1881208419799805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0-47C7-A602-625AAC573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618319"/>
        <c:axId val="1935612911"/>
      </c:scatterChart>
      <c:valAx>
        <c:axId val="193561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12911"/>
        <c:crosses val="autoZero"/>
        <c:crossBetween val="midCat"/>
      </c:valAx>
      <c:valAx>
        <c:axId val="19356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1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SP04A!$L$135:$Q$135</c:f>
              <c:numCache>
                <c:formatCode>General</c:formatCode>
                <c:ptCount val="6"/>
                <c:pt idx="0">
                  <c:v>10.394911766052246</c:v>
                </c:pt>
                <c:pt idx="1">
                  <c:v>10.160452842712402</c:v>
                </c:pt>
                <c:pt idx="2">
                  <c:v>9.1154193878173828</c:v>
                </c:pt>
                <c:pt idx="3">
                  <c:v>7.783355712890625</c:v>
                </c:pt>
                <c:pt idx="4">
                  <c:v>6.674919605255127</c:v>
                </c:pt>
                <c:pt idx="5">
                  <c:v>5.5401511192321777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7-424C-8CF1-97BF35AEB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171727"/>
        <c:axId val="1937167567"/>
      </c:scatterChart>
      <c:valAx>
        <c:axId val="1937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67567"/>
        <c:crosses val="autoZero"/>
        <c:crossBetween val="midCat"/>
      </c:valAx>
      <c:valAx>
        <c:axId val="19371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 [kg/kgK]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7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Rho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SP04A!$L$115:$Q$115</c:f>
              <c:numCache>
                <c:formatCode>General</c:formatCode>
                <c:ptCount val="6"/>
                <c:pt idx="0">
                  <c:v>2.7443013191223145</c:v>
                </c:pt>
                <c:pt idx="1">
                  <c:v>1.6910148859024048</c:v>
                </c:pt>
                <c:pt idx="2">
                  <c:v>0.45814511179924011</c:v>
                </c:pt>
                <c:pt idx="3">
                  <c:v>0.14839537441730499</c:v>
                </c:pt>
                <c:pt idx="4">
                  <c:v>6.7298181354999542E-2</c:v>
                </c:pt>
                <c:pt idx="5">
                  <c:v>3.1284540891647339E-2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E-4C7E-81EA-E68125A8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810063"/>
        <c:axId val="1830808815"/>
      </c:scatterChart>
      <c:valAx>
        <c:axId val="183081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08815"/>
        <c:crosses val="autoZero"/>
        <c:crossBetween val="midCat"/>
      </c:valAx>
      <c:valAx>
        <c:axId val="1830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[kg/m**3]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1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Mach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SP04A!$L$150:$Q$150</c:f>
              <c:numCache>
                <c:formatCode>General</c:formatCode>
                <c:ptCount val="6"/>
                <c:pt idx="0">
                  <c:v>0</c:v>
                </c:pt>
                <c:pt idx="1">
                  <c:v>0.99999797344207764</c:v>
                </c:pt>
                <c:pt idx="2">
                  <c:v>2.0038621425628662</c:v>
                </c:pt>
                <c:pt idx="3">
                  <c:v>2.647197961807251</c:v>
                </c:pt>
                <c:pt idx="4">
                  <c:v>3.0565619468688965</c:v>
                </c:pt>
                <c:pt idx="5">
                  <c:v>3.4378688335418701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9-4B8F-ABFC-FB1F438F0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966255"/>
        <c:axId val="1704967919"/>
      </c:scatterChart>
      <c:valAx>
        <c:axId val="17049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67919"/>
        <c:crosses val="autoZero"/>
        <c:crossBetween val="midCat"/>
      </c:valAx>
      <c:valAx>
        <c:axId val="170496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Viscosity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SP04A!$L$107:$Q$107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SP04A!$L$141:$Q$141</c:f>
              <c:numCache>
                <c:formatCode>General</c:formatCode>
                <c:ptCount val="6"/>
                <c:pt idx="0">
                  <c:v>1.1105176210403442</c:v>
                </c:pt>
                <c:pt idx="1">
                  <c:v>1.0717337131500244</c:v>
                </c:pt>
                <c:pt idx="2">
                  <c:v>0.97527647018432617</c:v>
                </c:pt>
                <c:pt idx="3">
                  <c:v>0.89761543273925781</c:v>
                </c:pt>
                <c:pt idx="4">
                  <c:v>0.84361183643341064</c:v>
                </c:pt>
                <c:pt idx="5">
                  <c:v>0.78948748111724854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342-BE2F-6ACB7452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670367"/>
        <c:axId val="1894666623"/>
      </c:scatterChart>
      <c:valAx>
        <c:axId val="189467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66623"/>
        <c:crosses val="autoZero"/>
        <c:crossBetween val="midCat"/>
      </c:valAx>
      <c:valAx>
        <c:axId val="18946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61</xdr:row>
      <xdr:rowOff>57150</xdr:rowOff>
    </xdr:from>
    <xdr:to>
      <xdr:col>7</xdr:col>
      <xdr:colOff>323850</xdr:colOff>
      <xdr:row>75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2A194-4C8D-9618-C912-B76771707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90</xdr:row>
      <xdr:rowOff>104775</xdr:rowOff>
    </xdr:from>
    <xdr:to>
      <xdr:col>7</xdr:col>
      <xdr:colOff>314325</xdr:colOff>
      <xdr:row>104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E842C-6DCB-37AB-F501-DFC77388B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119</xdr:row>
      <xdr:rowOff>161925</xdr:rowOff>
    </xdr:from>
    <xdr:to>
      <xdr:col>7</xdr:col>
      <xdr:colOff>333375</xdr:colOff>
      <xdr:row>134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85134-AE76-0536-9444-131DFD632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142875</xdr:colOff>
      <xdr:row>76</xdr:row>
      <xdr:rowOff>9525</xdr:rowOff>
    </xdr:from>
    <xdr:to>
      <xdr:col>7</xdr:col>
      <xdr:colOff>323850</xdr:colOff>
      <xdr:row>90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E6E951-A2E5-F2FA-0F0D-4E741A32A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142875</xdr:colOff>
      <xdr:row>105</xdr:row>
      <xdr:rowOff>38100</xdr:rowOff>
    </xdr:from>
    <xdr:to>
      <xdr:col>7</xdr:col>
      <xdr:colOff>323850</xdr:colOff>
      <xdr:row>119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3EB449-57C2-D43C-8B42-557BE9A80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152400</xdr:colOff>
      <xdr:row>134</xdr:row>
      <xdr:rowOff>114300</xdr:rowOff>
    </xdr:from>
    <xdr:to>
      <xdr:col>7</xdr:col>
      <xdr:colOff>333375</xdr:colOff>
      <xdr:row>149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13DCA-4E56-F8BA-9053-E33AD008C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qsys/Cequel/Run_Time/Cequ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mmy"/>
      <sheetName val="Cequel"/>
    </sheetNames>
    <definedNames>
      <definedName name="CEQUEL"/>
    </defined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F12" sqref="F12"/>
    </sheetView>
  </sheetViews>
  <sheetFormatPr defaultRowHeight="15" x14ac:dyDescent="0.25"/>
  <cols>
    <col min="5" max="5" width="10.140625" bestFit="1" customWidth="1"/>
  </cols>
  <sheetData>
    <row r="1" spans="1:7" x14ac:dyDescent="0.25">
      <c r="A1" t="s">
        <v>4</v>
      </c>
      <c r="B1">
        <v>7</v>
      </c>
      <c r="E1" t="s">
        <v>4</v>
      </c>
      <c r="F1">
        <v>7</v>
      </c>
    </row>
    <row r="2" spans="1:7" x14ac:dyDescent="0.25">
      <c r="A2" t="s">
        <v>61</v>
      </c>
      <c r="B2">
        <v>300</v>
      </c>
      <c r="E2" t="s">
        <v>61</v>
      </c>
      <c r="F2">
        <v>300</v>
      </c>
    </row>
    <row r="3" spans="1:7" x14ac:dyDescent="0.25">
      <c r="A3" t="s">
        <v>2</v>
      </c>
      <c r="B3">
        <v>20.6843</v>
      </c>
      <c r="E3" t="s">
        <v>2</v>
      </c>
      <c r="F3">
        <v>20.6843</v>
      </c>
    </row>
    <row r="4" spans="1:7" x14ac:dyDescent="0.25">
      <c r="A4" t="s">
        <v>62</v>
      </c>
      <c r="B4">
        <f>(PI()*1.07*1.07)/(PI()*0.535*0.535)</f>
        <v>4</v>
      </c>
      <c r="E4" t="s">
        <v>62</v>
      </c>
      <c r="F4">
        <v>4</v>
      </c>
    </row>
    <row r="6" spans="1:7" x14ac:dyDescent="0.25">
      <c r="A6" s="1" t="s">
        <v>4</v>
      </c>
      <c r="B6" t="e">
        <f t="array" aca="1" ref="B6:B10" ca="1">[1]!CEQUEL("ROCKET","AR",'6.7'!$B$3,1,'6.7'!$B$4,"Mass",2,"H2O2(L) #",100,"HTPB",100,"OF",'6.7'!$B$1,5,0,'6.7'!$A$6:$A$10,TRUE,FALSE)</f>
        <v>#NAME?</v>
      </c>
      <c r="C6" t="s">
        <v>46</v>
      </c>
      <c r="E6" t="s">
        <v>4</v>
      </c>
      <c r="F6">
        <v>7</v>
      </c>
      <c r="G6" t="s">
        <v>46</v>
      </c>
    </row>
    <row r="7" spans="1:7" x14ac:dyDescent="0.25">
      <c r="A7" s="1" t="s">
        <v>5</v>
      </c>
      <c r="B7" t="e">
        <f ca="1"/>
        <v>#NAME?</v>
      </c>
      <c r="C7" t="s">
        <v>46</v>
      </c>
      <c r="E7" t="s">
        <v>5</v>
      </c>
      <c r="F7">
        <v>12.5</v>
      </c>
      <c r="G7" t="s">
        <v>46</v>
      </c>
    </row>
    <row r="8" spans="1:7" x14ac:dyDescent="0.25">
      <c r="A8" s="1" t="s">
        <v>6</v>
      </c>
      <c r="B8" t="e">
        <f ca="1"/>
        <v>#NAME?</v>
      </c>
      <c r="C8" t="s">
        <v>46</v>
      </c>
      <c r="E8" t="s">
        <v>6</v>
      </c>
      <c r="F8">
        <v>0.98418265581130981</v>
      </c>
      <c r="G8" t="s">
        <v>46</v>
      </c>
    </row>
    <row r="9" spans="1:7" x14ac:dyDescent="0.25">
      <c r="A9" s="1" t="s">
        <v>7</v>
      </c>
      <c r="B9" t="e">
        <f ca="1"/>
        <v>#NAME?</v>
      </c>
      <c r="C9" t="s">
        <v>46</v>
      </c>
      <c r="E9" t="s">
        <v>7</v>
      </c>
      <c r="F9">
        <v>0.96828877925872803</v>
      </c>
      <c r="G9" t="s">
        <v>46</v>
      </c>
    </row>
    <row r="10" spans="1:7" x14ac:dyDescent="0.25">
      <c r="A10" s="1" t="s">
        <v>10</v>
      </c>
      <c r="B10" t="e">
        <f ca="1"/>
        <v>#NAME?</v>
      </c>
      <c r="C10" t="s">
        <v>48</v>
      </c>
      <c r="E10" t="s">
        <v>10</v>
      </c>
      <c r="F10">
        <v>2180.010498046875</v>
      </c>
      <c r="G10" t="s">
        <v>48</v>
      </c>
    </row>
    <row r="11" spans="1:7" x14ac:dyDescent="0.25">
      <c r="E11" t="s">
        <v>63</v>
      </c>
      <c r="F11">
        <f>F10*(1/(1+(1.4-1)/2))</f>
        <v>1816.6754150390625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abSelected="1" topLeftCell="A121" workbookViewId="0">
      <selection activeCell="J143" sqref="J143"/>
    </sheetView>
  </sheetViews>
  <sheetFormatPr defaultRowHeight="15" x14ac:dyDescent="0.25"/>
  <cols>
    <col min="1" max="1" width="11" bestFit="1" customWidth="1"/>
    <col min="11" max="11" width="16.28515625" customWidth="1"/>
  </cols>
  <sheetData>
    <row r="1" spans="1:9" x14ac:dyDescent="0.25">
      <c r="A1" s="5" t="s">
        <v>81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3" t="s">
        <v>64</v>
      </c>
      <c r="B2" t="s">
        <v>65</v>
      </c>
    </row>
    <row r="3" spans="1:9" x14ac:dyDescent="0.25">
      <c r="A3" s="3" t="s">
        <v>66</v>
      </c>
      <c r="B3" t="s">
        <v>67</v>
      </c>
    </row>
    <row r="4" spans="1:9" x14ac:dyDescent="0.25">
      <c r="B4" t="s">
        <v>68</v>
      </c>
    </row>
    <row r="5" spans="1:9" x14ac:dyDescent="0.25">
      <c r="B5" t="s">
        <v>69</v>
      </c>
    </row>
    <row r="6" spans="1:9" x14ac:dyDescent="0.25">
      <c r="B6" t="s">
        <v>70</v>
      </c>
    </row>
    <row r="7" spans="1:9" x14ac:dyDescent="0.25">
      <c r="A7" s="3" t="s">
        <v>71</v>
      </c>
      <c r="B7" t="s">
        <v>72</v>
      </c>
    </row>
    <row r="8" spans="1:9" x14ac:dyDescent="0.25">
      <c r="A8" s="3" t="s">
        <v>73</v>
      </c>
      <c r="B8" t="s">
        <v>74</v>
      </c>
    </row>
    <row r="10" spans="1:9" x14ac:dyDescent="0.25">
      <c r="A10" t="s">
        <v>0</v>
      </c>
      <c r="B10">
        <v>7.9340000000000002</v>
      </c>
    </row>
    <row r="11" spans="1:9" x14ac:dyDescent="0.25">
      <c r="A11" t="s">
        <v>1</v>
      </c>
      <c r="B11">
        <v>50</v>
      </c>
    </row>
    <row r="12" spans="1:9" x14ac:dyDescent="0.25">
      <c r="A12" t="s">
        <v>2</v>
      </c>
      <c r="B12">
        <v>50.662500000000001</v>
      </c>
    </row>
    <row r="14" spans="1:9" x14ac:dyDescent="0.25">
      <c r="A14" t="s">
        <v>3</v>
      </c>
      <c r="B14">
        <v>0</v>
      </c>
      <c r="C14">
        <v>1</v>
      </c>
      <c r="D14">
        <v>2</v>
      </c>
      <c r="E14">
        <v>5</v>
      </c>
      <c r="F14">
        <v>10</v>
      </c>
      <c r="G14">
        <v>20</v>
      </c>
    </row>
    <row r="15" spans="1:9" x14ac:dyDescent="0.25">
      <c r="A15" t="s">
        <v>4</v>
      </c>
      <c r="B15">
        <v>7.9340000152587891</v>
      </c>
      <c r="C15">
        <v>7.9340000152587891</v>
      </c>
      <c r="D15">
        <v>7.9340000152587891</v>
      </c>
      <c r="E15">
        <v>7.9340000152587891</v>
      </c>
      <c r="F15">
        <v>7.9340000152587891</v>
      </c>
      <c r="G15">
        <v>7.9340000152587891</v>
      </c>
      <c r="H15" t="s">
        <v>46</v>
      </c>
    </row>
    <row r="16" spans="1:9" x14ac:dyDescent="0.25">
      <c r="A16" t="s">
        <v>5</v>
      </c>
      <c r="B16">
        <v>11.193194389343262</v>
      </c>
      <c r="C16">
        <v>11.193194389343262</v>
      </c>
      <c r="D16">
        <v>11.193194389343262</v>
      </c>
      <c r="E16">
        <v>11.193194389343262</v>
      </c>
      <c r="F16">
        <v>11.193194389343262</v>
      </c>
      <c r="G16">
        <v>11.193194389343262</v>
      </c>
      <c r="H16" t="s">
        <v>46</v>
      </c>
    </row>
    <row r="17" spans="1:8" x14ac:dyDescent="0.25">
      <c r="A17" t="s">
        <v>6</v>
      </c>
      <c r="B17">
        <v>1.000338077545166</v>
      </c>
      <c r="C17">
        <v>1.000338077545166</v>
      </c>
      <c r="D17">
        <v>1.000338077545166</v>
      </c>
      <c r="E17">
        <v>1.000338077545166</v>
      </c>
      <c r="F17">
        <v>1.000338077545166</v>
      </c>
      <c r="G17">
        <v>1.000338077545166</v>
      </c>
      <c r="H17" t="s">
        <v>46</v>
      </c>
    </row>
    <row r="18" spans="1:8" x14ac:dyDescent="0.25">
      <c r="A18" t="s">
        <v>7</v>
      </c>
      <c r="B18">
        <v>1.000338077545166</v>
      </c>
      <c r="C18">
        <v>1.000338077545166</v>
      </c>
      <c r="D18">
        <v>1.000338077545166</v>
      </c>
      <c r="E18">
        <v>1.000338077545166</v>
      </c>
      <c r="F18">
        <v>1.000338077545166</v>
      </c>
      <c r="G18">
        <v>1.000338077545166</v>
      </c>
      <c r="H18" t="s">
        <v>46</v>
      </c>
    </row>
    <row r="19" spans="1:8" x14ac:dyDescent="0.25">
      <c r="A19" t="s">
        <v>8</v>
      </c>
      <c r="B19">
        <v>0</v>
      </c>
      <c r="C19">
        <v>1</v>
      </c>
      <c r="D19">
        <v>2</v>
      </c>
      <c r="E19">
        <v>5</v>
      </c>
      <c r="F19">
        <v>10</v>
      </c>
      <c r="G19">
        <v>20</v>
      </c>
      <c r="H19" t="s">
        <v>46</v>
      </c>
    </row>
    <row r="20" spans="1:8" x14ac:dyDescent="0.25">
      <c r="A20" t="s">
        <v>9</v>
      </c>
      <c r="B20">
        <v>50.662498474121094</v>
      </c>
      <c r="C20">
        <v>29.35713005065918</v>
      </c>
      <c r="D20">
        <v>6.7802414894104004</v>
      </c>
      <c r="E20">
        <v>1.9204657077789307</v>
      </c>
      <c r="F20">
        <v>0.79198586940765381</v>
      </c>
      <c r="G20">
        <v>0.33450308442115784</v>
      </c>
      <c r="H20" t="s">
        <v>47</v>
      </c>
    </row>
    <row r="21" spans="1:8" x14ac:dyDescent="0.25">
      <c r="A21" t="s">
        <v>10</v>
      </c>
      <c r="B21">
        <v>3548.421630859375</v>
      </c>
      <c r="C21">
        <v>3381.746826171875</v>
      </c>
      <c r="D21">
        <v>2980.84423828125</v>
      </c>
      <c r="E21">
        <v>2673.4609375</v>
      </c>
      <c r="F21">
        <v>2468.598876953125</v>
      </c>
      <c r="G21">
        <v>2270.965087890625</v>
      </c>
      <c r="H21" t="s">
        <v>48</v>
      </c>
    </row>
    <row r="22" spans="1:8" x14ac:dyDescent="0.25">
      <c r="A22" t="s">
        <v>11</v>
      </c>
      <c r="B22">
        <v>2.7443013191223145</v>
      </c>
      <c r="C22">
        <v>1.6910148859024048</v>
      </c>
      <c r="D22">
        <v>0.45814511179924011</v>
      </c>
      <c r="E22">
        <v>0.14839537441730499</v>
      </c>
      <c r="F22">
        <v>6.7298181354999542E-2</v>
      </c>
      <c r="G22">
        <v>3.1284540891647339E-2</v>
      </c>
      <c r="H22" t="s">
        <v>49</v>
      </c>
    </row>
    <row r="23" spans="1:8" x14ac:dyDescent="0.25">
      <c r="A23" t="s">
        <v>12</v>
      </c>
      <c r="B23">
        <v>-860.6005859375</v>
      </c>
      <c r="C23">
        <v>-1837.4898681640625</v>
      </c>
      <c r="D23">
        <v>-4187.7646484375</v>
      </c>
      <c r="E23">
        <v>-5934.70654296875</v>
      </c>
      <c r="F23">
        <v>-7028.44677734375</v>
      </c>
      <c r="G23">
        <v>-7996.041015625</v>
      </c>
      <c r="H23" t="s">
        <v>50</v>
      </c>
    </row>
    <row r="24" spans="1:8" x14ac:dyDescent="0.25">
      <c r="A24" t="s">
        <v>13</v>
      </c>
      <c r="B24">
        <v>-2706.698974609375</v>
      </c>
      <c r="C24">
        <v>-3573.5556640625</v>
      </c>
      <c r="D24">
        <v>-5667.69775390625</v>
      </c>
      <c r="E24">
        <v>-7228.861328125</v>
      </c>
      <c r="F24">
        <v>-8205.27734375</v>
      </c>
      <c r="G24">
        <v>-9065.2685546875</v>
      </c>
      <c r="H24" t="s">
        <v>50</v>
      </c>
    </row>
    <row r="25" spans="1:8" x14ac:dyDescent="0.25">
      <c r="A25" t="s">
        <v>14</v>
      </c>
      <c r="B25">
        <v>-57163.83984375</v>
      </c>
      <c r="C25">
        <v>-55496.07421875</v>
      </c>
      <c r="D25">
        <v>-51485.1796875</v>
      </c>
      <c r="E25">
        <v>-48354.8359375</v>
      </c>
      <c r="F25">
        <v>-46198.00390625</v>
      </c>
      <c r="G25">
        <v>-44029.71875</v>
      </c>
      <c r="H25" t="s">
        <v>50</v>
      </c>
    </row>
    <row r="26" spans="1:8" x14ac:dyDescent="0.25">
      <c r="A26" t="s">
        <v>15</v>
      </c>
      <c r="B26">
        <v>15.867121696472168</v>
      </c>
      <c r="C26">
        <v>15.867121696472168</v>
      </c>
      <c r="D26">
        <v>15.867121696472168</v>
      </c>
      <c r="E26">
        <v>15.867121696472168</v>
      </c>
      <c r="F26">
        <v>15.867121696472168</v>
      </c>
      <c r="G26">
        <v>15.867120742797852</v>
      </c>
      <c r="H26" t="s">
        <v>51</v>
      </c>
    </row>
    <row r="27" spans="1:8" x14ac:dyDescent="0.25">
      <c r="A27" t="s">
        <v>16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46</v>
      </c>
    </row>
    <row r="28" spans="1:8" x14ac:dyDescent="0.25">
      <c r="A28" t="s">
        <v>17</v>
      </c>
      <c r="B28">
        <v>15.98148250579834</v>
      </c>
      <c r="C28">
        <v>16.196142196655273</v>
      </c>
      <c r="D28">
        <v>16.746877670288086</v>
      </c>
      <c r="E28">
        <v>17.176090240478516</v>
      </c>
      <c r="F28">
        <v>17.441066741943359</v>
      </c>
      <c r="G28">
        <v>17.659433364868164</v>
      </c>
      <c r="H28" t="s">
        <v>52</v>
      </c>
    </row>
    <row r="29" spans="1:8" x14ac:dyDescent="0.25">
      <c r="A29" t="s">
        <v>18</v>
      </c>
      <c r="B29">
        <v>10.394911766052246</v>
      </c>
      <c r="C29">
        <v>10.160452842712402</v>
      </c>
      <c r="D29">
        <v>9.1154193878173828</v>
      </c>
      <c r="E29">
        <v>7.783355712890625</v>
      </c>
      <c r="F29">
        <v>6.674919605255127</v>
      </c>
      <c r="G29">
        <v>5.5401511192321777</v>
      </c>
      <c r="H29" t="s">
        <v>51</v>
      </c>
    </row>
    <row r="30" spans="1:8" x14ac:dyDescent="0.25">
      <c r="A30" t="s">
        <v>19</v>
      </c>
      <c r="B30">
        <v>3.2380256652832031</v>
      </c>
      <c r="C30">
        <v>3.2153580188751221</v>
      </c>
      <c r="D30">
        <v>3.1503190994262695</v>
      </c>
      <c r="E30">
        <v>3.085956335067749</v>
      </c>
      <c r="F30">
        <v>3.0334007740020752</v>
      </c>
      <c r="G30">
        <v>2.973607063293457</v>
      </c>
      <c r="H30" t="s">
        <v>51</v>
      </c>
    </row>
    <row r="31" spans="1:8" x14ac:dyDescent="0.25">
      <c r="A31" t="s">
        <v>20</v>
      </c>
      <c r="B31">
        <v>1.1914288997650146</v>
      </c>
      <c r="C31">
        <v>1.1899943351745605</v>
      </c>
      <c r="D31">
        <v>1.1870805025100708</v>
      </c>
      <c r="E31">
        <v>1.1860479116439819</v>
      </c>
      <c r="F31">
        <v>1.1864606142044067</v>
      </c>
      <c r="G31">
        <v>1.1881208419799805</v>
      </c>
      <c r="H31" t="s">
        <v>46</v>
      </c>
    </row>
    <row r="32" spans="1:8" x14ac:dyDescent="0.25">
      <c r="A32" t="s">
        <v>21</v>
      </c>
      <c r="B32">
        <v>1.1285063028335571</v>
      </c>
      <c r="C32">
        <v>1.1254104375839233</v>
      </c>
      <c r="D32">
        <v>1.1197637319564819</v>
      </c>
      <c r="E32">
        <v>1.119001030921936</v>
      </c>
      <c r="F32">
        <v>1.1219744682312012</v>
      </c>
      <c r="G32">
        <v>1.1292804479598999</v>
      </c>
      <c r="H32" t="s">
        <v>46</v>
      </c>
    </row>
    <row r="33" spans="1:8" x14ac:dyDescent="0.25">
      <c r="A33" t="s">
        <v>22</v>
      </c>
      <c r="B33">
        <v>1443.375732421875</v>
      </c>
      <c r="C33">
        <v>1397.7791748046875</v>
      </c>
      <c r="D33">
        <v>1287.313232421875</v>
      </c>
      <c r="E33">
        <v>1203.3953857421875</v>
      </c>
      <c r="F33">
        <v>1149.075439453125</v>
      </c>
      <c r="G33">
        <v>1098.8441162109375</v>
      </c>
      <c r="H33" t="s">
        <v>53</v>
      </c>
    </row>
    <row r="34" spans="1:8" x14ac:dyDescent="0.25">
      <c r="A34" t="s">
        <v>23</v>
      </c>
      <c r="B34">
        <v>15.98148250579834</v>
      </c>
      <c r="C34">
        <v>16.196142196655273</v>
      </c>
      <c r="D34">
        <v>16.746877670288086</v>
      </c>
      <c r="E34">
        <v>17.176090240478516</v>
      </c>
      <c r="F34">
        <v>17.441066741943359</v>
      </c>
      <c r="G34">
        <v>17.659433364868164</v>
      </c>
      <c r="H34" t="s">
        <v>52</v>
      </c>
    </row>
    <row r="35" spans="1:8" x14ac:dyDescent="0.25">
      <c r="A35" t="s">
        <v>24</v>
      </c>
      <c r="B35">
        <v>1.1105176210403442</v>
      </c>
      <c r="C35">
        <v>1.0717337131500244</v>
      </c>
      <c r="D35">
        <v>0.97527647018432617</v>
      </c>
      <c r="E35">
        <v>0.89761543273925781</v>
      </c>
      <c r="F35">
        <v>0.84361183643341064</v>
      </c>
      <c r="G35">
        <v>0.78948748111724854</v>
      </c>
      <c r="H35" t="s">
        <v>54</v>
      </c>
    </row>
    <row r="36" spans="1:8" x14ac:dyDescent="0.25">
      <c r="A36" t="s">
        <v>25</v>
      </c>
      <c r="B36">
        <v>10.395160675048828</v>
      </c>
      <c r="C36">
        <v>10.160554885864258</v>
      </c>
      <c r="D36">
        <v>9.1142482757568359</v>
      </c>
      <c r="E36">
        <v>7.7827286720275879</v>
      </c>
      <c r="F36">
        <v>6.6745829582214355</v>
      </c>
      <c r="G36">
        <v>5.5399999618530273</v>
      </c>
      <c r="H36" t="s">
        <v>51</v>
      </c>
    </row>
    <row r="37" spans="1:8" x14ac:dyDescent="0.25">
      <c r="A37" t="s">
        <v>26</v>
      </c>
      <c r="B37">
        <v>22.102300643920898</v>
      </c>
      <c r="C37">
        <v>20.778152465820313</v>
      </c>
      <c r="D37">
        <v>16.624124526977539</v>
      </c>
      <c r="E37">
        <v>12.607081413269043</v>
      </c>
      <c r="F37">
        <v>9.756744384765625</v>
      </c>
      <c r="G37">
        <v>7.1602568626403809</v>
      </c>
      <c r="H37" t="s">
        <v>55</v>
      </c>
    </row>
    <row r="38" spans="1:8" x14ac:dyDescent="0.25">
      <c r="A38" t="s">
        <v>27</v>
      </c>
      <c r="B38">
        <v>0.52229899168014526</v>
      </c>
      <c r="C38">
        <v>0.52407974004745483</v>
      </c>
      <c r="D38">
        <v>0.53469955921173096</v>
      </c>
      <c r="E38">
        <v>0.55412489175796509</v>
      </c>
      <c r="F38">
        <v>0.57711434364318848</v>
      </c>
      <c r="G38">
        <v>0.61083853244781494</v>
      </c>
      <c r="H38" t="s">
        <v>46</v>
      </c>
    </row>
    <row r="39" spans="1:8" x14ac:dyDescent="0.25">
      <c r="A39" t="s">
        <v>28</v>
      </c>
      <c r="B39">
        <v>3.2380869388580322</v>
      </c>
      <c r="C39">
        <v>3.2153964042663574</v>
      </c>
      <c r="D39">
        <v>3.1504356861114502</v>
      </c>
      <c r="E39">
        <v>3.0859925746917725</v>
      </c>
      <c r="F39">
        <v>3.0334148406982422</v>
      </c>
      <c r="G39">
        <v>2.9736118316650391</v>
      </c>
      <c r="H39" t="s">
        <v>51</v>
      </c>
    </row>
    <row r="40" spans="1:8" x14ac:dyDescent="0.25">
      <c r="A40" t="s">
        <v>29</v>
      </c>
      <c r="B40">
        <v>4.9097352027893066</v>
      </c>
      <c r="C40">
        <v>4.6630187034606934</v>
      </c>
      <c r="D40">
        <v>4.0580058097839355</v>
      </c>
      <c r="E40">
        <v>3.5821044445037842</v>
      </c>
      <c r="F40">
        <v>3.2596025466918945</v>
      </c>
      <c r="G40">
        <v>2.9455463886260986</v>
      </c>
      <c r="H40" t="s">
        <v>56</v>
      </c>
    </row>
    <row r="41" spans="1:8" x14ac:dyDescent="0.25">
      <c r="A41" t="s">
        <v>30</v>
      </c>
      <c r="B41">
        <v>0.73241269588470459</v>
      </c>
      <c r="C41">
        <v>0.73901665210723877</v>
      </c>
      <c r="D41">
        <v>0.75715667009353638</v>
      </c>
      <c r="E41">
        <v>0.77329808473587036</v>
      </c>
      <c r="F41">
        <v>0.78507262468338013</v>
      </c>
      <c r="G41">
        <v>0.79700976610183716</v>
      </c>
      <c r="H41" t="s">
        <v>46</v>
      </c>
    </row>
    <row r="42" spans="1:8" x14ac:dyDescent="0.25">
      <c r="A42" t="s">
        <v>31</v>
      </c>
      <c r="B42">
        <v>-999.9990234375</v>
      </c>
      <c r="C42">
        <v>-999.9990234375</v>
      </c>
      <c r="D42">
        <v>-999.9990234375</v>
      </c>
      <c r="E42">
        <v>-999.9990234375</v>
      </c>
      <c r="F42">
        <v>-999.9990234375</v>
      </c>
      <c r="G42">
        <v>-999.9990234375</v>
      </c>
      <c r="H42" t="s">
        <v>57</v>
      </c>
    </row>
    <row r="43" spans="1:8" x14ac:dyDescent="0.25">
      <c r="A43" t="s">
        <v>32</v>
      </c>
      <c r="B43">
        <v>1</v>
      </c>
      <c r="C43">
        <v>1.7257306575775146</v>
      </c>
      <c r="D43">
        <v>7.472078800201416</v>
      </c>
      <c r="E43">
        <v>26.380319595336914</v>
      </c>
      <c r="F43">
        <v>63.968940734863281</v>
      </c>
      <c r="G43">
        <v>151.45599365234375</v>
      </c>
      <c r="H43" t="s">
        <v>46</v>
      </c>
    </row>
    <row r="44" spans="1:8" x14ac:dyDescent="0.25">
      <c r="A44" t="s">
        <v>33</v>
      </c>
      <c r="B44">
        <v>0</v>
      </c>
      <c r="C44">
        <v>0.99999797344207764</v>
      </c>
      <c r="D44">
        <v>2.0038621425628662</v>
      </c>
      <c r="E44">
        <v>2.647197961807251</v>
      </c>
      <c r="F44">
        <v>3.0565619468688965</v>
      </c>
      <c r="G44">
        <v>3.4378688335418701</v>
      </c>
      <c r="H44" t="s">
        <v>46</v>
      </c>
    </row>
    <row r="45" spans="1:8" x14ac:dyDescent="0.25">
      <c r="A45" t="s">
        <v>8</v>
      </c>
      <c r="B45">
        <v>0</v>
      </c>
      <c r="C45">
        <v>1</v>
      </c>
      <c r="D45">
        <v>2</v>
      </c>
      <c r="E45">
        <v>5</v>
      </c>
      <c r="F45">
        <v>10</v>
      </c>
      <c r="G45">
        <v>20</v>
      </c>
      <c r="H45" t="s">
        <v>46</v>
      </c>
    </row>
    <row r="46" spans="1:8" x14ac:dyDescent="0.25">
      <c r="A46" t="s">
        <v>34</v>
      </c>
      <c r="B46">
        <v>0</v>
      </c>
      <c r="C46">
        <v>2143</v>
      </c>
      <c r="D46">
        <v>2143</v>
      </c>
      <c r="E46">
        <v>2143</v>
      </c>
      <c r="F46">
        <v>2143</v>
      </c>
      <c r="G46">
        <v>2143</v>
      </c>
      <c r="H46" t="s">
        <v>53</v>
      </c>
    </row>
    <row r="47" spans="1:8" x14ac:dyDescent="0.25">
      <c r="A47" t="s">
        <v>35</v>
      </c>
      <c r="B47" t="s">
        <v>60</v>
      </c>
      <c r="C47">
        <v>0.65213304758071899</v>
      </c>
      <c r="D47">
        <v>1.2035125494003296</v>
      </c>
      <c r="E47">
        <v>1.4862548112869263</v>
      </c>
      <c r="F47">
        <v>1.6386276483535767</v>
      </c>
      <c r="G47">
        <v>1.7624788284301758</v>
      </c>
      <c r="H47" t="s">
        <v>46</v>
      </c>
    </row>
    <row r="48" spans="1:8" x14ac:dyDescent="0.25">
      <c r="A48" t="s">
        <v>36</v>
      </c>
      <c r="B48" t="s">
        <v>60</v>
      </c>
      <c r="C48">
        <v>2639.7958984375</v>
      </c>
      <c r="D48">
        <v>3153.30517578125</v>
      </c>
      <c r="E48">
        <v>3591.8740234375</v>
      </c>
      <c r="F48">
        <v>3847.2880859375</v>
      </c>
      <c r="G48">
        <v>4060.719970703125</v>
      </c>
      <c r="H48" t="s">
        <v>53</v>
      </c>
    </row>
    <row r="49" spans="1:8" x14ac:dyDescent="0.25">
      <c r="A49" t="s">
        <v>37</v>
      </c>
      <c r="B49" t="s">
        <v>60</v>
      </c>
      <c r="C49">
        <v>1397.7763671875</v>
      </c>
      <c r="D49">
        <v>2579.598388671875</v>
      </c>
      <c r="E49">
        <v>3185.625732421875</v>
      </c>
      <c r="F49">
        <v>3512.220458984375</v>
      </c>
      <c r="G49">
        <v>3777.681884765625</v>
      </c>
      <c r="H49" t="s">
        <v>53</v>
      </c>
    </row>
    <row r="50" spans="1:8" x14ac:dyDescent="0.25">
      <c r="A50" t="s">
        <v>38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58</v>
      </c>
    </row>
    <row r="51" spans="1:8" x14ac:dyDescent="0.25">
      <c r="A51" t="s">
        <v>8</v>
      </c>
      <c r="B51">
        <v>0</v>
      </c>
      <c r="C51">
        <v>1</v>
      </c>
      <c r="D51">
        <v>2</v>
      </c>
      <c r="E51">
        <v>5</v>
      </c>
      <c r="F51">
        <v>10</v>
      </c>
      <c r="G51">
        <v>20</v>
      </c>
      <c r="H51" t="s">
        <v>46</v>
      </c>
    </row>
    <row r="52" spans="1:8" x14ac:dyDescent="0.25">
      <c r="A52" t="s">
        <v>12</v>
      </c>
      <c r="B52">
        <v>1.9837021827697754E-3</v>
      </c>
      <c r="C52">
        <v>1.6780683072283864E-3</v>
      </c>
      <c r="D52">
        <v>9.7804609686136246E-4</v>
      </c>
      <c r="E52">
        <v>5.2384566515684128E-4</v>
      </c>
      <c r="F52">
        <v>2.9200030257925391E-4</v>
      </c>
      <c r="G52">
        <v>1.3720415881834924E-4</v>
      </c>
      <c r="H52" t="s">
        <v>59</v>
      </c>
    </row>
    <row r="53" spans="1:8" x14ac:dyDescent="0.25">
      <c r="A53" t="s">
        <v>39</v>
      </c>
      <c r="B53">
        <v>1.4558202587068081E-2</v>
      </c>
      <c r="C53">
        <v>1.3224304653704166E-2</v>
      </c>
      <c r="D53">
        <v>9.699787013232708E-3</v>
      </c>
      <c r="E53">
        <v>6.7895026877522469E-3</v>
      </c>
      <c r="F53">
        <v>4.8731816932559013E-3</v>
      </c>
      <c r="G53">
        <v>3.1842121388763189E-3</v>
      </c>
      <c r="H53" t="s">
        <v>59</v>
      </c>
    </row>
    <row r="54" spans="1:8" x14ac:dyDescent="0.25">
      <c r="A54" t="s">
        <v>40</v>
      </c>
      <c r="B54">
        <v>0.79738849401473999</v>
      </c>
      <c r="C54">
        <v>0.81903159618377686</v>
      </c>
      <c r="D54">
        <v>0.87360966205596924</v>
      </c>
      <c r="E54">
        <v>0.91565299034118652</v>
      </c>
      <c r="F54">
        <v>0.94170606136322021</v>
      </c>
      <c r="G54">
        <v>0.96346789598464966</v>
      </c>
      <c r="H54" t="s">
        <v>59</v>
      </c>
    </row>
    <row r="55" spans="1:8" x14ac:dyDescent="0.25">
      <c r="A55" t="s">
        <v>41</v>
      </c>
      <c r="B55">
        <v>6.9294990680646151E-5</v>
      </c>
      <c r="C55">
        <v>4.3698950321413577E-5</v>
      </c>
      <c r="D55">
        <v>1.1826611626020167E-5</v>
      </c>
      <c r="E55">
        <v>0</v>
      </c>
      <c r="F55">
        <v>0</v>
      </c>
      <c r="G55">
        <v>0</v>
      </c>
      <c r="H55" t="s">
        <v>59</v>
      </c>
    </row>
    <row r="56" spans="1:8" x14ac:dyDescent="0.25">
      <c r="A56" t="s">
        <v>42</v>
      </c>
      <c r="B56">
        <v>3.7476245779544115E-4</v>
      </c>
      <c r="C56">
        <v>2.5241036200895905E-4</v>
      </c>
      <c r="D56">
        <v>8.0165882536675781E-5</v>
      </c>
      <c r="E56">
        <v>2.5840383386821486E-5</v>
      </c>
      <c r="F56">
        <v>1.0259234841214493E-5</v>
      </c>
      <c r="G56">
        <v>0</v>
      </c>
      <c r="H56" t="s">
        <v>59</v>
      </c>
    </row>
    <row r="57" spans="1:8" x14ac:dyDescent="0.25">
      <c r="A57" t="s">
        <v>43</v>
      </c>
      <c r="B57">
        <v>1.4358704909682274E-2</v>
      </c>
      <c r="C57">
        <v>1.1810719966888428E-2</v>
      </c>
      <c r="D57">
        <v>6.3069998286664486E-3</v>
      </c>
      <c r="E57">
        <v>3.0739547219127417E-3</v>
      </c>
      <c r="F57">
        <v>1.5785369323566556E-3</v>
      </c>
      <c r="G57">
        <v>6.7168904934078455E-4</v>
      </c>
      <c r="H57" t="s">
        <v>59</v>
      </c>
    </row>
    <row r="58" spans="1:8" x14ac:dyDescent="0.25">
      <c r="A58" t="s">
        <v>44</v>
      </c>
      <c r="B58">
        <v>6.7528299987316132E-2</v>
      </c>
      <c r="C58">
        <v>6.3332244753837585E-2</v>
      </c>
      <c r="D58">
        <v>5.0332885235548019E-2</v>
      </c>
      <c r="E58">
        <v>3.7525374442338943E-2</v>
      </c>
      <c r="F58">
        <v>2.8067482635378838E-2</v>
      </c>
      <c r="G58">
        <v>1.9037533551454544E-2</v>
      </c>
      <c r="H58" t="s">
        <v>59</v>
      </c>
    </row>
    <row r="59" spans="1:8" x14ac:dyDescent="0.25">
      <c r="A59" t="s">
        <v>45</v>
      </c>
      <c r="B59">
        <v>0.10373800247907639</v>
      </c>
      <c r="C59">
        <v>9.0626679360866547E-2</v>
      </c>
      <c r="D59">
        <v>5.8980595320463181E-2</v>
      </c>
      <c r="E59">
        <v>3.6405049264431E-2</v>
      </c>
      <c r="F59">
        <v>2.3471172899007797E-2</v>
      </c>
      <c r="G59">
        <v>1.3497467152774334E-2</v>
      </c>
      <c r="H59" t="s">
        <v>59</v>
      </c>
    </row>
    <row r="61" spans="1:8" x14ac:dyDescent="0.25">
      <c r="A61" t="s">
        <v>75</v>
      </c>
    </row>
    <row r="103" spans="1:19" x14ac:dyDescent="0.25">
      <c r="K103" s="2" t="s">
        <v>0</v>
      </c>
      <c r="L103" s="2">
        <v>7.9340000000000002</v>
      </c>
      <c r="M103" s="2"/>
      <c r="N103" s="2"/>
      <c r="O103" s="2"/>
      <c r="P103" s="2"/>
      <c r="Q103" s="2"/>
      <c r="R103" s="2"/>
      <c r="S103" s="2"/>
    </row>
    <row r="104" spans="1:19" x14ac:dyDescent="0.25">
      <c r="K104" s="2" t="s">
        <v>1</v>
      </c>
      <c r="L104" s="2">
        <v>50</v>
      </c>
      <c r="M104" s="2"/>
      <c r="N104" s="2"/>
      <c r="O104" s="2"/>
      <c r="P104" s="2"/>
      <c r="Q104" s="2"/>
      <c r="R104" s="2"/>
      <c r="S104" s="2"/>
    </row>
    <row r="105" spans="1:19" x14ac:dyDescent="0.25">
      <c r="K105" s="2" t="s">
        <v>2</v>
      </c>
      <c r="L105" s="2">
        <v>50.662500000000001</v>
      </c>
      <c r="M105" s="2"/>
      <c r="N105" s="2"/>
      <c r="O105" s="2"/>
      <c r="P105" s="2"/>
      <c r="Q105" s="2"/>
      <c r="R105" s="2"/>
      <c r="S105" s="2"/>
    </row>
    <row r="106" spans="1:19" x14ac:dyDescent="0.25"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K107" s="2" t="s">
        <v>3</v>
      </c>
      <c r="L107" s="2">
        <v>0</v>
      </c>
      <c r="M107" s="2">
        <v>1</v>
      </c>
      <c r="N107" s="2">
        <v>2</v>
      </c>
      <c r="O107" s="2">
        <v>5</v>
      </c>
      <c r="P107" s="2">
        <v>10</v>
      </c>
      <c r="Q107" s="2">
        <v>20</v>
      </c>
      <c r="R107" s="2"/>
      <c r="S107" s="2"/>
    </row>
    <row r="108" spans="1:19" x14ac:dyDescent="0.25">
      <c r="A108" s="1"/>
      <c r="K108" s="2" t="s">
        <v>4</v>
      </c>
      <c r="L108" s="2">
        <v>7.9340000152587891</v>
      </c>
      <c r="M108" s="2">
        <v>7.9340000152587891</v>
      </c>
      <c r="N108" s="2">
        <v>7.9340000152587891</v>
      </c>
      <c r="O108" s="2">
        <v>7.9340000152587891</v>
      </c>
      <c r="P108" s="2">
        <v>7.9340000152587891</v>
      </c>
      <c r="Q108" s="2">
        <v>7.9340000152587891</v>
      </c>
      <c r="R108" s="2" t="s">
        <v>46</v>
      </c>
      <c r="S108" s="2"/>
    </row>
    <row r="109" spans="1:19" x14ac:dyDescent="0.25">
      <c r="A109" s="1"/>
      <c r="K109" s="2" t="s">
        <v>5</v>
      </c>
      <c r="L109" s="2">
        <v>11.193194389343262</v>
      </c>
      <c r="M109" s="2">
        <v>11.193194389343262</v>
      </c>
      <c r="N109" s="2">
        <v>11.193194389343262</v>
      </c>
      <c r="O109" s="2">
        <v>11.193194389343262</v>
      </c>
      <c r="P109" s="2">
        <v>11.193194389343262</v>
      </c>
      <c r="Q109" s="2">
        <v>11.193194389343262</v>
      </c>
      <c r="R109" s="2" t="s">
        <v>46</v>
      </c>
      <c r="S109" s="2"/>
    </row>
    <row r="110" spans="1:19" x14ac:dyDescent="0.25">
      <c r="A110" s="1"/>
      <c r="K110" s="2" t="s">
        <v>6</v>
      </c>
      <c r="L110" s="2">
        <v>1.000338077545166</v>
      </c>
      <c r="M110" s="2">
        <v>1.000338077545166</v>
      </c>
      <c r="N110" s="2">
        <v>1.000338077545166</v>
      </c>
      <c r="O110" s="2">
        <v>1.000338077545166</v>
      </c>
      <c r="P110" s="2">
        <v>1.000338077545166</v>
      </c>
      <c r="Q110" s="2">
        <v>1.000338077545166</v>
      </c>
      <c r="R110" s="2" t="s">
        <v>46</v>
      </c>
      <c r="S110" s="2"/>
    </row>
    <row r="111" spans="1:19" x14ac:dyDescent="0.25">
      <c r="A111" s="1"/>
      <c r="K111" s="2" t="s">
        <v>7</v>
      </c>
      <c r="L111" s="2">
        <v>1.000338077545166</v>
      </c>
      <c r="M111" s="2">
        <v>1.000338077545166</v>
      </c>
      <c r="N111" s="2">
        <v>1.000338077545166</v>
      </c>
      <c r="O111" s="2">
        <v>1.000338077545166</v>
      </c>
      <c r="P111" s="2">
        <v>1.000338077545166</v>
      </c>
      <c r="Q111" s="2">
        <v>1.000338077545166</v>
      </c>
      <c r="R111" s="2" t="s">
        <v>46</v>
      </c>
      <c r="S111" s="2"/>
    </row>
    <row r="112" spans="1:19" x14ac:dyDescent="0.25">
      <c r="A112" s="1"/>
      <c r="K112" s="2" t="s">
        <v>8</v>
      </c>
      <c r="L112" s="2">
        <v>0</v>
      </c>
      <c r="M112" s="2">
        <v>1</v>
      </c>
      <c r="N112" s="2">
        <v>2</v>
      </c>
      <c r="O112" s="2">
        <v>5</v>
      </c>
      <c r="P112" s="2">
        <v>10</v>
      </c>
      <c r="Q112" s="2">
        <v>20</v>
      </c>
      <c r="R112" s="2" t="s">
        <v>46</v>
      </c>
      <c r="S112" s="2"/>
    </row>
    <row r="113" spans="1:19" x14ac:dyDescent="0.25">
      <c r="A113" s="1"/>
      <c r="K113" s="2" t="s">
        <v>9</v>
      </c>
      <c r="L113" s="2">
        <v>50.662498474121094</v>
      </c>
      <c r="M113" s="2">
        <v>29.35713005065918</v>
      </c>
      <c r="N113" s="2">
        <v>6.7802414894104004</v>
      </c>
      <c r="O113" s="2">
        <v>1.9204657077789307</v>
      </c>
      <c r="P113" s="2">
        <v>0.79198586940765381</v>
      </c>
      <c r="Q113" s="2">
        <v>0.33450308442115784</v>
      </c>
      <c r="R113" s="2" t="s">
        <v>47</v>
      </c>
      <c r="S113" s="2"/>
    </row>
    <row r="114" spans="1:19" x14ac:dyDescent="0.25">
      <c r="A114" s="1"/>
      <c r="K114" s="2" t="s">
        <v>10</v>
      </c>
      <c r="L114" s="2">
        <v>3548.421630859375</v>
      </c>
      <c r="M114" s="2">
        <v>3381.746826171875</v>
      </c>
      <c r="N114" s="2">
        <v>2980.84423828125</v>
      </c>
      <c r="O114" s="2">
        <v>2673.4609375</v>
      </c>
      <c r="P114" s="2">
        <v>2468.598876953125</v>
      </c>
      <c r="Q114" s="2">
        <v>2270.965087890625</v>
      </c>
      <c r="R114" s="2" t="s">
        <v>48</v>
      </c>
      <c r="S114" s="2"/>
    </row>
    <row r="115" spans="1:19" x14ac:dyDescent="0.25">
      <c r="A115" s="1"/>
      <c r="K115" s="2" t="s">
        <v>11</v>
      </c>
      <c r="L115" s="2">
        <v>2.7443013191223145</v>
      </c>
      <c r="M115" s="2">
        <v>1.6910148859024048</v>
      </c>
      <c r="N115" s="2">
        <v>0.45814511179924011</v>
      </c>
      <c r="O115" s="2">
        <v>0.14839537441730499</v>
      </c>
      <c r="P115" s="2">
        <v>6.7298181354999542E-2</v>
      </c>
      <c r="Q115" s="2">
        <v>3.1284540891647339E-2</v>
      </c>
      <c r="R115" s="2" t="s">
        <v>49</v>
      </c>
      <c r="S115" s="2"/>
    </row>
    <row r="116" spans="1:19" x14ac:dyDescent="0.25">
      <c r="A116" s="1"/>
      <c r="K116" s="2" t="s">
        <v>12</v>
      </c>
      <c r="L116" s="2">
        <v>-860.6005859375</v>
      </c>
      <c r="M116" s="2">
        <v>-1837.4898681640625</v>
      </c>
      <c r="N116" s="2">
        <v>-4187.7646484375</v>
      </c>
      <c r="O116" s="2">
        <v>-5934.70654296875</v>
      </c>
      <c r="P116" s="2">
        <v>-7028.44677734375</v>
      </c>
      <c r="Q116" s="2">
        <v>-7996.041015625</v>
      </c>
      <c r="R116" s="2" t="s">
        <v>50</v>
      </c>
      <c r="S116" s="2"/>
    </row>
    <row r="117" spans="1:19" x14ac:dyDescent="0.25">
      <c r="A117" s="1"/>
      <c r="K117" s="2" t="s">
        <v>13</v>
      </c>
      <c r="L117" s="2">
        <v>-2706.698974609375</v>
      </c>
      <c r="M117" s="2">
        <v>-3573.5556640625</v>
      </c>
      <c r="N117" s="2">
        <v>-5667.69775390625</v>
      </c>
      <c r="O117" s="2">
        <v>-7228.861328125</v>
      </c>
      <c r="P117" s="2">
        <v>-8205.27734375</v>
      </c>
      <c r="Q117" s="2">
        <v>-9065.2685546875</v>
      </c>
      <c r="R117" s="2" t="s">
        <v>50</v>
      </c>
      <c r="S117" s="2"/>
    </row>
    <row r="118" spans="1:19" x14ac:dyDescent="0.25">
      <c r="A118" s="1"/>
      <c r="K118" s="2" t="s">
        <v>14</v>
      </c>
      <c r="L118" s="2">
        <v>-57163.83984375</v>
      </c>
      <c r="M118" s="2">
        <v>-55496.07421875</v>
      </c>
      <c r="N118" s="2">
        <v>-51485.1796875</v>
      </c>
      <c r="O118" s="2">
        <v>-48354.8359375</v>
      </c>
      <c r="P118" s="2">
        <v>-46198.00390625</v>
      </c>
      <c r="Q118" s="2">
        <v>-44029.71875</v>
      </c>
      <c r="R118" s="2" t="s">
        <v>50</v>
      </c>
      <c r="S118" s="2"/>
    </row>
    <row r="119" spans="1:19" x14ac:dyDescent="0.25">
      <c r="A119" s="1"/>
      <c r="K119" s="2" t="s">
        <v>15</v>
      </c>
      <c r="L119" s="2">
        <v>15.867121696472168</v>
      </c>
      <c r="M119" s="2">
        <v>15.867121696472168</v>
      </c>
      <c r="N119" s="2">
        <v>15.867121696472168</v>
      </c>
      <c r="O119" s="2">
        <v>15.867121696472168</v>
      </c>
      <c r="P119" s="2">
        <v>15.867121696472168</v>
      </c>
      <c r="Q119" s="2">
        <v>15.867120742797852</v>
      </c>
      <c r="R119" s="2" t="s">
        <v>51</v>
      </c>
      <c r="S119" s="2"/>
    </row>
    <row r="120" spans="1:19" x14ac:dyDescent="0.25">
      <c r="A120" s="1"/>
      <c r="K120" s="2" t="s">
        <v>16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 t="s">
        <v>46</v>
      </c>
      <c r="S120" s="2"/>
    </row>
    <row r="121" spans="1:19" x14ac:dyDescent="0.25">
      <c r="A121" s="1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1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1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1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1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1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1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1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1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1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1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1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1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1"/>
      <c r="K134" s="2" t="s">
        <v>17</v>
      </c>
      <c r="L134" s="2">
        <v>15.98148250579834</v>
      </c>
      <c r="M134" s="2">
        <v>16.196142196655273</v>
      </c>
      <c r="N134" s="2">
        <v>16.746877670288086</v>
      </c>
      <c r="O134" s="2">
        <v>17.176090240478516</v>
      </c>
      <c r="P134" s="2">
        <v>17.441066741943359</v>
      </c>
      <c r="Q134" s="2">
        <v>17.659433364868164</v>
      </c>
      <c r="R134" s="2" t="s">
        <v>52</v>
      </c>
      <c r="S134" s="2"/>
    </row>
    <row r="135" spans="1:19" x14ac:dyDescent="0.25">
      <c r="A135" s="1"/>
      <c r="K135" s="2" t="s">
        <v>18</v>
      </c>
      <c r="L135" s="2">
        <v>10.394911766052246</v>
      </c>
      <c r="M135" s="2">
        <v>10.160452842712402</v>
      </c>
      <c r="N135" s="2">
        <v>9.1154193878173828</v>
      </c>
      <c r="O135" s="2">
        <v>7.783355712890625</v>
      </c>
      <c r="P135" s="2">
        <v>6.674919605255127</v>
      </c>
      <c r="Q135" s="2">
        <v>5.5401511192321777</v>
      </c>
      <c r="R135" s="2" t="s">
        <v>51</v>
      </c>
      <c r="S135" s="2"/>
    </row>
    <row r="136" spans="1:19" x14ac:dyDescent="0.25">
      <c r="A136" s="1"/>
      <c r="K136" s="2" t="s">
        <v>19</v>
      </c>
      <c r="L136" s="2">
        <v>3.2380256652832031</v>
      </c>
      <c r="M136" s="2">
        <v>3.2153580188751221</v>
      </c>
      <c r="N136" s="2">
        <v>3.1503190994262695</v>
      </c>
      <c r="O136" s="2">
        <v>3.085956335067749</v>
      </c>
      <c r="P136" s="2">
        <v>3.0334007740020752</v>
      </c>
      <c r="Q136" s="2">
        <v>2.973607063293457</v>
      </c>
      <c r="R136" s="2" t="s">
        <v>51</v>
      </c>
      <c r="S136" s="2"/>
    </row>
    <row r="137" spans="1:19" x14ac:dyDescent="0.25">
      <c r="A137" s="1"/>
      <c r="K137" s="2" t="s">
        <v>20</v>
      </c>
      <c r="L137" s="2">
        <v>1.1914288997650146</v>
      </c>
      <c r="M137" s="2">
        <v>1.1899943351745605</v>
      </c>
      <c r="N137" s="2">
        <v>1.1870805025100708</v>
      </c>
      <c r="O137" s="2">
        <v>1.1860479116439819</v>
      </c>
      <c r="P137" s="2">
        <v>1.1864606142044067</v>
      </c>
      <c r="Q137" s="2">
        <v>1.1881208419799805</v>
      </c>
      <c r="R137" s="2" t="s">
        <v>46</v>
      </c>
      <c r="S137" s="2"/>
    </row>
    <row r="138" spans="1:19" x14ac:dyDescent="0.25">
      <c r="A138" s="1"/>
      <c r="K138" s="2" t="s">
        <v>21</v>
      </c>
      <c r="L138" s="2">
        <v>1.1285063028335571</v>
      </c>
      <c r="M138" s="2">
        <v>1.1254104375839233</v>
      </c>
      <c r="N138" s="2">
        <v>1.1197637319564819</v>
      </c>
      <c r="O138" s="2">
        <v>1.119001030921936</v>
      </c>
      <c r="P138" s="2">
        <v>1.1219744682312012</v>
      </c>
      <c r="Q138" s="2">
        <v>1.1292804479598999</v>
      </c>
      <c r="R138" s="2" t="s">
        <v>46</v>
      </c>
      <c r="S138" s="2"/>
    </row>
    <row r="139" spans="1:19" x14ac:dyDescent="0.25">
      <c r="A139" s="1"/>
      <c r="K139" s="2" t="s">
        <v>22</v>
      </c>
      <c r="L139" s="2">
        <v>1443.375732421875</v>
      </c>
      <c r="M139" s="2">
        <v>1397.7791748046875</v>
      </c>
      <c r="N139" s="2">
        <v>1287.313232421875</v>
      </c>
      <c r="O139" s="2">
        <v>1203.3953857421875</v>
      </c>
      <c r="P139" s="2">
        <v>1149.075439453125</v>
      </c>
      <c r="Q139" s="2">
        <v>1098.8441162109375</v>
      </c>
      <c r="R139" s="2" t="s">
        <v>53</v>
      </c>
      <c r="S139" s="2"/>
    </row>
    <row r="140" spans="1:19" x14ac:dyDescent="0.25">
      <c r="A140" s="1"/>
      <c r="K140" s="2" t="s">
        <v>23</v>
      </c>
      <c r="L140" s="2">
        <v>15.98148250579834</v>
      </c>
      <c r="M140" s="2">
        <v>16.196142196655273</v>
      </c>
      <c r="N140" s="2">
        <v>16.746877670288086</v>
      </c>
      <c r="O140" s="2">
        <v>17.176090240478516</v>
      </c>
      <c r="P140" s="2">
        <v>17.441066741943359</v>
      </c>
      <c r="Q140" s="2">
        <v>17.659433364868164</v>
      </c>
      <c r="R140" s="2" t="s">
        <v>52</v>
      </c>
      <c r="S140" s="2"/>
    </row>
    <row r="141" spans="1:19" x14ac:dyDescent="0.25">
      <c r="A141" s="1"/>
      <c r="K141" s="2" t="s">
        <v>24</v>
      </c>
      <c r="L141" s="2">
        <v>1.1105176210403442</v>
      </c>
      <c r="M141" s="2">
        <v>1.0717337131500244</v>
      </c>
      <c r="N141" s="2">
        <v>0.97527647018432617</v>
      </c>
      <c r="O141" s="2">
        <v>0.89761543273925781</v>
      </c>
      <c r="P141" s="2">
        <v>0.84361183643341064</v>
      </c>
      <c r="Q141" s="2">
        <v>0.78948748111724854</v>
      </c>
      <c r="R141" s="2" t="s">
        <v>54</v>
      </c>
      <c r="S141" s="2"/>
    </row>
    <row r="142" spans="1:19" x14ac:dyDescent="0.25">
      <c r="A142" s="1"/>
      <c r="K142" s="2" t="s">
        <v>25</v>
      </c>
      <c r="L142" s="2">
        <v>10.395160675048828</v>
      </c>
      <c r="M142" s="2">
        <v>10.160554885864258</v>
      </c>
      <c r="N142" s="2">
        <v>9.1142482757568359</v>
      </c>
      <c r="O142" s="2">
        <v>7.7827286720275879</v>
      </c>
      <c r="P142" s="2">
        <v>6.6745829582214355</v>
      </c>
      <c r="Q142" s="2">
        <v>5.5399999618530273</v>
      </c>
      <c r="R142" s="2" t="s">
        <v>51</v>
      </c>
      <c r="S142" s="2"/>
    </row>
    <row r="143" spans="1:19" x14ac:dyDescent="0.25">
      <c r="A143" s="1"/>
      <c r="K143" s="2" t="s">
        <v>26</v>
      </c>
      <c r="L143" s="2">
        <v>22.102300643920898</v>
      </c>
      <c r="M143" s="2">
        <v>20.778152465820313</v>
      </c>
      <c r="N143" s="2">
        <v>16.624124526977539</v>
      </c>
      <c r="O143" s="2">
        <v>12.607081413269043</v>
      </c>
      <c r="P143" s="2">
        <v>9.756744384765625</v>
      </c>
      <c r="Q143" s="2">
        <v>7.1602568626403809</v>
      </c>
      <c r="R143" s="2" t="s">
        <v>55</v>
      </c>
      <c r="S143" s="2"/>
    </row>
    <row r="144" spans="1:19" x14ac:dyDescent="0.25">
      <c r="A144" s="1"/>
      <c r="K144" s="2" t="s">
        <v>27</v>
      </c>
      <c r="L144" s="2">
        <v>0.52229899168014526</v>
      </c>
      <c r="M144" s="2">
        <v>0.52407974004745483</v>
      </c>
      <c r="N144" s="2">
        <v>0.53469955921173096</v>
      </c>
      <c r="O144" s="2">
        <v>0.55412489175796509</v>
      </c>
      <c r="P144" s="2">
        <v>0.57711434364318848</v>
      </c>
      <c r="Q144" s="2">
        <v>0.61083853244781494</v>
      </c>
      <c r="R144" s="2" t="s">
        <v>46</v>
      </c>
      <c r="S144" s="2"/>
    </row>
    <row r="145" spans="1:19" x14ac:dyDescent="0.25">
      <c r="A145" s="1"/>
      <c r="K145" s="2" t="s">
        <v>28</v>
      </c>
      <c r="L145" s="2">
        <v>3.2380869388580322</v>
      </c>
      <c r="M145" s="2">
        <v>3.2153964042663574</v>
      </c>
      <c r="N145" s="2">
        <v>3.1504356861114502</v>
      </c>
      <c r="O145" s="2">
        <v>3.0859925746917725</v>
      </c>
      <c r="P145" s="2">
        <v>3.0334148406982422</v>
      </c>
      <c r="Q145" s="2">
        <v>2.9736118316650391</v>
      </c>
      <c r="R145" s="2" t="s">
        <v>51</v>
      </c>
      <c r="S145" s="2"/>
    </row>
    <row r="146" spans="1:19" x14ac:dyDescent="0.25">
      <c r="A146" s="1"/>
      <c r="K146" s="2" t="s">
        <v>29</v>
      </c>
      <c r="L146" s="2">
        <v>4.9097352027893066</v>
      </c>
      <c r="M146" s="2">
        <v>4.6630187034606934</v>
      </c>
      <c r="N146" s="2">
        <v>4.0580058097839355</v>
      </c>
      <c r="O146" s="2">
        <v>3.5821044445037842</v>
      </c>
      <c r="P146" s="2">
        <v>3.2596025466918945</v>
      </c>
      <c r="Q146" s="2">
        <v>2.9455463886260986</v>
      </c>
      <c r="R146" s="2" t="s">
        <v>56</v>
      </c>
      <c r="S146" s="2"/>
    </row>
    <row r="147" spans="1:19" x14ac:dyDescent="0.25">
      <c r="A147" s="1"/>
      <c r="K147" s="2" t="s">
        <v>30</v>
      </c>
      <c r="L147" s="2">
        <v>0.73241269588470459</v>
      </c>
      <c r="M147" s="2">
        <v>0.73901665210723877</v>
      </c>
      <c r="N147" s="2">
        <v>0.75715667009353638</v>
      </c>
      <c r="O147" s="2">
        <v>0.77329808473587036</v>
      </c>
      <c r="P147" s="2">
        <v>0.78507262468338013</v>
      </c>
      <c r="Q147" s="2">
        <v>0.79700976610183716</v>
      </c>
      <c r="R147" s="2" t="s">
        <v>46</v>
      </c>
      <c r="S147" s="2"/>
    </row>
    <row r="148" spans="1:19" x14ac:dyDescent="0.25">
      <c r="A148" s="1"/>
      <c r="K148" s="2" t="s">
        <v>31</v>
      </c>
      <c r="L148" s="2">
        <v>-999.9990234375</v>
      </c>
      <c r="M148" s="2">
        <v>-999.9990234375</v>
      </c>
      <c r="N148" s="2">
        <v>-999.9990234375</v>
      </c>
      <c r="O148" s="2">
        <v>-999.9990234375</v>
      </c>
      <c r="P148" s="2">
        <v>-999.9990234375</v>
      </c>
      <c r="Q148" s="2">
        <v>-999.9990234375</v>
      </c>
      <c r="R148" s="2" t="s">
        <v>57</v>
      </c>
      <c r="S148" s="2"/>
    </row>
    <row r="149" spans="1:19" x14ac:dyDescent="0.25">
      <c r="A149" s="1"/>
      <c r="K149" s="2" t="s">
        <v>32</v>
      </c>
      <c r="L149" s="2">
        <v>1</v>
      </c>
      <c r="M149" s="2">
        <v>1.7257306575775146</v>
      </c>
      <c r="N149" s="2">
        <v>7.472078800201416</v>
      </c>
      <c r="O149" s="2">
        <v>26.380319595336914</v>
      </c>
      <c r="P149" s="2">
        <v>63.968940734863281</v>
      </c>
      <c r="Q149" s="2">
        <v>151.45599365234375</v>
      </c>
      <c r="R149" s="2" t="s">
        <v>46</v>
      </c>
      <c r="S149" s="2"/>
    </row>
    <row r="150" spans="1:19" x14ac:dyDescent="0.25">
      <c r="A150" s="1"/>
      <c r="K150" s="2" t="s">
        <v>33</v>
      </c>
      <c r="L150" s="2">
        <v>0</v>
      </c>
      <c r="M150" s="2">
        <v>0.99999797344207764</v>
      </c>
      <c r="N150" s="2">
        <v>2.0038621425628662</v>
      </c>
      <c r="O150" s="2">
        <v>2.647197961807251</v>
      </c>
      <c r="P150" s="2">
        <v>3.0565619468688965</v>
      </c>
      <c r="Q150" s="2">
        <v>3.4378688335418701</v>
      </c>
      <c r="R150" s="2" t="s">
        <v>46</v>
      </c>
      <c r="S150" s="2"/>
    </row>
    <row r="151" spans="1:19" x14ac:dyDescent="0.25">
      <c r="A151" s="4" t="s">
        <v>76</v>
      </c>
      <c r="B151" t="s">
        <v>77</v>
      </c>
      <c r="K151" s="2" t="s">
        <v>8</v>
      </c>
      <c r="L151" s="2">
        <v>0</v>
      </c>
      <c r="M151" s="2">
        <v>1</v>
      </c>
      <c r="N151" s="2">
        <v>2</v>
      </c>
      <c r="O151" s="2">
        <v>5</v>
      </c>
      <c r="P151" s="2">
        <v>10</v>
      </c>
      <c r="Q151" s="2">
        <v>20</v>
      </c>
      <c r="R151" s="2" t="s">
        <v>46</v>
      </c>
      <c r="S151" s="2"/>
    </row>
    <row r="152" spans="1:19" x14ac:dyDescent="0.25">
      <c r="A152" s="1"/>
      <c r="B152" t="s">
        <v>78</v>
      </c>
      <c r="K152" s="2" t="s">
        <v>34</v>
      </c>
      <c r="L152" s="2">
        <v>0</v>
      </c>
      <c r="M152" s="2">
        <v>2143</v>
      </c>
      <c r="N152" s="2">
        <v>2143</v>
      </c>
      <c r="O152" s="2">
        <v>2143</v>
      </c>
      <c r="P152" s="2">
        <v>2143</v>
      </c>
      <c r="Q152" s="2">
        <v>2143</v>
      </c>
      <c r="R152" s="2" t="s">
        <v>53</v>
      </c>
      <c r="S152" s="2"/>
    </row>
    <row r="153" spans="1:19" x14ac:dyDescent="0.25">
      <c r="A153" s="1"/>
      <c r="B153" t="s">
        <v>79</v>
      </c>
      <c r="K153" s="2" t="s">
        <v>35</v>
      </c>
      <c r="L153" s="2" t="s">
        <v>60</v>
      </c>
      <c r="M153" s="2">
        <v>0.65213304758071899</v>
      </c>
      <c r="N153" s="2">
        <v>1.2035125494003296</v>
      </c>
      <c r="O153" s="2">
        <v>1.4862548112869263</v>
      </c>
      <c r="P153" s="2">
        <v>1.6386276483535767</v>
      </c>
      <c r="Q153" s="2">
        <v>1.7624788284301758</v>
      </c>
      <c r="R153" s="2" t="s">
        <v>46</v>
      </c>
      <c r="S153" s="2"/>
    </row>
    <row r="154" spans="1:19" x14ac:dyDescent="0.25">
      <c r="A154" s="1"/>
      <c r="B154" t="s">
        <v>80</v>
      </c>
      <c r="K154" s="2" t="s">
        <v>36</v>
      </c>
      <c r="L154" s="2" t="s">
        <v>60</v>
      </c>
      <c r="M154" s="2">
        <v>2639.7958984375</v>
      </c>
      <c r="N154" s="2">
        <v>3153.30517578125</v>
      </c>
      <c r="O154" s="2">
        <v>3591.8740234375</v>
      </c>
      <c r="P154" s="2">
        <v>3847.2880859375</v>
      </c>
      <c r="Q154" s="2">
        <v>4060.719970703125</v>
      </c>
      <c r="R154" s="2" t="s">
        <v>53</v>
      </c>
      <c r="S154" s="2"/>
    </row>
    <row r="155" spans="1:19" x14ac:dyDescent="0.25">
      <c r="A155" s="1"/>
      <c r="K155" s="2" t="s">
        <v>37</v>
      </c>
      <c r="L155" s="2" t="s">
        <v>60</v>
      </c>
      <c r="M155" s="2">
        <v>1397.7763671875</v>
      </c>
      <c r="N155" s="2">
        <v>2579.598388671875</v>
      </c>
      <c r="O155" s="2">
        <v>3185.625732421875</v>
      </c>
      <c r="P155" s="2">
        <v>3512.220458984375</v>
      </c>
      <c r="Q155" s="2">
        <v>3777.681884765625</v>
      </c>
      <c r="R155" s="2" t="s">
        <v>53</v>
      </c>
      <c r="S155" s="2"/>
    </row>
    <row r="156" spans="1:19" x14ac:dyDescent="0.25">
      <c r="A156" s="1"/>
      <c r="K156" s="2" t="s">
        <v>38</v>
      </c>
      <c r="L156" s="2" t="s">
        <v>60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58</v>
      </c>
      <c r="S156" s="2"/>
    </row>
    <row r="157" spans="1:19" x14ac:dyDescent="0.25">
      <c r="A157" s="1"/>
      <c r="K157" s="2" t="s">
        <v>8</v>
      </c>
      <c r="L157" s="2">
        <v>0</v>
      </c>
      <c r="M157" s="2">
        <v>1</v>
      </c>
      <c r="N157" s="2">
        <v>2</v>
      </c>
      <c r="O157" s="2">
        <v>5</v>
      </c>
      <c r="P157" s="2">
        <v>10</v>
      </c>
      <c r="Q157" s="2">
        <v>20</v>
      </c>
      <c r="R157" s="2" t="s">
        <v>46</v>
      </c>
      <c r="S157" s="2"/>
    </row>
    <row r="158" spans="1:19" x14ac:dyDescent="0.25">
      <c r="A158" s="1"/>
      <c r="K158" s="2" t="s">
        <v>12</v>
      </c>
      <c r="L158" s="2">
        <v>1.9837021827697754E-3</v>
      </c>
      <c r="M158" s="2">
        <v>1.6780683072283864E-3</v>
      </c>
      <c r="N158" s="2">
        <v>9.7804609686136246E-4</v>
      </c>
      <c r="O158" s="2">
        <v>5.2384566515684128E-4</v>
      </c>
      <c r="P158" s="2">
        <v>2.9200030257925391E-4</v>
      </c>
      <c r="Q158" s="2">
        <v>1.3720415881834924E-4</v>
      </c>
      <c r="R158" s="2" t="s">
        <v>59</v>
      </c>
      <c r="S158" s="2"/>
    </row>
    <row r="159" spans="1:19" x14ac:dyDescent="0.25">
      <c r="A159" s="1"/>
      <c r="K159" s="2" t="s">
        <v>39</v>
      </c>
      <c r="L159" s="2">
        <v>1.4558202587068081E-2</v>
      </c>
      <c r="M159" s="2">
        <v>1.3224304653704166E-2</v>
      </c>
      <c r="N159" s="2">
        <v>9.699787013232708E-3</v>
      </c>
      <c r="O159" s="2">
        <v>6.7895026877522469E-3</v>
      </c>
      <c r="P159" s="2">
        <v>4.8731816932559013E-3</v>
      </c>
      <c r="Q159" s="2">
        <v>3.1842121388763189E-3</v>
      </c>
      <c r="R159" s="2" t="s">
        <v>59</v>
      </c>
      <c r="S159" s="2"/>
    </row>
    <row r="160" spans="1:19" x14ac:dyDescent="0.25">
      <c r="A160" s="1"/>
      <c r="K160" s="2" t="s">
        <v>40</v>
      </c>
      <c r="L160" s="2">
        <v>0.79738849401473999</v>
      </c>
      <c r="M160" s="2">
        <v>0.81903159618377686</v>
      </c>
      <c r="N160" s="2">
        <v>0.87360966205596924</v>
      </c>
      <c r="O160" s="2">
        <v>0.91565299034118652</v>
      </c>
      <c r="P160" s="2">
        <v>0.94170606136322021</v>
      </c>
      <c r="Q160" s="2">
        <v>0.96346789598464966</v>
      </c>
      <c r="R160" s="2" t="s">
        <v>59</v>
      </c>
      <c r="S160" s="2"/>
    </row>
    <row r="161" spans="1:19" x14ac:dyDescent="0.25">
      <c r="A161" s="1"/>
      <c r="K161" s="2" t="s">
        <v>41</v>
      </c>
      <c r="L161" s="2">
        <v>6.9294990680646151E-5</v>
      </c>
      <c r="M161" s="2">
        <v>4.3698950321413577E-5</v>
      </c>
      <c r="N161" s="2">
        <v>1.1826611626020167E-5</v>
      </c>
      <c r="O161" s="2">
        <v>0</v>
      </c>
      <c r="P161" s="2">
        <v>0</v>
      </c>
      <c r="Q161" s="2">
        <v>0</v>
      </c>
      <c r="R161" s="2" t="s">
        <v>59</v>
      </c>
      <c r="S161" s="2"/>
    </row>
    <row r="162" spans="1:19" x14ac:dyDescent="0.25">
      <c r="A162" s="1"/>
      <c r="K162" s="2" t="s">
        <v>42</v>
      </c>
      <c r="L162" s="2">
        <v>3.7476245779544115E-4</v>
      </c>
      <c r="M162" s="2">
        <v>2.5241036200895905E-4</v>
      </c>
      <c r="N162" s="2">
        <v>8.0165882536675781E-5</v>
      </c>
      <c r="O162" s="2">
        <v>2.5840383386821486E-5</v>
      </c>
      <c r="P162" s="2">
        <v>1.0259234841214493E-5</v>
      </c>
      <c r="Q162" s="2">
        <v>0</v>
      </c>
      <c r="R162" s="2" t="s">
        <v>59</v>
      </c>
      <c r="S162" s="2"/>
    </row>
    <row r="163" spans="1:19" x14ac:dyDescent="0.25">
      <c r="A163" s="1"/>
      <c r="K163" s="2" t="s">
        <v>43</v>
      </c>
      <c r="L163" s="2">
        <v>1.4358704909682274E-2</v>
      </c>
      <c r="M163" s="2">
        <v>1.1810719966888428E-2</v>
      </c>
      <c r="N163" s="2">
        <v>6.3069998286664486E-3</v>
      </c>
      <c r="O163" s="2">
        <v>3.0739547219127417E-3</v>
      </c>
      <c r="P163" s="2">
        <v>1.5785369323566556E-3</v>
      </c>
      <c r="Q163" s="2">
        <v>6.7168904934078455E-4</v>
      </c>
      <c r="R163" s="2" t="s">
        <v>59</v>
      </c>
      <c r="S163" s="2"/>
    </row>
    <row r="164" spans="1:19" x14ac:dyDescent="0.25">
      <c r="A164" s="1"/>
      <c r="K164" s="2" t="s">
        <v>44</v>
      </c>
      <c r="L164" s="2">
        <v>6.7528299987316132E-2</v>
      </c>
      <c r="M164" s="2">
        <v>6.3332244753837585E-2</v>
      </c>
      <c r="N164" s="2">
        <v>5.0332885235548019E-2</v>
      </c>
      <c r="O164" s="2">
        <v>3.7525374442338943E-2</v>
      </c>
      <c r="P164" s="2">
        <v>2.8067482635378838E-2</v>
      </c>
      <c r="Q164" s="2">
        <v>1.9037533551454544E-2</v>
      </c>
      <c r="R164" s="2" t="s">
        <v>59</v>
      </c>
      <c r="S164" s="2"/>
    </row>
    <row r="165" spans="1:19" x14ac:dyDescent="0.25">
      <c r="A165" s="1"/>
      <c r="K165" s="2" t="s">
        <v>45</v>
      </c>
      <c r="L165" s="2">
        <v>0.10373800247907639</v>
      </c>
      <c r="M165" s="2">
        <v>9.0626679360866547E-2</v>
      </c>
      <c r="N165" s="2">
        <v>5.8980595320463181E-2</v>
      </c>
      <c r="O165" s="2">
        <v>3.6405049264431E-2</v>
      </c>
      <c r="P165" s="2">
        <v>2.3471172899007797E-2</v>
      </c>
      <c r="Q165" s="2">
        <v>1.3497467152774334E-2</v>
      </c>
      <c r="R165" s="2" t="s">
        <v>59</v>
      </c>
      <c r="S165" s="2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6.7</vt:lpstr>
      <vt:lpstr>SP04A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 Loomis</cp:lastModifiedBy>
  <cp:lastPrinted>2023-03-02T01:41:27Z</cp:lastPrinted>
  <dcterms:created xsi:type="dcterms:W3CDTF">2023-02-26T18:14:13Z</dcterms:created>
  <dcterms:modified xsi:type="dcterms:W3CDTF">2023-03-02T01:41:28Z</dcterms:modified>
</cp:coreProperties>
</file>