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Lede_columbia\project_3\"/>
    </mc:Choice>
  </mc:AlternateContent>
  <xr:revisionPtr revIDLastSave="0" documentId="13_ncr:1_{B9EECB8E-3071-4D63-B58D-C3C75C4182A6}" xr6:coauthVersionLast="47" xr6:coauthVersionMax="47" xr10:uidLastSave="{00000000-0000-0000-0000-000000000000}"/>
  <bookViews>
    <workbookView xWindow="-108" yWindow="-108" windowWidth="23256" windowHeight="12456" xr2:uid="{B62A5C5E-531D-4DCE-9B11-4942E349F5D6}"/>
  </bookViews>
  <sheets>
    <sheet name="main" sheetId="1" r:id="rId1"/>
    <sheet name="Dhoni" sheetId="2" r:id="rId2"/>
    <sheet name="Rishabh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E44" i="2"/>
  <c r="E45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43" i="2"/>
  <c r="H44" i="3"/>
  <c r="K36" i="3"/>
  <c r="J36" i="3"/>
  <c r="J30" i="3"/>
  <c r="K30" i="3"/>
  <c r="J29" i="3"/>
  <c r="K29" i="3"/>
  <c r="K35" i="3"/>
  <c r="J35" i="3"/>
  <c r="K33" i="3"/>
  <c r="J33" i="3"/>
  <c r="J32" i="3"/>
  <c r="K32" i="3"/>
  <c r="J31" i="3"/>
  <c r="K31" i="3"/>
  <c r="K28" i="3"/>
  <c r="J28" i="3"/>
  <c r="K26" i="3"/>
  <c r="J26" i="3"/>
  <c r="K23" i="3"/>
  <c r="J23" i="3"/>
  <c r="K22" i="3"/>
  <c r="J22" i="3"/>
  <c r="K21" i="3"/>
  <c r="J21" i="3"/>
  <c r="K20" i="3"/>
  <c r="J20" i="3"/>
  <c r="J18" i="3"/>
  <c r="K18" i="3"/>
  <c r="K17" i="3"/>
  <c r="J17" i="3"/>
  <c r="K15" i="3"/>
  <c r="J15" i="3"/>
  <c r="J13" i="3"/>
  <c r="K13" i="3"/>
  <c r="J12" i="3"/>
  <c r="K12" i="3"/>
  <c r="K11" i="3"/>
  <c r="J11" i="3"/>
  <c r="J8" i="3"/>
  <c r="K8" i="3"/>
  <c r="J7" i="3"/>
  <c r="K7" i="3"/>
  <c r="K6" i="3"/>
  <c r="J6" i="3"/>
  <c r="L36" i="2"/>
  <c r="K36" i="2"/>
  <c r="L33" i="2"/>
  <c r="K33" i="2"/>
  <c r="L31" i="2"/>
  <c r="K31" i="2"/>
  <c r="L30" i="2"/>
  <c r="K30" i="2"/>
  <c r="K29" i="2"/>
  <c r="L29" i="2"/>
  <c r="K28" i="2"/>
  <c r="L28" i="2"/>
  <c r="L27" i="2"/>
  <c r="K27" i="2"/>
  <c r="L25" i="2"/>
  <c r="K25" i="2"/>
  <c r="L23" i="2"/>
  <c r="K23" i="2"/>
  <c r="L21" i="2"/>
  <c r="K21" i="2"/>
  <c r="L20" i="2"/>
  <c r="K20" i="2"/>
  <c r="L19" i="2"/>
  <c r="K19" i="2"/>
  <c r="K18" i="2"/>
  <c r="L18" i="2"/>
  <c r="L17" i="2"/>
  <c r="K17" i="2"/>
  <c r="K15" i="2"/>
  <c r="L15" i="2"/>
  <c r="L14" i="2"/>
  <c r="K14" i="2"/>
  <c r="K12" i="2"/>
  <c r="L12" i="2"/>
  <c r="L11" i="2"/>
  <c r="K11" i="2"/>
  <c r="K8" i="2"/>
  <c r="L8" i="2"/>
  <c r="I8" i="2"/>
  <c r="D8" i="2"/>
  <c r="L7" i="2"/>
  <c r="L37" i="2" s="1"/>
  <c r="K7" i="2"/>
  <c r="K37" i="2" s="1"/>
  <c r="K43" i="2" s="1"/>
  <c r="J37" i="3" l="1"/>
  <c r="J44" i="3" s="1"/>
  <c r="K37" i="3"/>
  <c r="M37" i="2"/>
  <c r="L3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VINEET</author>
  </authors>
  <commentList>
    <comment ref="G21" authorId="0" shapeId="0" xr:uid="{AEFDBA25-9D21-4AD1-8E35-DC8FF57837AF}">
      <text>
        <r>
          <rPr>
            <b/>
            <sz val="9"/>
            <color indexed="81"/>
            <rFont val="Tahoma"/>
            <family val="2"/>
          </rPr>
          <t>VINEET:</t>
        </r>
        <r>
          <rPr>
            <sz val="9"/>
            <color indexed="81"/>
            <rFont val="Tahoma"/>
            <family val="2"/>
          </rPr>
          <t xml:space="preserve">
Not out</t>
        </r>
      </text>
    </comment>
    <comment ref="B89" authorId="0" shapeId="0" xr:uid="{544E73BE-B7FF-4AB1-BDCB-81389C09407F}">
      <text>
        <r>
          <rPr>
            <b/>
            <sz val="9"/>
            <color indexed="81"/>
            <rFont val="Tahoma"/>
            <family val="2"/>
          </rPr>
          <t>VINEET:</t>
        </r>
        <r>
          <rPr>
            <sz val="9"/>
            <color indexed="81"/>
            <rFont val="Tahoma"/>
            <family val="2"/>
          </rPr>
          <t xml:space="preserve">
Not out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VINEET</author>
  </authors>
  <commentList>
    <comment ref="A45" authorId="0" shapeId="0" xr:uid="{C199E1F6-74C9-4D3C-9319-ACE8BAC690DD}">
      <text>
        <r>
          <rPr>
            <b/>
            <sz val="9"/>
            <color indexed="81"/>
            <rFont val="Tahoma"/>
            <family val="2"/>
          </rPr>
          <t>VINEET:</t>
        </r>
        <r>
          <rPr>
            <sz val="9"/>
            <color indexed="81"/>
            <rFont val="Tahoma"/>
            <family val="2"/>
          </rPr>
          <t xml:space="preserve">
Not out</t>
        </r>
      </text>
    </comment>
  </commentList>
</comments>
</file>

<file path=xl/sharedStrings.xml><?xml version="1.0" encoding="utf-8"?>
<sst xmlns="http://schemas.openxmlformats.org/spreadsheetml/2006/main" count="452" uniqueCount="69">
  <si>
    <t>s_no</t>
  </si>
  <si>
    <t>Total</t>
  </si>
  <si>
    <t>Bat1</t>
  </si>
  <si>
    <t>Bat2</t>
  </si>
  <si>
    <t>Runs</t>
  </si>
  <si>
    <t>Wkts</t>
  </si>
  <si>
    <t>Conc</t>
  </si>
  <si>
    <t>Ct</t>
  </si>
  <si>
    <t>St</t>
  </si>
  <si>
    <t>Rishabh Pant</t>
  </si>
  <si>
    <t>MS Dhoni</t>
  </si>
  <si>
    <t>Balls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</si>
  <si>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</si>
  <si>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</si>
  <si>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</si>
  <si>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</si>
  <si>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</si>
  <si>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</si>
  <si>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</si>
  <si>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</si>
  <si>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</si>
  <si>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</si>
  <si>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Match 11</t>
  </si>
  <si>
    <t>Match 12</t>
  </si>
  <si>
    <t>Match 13</t>
  </si>
  <si>
    <t>Match 14</t>
  </si>
  <si>
    <t>Match 15</t>
  </si>
  <si>
    <t>Match 16</t>
  </si>
  <si>
    <t>Match 17</t>
  </si>
  <si>
    <t>Match 18</t>
  </si>
  <si>
    <t>Match 19</t>
  </si>
  <si>
    <t>Match 20</t>
  </si>
  <si>
    <t>Match 21</t>
  </si>
  <si>
    <t>Match 22</t>
  </si>
  <si>
    <t>Match 23</t>
  </si>
  <si>
    <t>Match 24</t>
  </si>
  <si>
    <t>Match 25</t>
  </si>
  <si>
    <t>Match 26</t>
  </si>
  <si>
    <t>Match 27</t>
  </si>
  <si>
    <t>Match 28</t>
  </si>
  <si>
    <t>Match 29</t>
  </si>
  <si>
    <t>Match 30</t>
  </si>
  <si>
    <t>Match 31</t>
  </si>
  <si>
    <t>Total Runs</t>
  </si>
  <si>
    <t>Total Balls</t>
  </si>
  <si>
    <t>Toatl Dhoni</t>
  </si>
  <si>
    <t>SR</t>
  </si>
  <si>
    <t>DNB</t>
  </si>
  <si>
    <t>-</t>
  </si>
  <si>
    <t>Green means player remained not out</t>
  </si>
  <si>
    <t>Rishabh Pany</t>
  </si>
  <si>
    <t>Not Out</t>
  </si>
  <si>
    <t>4 times</t>
  </si>
  <si>
    <t>Bat 2</t>
  </si>
  <si>
    <t>Bat 1</t>
  </si>
  <si>
    <t>Batting</t>
  </si>
  <si>
    <t>Innings batted</t>
  </si>
  <si>
    <t>Not out</t>
  </si>
  <si>
    <t>Out</t>
  </si>
  <si>
    <t>Average</t>
  </si>
  <si>
    <t>Strike Rate</t>
  </si>
  <si>
    <t>Toatl Pant</t>
  </si>
  <si>
    <t>Pant</t>
  </si>
  <si>
    <t>Dhoni</t>
  </si>
  <si>
    <t>Catches</t>
  </si>
  <si>
    <t>Stumpings</t>
  </si>
  <si>
    <t>Wicketkeeping</t>
  </si>
  <si>
    <t>Matches :-31</t>
  </si>
  <si>
    <t>Source:-espncricinfo.com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</si>
</sst>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  <xf numFmtId="4" fontId="4" fillId="0" borderId="0" xfId="0" applyNumberFormat="1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8" xfId="0" applyBorder="1"/>
    <xf numFmtId="0" fontId="1" fillId="0" borderId="0" xfId="0" applyFont="1"/>
    <xf numFmtId="0" fontId="1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4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" fillId="0" borderId="6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4" fillId="0" borderId="8" xfId="0" applyFont="1" applyBorder="1"/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2" xfId="0" applyNumberFormat="1" applyBorder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" fontId="0" fillId="0" borderId="4" xfId="0" applyNumberFormat="1" applyBorder="1"/>
    <xf numFmtId="164" fontId="0" fillId="0" borderId="0" xfId="0" applyNumberFormat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2195-F7AE-450D-B2A3-E87E0F0C7ACF}">
  <dimension ref="A1:J20"/>
  <sheetViews>
    <sheetView tabSelected="1" workbookViewId="0">
      <selection activeCell="G18" sqref="G18"/>
    </sheetView>
  </sheetViews>
  <sheetFormatPr defaultRowHeight="14.4" x14ac:dyDescent="0.3"/>
  <sheetData>
    <row r="1" spans="1:10" x14ac:dyDescent="0.3">
      <c r="A1" t="s">
        <v>67</v>
      </c>
    </row>
    <row r="3" spans="1:10" x14ac:dyDescent="0.3">
      <c r="A3" t="s">
        <v>9</v>
      </c>
      <c r="F3" t="s">
        <v>10</v>
      </c>
      <c r="J3" t="s">
        <v>68</v>
      </c>
    </row>
    <row r="4" spans="1:10" ht="15" thickBot="1" x14ac:dyDescent="0.35"/>
    <row r="5" spans="1:10" ht="15" thickBot="1" x14ac:dyDescent="0.35">
      <c r="A5" s="6" t="s">
        <v>0</v>
      </c>
      <c r="B5" s="7" t="s">
        <v>1</v>
      </c>
      <c r="C5" s="1"/>
      <c r="D5" s="1"/>
      <c r="E5" s="1"/>
      <c r="F5" s="6" t="s">
        <v>0</v>
      </c>
      <c r="G5" s="7" t="s">
        <v>1</v>
      </c>
    </row>
    <row r="6" spans="1:10" x14ac:dyDescent="0.3">
      <c r="A6" s="2" t="s">
        <v>2</v>
      </c>
      <c r="B6" s="3">
        <v>1303</v>
      </c>
      <c r="C6" s="49"/>
      <c r="F6" s="2" t="s">
        <v>2</v>
      </c>
      <c r="G6" s="3">
        <v>920</v>
      </c>
      <c r="H6" s="49"/>
    </row>
    <row r="7" spans="1:10" x14ac:dyDescent="0.3">
      <c r="A7" s="2" t="s">
        <v>3</v>
      </c>
      <c r="B7" s="3">
        <v>820</v>
      </c>
      <c r="C7" s="49"/>
      <c r="F7" s="2" t="s">
        <v>3</v>
      </c>
      <c r="G7" s="3">
        <v>667</v>
      </c>
      <c r="H7" s="49"/>
    </row>
    <row r="8" spans="1:10" x14ac:dyDescent="0.3">
      <c r="A8" s="2" t="s">
        <v>4</v>
      </c>
      <c r="B8" s="3">
        <v>2123</v>
      </c>
      <c r="F8" s="2" t="s">
        <v>4</v>
      </c>
      <c r="G8" s="3">
        <v>1587</v>
      </c>
    </row>
    <row r="9" spans="1:10" x14ac:dyDescent="0.3">
      <c r="A9" s="2" t="s">
        <v>5</v>
      </c>
      <c r="B9" s="3">
        <v>0</v>
      </c>
      <c r="F9" s="2" t="s">
        <v>5</v>
      </c>
      <c r="G9" s="3">
        <v>0</v>
      </c>
    </row>
    <row r="10" spans="1:10" x14ac:dyDescent="0.3">
      <c r="A10" s="2" t="s">
        <v>6</v>
      </c>
      <c r="B10" s="3">
        <v>0</v>
      </c>
      <c r="F10" s="2" t="s">
        <v>6</v>
      </c>
      <c r="G10" s="3">
        <v>13</v>
      </c>
    </row>
    <row r="11" spans="1:10" x14ac:dyDescent="0.3">
      <c r="A11" s="2" t="s">
        <v>7</v>
      </c>
      <c r="B11" s="3">
        <v>111</v>
      </c>
      <c r="F11" s="2" t="s">
        <v>7</v>
      </c>
      <c r="G11" s="3">
        <v>72</v>
      </c>
    </row>
    <row r="12" spans="1:10" ht="15" thickBot="1" x14ac:dyDescent="0.35">
      <c r="A12" s="4" t="s">
        <v>8</v>
      </c>
      <c r="B12" s="5">
        <v>11</v>
      </c>
      <c r="F12" s="4" t="s">
        <v>8</v>
      </c>
      <c r="G12" s="5">
        <v>15</v>
      </c>
    </row>
    <row r="17" spans="1:3" ht="15" thickBot="1" x14ac:dyDescent="0.35">
      <c r="A17" s="18" t="s">
        <v>66</v>
      </c>
    </row>
    <row r="18" spans="1:3" ht="15" thickBot="1" x14ac:dyDescent="0.35">
      <c r="A18" s="56"/>
      <c r="B18" s="19" t="s">
        <v>62</v>
      </c>
      <c r="C18" s="50" t="s">
        <v>63</v>
      </c>
    </row>
    <row r="19" spans="1:3" x14ac:dyDescent="0.3">
      <c r="A19" s="2" t="s">
        <v>64</v>
      </c>
      <c r="B19" s="25">
        <v>111</v>
      </c>
      <c r="C19" s="3">
        <v>72</v>
      </c>
    </row>
    <row r="20" spans="1:3" ht="15" thickBot="1" x14ac:dyDescent="0.35">
      <c r="A20" s="4" t="s">
        <v>65</v>
      </c>
      <c r="B20" s="17">
        <v>11</v>
      </c>
      <c r="C20" s="5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2FEC-FE32-446D-B5AF-7A6230E5AE56}">
  <dimension ref="A1:S104"/>
  <sheetViews>
    <sheetView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D49" sqref="D49"/>
    </sheetView>
  </sheetViews>
  <sheetFormatPr defaultRowHeight="14.4" x14ac:dyDescent="0.3"/>
  <cols>
    <col min="2" max="3" width="8.88671875" style="8"/>
    <col min="7" max="8" width="8.88671875" style="8"/>
  </cols>
  <sheetData>
    <row r="1" spans="1:12" x14ac:dyDescent="0.3">
      <c r="B1"/>
      <c r="C1"/>
      <c r="G1"/>
      <c r="H1"/>
    </row>
    <row r="2" spans="1:12" x14ac:dyDescent="0.3">
      <c r="B2" s="18" t="s">
        <v>10</v>
      </c>
      <c r="C2"/>
      <c r="G2"/>
      <c r="H2"/>
    </row>
    <row r="3" spans="1:12" ht="15" thickBot="1" x14ac:dyDescent="0.35">
      <c r="B3"/>
      <c r="C3"/>
      <c r="G3"/>
      <c r="H3"/>
    </row>
    <row r="4" spans="1:12" ht="15" thickBot="1" x14ac:dyDescent="0.35">
      <c r="B4" s="51" t="s">
        <v>2</v>
      </c>
      <c r="C4" s="52"/>
      <c r="G4" s="51" t="s">
        <v>3</v>
      </c>
      <c r="H4" s="52"/>
      <c r="I4" s="1"/>
      <c r="K4" s="53" t="s">
        <v>45</v>
      </c>
      <c r="L4" s="54"/>
    </row>
    <row r="5" spans="1:12" ht="15" thickBot="1" x14ac:dyDescent="0.35">
      <c r="B5" s="6" t="s">
        <v>4</v>
      </c>
      <c r="C5" s="19" t="s">
        <v>11</v>
      </c>
      <c r="D5" s="7" t="s">
        <v>46</v>
      </c>
      <c r="E5" s="39"/>
      <c r="F5" s="8"/>
      <c r="G5" s="6" t="s">
        <v>4</v>
      </c>
      <c r="H5" s="19" t="s">
        <v>11</v>
      </c>
      <c r="I5" s="7" t="s">
        <v>46</v>
      </c>
      <c r="K5" t="s">
        <v>43</v>
      </c>
      <c r="L5" t="s">
        <v>44</v>
      </c>
    </row>
    <row r="6" spans="1:12" x14ac:dyDescent="0.3">
      <c r="A6" t="s">
        <v>12</v>
      </c>
      <c r="B6" s="8">
        <v>30</v>
      </c>
      <c r="C6" s="8">
        <v>54</v>
      </c>
      <c r="G6" s="10" t="s">
        <v>47</v>
      </c>
      <c r="H6" s="10" t="s">
        <v>47</v>
      </c>
      <c r="K6">
        <v>30</v>
      </c>
      <c r="L6">
        <v>54</v>
      </c>
    </row>
    <row r="7" spans="1:12" x14ac:dyDescent="0.3">
      <c r="A7" t="s">
        <v>13</v>
      </c>
      <c r="B7" s="8">
        <v>5</v>
      </c>
      <c r="C7" s="8">
        <v>12</v>
      </c>
      <c r="G7" s="15">
        <v>51</v>
      </c>
      <c r="H7" s="14">
        <v>51</v>
      </c>
      <c r="K7">
        <f>B7+G7</f>
        <v>56</v>
      </c>
      <c r="L7">
        <f>C7+H7</f>
        <v>63</v>
      </c>
    </row>
    <row r="8" spans="1:12" x14ac:dyDescent="0.3">
      <c r="A8" t="s">
        <v>14</v>
      </c>
      <c r="B8" s="8">
        <v>49</v>
      </c>
      <c r="C8" s="8">
        <v>62</v>
      </c>
      <c r="D8" s="9">
        <f>B8/C8*100</f>
        <v>79.032258064516128</v>
      </c>
      <c r="E8" s="9"/>
      <c r="F8" s="11"/>
      <c r="G8" s="8">
        <v>14</v>
      </c>
      <c r="H8" s="8">
        <v>20</v>
      </c>
      <c r="I8" s="9">
        <f>G8/H8*100</f>
        <v>70</v>
      </c>
      <c r="K8">
        <f>B8+G8</f>
        <v>63</v>
      </c>
      <c r="L8">
        <f>C8+H8</f>
        <v>82</v>
      </c>
    </row>
    <row r="9" spans="1:12" x14ac:dyDescent="0.3">
      <c r="A9" t="s">
        <v>15</v>
      </c>
      <c r="B9" s="10" t="s">
        <v>47</v>
      </c>
      <c r="C9" s="10" t="s">
        <v>47</v>
      </c>
      <c r="G9" s="10" t="s">
        <v>47</v>
      </c>
      <c r="H9" s="10" t="s">
        <v>47</v>
      </c>
      <c r="K9" s="12">
        <v>0</v>
      </c>
      <c r="L9" s="12">
        <v>0</v>
      </c>
    </row>
    <row r="10" spans="1:12" x14ac:dyDescent="0.3">
      <c r="A10" t="s">
        <v>16</v>
      </c>
      <c r="B10" s="8">
        <v>148</v>
      </c>
      <c r="C10" s="8">
        <v>153</v>
      </c>
      <c r="G10" s="10" t="s">
        <v>47</v>
      </c>
      <c r="H10" s="10" t="s">
        <v>47</v>
      </c>
      <c r="K10" s="12">
        <v>148</v>
      </c>
      <c r="L10" s="12">
        <v>153</v>
      </c>
    </row>
    <row r="11" spans="1:12" x14ac:dyDescent="0.3">
      <c r="A11" t="s">
        <v>17</v>
      </c>
      <c r="B11" s="8">
        <v>13</v>
      </c>
      <c r="C11" s="8">
        <v>13</v>
      </c>
      <c r="G11" s="8">
        <v>18</v>
      </c>
      <c r="H11" s="8">
        <v>35</v>
      </c>
      <c r="K11">
        <f>B11+G11</f>
        <v>31</v>
      </c>
      <c r="L11">
        <f>C11+H11</f>
        <v>48</v>
      </c>
    </row>
    <row r="12" spans="1:12" x14ac:dyDescent="0.3">
      <c r="A12" t="s">
        <v>18</v>
      </c>
      <c r="B12" s="8">
        <v>5</v>
      </c>
      <c r="C12" s="8">
        <v>10</v>
      </c>
      <c r="G12" s="8">
        <v>16</v>
      </c>
      <c r="H12" s="8">
        <v>21</v>
      </c>
      <c r="K12">
        <f>B12+G12</f>
        <v>21</v>
      </c>
      <c r="L12">
        <f>C12+H12</f>
        <v>31</v>
      </c>
    </row>
    <row r="13" spans="1:12" x14ac:dyDescent="0.3">
      <c r="A13" t="s">
        <v>19</v>
      </c>
      <c r="B13" s="8">
        <v>16</v>
      </c>
      <c r="C13" s="8">
        <v>22</v>
      </c>
      <c r="G13" s="10" t="s">
        <v>47</v>
      </c>
      <c r="H13" s="10" t="s">
        <v>47</v>
      </c>
      <c r="K13">
        <v>16</v>
      </c>
      <c r="L13">
        <v>22</v>
      </c>
    </row>
    <row r="14" spans="1:12" x14ac:dyDescent="0.3">
      <c r="A14" t="s">
        <v>20</v>
      </c>
      <c r="B14" s="8">
        <v>64</v>
      </c>
      <c r="C14" s="8">
        <v>118</v>
      </c>
      <c r="G14" s="8">
        <v>5</v>
      </c>
      <c r="H14" s="8">
        <v>11</v>
      </c>
      <c r="K14">
        <f>B14+G14</f>
        <v>69</v>
      </c>
      <c r="L14">
        <f>C14+H14</f>
        <v>129</v>
      </c>
    </row>
    <row r="15" spans="1:12" x14ac:dyDescent="0.3">
      <c r="A15" t="s">
        <v>21</v>
      </c>
      <c r="B15" s="8">
        <v>19</v>
      </c>
      <c r="C15" s="8">
        <v>27</v>
      </c>
      <c r="G15" s="8">
        <v>69</v>
      </c>
      <c r="H15" s="8">
        <v>52</v>
      </c>
      <c r="I15" s="13"/>
      <c r="K15">
        <f>B15+G15</f>
        <v>88</v>
      </c>
      <c r="L15">
        <f>C15+H15</f>
        <v>79</v>
      </c>
    </row>
    <row r="16" spans="1:12" x14ac:dyDescent="0.3">
      <c r="A16" t="s">
        <v>22</v>
      </c>
      <c r="B16" s="8">
        <v>9</v>
      </c>
      <c r="C16" s="8">
        <v>24</v>
      </c>
      <c r="G16" s="10" t="s">
        <v>47</v>
      </c>
      <c r="H16" s="10" t="s">
        <v>47</v>
      </c>
      <c r="K16">
        <v>9</v>
      </c>
      <c r="L16">
        <v>24</v>
      </c>
    </row>
    <row r="17" spans="1:15" x14ac:dyDescent="0.3">
      <c r="A17" t="s">
        <v>23</v>
      </c>
      <c r="B17" s="8">
        <v>29</v>
      </c>
      <c r="C17" s="8">
        <v>56</v>
      </c>
      <c r="G17" s="8">
        <v>20</v>
      </c>
      <c r="H17" s="8">
        <v>32</v>
      </c>
      <c r="K17">
        <f t="shared" ref="K17:L21" si="0">B17+G17</f>
        <v>49</v>
      </c>
      <c r="L17">
        <f t="shared" si="0"/>
        <v>88</v>
      </c>
    </row>
    <row r="18" spans="1:15" x14ac:dyDescent="0.3">
      <c r="A18" t="s">
        <v>24</v>
      </c>
      <c r="B18" s="8">
        <v>3</v>
      </c>
      <c r="C18" s="8">
        <v>4</v>
      </c>
      <c r="G18" s="8">
        <v>19</v>
      </c>
      <c r="H18" s="8">
        <v>39</v>
      </c>
      <c r="K18">
        <f t="shared" si="0"/>
        <v>22</v>
      </c>
      <c r="L18">
        <f t="shared" si="0"/>
        <v>43</v>
      </c>
    </row>
    <row r="19" spans="1:15" x14ac:dyDescent="0.3">
      <c r="A19" t="s">
        <v>25</v>
      </c>
      <c r="B19" s="8">
        <v>5</v>
      </c>
      <c r="C19" s="8">
        <v>20</v>
      </c>
      <c r="G19" s="8">
        <v>18</v>
      </c>
      <c r="H19" s="8">
        <v>25</v>
      </c>
      <c r="K19">
        <f t="shared" si="0"/>
        <v>23</v>
      </c>
      <c r="L19">
        <f t="shared" si="0"/>
        <v>45</v>
      </c>
      <c r="O19" t="s">
        <v>49</v>
      </c>
    </row>
    <row r="20" spans="1:15" x14ac:dyDescent="0.3">
      <c r="A20" t="s">
        <v>26</v>
      </c>
      <c r="B20" s="8">
        <v>34</v>
      </c>
      <c r="C20" s="8">
        <v>39</v>
      </c>
      <c r="G20" s="8">
        <v>47</v>
      </c>
      <c r="H20" s="8">
        <v>67</v>
      </c>
      <c r="K20">
        <f t="shared" si="0"/>
        <v>81</v>
      </c>
      <c r="L20">
        <f t="shared" si="0"/>
        <v>106</v>
      </c>
    </row>
    <row r="21" spans="1:15" x14ac:dyDescent="0.3">
      <c r="A21" t="s">
        <v>27</v>
      </c>
      <c r="B21" s="8">
        <v>36</v>
      </c>
      <c r="C21" s="8">
        <v>38</v>
      </c>
      <c r="G21" s="15">
        <v>17</v>
      </c>
      <c r="H21" s="14">
        <v>17</v>
      </c>
      <c r="K21">
        <f t="shared" si="0"/>
        <v>53</v>
      </c>
      <c r="L21">
        <f t="shared" si="0"/>
        <v>55</v>
      </c>
    </row>
    <row r="22" spans="1:15" x14ac:dyDescent="0.3">
      <c r="A22" t="s">
        <v>28</v>
      </c>
      <c r="B22" s="15">
        <v>51</v>
      </c>
      <c r="C22" s="8">
        <v>50</v>
      </c>
      <c r="G22" s="10" t="s">
        <v>47</v>
      </c>
      <c r="H22" s="10" t="s">
        <v>47</v>
      </c>
      <c r="K22">
        <v>51</v>
      </c>
      <c r="L22">
        <v>50</v>
      </c>
    </row>
    <row r="23" spans="1:15" x14ac:dyDescent="0.3">
      <c r="A23" t="s">
        <v>29</v>
      </c>
      <c r="B23" s="8">
        <v>0</v>
      </c>
      <c r="C23" s="8">
        <v>5</v>
      </c>
      <c r="G23" s="15">
        <v>76</v>
      </c>
      <c r="H23" s="14">
        <v>159</v>
      </c>
      <c r="K23">
        <f>B23+G23</f>
        <v>76</v>
      </c>
      <c r="L23">
        <f>C23+H23</f>
        <v>164</v>
      </c>
    </row>
    <row r="24" spans="1:15" x14ac:dyDescent="0.3">
      <c r="A24" t="s">
        <v>30</v>
      </c>
      <c r="B24" s="14">
        <v>5</v>
      </c>
      <c r="C24" s="8">
        <v>6</v>
      </c>
      <c r="G24" s="10" t="s">
        <v>47</v>
      </c>
      <c r="H24" s="10" t="s">
        <v>47</v>
      </c>
      <c r="K24">
        <v>5</v>
      </c>
      <c r="L24">
        <v>6</v>
      </c>
    </row>
    <row r="25" spans="1:15" x14ac:dyDescent="0.3">
      <c r="A25" t="s">
        <v>31</v>
      </c>
      <c r="B25" s="8">
        <v>92</v>
      </c>
      <c r="C25" s="8">
        <v>81</v>
      </c>
      <c r="G25" s="8">
        <v>36</v>
      </c>
      <c r="H25" s="8">
        <v>64</v>
      </c>
      <c r="K25">
        <f>B25+G25</f>
        <v>128</v>
      </c>
      <c r="L25">
        <f>C25+H25</f>
        <v>145</v>
      </c>
    </row>
    <row r="26" spans="1:15" x14ac:dyDescent="0.3">
      <c r="A26" t="s">
        <v>32</v>
      </c>
      <c r="B26" s="8">
        <v>57</v>
      </c>
      <c r="C26" s="8">
        <v>93</v>
      </c>
      <c r="G26" s="10" t="s">
        <v>47</v>
      </c>
      <c r="H26" s="10" t="s">
        <v>47</v>
      </c>
      <c r="K26">
        <v>57</v>
      </c>
      <c r="L26">
        <v>93</v>
      </c>
    </row>
    <row r="27" spans="1:15" x14ac:dyDescent="0.3">
      <c r="A27" t="s">
        <v>33</v>
      </c>
      <c r="B27" s="15">
        <v>50</v>
      </c>
      <c r="C27" s="14">
        <v>52</v>
      </c>
      <c r="G27" s="8">
        <v>37</v>
      </c>
      <c r="H27" s="8">
        <v>61</v>
      </c>
      <c r="K27">
        <f t="shared" ref="K27:L31" si="1">B27+G27</f>
        <v>87</v>
      </c>
      <c r="L27">
        <f t="shared" si="1"/>
        <v>113</v>
      </c>
    </row>
    <row r="28" spans="1:15" x14ac:dyDescent="0.3">
      <c r="A28" t="s">
        <v>34</v>
      </c>
      <c r="B28" s="8">
        <v>0</v>
      </c>
      <c r="C28" s="8">
        <v>2</v>
      </c>
      <c r="G28" s="8">
        <v>11</v>
      </c>
      <c r="H28" s="8">
        <v>32</v>
      </c>
      <c r="K28">
        <f t="shared" si="1"/>
        <v>11</v>
      </c>
      <c r="L28">
        <f t="shared" si="1"/>
        <v>34</v>
      </c>
    </row>
    <row r="29" spans="1:15" x14ac:dyDescent="0.3">
      <c r="A29" t="s">
        <v>35</v>
      </c>
      <c r="B29" s="8">
        <v>2</v>
      </c>
      <c r="C29" s="8">
        <v>13</v>
      </c>
      <c r="G29" s="8">
        <v>35</v>
      </c>
      <c r="H29" s="8">
        <v>82</v>
      </c>
      <c r="K29">
        <f t="shared" si="1"/>
        <v>37</v>
      </c>
      <c r="L29">
        <f t="shared" si="1"/>
        <v>95</v>
      </c>
    </row>
    <row r="30" spans="1:15" x14ac:dyDescent="0.3">
      <c r="A30" t="s">
        <v>36</v>
      </c>
      <c r="B30" s="8">
        <v>19</v>
      </c>
      <c r="C30" s="8">
        <v>52</v>
      </c>
      <c r="G30" s="8">
        <v>38</v>
      </c>
      <c r="H30" s="8">
        <v>57</v>
      </c>
      <c r="K30">
        <f t="shared" si="1"/>
        <v>57</v>
      </c>
      <c r="L30">
        <f t="shared" si="1"/>
        <v>109</v>
      </c>
    </row>
    <row r="31" spans="1:15" x14ac:dyDescent="0.3">
      <c r="A31" t="s">
        <v>37</v>
      </c>
      <c r="B31" s="8">
        <v>16</v>
      </c>
      <c r="C31" s="8">
        <v>64</v>
      </c>
      <c r="G31" s="8">
        <v>20</v>
      </c>
      <c r="H31" s="8">
        <v>44</v>
      </c>
      <c r="K31">
        <f t="shared" si="1"/>
        <v>36</v>
      </c>
      <c r="L31">
        <f t="shared" si="1"/>
        <v>108</v>
      </c>
    </row>
    <row r="32" spans="1:15" x14ac:dyDescent="0.3">
      <c r="A32" t="s">
        <v>38</v>
      </c>
      <c r="B32" s="8">
        <v>16</v>
      </c>
      <c r="C32" s="8">
        <v>33</v>
      </c>
      <c r="G32" s="10" t="s">
        <v>47</v>
      </c>
      <c r="H32" s="10" t="s">
        <v>47</v>
      </c>
      <c r="K32">
        <v>16</v>
      </c>
      <c r="L32">
        <v>33</v>
      </c>
    </row>
    <row r="33" spans="1:19" x14ac:dyDescent="0.3">
      <c r="A33" t="s">
        <v>39</v>
      </c>
      <c r="B33" s="8">
        <v>14</v>
      </c>
      <c r="C33" s="8">
        <v>22</v>
      </c>
      <c r="G33" s="8">
        <v>52</v>
      </c>
      <c r="H33" s="8">
        <v>132</v>
      </c>
      <c r="K33">
        <f>B33+G33</f>
        <v>66</v>
      </c>
      <c r="L33">
        <f>C33+H33</f>
        <v>154</v>
      </c>
    </row>
    <row r="34" spans="1:19" x14ac:dyDescent="0.3">
      <c r="A34" t="s">
        <v>40</v>
      </c>
      <c r="B34" s="8">
        <v>32</v>
      </c>
      <c r="C34" s="8">
        <v>54</v>
      </c>
      <c r="G34" s="10" t="s">
        <v>47</v>
      </c>
      <c r="H34" s="10" t="s">
        <v>47</v>
      </c>
      <c r="K34">
        <v>32</v>
      </c>
      <c r="L34">
        <v>54</v>
      </c>
    </row>
    <row r="35" spans="1:19" x14ac:dyDescent="0.3">
      <c r="A35" t="s">
        <v>41</v>
      </c>
      <c r="B35" s="8">
        <v>9</v>
      </c>
      <c r="C35" s="8">
        <v>51</v>
      </c>
      <c r="G35" s="10" t="s">
        <v>47</v>
      </c>
      <c r="H35" s="10" t="s">
        <v>47</v>
      </c>
      <c r="K35" s="13">
        <v>9</v>
      </c>
      <c r="L35">
        <v>51</v>
      </c>
    </row>
    <row r="36" spans="1:19" ht="15" thickBot="1" x14ac:dyDescent="0.35">
      <c r="A36" t="s">
        <v>42</v>
      </c>
      <c r="B36" s="8">
        <v>92</v>
      </c>
      <c r="C36" s="8">
        <v>124</v>
      </c>
      <c r="G36" s="15">
        <v>68</v>
      </c>
      <c r="H36" s="14">
        <v>84</v>
      </c>
      <c r="K36" s="17">
        <f>B36+G36</f>
        <v>160</v>
      </c>
      <c r="L36" s="17">
        <f>C36+H36</f>
        <v>208</v>
      </c>
    </row>
    <row r="37" spans="1:19" x14ac:dyDescent="0.3">
      <c r="K37">
        <f>SUM(K6:K36)</f>
        <v>1587</v>
      </c>
      <c r="L37">
        <f>SUM(L6:L36)</f>
        <v>2439</v>
      </c>
      <c r="M37" s="9">
        <f>K37/L37*100</f>
        <v>65.067650676506759</v>
      </c>
    </row>
    <row r="39" spans="1:19" ht="15" thickBot="1" x14ac:dyDescent="0.35">
      <c r="A39" s="17"/>
      <c r="B39" s="20"/>
      <c r="C39" s="20"/>
      <c r="D39" s="17"/>
      <c r="E39" s="17"/>
      <c r="F39" s="17"/>
      <c r="G39" s="20"/>
      <c r="H39" s="20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1" spans="1:19" ht="15" thickBot="1" x14ac:dyDescent="0.35"/>
    <row r="42" spans="1:19" ht="29.4" thickBot="1" x14ac:dyDescent="0.35">
      <c r="B42" s="35" t="s">
        <v>4</v>
      </c>
      <c r="C42" s="36" t="s">
        <v>11</v>
      </c>
      <c r="D42" s="37" t="s">
        <v>55</v>
      </c>
      <c r="E42" s="40"/>
      <c r="G42" s="31" t="s">
        <v>56</v>
      </c>
      <c r="H42" s="32" t="s">
        <v>57</v>
      </c>
      <c r="I42" s="33" t="s">
        <v>58</v>
      </c>
      <c r="K42" s="38" t="s">
        <v>59</v>
      </c>
    </row>
    <row r="43" spans="1:19" x14ac:dyDescent="0.3">
      <c r="B43" s="8">
        <v>30</v>
      </c>
      <c r="C43" s="8">
        <v>54</v>
      </c>
      <c r="D43" t="s">
        <v>54</v>
      </c>
      <c r="E43" s="9">
        <f>B43/C43*100</f>
        <v>55.555555555555557</v>
      </c>
      <c r="G43" s="8">
        <v>50</v>
      </c>
      <c r="H43" s="8">
        <v>6</v>
      </c>
      <c r="I43" s="8">
        <v>44</v>
      </c>
      <c r="K43" s="9">
        <f>(K37/I43)</f>
        <v>36.06818181818182</v>
      </c>
    </row>
    <row r="44" spans="1:19" x14ac:dyDescent="0.3">
      <c r="B44" s="8">
        <v>5</v>
      </c>
      <c r="C44" s="8">
        <v>12</v>
      </c>
      <c r="D44" t="s">
        <v>54</v>
      </c>
      <c r="E44" s="9">
        <f t="shared" ref="E44:E104" si="2">B44/C44*100</f>
        <v>41.666666666666671</v>
      </c>
    </row>
    <row r="45" spans="1:19" x14ac:dyDescent="0.3">
      <c r="B45" s="8">
        <v>49</v>
      </c>
      <c r="C45" s="8">
        <v>62</v>
      </c>
      <c r="D45" t="s">
        <v>54</v>
      </c>
      <c r="E45" s="9">
        <f t="shared" si="2"/>
        <v>79.032258064516128</v>
      </c>
    </row>
    <row r="46" spans="1:19" x14ac:dyDescent="0.3">
      <c r="B46" s="10" t="s">
        <v>47</v>
      </c>
      <c r="C46" s="10" t="s">
        <v>47</v>
      </c>
      <c r="D46" t="s">
        <v>54</v>
      </c>
      <c r="E46" s="9" t="s">
        <v>48</v>
      </c>
    </row>
    <row r="47" spans="1:19" x14ac:dyDescent="0.3">
      <c r="B47" s="8">
        <v>148</v>
      </c>
      <c r="C47" s="8">
        <v>153</v>
      </c>
      <c r="D47" t="s">
        <v>54</v>
      </c>
      <c r="E47" s="9">
        <f t="shared" si="2"/>
        <v>96.732026143790847</v>
      </c>
    </row>
    <row r="48" spans="1:19" x14ac:dyDescent="0.3">
      <c r="B48" s="8">
        <v>13</v>
      </c>
      <c r="C48" s="8">
        <v>13</v>
      </c>
      <c r="D48" t="s">
        <v>54</v>
      </c>
      <c r="E48" s="9">
        <f t="shared" si="2"/>
        <v>100</v>
      </c>
    </row>
    <row r="49" spans="2:5" x14ac:dyDescent="0.3">
      <c r="B49" s="8">
        <v>5</v>
      </c>
      <c r="C49" s="8">
        <v>10</v>
      </c>
      <c r="D49" t="s">
        <v>54</v>
      </c>
      <c r="E49" s="9">
        <f t="shared" si="2"/>
        <v>50</v>
      </c>
    </row>
    <row r="50" spans="2:5" x14ac:dyDescent="0.3">
      <c r="B50" s="8">
        <v>16</v>
      </c>
      <c r="C50" s="8">
        <v>22</v>
      </c>
      <c r="D50" t="s">
        <v>54</v>
      </c>
      <c r="E50" s="9">
        <f t="shared" si="2"/>
        <v>72.727272727272734</v>
      </c>
    </row>
    <row r="51" spans="2:5" x14ac:dyDescent="0.3">
      <c r="B51" s="8">
        <v>64</v>
      </c>
      <c r="C51" s="8">
        <v>118</v>
      </c>
      <c r="D51" t="s">
        <v>54</v>
      </c>
      <c r="E51" s="9">
        <f t="shared" si="2"/>
        <v>54.237288135593218</v>
      </c>
    </row>
    <row r="52" spans="2:5" x14ac:dyDescent="0.3">
      <c r="B52" s="8">
        <v>19</v>
      </c>
      <c r="C52" s="8">
        <v>27</v>
      </c>
      <c r="D52" t="s">
        <v>54</v>
      </c>
      <c r="E52" s="9">
        <f t="shared" si="2"/>
        <v>70.370370370370367</v>
      </c>
    </row>
    <row r="53" spans="2:5" x14ac:dyDescent="0.3">
      <c r="B53" s="8">
        <v>9</v>
      </c>
      <c r="C53" s="8">
        <v>24</v>
      </c>
      <c r="D53" t="s">
        <v>54</v>
      </c>
      <c r="E53" s="9">
        <f t="shared" si="2"/>
        <v>37.5</v>
      </c>
    </row>
    <row r="54" spans="2:5" x14ac:dyDescent="0.3">
      <c r="B54" s="8">
        <v>29</v>
      </c>
      <c r="C54" s="8">
        <v>56</v>
      </c>
      <c r="D54" t="s">
        <v>54</v>
      </c>
      <c r="E54" s="9">
        <f t="shared" si="2"/>
        <v>51.785714285714292</v>
      </c>
    </row>
    <row r="55" spans="2:5" x14ac:dyDescent="0.3">
      <c r="B55" s="8">
        <v>3</v>
      </c>
      <c r="C55" s="8">
        <v>4</v>
      </c>
      <c r="D55" t="s">
        <v>54</v>
      </c>
      <c r="E55" s="9">
        <f t="shared" si="2"/>
        <v>75</v>
      </c>
    </row>
    <row r="56" spans="2:5" x14ac:dyDescent="0.3">
      <c r="B56" s="8">
        <v>5</v>
      </c>
      <c r="C56" s="8">
        <v>20</v>
      </c>
      <c r="D56" t="s">
        <v>54</v>
      </c>
      <c r="E56" s="9">
        <f t="shared" si="2"/>
        <v>25</v>
      </c>
    </row>
    <row r="57" spans="2:5" x14ac:dyDescent="0.3">
      <c r="B57" s="8">
        <v>34</v>
      </c>
      <c r="C57" s="8">
        <v>39</v>
      </c>
      <c r="D57" t="s">
        <v>54</v>
      </c>
      <c r="E57" s="9">
        <f t="shared" si="2"/>
        <v>87.179487179487182</v>
      </c>
    </row>
    <row r="58" spans="2:5" x14ac:dyDescent="0.3">
      <c r="B58" s="8">
        <v>36</v>
      </c>
      <c r="C58" s="8">
        <v>38</v>
      </c>
      <c r="D58" t="s">
        <v>54</v>
      </c>
      <c r="E58" s="9">
        <f t="shared" si="2"/>
        <v>94.73684210526315</v>
      </c>
    </row>
    <row r="59" spans="2:5" x14ac:dyDescent="0.3">
      <c r="B59" s="15">
        <v>51</v>
      </c>
      <c r="C59" s="8">
        <v>50</v>
      </c>
      <c r="D59" t="s">
        <v>54</v>
      </c>
      <c r="E59" s="9">
        <f t="shared" si="2"/>
        <v>102</v>
      </c>
    </row>
    <row r="60" spans="2:5" x14ac:dyDescent="0.3">
      <c r="B60" s="8">
        <v>0</v>
      </c>
      <c r="C60" s="8">
        <v>5</v>
      </c>
      <c r="D60" t="s">
        <v>54</v>
      </c>
      <c r="E60" s="9">
        <f t="shared" si="2"/>
        <v>0</v>
      </c>
    </row>
    <row r="61" spans="2:5" x14ac:dyDescent="0.3">
      <c r="B61" s="14">
        <v>5</v>
      </c>
      <c r="C61" s="8">
        <v>6</v>
      </c>
      <c r="D61" t="s">
        <v>54</v>
      </c>
      <c r="E61" s="9">
        <f t="shared" si="2"/>
        <v>83.333333333333343</v>
      </c>
    </row>
    <row r="62" spans="2:5" x14ac:dyDescent="0.3">
      <c r="B62" s="8">
        <v>92</v>
      </c>
      <c r="C62" s="8">
        <v>81</v>
      </c>
      <c r="D62" t="s">
        <v>54</v>
      </c>
      <c r="E62" s="9">
        <f t="shared" si="2"/>
        <v>113.58024691358024</v>
      </c>
    </row>
    <row r="63" spans="2:5" x14ac:dyDescent="0.3">
      <c r="B63" s="8">
        <v>57</v>
      </c>
      <c r="C63" s="8">
        <v>93</v>
      </c>
      <c r="D63" t="s">
        <v>54</v>
      </c>
      <c r="E63" s="9">
        <f t="shared" si="2"/>
        <v>61.29032258064516</v>
      </c>
    </row>
    <row r="64" spans="2:5" x14ac:dyDescent="0.3">
      <c r="B64" s="15">
        <v>50</v>
      </c>
      <c r="C64" s="14">
        <v>52</v>
      </c>
      <c r="D64" t="s">
        <v>54</v>
      </c>
      <c r="E64" s="9">
        <f t="shared" si="2"/>
        <v>96.15384615384616</v>
      </c>
    </row>
    <row r="65" spans="2:5" x14ac:dyDescent="0.3">
      <c r="B65" s="8">
        <v>0</v>
      </c>
      <c r="C65" s="8">
        <v>2</v>
      </c>
      <c r="D65" t="s">
        <v>54</v>
      </c>
      <c r="E65" s="9">
        <f t="shared" si="2"/>
        <v>0</v>
      </c>
    </row>
    <row r="66" spans="2:5" x14ac:dyDescent="0.3">
      <c r="B66" s="8">
        <v>2</v>
      </c>
      <c r="C66" s="8">
        <v>13</v>
      </c>
      <c r="D66" t="s">
        <v>54</v>
      </c>
      <c r="E66" s="9">
        <f t="shared" si="2"/>
        <v>15.384615384615385</v>
      </c>
    </row>
    <row r="67" spans="2:5" x14ac:dyDescent="0.3">
      <c r="B67" s="8">
        <v>19</v>
      </c>
      <c r="C67" s="8">
        <v>52</v>
      </c>
      <c r="D67" t="s">
        <v>54</v>
      </c>
      <c r="E67" s="9">
        <f t="shared" si="2"/>
        <v>36.538461538461533</v>
      </c>
    </row>
    <row r="68" spans="2:5" x14ac:dyDescent="0.3">
      <c r="B68" s="8">
        <v>16</v>
      </c>
      <c r="C68" s="8">
        <v>64</v>
      </c>
      <c r="D68" t="s">
        <v>54</v>
      </c>
      <c r="E68" s="9">
        <f t="shared" si="2"/>
        <v>25</v>
      </c>
    </row>
    <row r="69" spans="2:5" x14ac:dyDescent="0.3">
      <c r="B69" s="8">
        <v>16</v>
      </c>
      <c r="C69" s="8">
        <v>33</v>
      </c>
      <c r="D69" t="s">
        <v>54</v>
      </c>
      <c r="E69" s="9">
        <f t="shared" si="2"/>
        <v>48.484848484848484</v>
      </c>
    </row>
    <row r="70" spans="2:5" x14ac:dyDescent="0.3">
      <c r="B70" s="8">
        <v>14</v>
      </c>
      <c r="C70" s="8">
        <v>22</v>
      </c>
      <c r="D70" t="s">
        <v>54</v>
      </c>
      <c r="E70" s="9">
        <f t="shared" si="2"/>
        <v>63.636363636363633</v>
      </c>
    </row>
    <row r="71" spans="2:5" x14ac:dyDescent="0.3">
      <c r="B71" s="8">
        <v>32</v>
      </c>
      <c r="C71" s="8">
        <v>54</v>
      </c>
      <c r="D71" t="s">
        <v>54</v>
      </c>
      <c r="E71" s="9">
        <f t="shared" si="2"/>
        <v>59.259259259259252</v>
      </c>
    </row>
    <row r="72" spans="2:5" x14ac:dyDescent="0.3">
      <c r="B72" s="8">
        <v>9</v>
      </c>
      <c r="C72" s="8">
        <v>51</v>
      </c>
      <c r="D72" t="s">
        <v>54</v>
      </c>
      <c r="E72" s="9">
        <f t="shared" si="2"/>
        <v>17.647058823529413</v>
      </c>
    </row>
    <row r="73" spans="2:5" x14ac:dyDescent="0.3">
      <c r="B73" s="8">
        <v>92</v>
      </c>
      <c r="C73" s="8">
        <v>124</v>
      </c>
      <c r="D73" t="s">
        <v>54</v>
      </c>
      <c r="E73" s="9">
        <f t="shared" si="2"/>
        <v>74.193548387096769</v>
      </c>
    </row>
    <row r="74" spans="2:5" x14ac:dyDescent="0.3">
      <c r="B74" s="10" t="s">
        <v>47</v>
      </c>
      <c r="C74" s="10" t="s">
        <v>47</v>
      </c>
      <c r="D74" t="s">
        <v>53</v>
      </c>
      <c r="E74" s="9" t="e">
        <f t="shared" si="2"/>
        <v>#VALUE!</v>
      </c>
    </row>
    <row r="75" spans="2:5" x14ac:dyDescent="0.3">
      <c r="B75" s="15">
        <v>51</v>
      </c>
      <c r="C75" s="14">
        <v>51</v>
      </c>
      <c r="D75" t="s">
        <v>53</v>
      </c>
      <c r="E75" s="9">
        <f t="shared" si="2"/>
        <v>100</v>
      </c>
    </row>
    <row r="76" spans="2:5" x14ac:dyDescent="0.3">
      <c r="B76" s="8">
        <v>14</v>
      </c>
      <c r="C76" s="8">
        <v>20</v>
      </c>
      <c r="D76" t="s">
        <v>53</v>
      </c>
      <c r="E76" s="9">
        <f t="shared" si="2"/>
        <v>70</v>
      </c>
    </row>
    <row r="77" spans="2:5" x14ac:dyDescent="0.3">
      <c r="B77" s="10" t="s">
        <v>47</v>
      </c>
      <c r="C77" s="10" t="s">
        <v>47</v>
      </c>
      <c r="D77" t="s">
        <v>53</v>
      </c>
      <c r="E77" s="9" t="e">
        <f t="shared" si="2"/>
        <v>#VALUE!</v>
      </c>
    </row>
    <row r="78" spans="2:5" x14ac:dyDescent="0.3">
      <c r="B78" s="10" t="s">
        <v>47</v>
      </c>
      <c r="C78" s="10" t="s">
        <v>47</v>
      </c>
      <c r="D78" t="s">
        <v>53</v>
      </c>
      <c r="E78" s="9" t="e">
        <f t="shared" si="2"/>
        <v>#VALUE!</v>
      </c>
    </row>
    <row r="79" spans="2:5" x14ac:dyDescent="0.3">
      <c r="B79" s="8">
        <v>18</v>
      </c>
      <c r="C79" s="8">
        <v>35</v>
      </c>
      <c r="D79" t="s">
        <v>53</v>
      </c>
      <c r="E79" s="9">
        <f t="shared" si="2"/>
        <v>51.428571428571423</v>
      </c>
    </row>
    <row r="80" spans="2:5" x14ac:dyDescent="0.3">
      <c r="B80" s="8">
        <v>16</v>
      </c>
      <c r="C80" s="8">
        <v>21</v>
      </c>
      <c r="D80" t="s">
        <v>53</v>
      </c>
      <c r="E80" s="9">
        <f t="shared" si="2"/>
        <v>76.19047619047619</v>
      </c>
    </row>
    <row r="81" spans="2:5" x14ac:dyDescent="0.3">
      <c r="B81" s="10" t="s">
        <v>47</v>
      </c>
      <c r="C81" s="10" t="s">
        <v>47</v>
      </c>
      <c r="D81" t="s">
        <v>53</v>
      </c>
      <c r="E81" s="9" t="e">
        <f t="shared" si="2"/>
        <v>#VALUE!</v>
      </c>
    </row>
    <row r="82" spans="2:5" x14ac:dyDescent="0.3">
      <c r="B82" s="8">
        <v>5</v>
      </c>
      <c r="C82" s="8">
        <v>11</v>
      </c>
      <c r="D82" t="s">
        <v>53</v>
      </c>
      <c r="E82" s="9">
        <f t="shared" si="2"/>
        <v>45.454545454545453</v>
      </c>
    </row>
    <row r="83" spans="2:5" x14ac:dyDescent="0.3">
      <c r="B83" s="8">
        <v>69</v>
      </c>
      <c r="C83" s="8">
        <v>52</v>
      </c>
      <c r="D83" t="s">
        <v>53</v>
      </c>
      <c r="E83" s="9">
        <f t="shared" si="2"/>
        <v>132.69230769230768</v>
      </c>
    </row>
    <row r="84" spans="2:5" x14ac:dyDescent="0.3">
      <c r="B84" s="10" t="s">
        <v>47</v>
      </c>
      <c r="C84" s="10" t="s">
        <v>47</v>
      </c>
      <c r="D84" t="s">
        <v>53</v>
      </c>
      <c r="E84" s="9" t="e">
        <f t="shared" si="2"/>
        <v>#VALUE!</v>
      </c>
    </row>
    <row r="85" spans="2:5" x14ac:dyDescent="0.3">
      <c r="B85" s="8">
        <v>20</v>
      </c>
      <c r="C85" s="8">
        <v>32</v>
      </c>
      <c r="D85" t="s">
        <v>53</v>
      </c>
      <c r="E85" s="9">
        <f t="shared" si="2"/>
        <v>62.5</v>
      </c>
    </row>
    <row r="86" spans="2:5" x14ac:dyDescent="0.3">
      <c r="B86" s="8">
        <v>19</v>
      </c>
      <c r="C86" s="8">
        <v>39</v>
      </c>
      <c r="D86" t="s">
        <v>53</v>
      </c>
      <c r="E86" s="9">
        <f t="shared" si="2"/>
        <v>48.717948717948715</v>
      </c>
    </row>
    <row r="87" spans="2:5" x14ac:dyDescent="0.3">
      <c r="B87" s="8">
        <v>18</v>
      </c>
      <c r="C87" s="8">
        <v>25</v>
      </c>
      <c r="D87" t="s">
        <v>53</v>
      </c>
      <c r="E87" s="9">
        <f t="shared" si="2"/>
        <v>72</v>
      </c>
    </row>
    <row r="88" spans="2:5" x14ac:dyDescent="0.3">
      <c r="B88" s="8">
        <v>47</v>
      </c>
      <c r="C88" s="8">
        <v>67</v>
      </c>
      <c r="D88" t="s">
        <v>53</v>
      </c>
      <c r="E88" s="9">
        <f t="shared" si="2"/>
        <v>70.149253731343293</v>
      </c>
    </row>
    <row r="89" spans="2:5" x14ac:dyDescent="0.3">
      <c r="B89" s="15">
        <v>17</v>
      </c>
      <c r="C89" s="14">
        <v>17</v>
      </c>
      <c r="D89" t="s">
        <v>53</v>
      </c>
      <c r="E89" s="9">
        <f t="shared" si="2"/>
        <v>100</v>
      </c>
    </row>
    <row r="90" spans="2:5" x14ac:dyDescent="0.3">
      <c r="B90" s="10" t="s">
        <v>47</v>
      </c>
      <c r="C90" s="10" t="s">
        <v>47</v>
      </c>
      <c r="D90" t="s">
        <v>53</v>
      </c>
      <c r="E90" s="9" t="e">
        <f t="shared" si="2"/>
        <v>#VALUE!</v>
      </c>
    </row>
    <row r="91" spans="2:5" x14ac:dyDescent="0.3">
      <c r="B91" s="15">
        <v>76</v>
      </c>
      <c r="C91" s="14">
        <v>159</v>
      </c>
      <c r="D91" t="s">
        <v>53</v>
      </c>
      <c r="E91" s="9">
        <f t="shared" si="2"/>
        <v>47.79874213836478</v>
      </c>
    </row>
    <row r="92" spans="2:5" x14ac:dyDescent="0.3">
      <c r="B92" s="10" t="s">
        <v>47</v>
      </c>
      <c r="C92" s="10" t="s">
        <v>47</v>
      </c>
      <c r="D92" t="s">
        <v>53</v>
      </c>
      <c r="E92" s="9" t="e">
        <f t="shared" si="2"/>
        <v>#VALUE!</v>
      </c>
    </row>
    <row r="93" spans="2:5" x14ac:dyDescent="0.3">
      <c r="B93" s="8">
        <v>36</v>
      </c>
      <c r="C93" s="8">
        <v>64</v>
      </c>
      <c r="D93" t="s">
        <v>53</v>
      </c>
      <c r="E93" s="9">
        <f t="shared" si="2"/>
        <v>56.25</v>
      </c>
    </row>
    <row r="94" spans="2:5" x14ac:dyDescent="0.3">
      <c r="B94" s="10" t="s">
        <v>47</v>
      </c>
      <c r="C94" s="10" t="s">
        <v>47</v>
      </c>
      <c r="D94" t="s">
        <v>53</v>
      </c>
      <c r="E94" s="9" t="e">
        <f t="shared" si="2"/>
        <v>#VALUE!</v>
      </c>
    </row>
    <row r="95" spans="2:5" x14ac:dyDescent="0.3">
      <c r="B95" s="8">
        <v>37</v>
      </c>
      <c r="C95" s="8">
        <v>61</v>
      </c>
      <c r="D95" t="s">
        <v>53</v>
      </c>
      <c r="E95" s="9">
        <f t="shared" si="2"/>
        <v>60.655737704918032</v>
      </c>
    </row>
    <row r="96" spans="2:5" x14ac:dyDescent="0.3">
      <c r="B96" s="8">
        <v>11</v>
      </c>
      <c r="C96" s="8">
        <v>32</v>
      </c>
      <c r="D96" t="s">
        <v>53</v>
      </c>
      <c r="E96" s="9">
        <f t="shared" si="2"/>
        <v>34.375</v>
      </c>
    </row>
    <row r="97" spans="2:5" x14ac:dyDescent="0.3">
      <c r="B97" s="8">
        <v>35</v>
      </c>
      <c r="C97" s="8">
        <v>82</v>
      </c>
      <c r="D97" t="s">
        <v>53</v>
      </c>
      <c r="E97" s="9">
        <f t="shared" si="2"/>
        <v>42.68292682926829</v>
      </c>
    </row>
    <row r="98" spans="2:5" x14ac:dyDescent="0.3">
      <c r="B98" s="8">
        <v>38</v>
      </c>
      <c r="C98" s="8">
        <v>57</v>
      </c>
      <c r="D98" t="s">
        <v>53</v>
      </c>
      <c r="E98" s="9">
        <f t="shared" si="2"/>
        <v>66.666666666666657</v>
      </c>
    </row>
    <row r="99" spans="2:5" x14ac:dyDescent="0.3">
      <c r="B99" s="8">
        <v>20</v>
      </c>
      <c r="C99" s="8">
        <v>44</v>
      </c>
      <c r="D99" t="s">
        <v>53</v>
      </c>
      <c r="E99" s="9">
        <f t="shared" si="2"/>
        <v>45.454545454545453</v>
      </c>
    </row>
    <row r="100" spans="2:5" x14ac:dyDescent="0.3">
      <c r="B100" s="10" t="s">
        <v>47</v>
      </c>
      <c r="C100" s="10" t="s">
        <v>47</v>
      </c>
      <c r="D100" t="s">
        <v>53</v>
      </c>
      <c r="E100" s="9" t="e">
        <f t="shared" si="2"/>
        <v>#VALUE!</v>
      </c>
    </row>
    <row r="101" spans="2:5" x14ac:dyDescent="0.3">
      <c r="B101" s="8">
        <v>52</v>
      </c>
      <c r="C101" s="8">
        <v>132</v>
      </c>
      <c r="D101" t="s">
        <v>53</v>
      </c>
      <c r="E101" s="9">
        <f t="shared" si="2"/>
        <v>39.393939393939391</v>
      </c>
    </row>
    <row r="102" spans="2:5" x14ac:dyDescent="0.3">
      <c r="B102" s="10" t="s">
        <v>47</v>
      </c>
      <c r="C102" s="10" t="s">
        <v>47</v>
      </c>
      <c r="D102" t="s">
        <v>53</v>
      </c>
      <c r="E102" s="9" t="e">
        <f t="shared" si="2"/>
        <v>#VALUE!</v>
      </c>
    </row>
    <row r="103" spans="2:5" x14ac:dyDescent="0.3">
      <c r="B103" s="10" t="s">
        <v>47</v>
      </c>
      <c r="C103" s="10" t="s">
        <v>47</v>
      </c>
      <c r="D103" t="s">
        <v>53</v>
      </c>
      <c r="E103" s="9" t="e">
        <f t="shared" si="2"/>
        <v>#VALUE!</v>
      </c>
    </row>
    <row r="104" spans="2:5" x14ac:dyDescent="0.3">
      <c r="B104" s="15">
        <v>68</v>
      </c>
      <c r="C104" s="14">
        <v>84</v>
      </c>
      <c r="D104" t="s">
        <v>53</v>
      </c>
      <c r="E104" s="9">
        <f t="shared" si="2"/>
        <v>80.952380952380949</v>
      </c>
    </row>
  </sheetData>
  <mergeCells count="3">
    <mergeCell ref="B4:C4"/>
    <mergeCell ref="G4:H4"/>
    <mergeCell ref="K4:L4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3C3B-F715-45E3-B814-34AD8AC90452}">
  <dimension ref="A1:V10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37" sqref="L37"/>
    </sheetView>
  </sheetViews>
  <sheetFormatPr defaultRowHeight="14.4" x14ac:dyDescent="0.3"/>
  <cols>
    <col min="2" max="3" width="8.88671875" style="14"/>
    <col min="6" max="7" width="8.88671875" style="14"/>
    <col min="8" max="8" width="8.88671875" style="13"/>
    <col min="10" max="11" width="8.88671875" style="8"/>
  </cols>
  <sheetData>
    <row r="1" spans="1:11" x14ac:dyDescent="0.3">
      <c r="B1"/>
      <c r="C1"/>
      <c r="F1"/>
      <c r="G1"/>
      <c r="H1"/>
      <c r="J1"/>
      <c r="K1"/>
    </row>
    <row r="2" spans="1:11" x14ac:dyDescent="0.3">
      <c r="B2" s="18" t="s">
        <v>50</v>
      </c>
      <c r="C2"/>
      <c r="F2"/>
      <c r="G2"/>
      <c r="H2"/>
      <c r="J2"/>
      <c r="K2"/>
    </row>
    <row r="3" spans="1:11" ht="15" thickBot="1" x14ac:dyDescent="0.35">
      <c r="B3"/>
      <c r="C3"/>
      <c r="F3"/>
      <c r="G3"/>
      <c r="H3"/>
      <c r="J3"/>
      <c r="K3"/>
    </row>
    <row r="4" spans="1:11" ht="15" thickBot="1" x14ac:dyDescent="0.35">
      <c r="B4" s="51" t="s">
        <v>2</v>
      </c>
      <c r="C4" s="52"/>
      <c r="F4" s="55" t="s">
        <v>3</v>
      </c>
      <c r="G4" s="55"/>
      <c r="H4" s="1"/>
      <c r="J4" s="53" t="s">
        <v>61</v>
      </c>
      <c r="K4" s="54"/>
    </row>
    <row r="5" spans="1:11" ht="15" thickBot="1" x14ac:dyDescent="0.35">
      <c r="B5" s="6" t="s">
        <v>4</v>
      </c>
      <c r="C5" s="19" t="s">
        <v>11</v>
      </c>
      <c r="D5" s="7" t="s">
        <v>46</v>
      </c>
      <c r="E5" s="1"/>
      <c r="F5" s="6" t="s">
        <v>4</v>
      </c>
      <c r="G5" s="19" t="s">
        <v>11</v>
      </c>
      <c r="H5" s="7" t="s">
        <v>46</v>
      </c>
      <c r="I5" s="18"/>
      <c r="J5" s="1" t="s">
        <v>43</v>
      </c>
      <c r="K5" s="1" t="s">
        <v>44</v>
      </c>
    </row>
    <row r="6" spans="1:11" x14ac:dyDescent="0.3">
      <c r="A6" t="s">
        <v>12</v>
      </c>
      <c r="B6" s="8">
        <v>24</v>
      </c>
      <c r="C6" s="8">
        <v>51</v>
      </c>
      <c r="D6" s="8"/>
      <c r="E6" s="8"/>
      <c r="F6" s="14">
        <v>1</v>
      </c>
      <c r="G6" s="14">
        <v>6</v>
      </c>
      <c r="H6" s="14"/>
      <c r="J6" s="8">
        <f t="shared" ref="J6:K8" si="0">SUM(B6+F6)</f>
        <v>25</v>
      </c>
      <c r="K6" s="8">
        <f t="shared" si="0"/>
        <v>57</v>
      </c>
    </row>
    <row r="7" spans="1:11" x14ac:dyDescent="0.3">
      <c r="A7" t="s">
        <v>13</v>
      </c>
      <c r="B7" s="8">
        <v>0</v>
      </c>
      <c r="C7" s="8">
        <v>29</v>
      </c>
      <c r="D7" s="8"/>
      <c r="E7" s="8"/>
      <c r="F7" s="14">
        <v>18</v>
      </c>
      <c r="G7" s="14">
        <v>12</v>
      </c>
      <c r="H7" s="14"/>
      <c r="J7" s="8">
        <f t="shared" si="0"/>
        <v>18</v>
      </c>
      <c r="K7" s="8">
        <f t="shared" si="0"/>
        <v>41</v>
      </c>
    </row>
    <row r="8" spans="1:11" x14ac:dyDescent="0.3">
      <c r="A8" t="s">
        <v>14</v>
      </c>
      <c r="B8" s="8">
        <v>5</v>
      </c>
      <c r="C8" s="8">
        <v>8</v>
      </c>
      <c r="D8" s="21"/>
      <c r="E8" s="22"/>
      <c r="F8" s="14">
        <v>114</v>
      </c>
      <c r="G8" s="14">
        <v>146</v>
      </c>
      <c r="H8" s="22"/>
      <c r="J8" s="14">
        <f t="shared" si="0"/>
        <v>119</v>
      </c>
      <c r="K8" s="14">
        <f t="shared" si="0"/>
        <v>154</v>
      </c>
    </row>
    <row r="9" spans="1:11" x14ac:dyDescent="0.3">
      <c r="A9" t="s">
        <v>15</v>
      </c>
      <c r="B9" s="14">
        <v>92</v>
      </c>
      <c r="C9" s="14">
        <v>84</v>
      </c>
      <c r="D9" s="8"/>
      <c r="E9" s="8"/>
      <c r="F9" s="10" t="s">
        <v>47</v>
      </c>
      <c r="G9" s="10" t="s">
        <v>47</v>
      </c>
      <c r="H9" s="14"/>
      <c r="J9" s="14">
        <v>92</v>
      </c>
      <c r="K9" s="14">
        <v>84</v>
      </c>
    </row>
    <row r="10" spans="1:11" x14ac:dyDescent="0.3">
      <c r="A10" t="s">
        <v>16</v>
      </c>
      <c r="B10" s="14">
        <v>92</v>
      </c>
      <c r="C10" s="14">
        <v>134</v>
      </c>
      <c r="D10" s="8"/>
      <c r="E10" s="8"/>
      <c r="F10" s="10" t="s">
        <v>47</v>
      </c>
      <c r="G10" s="10" t="s">
        <v>47</v>
      </c>
      <c r="H10" s="14"/>
      <c r="J10" s="14">
        <v>92</v>
      </c>
      <c r="K10" s="14">
        <v>134</v>
      </c>
    </row>
    <row r="11" spans="1:11" x14ac:dyDescent="0.3">
      <c r="A11" t="s">
        <v>17</v>
      </c>
      <c r="B11" s="14">
        <v>25</v>
      </c>
      <c r="C11" s="14">
        <v>38</v>
      </c>
      <c r="D11" s="8"/>
      <c r="E11" s="8"/>
      <c r="F11" s="14">
        <v>28</v>
      </c>
      <c r="G11" s="14">
        <v>16</v>
      </c>
      <c r="H11" s="14"/>
      <c r="J11" s="14">
        <f t="shared" ref="J11:K13" si="1">SUM(B11+F11)</f>
        <v>53</v>
      </c>
      <c r="K11" s="14">
        <f t="shared" si="1"/>
        <v>54</v>
      </c>
    </row>
    <row r="12" spans="1:11" x14ac:dyDescent="0.3">
      <c r="A12" t="s">
        <v>18</v>
      </c>
      <c r="B12" s="14">
        <v>36</v>
      </c>
      <c r="C12" s="14">
        <v>50</v>
      </c>
      <c r="D12" s="8"/>
      <c r="E12" s="8"/>
      <c r="F12" s="14">
        <v>30</v>
      </c>
      <c r="G12" s="14">
        <v>61</v>
      </c>
      <c r="H12" s="14"/>
      <c r="J12" s="8">
        <f t="shared" si="1"/>
        <v>66</v>
      </c>
      <c r="K12" s="8">
        <f t="shared" si="1"/>
        <v>111</v>
      </c>
    </row>
    <row r="13" spans="1:11" x14ac:dyDescent="0.3">
      <c r="A13" t="s">
        <v>19</v>
      </c>
      <c r="B13" s="14">
        <v>39</v>
      </c>
      <c r="C13" s="14">
        <v>76</v>
      </c>
      <c r="D13" s="8"/>
      <c r="E13" s="8"/>
      <c r="F13" s="14">
        <v>33</v>
      </c>
      <c r="G13" s="14">
        <v>43</v>
      </c>
      <c r="H13" s="14"/>
      <c r="J13" s="8">
        <f t="shared" si="1"/>
        <v>72</v>
      </c>
      <c r="K13" s="8">
        <f t="shared" si="1"/>
        <v>119</v>
      </c>
    </row>
    <row r="14" spans="1:11" x14ac:dyDescent="0.3">
      <c r="A14" t="s">
        <v>20</v>
      </c>
      <c r="B14" s="23">
        <v>159</v>
      </c>
      <c r="C14" s="14">
        <v>189</v>
      </c>
      <c r="D14" s="8"/>
      <c r="E14" s="8"/>
      <c r="F14" s="10" t="s">
        <v>47</v>
      </c>
      <c r="G14" s="10" t="s">
        <v>47</v>
      </c>
      <c r="H14" s="14"/>
      <c r="J14" s="8">
        <v>159</v>
      </c>
      <c r="K14" s="8">
        <v>189</v>
      </c>
    </row>
    <row r="15" spans="1:11" x14ac:dyDescent="0.3">
      <c r="A15" t="s">
        <v>21</v>
      </c>
      <c r="B15" s="14">
        <v>24</v>
      </c>
      <c r="C15" s="14">
        <v>47</v>
      </c>
      <c r="D15" s="8"/>
      <c r="E15" s="8"/>
      <c r="F15" s="14">
        <v>7</v>
      </c>
      <c r="G15" s="14">
        <v>10</v>
      </c>
      <c r="H15" s="14"/>
      <c r="J15" s="8">
        <f>SUM(B15+F15)</f>
        <v>31</v>
      </c>
      <c r="K15" s="8">
        <f>SUM(C15+G15)</f>
        <v>57</v>
      </c>
    </row>
    <row r="16" spans="1:11" x14ac:dyDescent="0.3">
      <c r="A16" t="s">
        <v>22</v>
      </c>
      <c r="B16" s="14">
        <v>27</v>
      </c>
      <c r="C16" s="14">
        <v>65</v>
      </c>
      <c r="D16" s="8"/>
      <c r="E16" s="8"/>
      <c r="F16" s="10" t="s">
        <v>47</v>
      </c>
      <c r="G16" s="10" t="s">
        <v>47</v>
      </c>
      <c r="H16" s="14"/>
      <c r="J16" s="8">
        <v>27</v>
      </c>
      <c r="K16" s="8">
        <v>65</v>
      </c>
    </row>
    <row r="17" spans="1:15" x14ac:dyDescent="0.3">
      <c r="A17" t="s">
        <v>23</v>
      </c>
      <c r="B17" s="14">
        <v>19</v>
      </c>
      <c r="C17" s="14">
        <v>53</v>
      </c>
      <c r="D17" s="8"/>
      <c r="E17" s="8"/>
      <c r="F17" s="14">
        <v>25</v>
      </c>
      <c r="G17" s="14">
        <v>41</v>
      </c>
      <c r="H17" s="14"/>
      <c r="J17" s="8">
        <f>SUM(B17+F17)</f>
        <v>44</v>
      </c>
      <c r="K17" s="8">
        <f>SUM(C17+G17)</f>
        <v>94</v>
      </c>
    </row>
    <row r="18" spans="1:15" x14ac:dyDescent="0.3">
      <c r="A18" t="s">
        <v>24</v>
      </c>
      <c r="B18" s="14">
        <v>12</v>
      </c>
      <c r="C18" s="14">
        <v>14</v>
      </c>
      <c r="D18" s="8"/>
      <c r="E18" s="8"/>
      <c r="F18" s="14">
        <v>4</v>
      </c>
      <c r="G18" s="14">
        <v>14</v>
      </c>
      <c r="H18" s="14"/>
      <c r="J18" s="8">
        <f>SUM(B18+F18)</f>
        <v>16</v>
      </c>
      <c r="K18" s="8">
        <f>SUM(C18+G18)</f>
        <v>28</v>
      </c>
    </row>
    <row r="19" spans="1:15" x14ac:dyDescent="0.3">
      <c r="A19" t="s">
        <v>25</v>
      </c>
      <c r="B19" s="14">
        <v>29</v>
      </c>
      <c r="C19" s="14">
        <v>40</v>
      </c>
      <c r="D19" s="8"/>
      <c r="E19" s="8"/>
      <c r="F19" s="10" t="s">
        <v>47</v>
      </c>
      <c r="G19" s="10" t="s">
        <v>47</v>
      </c>
      <c r="H19" s="14"/>
      <c r="J19" s="8">
        <v>29</v>
      </c>
      <c r="K19" s="8">
        <v>40</v>
      </c>
      <c r="N19" t="s">
        <v>49</v>
      </c>
    </row>
    <row r="20" spans="1:15" x14ac:dyDescent="0.3">
      <c r="A20" t="s">
        <v>26</v>
      </c>
      <c r="B20" s="14">
        <v>36</v>
      </c>
      <c r="C20" s="14">
        <v>67</v>
      </c>
      <c r="D20" s="8"/>
      <c r="E20" s="8"/>
      <c r="F20" s="14">
        <v>97</v>
      </c>
      <c r="G20" s="14">
        <v>118</v>
      </c>
      <c r="H20" s="14"/>
      <c r="J20" s="8">
        <f t="shared" ref="J20:K23" si="2">SUM(B20+F20)</f>
        <v>133</v>
      </c>
      <c r="K20" s="8">
        <f t="shared" si="2"/>
        <v>185</v>
      </c>
    </row>
    <row r="21" spans="1:15" x14ac:dyDescent="0.3">
      <c r="A21" t="s">
        <v>27</v>
      </c>
      <c r="B21" s="14">
        <v>23</v>
      </c>
      <c r="C21" s="14">
        <v>29</v>
      </c>
      <c r="D21" s="8"/>
      <c r="E21" s="8"/>
      <c r="F21" s="23">
        <v>89</v>
      </c>
      <c r="G21" s="14">
        <v>138</v>
      </c>
      <c r="H21" s="14"/>
      <c r="J21" s="8">
        <f t="shared" si="2"/>
        <v>112</v>
      </c>
      <c r="K21" s="8">
        <f t="shared" si="2"/>
        <v>167</v>
      </c>
    </row>
    <row r="22" spans="1:15" x14ac:dyDescent="0.3">
      <c r="A22" t="s">
        <v>28</v>
      </c>
      <c r="B22" s="14">
        <v>91</v>
      </c>
      <c r="C22" s="14">
        <v>88</v>
      </c>
      <c r="D22" s="8"/>
      <c r="E22" s="8"/>
      <c r="F22" s="14">
        <v>11</v>
      </c>
      <c r="G22" s="14">
        <v>19</v>
      </c>
      <c r="H22" s="14"/>
      <c r="J22" s="8">
        <f t="shared" si="2"/>
        <v>102</v>
      </c>
      <c r="K22" s="8">
        <f t="shared" si="2"/>
        <v>107</v>
      </c>
    </row>
    <row r="23" spans="1:15" x14ac:dyDescent="0.3">
      <c r="A23" t="s">
        <v>29</v>
      </c>
      <c r="B23" s="23">
        <v>58</v>
      </c>
      <c r="C23" s="14">
        <v>77</v>
      </c>
      <c r="D23" s="8"/>
      <c r="E23" s="8"/>
      <c r="F23" s="14">
        <v>8</v>
      </c>
      <c r="G23" s="14">
        <v>11</v>
      </c>
      <c r="H23" s="14"/>
      <c r="J23" s="8">
        <f t="shared" si="2"/>
        <v>66</v>
      </c>
      <c r="K23" s="8">
        <f t="shared" si="2"/>
        <v>88</v>
      </c>
    </row>
    <row r="24" spans="1:15" x14ac:dyDescent="0.3">
      <c r="A24" t="s">
        <v>30</v>
      </c>
      <c r="B24" s="14">
        <v>1</v>
      </c>
      <c r="C24" s="14">
        <v>8</v>
      </c>
      <c r="D24" s="8"/>
      <c r="E24" s="8"/>
      <c r="F24" s="10" t="s">
        <v>47</v>
      </c>
      <c r="G24" s="10" t="s">
        <v>47</v>
      </c>
      <c r="H24" s="14"/>
      <c r="J24" s="8">
        <v>1</v>
      </c>
      <c r="K24" s="8">
        <v>8</v>
      </c>
    </row>
    <row r="25" spans="1:15" x14ac:dyDescent="0.3">
      <c r="A25" t="s">
        <v>31</v>
      </c>
      <c r="B25" s="14">
        <v>101</v>
      </c>
      <c r="C25" s="14">
        <v>118</v>
      </c>
      <c r="D25" s="8"/>
      <c r="E25" s="8"/>
      <c r="F25" s="10" t="s">
        <v>47</v>
      </c>
      <c r="G25" s="10" t="s">
        <v>47</v>
      </c>
      <c r="H25" s="14"/>
      <c r="J25" s="8">
        <v>101</v>
      </c>
      <c r="K25" s="8">
        <v>116</v>
      </c>
    </row>
    <row r="26" spans="1:15" x14ac:dyDescent="0.3">
      <c r="A26" t="s">
        <v>32</v>
      </c>
      <c r="B26" s="14">
        <v>4</v>
      </c>
      <c r="C26" s="14">
        <v>22</v>
      </c>
      <c r="D26" s="8"/>
      <c r="E26" s="8"/>
      <c r="F26" s="14">
        <v>41</v>
      </c>
      <c r="G26" s="14">
        <v>88</v>
      </c>
      <c r="H26" s="14"/>
      <c r="J26" s="8">
        <f>SUM(B26+F26)</f>
        <v>45</v>
      </c>
      <c r="K26" s="8">
        <f>SUM(C26+G26)</f>
        <v>110</v>
      </c>
    </row>
    <row r="27" spans="1:15" x14ac:dyDescent="0.3">
      <c r="A27" t="s">
        <v>33</v>
      </c>
      <c r="B27" s="14">
        <v>25</v>
      </c>
      <c r="C27" s="14">
        <v>20</v>
      </c>
      <c r="D27" s="8"/>
      <c r="E27" s="8"/>
      <c r="F27" s="14" t="s">
        <v>47</v>
      </c>
      <c r="G27" s="14" t="s">
        <v>47</v>
      </c>
      <c r="H27" s="14"/>
      <c r="J27" s="8">
        <v>25</v>
      </c>
      <c r="K27" s="8">
        <v>20</v>
      </c>
    </row>
    <row r="28" spans="1:15" x14ac:dyDescent="0.3">
      <c r="A28" t="s">
        <v>34</v>
      </c>
      <c r="B28" s="14">
        <v>9</v>
      </c>
      <c r="C28" s="14">
        <v>33</v>
      </c>
      <c r="D28" s="8"/>
      <c r="E28" s="8"/>
      <c r="F28" s="14">
        <v>50</v>
      </c>
      <c r="G28" s="14">
        <v>106</v>
      </c>
      <c r="H28" s="14"/>
      <c r="J28" s="8">
        <f t="shared" ref="J28:K33" si="3">SUM(B28+F28)</f>
        <v>59</v>
      </c>
      <c r="K28" s="8">
        <f t="shared" si="3"/>
        <v>139</v>
      </c>
      <c r="N28" t="s">
        <v>51</v>
      </c>
      <c r="O28" t="s">
        <v>52</v>
      </c>
    </row>
    <row r="29" spans="1:15" x14ac:dyDescent="0.3">
      <c r="A29" t="s">
        <v>35</v>
      </c>
      <c r="B29" s="14">
        <v>2</v>
      </c>
      <c r="C29" s="14">
        <v>9</v>
      </c>
      <c r="D29" s="8"/>
      <c r="E29" s="8"/>
      <c r="F29" s="14">
        <v>1</v>
      </c>
      <c r="G29" s="14">
        <v>7</v>
      </c>
      <c r="H29" s="14"/>
      <c r="J29" s="8">
        <f t="shared" si="3"/>
        <v>3</v>
      </c>
      <c r="K29" s="8">
        <f t="shared" si="3"/>
        <v>16</v>
      </c>
    </row>
    <row r="30" spans="1:15" x14ac:dyDescent="0.3">
      <c r="A30" t="s">
        <v>36</v>
      </c>
      <c r="B30" s="14">
        <v>9</v>
      </c>
      <c r="C30" s="14">
        <v>33</v>
      </c>
      <c r="D30" s="8"/>
      <c r="E30" s="8"/>
      <c r="F30" s="14">
        <v>50</v>
      </c>
      <c r="G30" s="14">
        <v>106</v>
      </c>
      <c r="H30" s="14"/>
      <c r="J30" s="8">
        <f t="shared" si="3"/>
        <v>59</v>
      </c>
      <c r="K30" s="8">
        <f t="shared" si="3"/>
        <v>139</v>
      </c>
    </row>
    <row r="31" spans="1:15" x14ac:dyDescent="0.3">
      <c r="A31" t="s">
        <v>37</v>
      </c>
      <c r="B31" s="14">
        <v>8</v>
      </c>
      <c r="C31" s="14">
        <v>13</v>
      </c>
      <c r="D31" s="8"/>
      <c r="E31" s="8"/>
      <c r="F31" s="14">
        <v>34</v>
      </c>
      <c r="G31" s="14">
        <v>34</v>
      </c>
      <c r="H31" s="14"/>
      <c r="J31" s="8">
        <f t="shared" si="3"/>
        <v>42</v>
      </c>
      <c r="K31" s="8">
        <f t="shared" si="3"/>
        <v>47</v>
      </c>
    </row>
    <row r="32" spans="1:15" x14ac:dyDescent="0.3">
      <c r="A32" t="s">
        <v>38</v>
      </c>
      <c r="B32" s="14">
        <v>17</v>
      </c>
      <c r="C32" s="14">
        <v>43</v>
      </c>
      <c r="D32" s="8"/>
      <c r="E32" s="8"/>
      <c r="F32" s="14">
        <v>0</v>
      </c>
      <c r="G32" s="14">
        <v>3</v>
      </c>
      <c r="H32" s="14"/>
      <c r="J32" s="8">
        <f t="shared" si="3"/>
        <v>17</v>
      </c>
      <c r="K32" s="8">
        <f t="shared" si="3"/>
        <v>46</v>
      </c>
    </row>
    <row r="33" spans="1:22" x14ac:dyDescent="0.3">
      <c r="A33" t="s">
        <v>39</v>
      </c>
      <c r="B33" s="14">
        <v>27</v>
      </c>
      <c r="C33" s="14">
        <v>50</v>
      </c>
      <c r="D33" s="8"/>
      <c r="E33" s="8"/>
      <c r="F33" s="23">
        <v>100</v>
      </c>
      <c r="G33" s="14">
        <v>139</v>
      </c>
      <c r="H33" s="14"/>
      <c r="J33" s="8">
        <f t="shared" si="3"/>
        <v>127</v>
      </c>
      <c r="K33" s="8">
        <f t="shared" si="3"/>
        <v>189</v>
      </c>
    </row>
    <row r="34" spans="1:22" x14ac:dyDescent="0.3">
      <c r="A34" t="s">
        <v>40</v>
      </c>
      <c r="B34" s="14">
        <v>96</v>
      </c>
      <c r="C34" s="14">
        <v>97</v>
      </c>
      <c r="D34" s="8"/>
      <c r="E34" s="8"/>
      <c r="F34" s="10" t="s">
        <v>47</v>
      </c>
      <c r="G34" s="10" t="s">
        <v>47</v>
      </c>
      <c r="H34" s="14"/>
      <c r="J34" s="8">
        <v>96</v>
      </c>
      <c r="K34" s="8">
        <v>97</v>
      </c>
    </row>
    <row r="35" spans="1:22" x14ac:dyDescent="0.3">
      <c r="A35" t="s">
        <v>41</v>
      </c>
      <c r="B35" s="14">
        <v>39</v>
      </c>
      <c r="C35" s="14">
        <v>26</v>
      </c>
      <c r="D35" s="8"/>
      <c r="E35" s="8"/>
      <c r="F35" s="14">
        <v>50</v>
      </c>
      <c r="G35" s="14">
        <v>31</v>
      </c>
      <c r="H35" s="14"/>
      <c r="J35" s="8">
        <f>SUM(B35+F35)</f>
        <v>89</v>
      </c>
      <c r="K35" s="8">
        <f>SUM(C35+G35)</f>
        <v>57</v>
      </c>
    </row>
    <row r="36" spans="1:22" ht="15" thickBot="1" x14ac:dyDescent="0.35">
      <c r="A36" t="s">
        <v>42</v>
      </c>
      <c r="B36" s="14">
        <v>146</v>
      </c>
      <c r="C36" s="14">
        <v>111</v>
      </c>
      <c r="D36" s="8"/>
      <c r="E36" s="8"/>
      <c r="F36" s="14">
        <v>57</v>
      </c>
      <c r="G36" s="14">
        <v>86</v>
      </c>
      <c r="H36" s="14"/>
      <c r="J36" s="20">
        <f>SUM(B36+F36)</f>
        <v>203</v>
      </c>
      <c r="K36" s="20">
        <f>SUM(C36+G36)</f>
        <v>197</v>
      </c>
    </row>
    <row r="37" spans="1:22" x14ac:dyDescent="0.3">
      <c r="D37" s="8"/>
      <c r="E37" s="8"/>
      <c r="H37" s="14"/>
      <c r="J37" s="14">
        <f>SUM(J6:J36)</f>
        <v>2123</v>
      </c>
      <c r="K37" s="14">
        <f>SUM(K6:K36)</f>
        <v>2955</v>
      </c>
      <c r="L37" s="9">
        <f>(J37/K37)*100</f>
        <v>71.844331641285947</v>
      </c>
    </row>
    <row r="38" spans="1:22" x14ac:dyDescent="0.3">
      <c r="D38" s="8"/>
      <c r="E38" s="8"/>
      <c r="F38" s="16"/>
      <c r="H38" s="14"/>
      <c r="J38" s="24"/>
      <c r="K38" s="24"/>
      <c r="L38" s="25"/>
    </row>
    <row r="39" spans="1:22" x14ac:dyDescent="0.3">
      <c r="J39" s="24"/>
      <c r="K39" s="24"/>
      <c r="L39" s="26"/>
    </row>
    <row r="40" spans="1:22" ht="15" thickBot="1" x14ac:dyDescent="0.35">
      <c r="A40" s="17"/>
      <c r="B40" s="27"/>
      <c r="C40" s="27"/>
      <c r="D40" s="17"/>
      <c r="E40" s="17"/>
      <c r="F40" s="27"/>
      <c r="G40" s="27"/>
      <c r="H40" s="34"/>
      <c r="I40" s="17"/>
      <c r="J40" s="20"/>
      <c r="K40" s="20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2" spans="1:22" ht="15" thickBot="1" x14ac:dyDescent="0.35"/>
    <row r="43" spans="1:22" ht="29.4" thickBot="1" x14ac:dyDescent="0.35">
      <c r="B43" s="28" t="s">
        <v>4</v>
      </c>
      <c r="C43" s="29" t="s">
        <v>11</v>
      </c>
      <c r="D43" s="30" t="s">
        <v>55</v>
      </c>
      <c r="F43" s="31" t="s">
        <v>56</v>
      </c>
      <c r="G43" s="32" t="s">
        <v>57</v>
      </c>
      <c r="H43" s="33" t="s">
        <v>58</v>
      </c>
      <c r="J43" s="1" t="s">
        <v>59</v>
      </c>
    </row>
    <row r="44" spans="1:22" x14ac:dyDescent="0.3">
      <c r="B44" s="8">
        <v>24</v>
      </c>
      <c r="C44" s="8">
        <v>51</v>
      </c>
      <c r="D44" t="s">
        <v>54</v>
      </c>
      <c r="F44" s="14">
        <v>53</v>
      </c>
      <c r="G44" s="14">
        <v>4</v>
      </c>
      <c r="H44" s="13">
        <f>F44-G44</f>
        <v>49</v>
      </c>
      <c r="J44" s="21">
        <f>J37/H44</f>
        <v>43.326530612244895</v>
      </c>
    </row>
    <row r="45" spans="1:22" x14ac:dyDescent="0.3">
      <c r="B45" s="8">
        <v>0</v>
      </c>
      <c r="C45" s="8">
        <v>29</v>
      </c>
      <c r="D45" t="s">
        <v>54</v>
      </c>
    </row>
    <row r="46" spans="1:22" x14ac:dyDescent="0.3">
      <c r="B46" s="8">
        <v>5</v>
      </c>
      <c r="C46" s="8">
        <v>8</v>
      </c>
      <c r="D46" t="s">
        <v>54</v>
      </c>
    </row>
    <row r="47" spans="1:22" x14ac:dyDescent="0.3">
      <c r="B47" s="14">
        <v>92</v>
      </c>
      <c r="C47" s="14">
        <v>84</v>
      </c>
      <c r="D47" t="s">
        <v>54</v>
      </c>
    </row>
    <row r="48" spans="1:22" x14ac:dyDescent="0.3">
      <c r="B48" s="14">
        <v>92</v>
      </c>
      <c r="C48" s="14">
        <v>134</v>
      </c>
      <c r="D48" t="s">
        <v>54</v>
      </c>
    </row>
    <row r="49" spans="2:4" x14ac:dyDescent="0.3">
      <c r="B49" s="14">
        <v>25</v>
      </c>
      <c r="C49" s="14">
        <v>38</v>
      </c>
      <c r="D49" t="s">
        <v>54</v>
      </c>
    </row>
    <row r="50" spans="2:4" x14ac:dyDescent="0.3">
      <c r="B50" s="14">
        <v>36</v>
      </c>
      <c r="C50" s="14">
        <v>50</v>
      </c>
      <c r="D50" t="s">
        <v>54</v>
      </c>
    </row>
    <row r="51" spans="2:4" x14ac:dyDescent="0.3">
      <c r="B51" s="14">
        <v>39</v>
      </c>
      <c r="C51" s="14">
        <v>76</v>
      </c>
      <c r="D51" t="s">
        <v>54</v>
      </c>
    </row>
    <row r="52" spans="2:4" x14ac:dyDescent="0.3">
      <c r="B52" s="23">
        <v>159</v>
      </c>
      <c r="C52" s="14">
        <v>189</v>
      </c>
      <c r="D52" t="s">
        <v>54</v>
      </c>
    </row>
    <row r="53" spans="2:4" x14ac:dyDescent="0.3">
      <c r="B53" s="14">
        <v>24</v>
      </c>
      <c r="C53" s="14">
        <v>47</v>
      </c>
      <c r="D53" t="s">
        <v>54</v>
      </c>
    </row>
    <row r="54" spans="2:4" x14ac:dyDescent="0.3">
      <c r="B54" s="14">
        <v>27</v>
      </c>
      <c r="C54" s="14">
        <v>65</v>
      </c>
      <c r="D54" t="s">
        <v>54</v>
      </c>
    </row>
    <row r="55" spans="2:4" x14ac:dyDescent="0.3">
      <c r="B55" s="14">
        <v>19</v>
      </c>
      <c r="C55" s="14">
        <v>53</v>
      </c>
      <c r="D55" t="s">
        <v>54</v>
      </c>
    </row>
    <row r="56" spans="2:4" x14ac:dyDescent="0.3">
      <c r="B56" s="14">
        <v>12</v>
      </c>
      <c r="C56" s="14">
        <v>14</v>
      </c>
      <c r="D56" t="s">
        <v>54</v>
      </c>
    </row>
    <row r="57" spans="2:4" x14ac:dyDescent="0.3">
      <c r="B57" s="14">
        <v>29</v>
      </c>
      <c r="C57" s="14">
        <v>40</v>
      </c>
      <c r="D57" t="s">
        <v>54</v>
      </c>
    </row>
    <row r="58" spans="2:4" x14ac:dyDescent="0.3">
      <c r="B58" s="14">
        <v>36</v>
      </c>
      <c r="C58" s="14">
        <v>67</v>
      </c>
      <c r="D58" t="s">
        <v>54</v>
      </c>
    </row>
    <row r="59" spans="2:4" x14ac:dyDescent="0.3">
      <c r="B59" s="14">
        <v>23</v>
      </c>
      <c r="C59" s="14">
        <v>29</v>
      </c>
      <c r="D59" t="s">
        <v>54</v>
      </c>
    </row>
    <row r="60" spans="2:4" x14ac:dyDescent="0.3">
      <c r="B60" s="14">
        <v>91</v>
      </c>
      <c r="C60" s="14">
        <v>88</v>
      </c>
      <c r="D60" t="s">
        <v>54</v>
      </c>
    </row>
    <row r="61" spans="2:4" x14ac:dyDescent="0.3">
      <c r="B61" s="23">
        <v>58</v>
      </c>
      <c r="C61" s="14">
        <v>77</v>
      </c>
      <c r="D61" t="s">
        <v>54</v>
      </c>
    </row>
    <row r="62" spans="2:4" x14ac:dyDescent="0.3">
      <c r="B62" s="14">
        <v>1</v>
      </c>
      <c r="C62" s="14">
        <v>8</v>
      </c>
      <c r="D62" t="s">
        <v>54</v>
      </c>
    </row>
    <row r="63" spans="2:4" x14ac:dyDescent="0.3">
      <c r="B63" s="14">
        <v>101</v>
      </c>
      <c r="C63" s="14">
        <v>118</v>
      </c>
      <c r="D63" t="s">
        <v>54</v>
      </c>
    </row>
    <row r="64" spans="2:4" x14ac:dyDescent="0.3">
      <c r="B64" s="14">
        <v>4</v>
      </c>
      <c r="C64" s="14">
        <v>22</v>
      </c>
      <c r="D64" t="s">
        <v>54</v>
      </c>
    </row>
    <row r="65" spans="2:4" x14ac:dyDescent="0.3">
      <c r="B65" s="14">
        <v>25</v>
      </c>
      <c r="C65" s="14">
        <v>20</v>
      </c>
      <c r="D65" t="s">
        <v>54</v>
      </c>
    </row>
    <row r="66" spans="2:4" x14ac:dyDescent="0.3">
      <c r="B66" s="14">
        <v>9</v>
      </c>
      <c r="C66" s="14">
        <v>33</v>
      </c>
      <c r="D66" t="s">
        <v>54</v>
      </c>
    </row>
    <row r="67" spans="2:4" x14ac:dyDescent="0.3">
      <c r="B67" s="14">
        <v>2</v>
      </c>
      <c r="C67" s="14">
        <v>9</v>
      </c>
      <c r="D67" t="s">
        <v>54</v>
      </c>
    </row>
    <row r="68" spans="2:4" x14ac:dyDescent="0.3">
      <c r="B68" s="14">
        <v>9</v>
      </c>
      <c r="C68" s="14">
        <v>33</v>
      </c>
      <c r="D68" t="s">
        <v>54</v>
      </c>
    </row>
    <row r="69" spans="2:4" x14ac:dyDescent="0.3">
      <c r="B69" s="14">
        <v>8</v>
      </c>
      <c r="C69" s="14">
        <v>13</v>
      </c>
      <c r="D69" t="s">
        <v>54</v>
      </c>
    </row>
    <row r="70" spans="2:4" x14ac:dyDescent="0.3">
      <c r="B70" s="14">
        <v>17</v>
      </c>
      <c r="C70" s="14">
        <v>43</v>
      </c>
      <c r="D70" t="s">
        <v>54</v>
      </c>
    </row>
    <row r="71" spans="2:4" x14ac:dyDescent="0.3">
      <c r="B71" s="14">
        <v>27</v>
      </c>
      <c r="C71" s="14">
        <v>50</v>
      </c>
      <c r="D71" t="s">
        <v>54</v>
      </c>
    </row>
    <row r="72" spans="2:4" x14ac:dyDescent="0.3">
      <c r="B72" s="14">
        <v>96</v>
      </c>
      <c r="C72" s="14">
        <v>97</v>
      </c>
      <c r="D72" t="s">
        <v>54</v>
      </c>
    </row>
    <row r="73" spans="2:4" x14ac:dyDescent="0.3">
      <c r="B73" s="14">
        <v>39</v>
      </c>
      <c r="C73" s="14">
        <v>26</v>
      </c>
      <c r="D73" t="s">
        <v>54</v>
      </c>
    </row>
    <row r="74" spans="2:4" x14ac:dyDescent="0.3">
      <c r="B74" s="14">
        <v>146</v>
      </c>
      <c r="C74" s="14">
        <v>111</v>
      </c>
      <c r="D74" t="s">
        <v>54</v>
      </c>
    </row>
    <row r="75" spans="2:4" x14ac:dyDescent="0.3">
      <c r="B75" s="14">
        <v>1</v>
      </c>
      <c r="C75" s="14">
        <v>6</v>
      </c>
      <c r="D75" t="s">
        <v>53</v>
      </c>
    </row>
    <row r="76" spans="2:4" x14ac:dyDescent="0.3">
      <c r="B76" s="14">
        <v>18</v>
      </c>
      <c r="C76" s="14">
        <v>12</v>
      </c>
      <c r="D76" t="s">
        <v>53</v>
      </c>
    </row>
    <row r="77" spans="2:4" x14ac:dyDescent="0.3">
      <c r="B77" s="14">
        <v>114</v>
      </c>
      <c r="C77" s="14">
        <v>146</v>
      </c>
      <c r="D77" t="s">
        <v>53</v>
      </c>
    </row>
    <row r="78" spans="2:4" x14ac:dyDescent="0.3">
      <c r="B78" s="10" t="s">
        <v>47</v>
      </c>
      <c r="C78" s="10" t="s">
        <v>47</v>
      </c>
      <c r="D78" t="s">
        <v>53</v>
      </c>
    </row>
    <row r="79" spans="2:4" x14ac:dyDescent="0.3">
      <c r="B79" s="10" t="s">
        <v>47</v>
      </c>
      <c r="C79" s="10" t="s">
        <v>47</v>
      </c>
      <c r="D79" t="s">
        <v>53</v>
      </c>
    </row>
    <row r="80" spans="2:4" x14ac:dyDescent="0.3">
      <c r="B80" s="14">
        <v>28</v>
      </c>
      <c r="C80" s="14">
        <v>16</v>
      </c>
      <c r="D80" t="s">
        <v>53</v>
      </c>
    </row>
    <row r="81" spans="2:4" x14ac:dyDescent="0.3">
      <c r="B81" s="14">
        <v>30</v>
      </c>
      <c r="C81" s="14">
        <v>61</v>
      </c>
      <c r="D81" t="s">
        <v>53</v>
      </c>
    </row>
    <row r="82" spans="2:4" x14ac:dyDescent="0.3">
      <c r="B82" s="14">
        <v>33</v>
      </c>
      <c r="C82" s="14">
        <v>43</v>
      </c>
      <c r="D82" t="s">
        <v>53</v>
      </c>
    </row>
    <row r="83" spans="2:4" x14ac:dyDescent="0.3">
      <c r="B83" s="10" t="s">
        <v>47</v>
      </c>
      <c r="C83" s="10" t="s">
        <v>47</v>
      </c>
      <c r="D83" t="s">
        <v>53</v>
      </c>
    </row>
    <row r="84" spans="2:4" x14ac:dyDescent="0.3">
      <c r="B84" s="14">
        <v>7</v>
      </c>
      <c r="C84" s="14">
        <v>10</v>
      </c>
      <c r="D84" t="s">
        <v>53</v>
      </c>
    </row>
    <row r="85" spans="2:4" x14ac:dyDescent="0.3">
      <c r="B85" s="10" t="s">
        <v>47</v>
      </c>
      <c r="C85" s="10" t="s">
        <v>47</v>
      </c>
      <c r="D85" t="s">
        <v>53</v>
      </c>
    </row>
    <row r="86" spans="2:4" x14ac:dyDescent="0.3">
      <c r="B86" s="14">
        <v>25</v>
      </c>
      <c r="C86" s="14">
        <v>41</v>
      </c>
      <c r="D86" t="s">
        <v>53</v>
      </c>
    </row>
    <row r="87" spans="2:4" x14ac:dyDescent="0.3">
      <c r="B87" s="14">
        <v>4</v>
      </c>
      <c r="C87" s="14">
        <v>14</v>
      </c>
      <c r="D87" t="s">
        <v>53</v>
      </c>
    </row>
    <row r="88" spans="2:4" x14ac:dyDescent="0.3">
      <c r="B88" s="10" t="s">
        <v>47</v>
      </c>
      <c r="C88" s="10" t="s">
        <v>47</v>
      </c>
      <c r="D88" t="s">
        <v>53</v>
      </c>
    </row>
    <row r="89" spans="2:4" x14ac:dyDescent="0.3">
      <c r="B89" s="14">
        <v>97</v>
      </c>
      <c r="C89" s="14">
        <v>118</v>
      </c>
      <c r="D89" t="s">
        <v>53</v>
      </c>
    </row>
    <row r="90" spans="2:4" x14ac:dyDescent="0.3">
      <c r="B90" s="23">
        <v>89</v>
      </c>
      <c r="C90" s="14">
        <v>138</v>
      </c>
      <c r="D90" t="s">
        <v>53</v>
      </c>
    </row>
    <row r="91" spans="2:4" x14ac:dyDescent="0.3">
      <c r="B91" s="14">
        <v>11</v>
      </c>
      <c r="C91" s="14">
        <v>19</v>
      </c>
      <c r="D91" t="s">
        <v>53</v>
      </c>
    </row>
    <row r="92" spans="2:4" x14ac:dyDescent="0.3">
      <c r="B92" s="14">
        <v>8</v>
      </c>
      <c r="C92" s="14">
        <v>11</v>
      </c>
      <c r="D92" t="s">
        <v>53</v>
      </c>
    </row>
    <row r="93" spans="2:4" x14ac:dyDescent="0.3">
      <c r="B93" s="10" t="s">
        <v>47</v>
      </c>
      <c r="C93" s="10" t="s">
        <v>47</v>
      </c>
      <c r="D93" t="s">
        <v>53</v>
      </c>
    </row>
    <row r="94" spans="2:4" x14ac:dyDescent="0.3">
      <c r="B94" s="10" t="s">
        <v>47</v>
      </c>
      <c r="C94" s="10" t="s">
        <v>47</v>
      </c>
      <c r="D94" t="s">
        <v>53</v>
      </c>
    </row>
    <row r="95" spans="2:4" x14ac:dyDescent="0.3">
      <c r="B95" s="14">
        <v>41</v>
      </c>
      <c r="C95" s="14">
        <v>88</v>
      </c>
      <c r="D95" t="s">
        <v>53</v>
      </c>
    </row>
    <row r="96" spans="2:4" x14ac:dyDescent="0.3">
      <c r="B96" s="14" t="s">
        <v>47</v>
      </c>
      <c r="C96" s="14" t="s">
        <v>47</v>
      </c>
      <c r="D96" t="s">
        <v>53</v>
      </c>
    </row>
    <row r="97" spans="2:4" x14ac:dyDescent="0.3">
      <c r="B97" s="14">
        <v>50</v>
      </c>
      <c r="C97" s="14">
        <v>106</v>
      </c>
      <c r="D97" t="s">
        <v>53</v>
      </c>
    </row>
    <row r="98" spans="2:4" x14ac:dyDescent="0.3">
      <c r="B98" s="14">
        <v>1</v>
      </c>
      <c r="C98" s="14">
        <v>7</v>
      </c>
      <c r="D98" t="s">
        <v>53</v>
      </c>
    </row>
    <row r="99" spans="2:4" x14ac:dyDescent="0.3">
      <c r="B99" s="14">
        <v>50</v>
      </c>
      <c r="C99" s="14">
        <v>106</v>
      </c>
      <c r="D99" t="s">
        <v>53</v>
      </c>
    </row>
    <row r="100" spans="2:4" x14ac:dyDescent="0.3">
      <c r="B100" s="14">
        <v>34</v>
      </c>
      <c r="C100" s="14">
        <v>34</v>
      </c>
      <c r="D100" t="s">
        <v>53</v>
      </c>
    </row>
    <row r="101" spans="2:4" x14ac:dyDescent="0.3">
      <c r="B101" s="14">
        <v>0</v>
      </c>
      <c r="C101" s="14">
        <v>3</v>
      </c>
      <c r="D101" t="s">
        <v>53</v>
      </c>
    </row>
    <row r="102" spans="2:4" x14ac:dyDescent="0.3">
      <c r="B102" s="23">
        <v>100</v>
      </c>
      <c r="C102" s="14">
        <v>139</v>
      </c>
      <c r="D102" t="s">
        <v>53</v>
      </c>
    </row>
    <row r="103" spans="2:4" x14ac:dyDescent="0.3">
      <c r="B103" s="10" t="s">
        <v>47</v>
      </c>
      <c r="C103" s="10" t="s">
        <v>47</v>
      </c>
      <c r="D103" t="s">
        <v>53</v>
      </c>
    </row>
    <row r="104" spans="2:4" x14ac:dyDescent="0.3">
      <c r="B104" s="14">
        <v>50</v>
      </c>
      <c r="C104" s="14">
        <v>31</v>
      </c>
      <c r="D104" t="s">
        <v>53</v>
      </c>
    </row>
    <row r="105" spans="2:4" ht="15" thickBot="1" x14ac:dyDescent="0.35">
      <c r="B105" s="27">
        <v>57</v>
      </c>
      <c r="C105" s="27">
        <v>86</v>
      </c>
      <c r="D105" t="s">
        <v>53</v>
      </c>
    </row>
  </sheetData>
  <mergeCells count="3">
    <mergeCell ref="B4:C4"/>
    <mergeCell ref="F4:G4"/>
    <mergeCell ref="J4:K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375E-493A-401A-ACCF-F9EAA59427C3}">
  <dimension ref="A2:J57"/>
  <sheetViews>
    <sheetView workbookViewId="0">
      <selection activeCell="F14" sqref="F14"/>
    </sheetView>
  </sheetViews>
  <sheetFormatPr defaultRowHeight="14.4" x14ac:dyDescent="0.3"/>
  <cols>
    <col min="4" max="4" width="10" bestFit="1" customWidth="1"/>
  </cols>
  <sheetData>
    <row r="2" spans="1:10" x14ac:dyDescent="0.3">
      <c r="A2" s="18" t="s">
        <v>10</v>
      </c>
      <c r="G2" s="18" t="s">
        <v>9</v>
      </c>
    </row>
    <row r="3" spans="1:10" ht="15" thickBot="1" x14ac:dyDescent="0.35"/>
    <row r="4" spans="1:10" ht="15" thickBot="1" x14ac:dyDescent="0.35">
      <c r="A4" s="35" t="s">
        <v>4</v>
      </c>
      <c r="B4" s="36" t="s">
        <v>11</v>
      </c>
      <c r="C4" s="37" t="s">
        <v>55</v>
      </c>
      <c r="D4" s="41" t="s">
        <v>60</v>
      </c>
      <c r="G4" s="28" t="s">
        <v>4</v>
      </c>
      <c r="H4" s="29" t="s">
        <v>11</v>
      </c>
      <c r="I4" s="30" t="s">
        <v>55</v>
      </c>
    </row>
    <row r="5" spans="1:10" x14ac:dyDescent="0.3">
      <c r="A5" s="42">
        <v>30</v>
      </c>
      <c r="B5" s="24">
        <v>54</v>
      </c>
      <c r="C5" s="25" t="s">
        <v>54</v>
      </c>
      <c r="D5" s="43">
        <f>A5/B5*100</f>
        <v>55.555555555555557</v>
      </c>
      <c r="G5" s="8">
        <v>24</v>
      </c>
      <c r="H5" s="8">
        <v>51</v>
      </c>
      <c r="I5" t="s">
        <v>54</v>
      </c>
      <c r="J5" s="9">
        <f>(G5/H5)*100</f>
        <v>47.058823529411761</v>
      </c>
    </row>
    <row r="6" spans="1:10" x14ac:dyDescent="0.3">
      <c r="A6" s="42">
        <v>5</v>
      </c>
      <c r="B6" s="24">
        <v>12</v>
      </c>
      <c r="C6" s="25" t="s">
        <v>54</v>
      </c>
      <c r="D6" s="43">
        <f t="shared" ref="D6:D54" si="0">A6/B6*100</f>
        <v>41.666666666666671</v>
      </c>
      <c r="G6" s="8">
        <v>0</v>
      </c>
      <c r="H6" s="8">
        <v>29</v>
      </c>
      <c r="I6" t="s">
        <v>54</v>
      </c>
      <c r="J6" s="9">
        <f t="shared" ref="J6:J49" si="1">(G6/H6)*100</f>
        <v>0</v>
      </c>
    </row>
    <row r="7" spans="1:10" x14ac:dyDescent="0.3">
      <c r="A7" s="42">
        <v>49</v>
      </c>
      <c r="B7" s="24">
        <v>62</v>
      </c>
      <c r="C7" s="25" t="s">
        <v>54</v>
      </c>
      <c r="D7" s="43">
        <f t="shared" si="0"/>
        <v>79.032258064516128</v>
      </c>
      <c r="G7" s="8">
        <v>5</v>
      </c>
      <c r="H7" s="8">
        <v>8</v>
      </c>
      <c r="I7" t="s">
        <v>54</v>
      </c>
      <c r="J7" s="9">
        <f t="shared" si="1"/>
        <v>62.5</v>
      </c>
    </row>
    <row r="8" spans="1:10" x14ac:dyDescent="0.3">
      <c r="A8" s="42">
        <v>148</v>
      </c>
      <c r="B8" s="24">
        <v>153</v>
      </c>
      <c r="C8" s="25" t="s">
        <v>54</v>
      </c>
      <c r="D8" s="43">
        <f t="shared" si="0"/>
        <v>96.732026143790847</v>
      </c>
      <c r="G8" s="14">
        <v>92</v>
      </c>
      <c r="H8" s="14">
        <v>84</v>
      </c>
      <c r="I8" t="s">
        <v>54</v>
      </c>
      <c r="J8" s="9">
        <f t="shared" si="1"/>
        <v>109.52380952380953</v>
      </c>
    </row>
    <row r="9" spans="1:10" x14ac:dyDescent="0.3">
      <c r="A9" s="42">
        <v>13</v>
      </c>
      <c r="B9" s="24">
        <v>13</v>
      </c>
      <c r="C9" s="25" t="s">
        <v>54</v>
      </c>
      <c r="D9" s="43">
        <f t="shared" si="0"/>
        <v>100</v>
      </c>
      <c r="G9" s="14">
        <v>92</v>
      </c>
      <c r="H9" s="14">
        <v>134</v>
      </c>
      <c r="I9" t="s">
        <v>54</v>
      </c>
      <c r="J9" s="9">
        <f t="shared" si="1"/>
        <v>68.656716417910445</v>
      </c>
    </row>
    <row r="10" spans="1:10" x14ac:dyDescent="0.3">
      <c r="A10" s="42">
        <v>5</v>
      </c>
      <c r="B10" s="24">
        <v>10</v>
      </c>
      <c r="C10" s="25" t="s">
        <v>54</v>
      </c>
      <c r="D10" s="43">
        <f t="shared" si="0"/>
        <v>50</v>
      </c>
      <c r="G10" s="14">
        <v>25</v>
      </c>
      <c r="H10" s="14">
        <v>38</v>
      </c>
      <c r="I10" t="s">
        <v>54</v>
      </c>
      <c r="J10" s="9">
        <f t="shared" si="1"/>
        <v>65.789473684210535</v>
      </c>
    </row>
    <row r="11" spans="1:10" x14ac:dyDescent="0.3">
      <c r="A11" s="42">
        <v>16</v>
      </c>
      <c r="B11" s="24">
        <v>22</v>
      </c>
      <c r="C11" s="25" t="s">
        <v>54</v>
      </c>
      <c r="D11" s="43">
        <f t="shared" si="0"/>
        <v>72.727272727272734</v>
      </c>
      <c r="G11" s="14">
        <v>36</v>
      </c>
      <c r="H11" s="14">
        <v>50</v>
      </c>
      <c r="I11" t="s">
        <v>54</v>
      </c>
      <c r="J11" s="9">
        <f t="shared" si="1"/>
        <v>72</v>
      </c>
    </row>
    <row r="12" spans="1:10" x14ac:dyDescent="0.3">
      <c r="A12" s="42">
        <v>64</v>
      </c>
      <c r="B12" s="24">
        <v>118</v>
      </c>
      <c r="C12" s="25" t="s">
        <v>54</v>
      </c>
      <c r="D12" s="43">
        <f t="shared" si="0"/>
        <v>54.237288135593218</v>
      </c>
      <c r="G12" s="14">
        <v>39</v>
      </c>
      <c r="H12" s="14">
        <v>76</v>
      </c>
      <c r="I12" t="s">
        <v>54</v>
      </c>
      <c r="J12" s="9">
        <f t="shared" si="1"/>
        <v>51.315789473684212</v>
      </c>
    </row>
    <row r="13" spans="1:10" x14ac:dyDescent="0.3">
      <c r="A13" s="42">
        <v>19</v>
      </c>
      <c r="B13" s="24">
        <v>27</v>
      </c>
      <c r="C13" s="25" t="s">
        <v>54</v>
      </c>
      <c r="D13" s="43">
        <f t="shared" si="0"/>
        <v>70.370370370370367</v>
      </c>
      <c r="G13" s="23">
        <v>159</v>
      </c>
      <c r="H13" s="14">
        <v>189</v>
      </c>
      <c r="I13" t="s">
        <v>54</v>
      </c>
      <c r="J13" s="9">
        <f t="shared" si="1"/>
        <v>84.126984126984127</v>
      </c>
    </row>
    <row r="14" spans="1:10" x14ac:dyDescent="0.3">
      <c r="A14" s="42">
        <v>9</v>
      </c>
      <c r="B14" s="24">
        <v>24</v>
      </c>
      <c r="C14" s="25" t="s">
        <v>54</v>
      </c>
      <c r="D14" s="43">
        <f t="shared" si="0"/>
        <v>37.5</v>
      </c>
      <c r="G14" s="14">
        <v>24</v>
      </c>
      <c r="H14" s="14">
        <v>47</v>
      </c>
      <c r="I14" t="s">
        <v>54</v>
      </c>
      <c r="J14" s="9">
        <f t="shared" si="1"/>
        <v>51.063829787234042</v>
      </c>
    </row>
    <row r="15" spans="1:10" x14ac:dyDescent="0.3">
      <c r="A15" s="42">
        <v>29</v>
      </c>
      <c r="B15" s="24">
        <v>56</v>
      </c>
      <c r="C15" s="25" t="s">
        <v>54</v>
      </c>
      <c r="D15" s="43">
        <f t="shared" si="0"/>
        <v>51.785714285714292</v>
      </c>
      <c r="G15" s="14">
        <v>27</v>
      </c>
      <c r="H15" s="14">
        <v>65</v>
      </c>
      <c r="I15" t="s">
        <v>54</v>
      </c>
      <c r="J15" s="9">
        <f t="shared" si="1"/>
        <v>41.53846153846154</v>
      </c>
    </row>
    <row r="16" spans="1:10" x14ac:dyDescent="0.3">
      <c r="A16" s="42">
        <v>3</v>
      </c>
      <c r="B16" s="24">
        <v>4</v>
      </c>
      <c r="C16" s="25" t="s">
        <v>54</v>
      </c>
      <c r="D16" s="43">
        <f t="shared" si="0"/>
        <v>75</v>
      </c>
      <c r="G16" s="14">
        <v>19</v>
      </c>
      <c r="H16" s="14">
        <v>53</v>
      </c>
      <c r="I16" t="s">
        <v>54</v>
      </c>
      <c r="J16" s="9">
        <f t="shared" si="1"/>
        <v>35.849056603773583</v>
      </c>
    </row>
    <row r="17" spans="1:10" x14ac:dyDescent="0.3">
      <c r="A17" s="42">
        <v>5</v>
      </c>
      <c r="B17" s="24">
        <v>20</v>
      </c>
      <c r="C17" s="25" t="s">
        <v>54</v>
      </c>
      <c r="D17" s="43">
        <f t="shared" si="0"/>
        <v>25</v>
      </c>
      <c r="G17" s="14">
        <v>12</v>
      </c>
      <c r="H17" s="14">
        <v>14</v>
      </c>
      <c r="I17" t="s">
        <v>54</v>
      </c>
      <c r="J17" s="9">
        <f t="shared" si="1"/>
        <v>85.714285714285708</v>
      </c>
    </row>
    <row r="18" spans="1:10" x14ac:dyDescent="0.3">
      <c r="A18" s="42">
        <v>34</v>
      </c>
      <c r="B18" s="24">
        <v>39</v>
      </c>
      <c r="C18" s="25" t="s">
        <v>54</v>
      </c>
      <c r="D18" s="43">
        <f t="shared" si="0"/>
        <v>87.179487179487182</v>
      </c>
      <c r="G18" s="14">
        <v>29</v>
      </c>
      <c r="H18" s="14">
        <v>40</v>
      </c>
      <c r="I18" t="s">
        <v>54</v>
      </c>
      <c r="J18" s="9">
        <f t="shared" si="1"/>
        <v>72.5</v>
      </c>
    </row>
    <row r="19" spans="1:10" x14ac:dyDescent="0.3">
      <c r="A19" s="42">
        <v>36</v>
      </c>
      <c r="B19" s="24">
        <v>38</v>
      </c>
      <c r="C19" s="25" t="s">
        <v>54</v>
      </c>
      <c r="D19" s="43">
        <f t="shared" si="0"/>
        <v>94.73684210526315</v>
      </c>
      <c r="G19" s="14">
        <v>36</v>
      </c>
      <c r="H19" s="14">
        <v>67</v>
      </c>
      <c r="I19" t="s">
        <v>54</v>
      </c>
      <c r="J19" s="9">
        <f t="shared" si="1"/>
        <v>53.731343283582092</v>
      </c>
    </row>
    <row r="20" spans="1:10" x14ac:dyDescent="0.3">
      <c r="A20" s="44">
        <v>51</v>
      </c>
      <c r="B20" s="24">
        <v>50</v>
      </c>
      <c r="C20" s="25" t="s">
        <v>54</v>
      </c>
      <c r="D20" s="43">
        <f t="shared" si="0"/>
        <v>102</v>
      </c>
      <c r="G20" s="14">
        <v>23</v>
      </c>
      <c r="H20" s="14">
        <v>29</v>
      </c>
      <c r="I20" t="s">
        <v>54</v>
      </c>
      <c r="J20" s="9">
        <f t="shared" si="1"/>
        <v>79.310344827586206</v>
      </c>
    </row>
    <row r="21" spans="1:10" x14ac:dyDescent="0.3">
      <c r="A21" s="42">
        <v>0</v>
      </c>
      <c r="B21" s="24">
        <v>5</v>
      </c>
      <c r="C21" s="25" t="s">
        <v>54</v>
      </c>
      <c r="D21" s="43">
        <f t="shared" si="0"/>
        <v>0</v>
      </c>
      <c r="G21" s="14">
        <v>91</v>
      </c>
      <c r="H21" s="14">
        <v>88</v>
      </c>
      <c r="I21" t="s">
        <v>54</v>
      </c>
      <c r="J21" s="9">
        <f t="shared" si="1"/>
        <v>103.40909090909092</v>
      </c>
    </row>
    <row r="22" spans="1:10" x14ac:dyDescent="0.3">
      <c r="A22" s="45">
        <v>5</v>
      </c>
      <c r="B22" s="24">
        <v>6</v>
      </c>
      <c r="C22" s="25" t="s">
        <v>54</v>
      </c>
      <c r="D22" s="43">
        <f t="shared" si="0"/>
        <v>83.333333333333343</v>
      </c>
      <c r="G22" s="23">
        <v>58</v>
      </c>
      <c r="H22" s="14">
        <v>77</v>
      </c>
      <c r="I22" t="s">
        <v>54</v>
      </c>
      <c r="J22" s="9">
        <f t="shared" si="1"/>
        <v>75.324675324675326</v>
      </c>
    </row>
    <row r="23" spans="1:10" x14ac:dyDescent="0.3">
      <c r="A23" s="42">
        <v>92</v>
      </c>
      <c r="B23" s="24">
        <v>81</v>
      </c>
      <c r="C23" s="25" t="s">
        <v>54</v>
      </c>
      <c r="D23" s="43">
        <f t="shared" si="0"/>
        <v>113.58024691358024</v>
      </c>
      <c r="G23" s="14">
        <v>1</v>
      </c>
      <c r="H23" s="14">
        <v>8</v>
      </c>
      <c r="I23" t="s">
        <v>54</v>
      </c>
      <c r="J23" s="9">
        <f t="shared" si="1"/>
        <v>12.5</v>
      </c>
    </row>
    <row r="24" spans="1:10" x14ac:dyDescent="0.3">
      <c r="A24" s="42">
        <v>57</v>
      </c>
      <c r="B24" s="24">
        <v>93</v>
      </c>
      <c r="C24" s="25" t="s">
        <v>54</v>
      </c>
      <c r="D24" s="43">
        <f t="shared" si="0"/>
        <v>61.29032258064516</v>
      </c>
      <c r="G24" s="14">
        <v>101</v>
      </c>
      <c r="H24" s="14">
        <v>118</v>
      </c>
      <c r="I24" t="s">
        <v>54</v>
      </c>
      <c r="J24" s="9">
        <f t="shared" si="1"/>
        <v>85.593220338983059</v>
      </c>
    </row>
    <row r="25" spans="1:10" x14ac:dyDescent="0.3">
      <c r="A25" s="44">
        <v>50</v>
      </c>
      <c r="B25" s="46">
        <v>52</v>
      </c>
      <c r="C25" s="25" t="s">
        <v>54</v>
      </c>
      <c r="D25" s="43">
        <f t="shared" si="0"/>
        <v>96.15384615384616</v>
      </c>
      <c r="G25" s="14">
        <v>4</v>
      </c>
      <c r="H25" s="14">
        <v>22</v>
      </c>
      <c r="I25" t="s">
        <v>54</v>
      </c>
      <c r="J25" s="9">
        <f t="shared" si="1"/>
        <v>18.181818181818183</v>
      </c>
    </row>
    <row r="26" spans="1:10" x14ac:dyDescent="0.3">
      <c r="A26" s="42">
        <v>0</v>
      </c>
      <c r="B26" s="24">
        <v>2</v>
      </c>
      <c r="C26" s="25" t="s">
        <v>54</v>
      </c>
      <c r="D26" s="43">
        <f t="shared" si="0"/>
        <v>0</v>
      </c>
      <c r="G26" s="14">
        <v>25</v>
      </c>
      <c r="H26" s="14">
        <v>20</v>
      </c>
      <c r="I26" t="s">
        <v>54</v>
      </c>
      <c r="J26" s="9">
        <f t="shared" si="1"/>
        <v>125</v>
      </c>
    </row>
    <row r="27" spans="1:10" x14ac:dyDescent="0.3">
      <c r="A27" s="42">
        <v>2</v>
      </c>
      <c r="B27" s="24">
        <v>13</v>
      </c>
      <c r="C27" s="25" t="s">
        <v>54</v>
      </c>
      <c r="D27" s="43">
        <f t="shared" si="0"/>
        <v>15.384615384615385</v>
      </c>
      <c r="G27" s="14">
        <v>9</v>
      </c>
      <c r="H27" s="14">
        <v>33</v>
      </c>
      <c r="I27" t="s">
        <v>54</v>
      </c>
      <c r="J27" s="9">
        <f t="shared" si="1"/>
        <v>27.27272727272727</v>
      </c>
    </row>
    <row r="28" spans="1:10" x14ac:dyDescent="0.3">
      <c r="A28" s="42">
        <v>19</v>
      </c>
      <c r="B28" s="24">
        <v>52</v>
      </c>
      <c r="C28" s="25" t="s">
        <v>54</v>
      </c>
      <c r="D28" s="43">
        <f t="shared" si="0"/>
        <v>36.538461538461533</v>
      </c>
      <c r="G28" s="14">
        <v>2</v>
      </c>
      <c r="H28" s="14">
        <v>9</v>
      </c>
      <c r="I28" t="s">
        <v>54</v>
      </c>
      <c r="J28" s="9">
        <f t="shared" si="1"/>
        <v>22.222222222222221</v>
      </c>
    </row>
    <row r="29" spans="1:10" x14ac:dyDescent="0.3">
      <c r="A29" s="42">
        <v>16</v>
      </c>
      <c r="B29" s="24">
        <v>64</v>
      </c>
      <c r="C29" s="25" t="s">
        <v>54</v>
      </c>
      <c r="D29" s="43">
        <f t="shared" si="0"/>
        <v>25</v>
      </c>
      <c r="G29" s="14">
        <v>9</v>
      </c>
      <c r="H29" s="14">
        <v>33</v>
      </c>
      <c r="I29" t="s">
        <v>54</v>
      </c>
      <c r="J29" s="9">
        <f t="shared" si="1"/>
        <v>27.27272727272727</v>
      </c>
    </row>
    <row r="30" spans="1:10" x14ac:dyDescent="0.3">
      <c r="A30" s="42">
        <v>16</v>
      </c>
      <c r="B30" s="24">
        <v>33</v>
      </c>
      <c r="C30" s="25" t="s">
        <v>54</v>
      </c>
      <c r="D30" s="43">
        <f t="shared" si="0"/>
        <v>48.484848484848484</v>
      </c>
      <c r="G30" s="14">
        <v>8</v>
      </c>
      <c r="H30" s="14">
        <v>13</v>
      </c>
      <c r="I30" t="s">
        <v>54</v>
      </c>
      <c r="J30" s="9">
        <f t="shared" si="1"/>
        <v>61.53846153846154</v>
      </c>
    </row>
    <row r="31" spans="1:10" x14ac:dyDescent="0.3">
      <c r="A31" s="42">
        <v>14</v>
      </c>
      <c r="B31" s="24">
        <v>22</v>
      </c>
      <c r="C31" s="25" t="s">
        <v>54</v>
      </c>
      <c r="D31" s="43">
        <f t="shared" si="0"/>
        <v>63.636363636363633</v>
      </c>
      <c r="G31" s="14">
        <v>17</v>
      </c>
      <c r="H31" s="14">
        <v>43</v>
      </c>
      <c r="I31" t="s">
        <v>54</v>
      </c>
      <c r="J31" s="9">
        <f t="shared" si="1"/>
        <v>39.534883720930232</v>
      </c>
    </row>
    <row r="32" spans="1:10" x14ac:dyDescent="0.3">
      <c r="A32" s="42">
        <v>32</v>
      </c>
      <c r="B32" s="24">
        <v>54</v>
      </c>
      <c r="C32" s="25" t="s">
        <v>54</v>
      </c>
      <c r="D32" s="43">
        <f t="shared" si="0"/>
        <v>59.259259259259252</v>
      </c>
      <c r="G32" s="14">
        <v>27</v>
      </c>
      <c r="H32" s="14">
        <v>50</v>
      </c>
      <c r="I32" t="s">
        <v>54</v>
      </c>
      <c r="J32" s="9">
        <f t="shared" si="1"/>
        <v>54</v>
      </c>
    </row>
    <row r="33" spans="1:10" x14ac:dyDescent="0.3">
      <c r="A33" s="42">
        <v>9</v>
      </c>
      <c r="B33" s="24">
        <v>51</v>
      </c>
      <c r="C33" s="25" t="s">
        <v>54</v>
      </c>
      <c r="D33" s="43">
        <f t="shared" si="0"/>
        <v>17.647058823529413</v>
      </c>
      <c r="G33" s="14">
        <v>96</v>
      </c>
      <c r="H33" s="14">
        <v>97</v>
      </c>
      <c r="I33" t="s">
        <v>54</v>
      </c>
      <c r="J33" s="9">
        <f t="shared" si="1"/>
        <v>98.969072164948457</v>
      </c>
    </row>
    <row r="34" spans="1:10" x14ac:dyDescent="0.3">
      <c r="A34" s="42">
        <v>92</v>
      </c>
      <c r="B34" s="24">
        <v>124</v>
      </c>
      <c r="C34" s="25" t="s">
        <v>54</v>
      </c>
      <c r="D34" s="43">
        <f t="shared" si="0"/>
        <v>74.193548387096769</v>
      </c>
      <c r="G34" s="14">
        <v>39</v>
      </c>
      <c r="H34" s="14">
        <v>26</v>
      </c>
      <c r="I34" t="s">
        <v>54</v>
      </c>
      <c r="J34" s="9">
        <f t="shared" si="1"/>
        <v>150</v>
      </c>
    </row>
    <row r="35" spans="1:10" x14ac:dyDescent="0.3">
      <c r="A35" s="44">
        <v>51</v>
      </c>
      <c r="B35" s="46">
        <v>51</v>
      </c>
      <c r="C35" s="25" t="s">
        <v>53</v>
      </c>
      <c r="D35" s="43">
        <f t="shared" si="0"/>
        <v>100</v>
      </c>
      <c r="G35" s="14">
        <v>146</v>
      </c>
      <c r="H35" s="14">
        <v>111</v>
      </c>
      <c r="I35" t="s">
        <v>54</v>
      </c>
      <c r="J35" s="9">
        <f t="shared" si="1"/>
        <v>131.53153153153156</v>
      </c>
    </row>
    <row r="36" spans="1:10" x14ac:dyDescent="0.3">
      <c r="A36" s="42">
        <v>14</v>
      </c>
      <c r="B36" s="24">
        <v>20</v>
      </c>
      <c r="C36" s="25" t="s">
        <v>53</v>
      </c>
      <c r="D36" s="43">
        <f t="shared" si="0"/>
        <v>70</v>
      </c>
      <c r="G36" s="14">
        <v>1</v>
      </c>
      <c r="H36" s="14">
        <v>6</v>
      </c>
      <c r="I36" t="s">
        <v>53</v>
      </c>
      <c r="J36" s="9">
        <f t="shared" si="1"/>
        <v>16.666666666666664</v>
      </c>
    </row>
    <row r="37" spans="1:10" x14ac:dyDescent="0.3">
      <c r="A37" s="42">
        <v>18</v>
      </c>
      <c r="B37" s="24">
        <v>35</v>
      </c>
      <c r="C37" s="25" t="s">
        <v>53</v>
      </c>
      <c r="D37" s="43">
        <f t="shared" si="0"/>
        <v>51.428571428571423</v>
      </c>
      <c r="G37" s="14">
        <v>18</v>
      </c>
      <c r="H37" s="14">
        <v>12</v>
      </c>
      <c r="I37" t="s">
        <v>53</v>
      </c>
      <c r="J37" s="9">
        <f t="shared" si="1"/>
        <v>150</v>
      </c>
    </row>
    <row r="38" spans="1:10" x14ac:dyDescent="0.3">
      <c r="A38" s="42">
        <v>16</v>
      </c>
      <c r="B38" s="24">
        <v>21</v>
      </c>
      <c r="C38" s="25" t="s">
        <v>53</v>
      </c>
      <c r="D38" s="43">
        <f t="shared" si="0"/>
        <v>76.19047619047619</v>
      </c>
      <c r="G38" s="14">
        <v>114</v>
      </c>
      <c r="H38" s="14">
        <v>146</v>
      </c>
      <c r="I38" t="s">
        <v>53</v>
      </c>
      <c r="J38" s="9">
        <f t="shared" si="1"/>
        <v>78.082191780821915</v>
      </c>
    </row>
    <row r="39" spans="1:10" x14ac:dyDescent="0.3">
      <c r="A39" s="42">
        <v>5</v>
      </c>
      <c r="B39" s="24">
        <v>11</v>
      </c>
      <c r="C39" s="25" t="s">
        <v>53</v>
      </c>
      <c r="D39" s="43">
        <f t="shared" si="0"/>
        <v>45.454545454545453</v>
      </c>
      <c r="G39" s="14">
        <v>28</v>
      </c>
      <c r="H39" s="14">
        <v>16</v>
      </c>
      <c r="I39" t="s">
        <v>53</v>
      </c>
      <c r="J39" s="9">
        <f t="shared" si="1"/>
        <v>175</v>
      </c>
    </row>
    <row r="40" spans="1:10" x14ac:dyDescent="0.3">
      <c r="A40" s="42">
        <v>69</v>
      </c>
      <c r="B40" s="24">
        <v>52</v>
      </c>
      <c r="C40" s="25" t="s">
        <v>53</v>
      </c>
      <c r="D40" s="43">
        <f t="shared" si="0"/>
        <v>132.69230769230768</v>
      </c>
      <c r="G40" s="14">
        <v>30</v>
      </c>
      <c r="H40" s="14">
        <v>61</v>
      </c>
      <c r="I40" t="s">
        <v>53</v>
      </c>
      <c r="J40" s="9">
        <f t="shared" si="1"/>
        <v>49.180327868852459</v>
      </c>
    </row>
    <row r="41" spans="1:10" x14ac:dyDescent="0.3">
      <c r="A41" s="42">
        <v>20</v>
      </c>
      <c r="B41" s="24">
        <v>32</v>
      </c>
      <c r="C41" s="25" t="s">
        <v>53</v>
      </c>
      <c r="D41" s="43">
        <f t="shared" si="0"/>
        <v>62.5</v>
      </c>
      <c r="G41" s="14">
        <v>33</v>
      </c>
      <c r="H41" s="14">
        <v>43</v>
      </c>
      <c r="I41" t="s">
        <v>53</v>
      </c>
      <c r="J41" s="9">
        <f t="shared" si="1"/>
        <v>76.744186046511629</v>
      </c>
    </row>
    <row r="42" spans="1:10" x14ac:dyDescent="0.3">
      <c r="A42" s="42">
        <v>19</v>
      </c>
      <c r="B42" s="24">
        <v>39</v>
      </c>
      <c r="C42" s="25" t="s">
        <v>53</v>
      </c>
      <c r="D42" s="43">
        <f t="shared" si="0"/>
        <v>48.717948717948715</v>
      </c>
      <c r="G42" s="14">
        <v>7</v>
      </c>
      <c r="H42" s="14">
        <v>10</v>
      </c>
      <c r="I42" t="s">
        <v>53</v>
      </c>
      <c r="J42" s="9">
        <f t="shared" si="1"/>
        <v>70</v>
      </c>
    </row>
    <row r="43" spans="1:10" x14ac:dyDescent="0.3">
      <c r="A43" s="42">
        <v>18</v>
      </c>
      <c r="B43" s="24">
        <v>25</v>
      </c>
      <c r="C43" s="25" t="s">
        <v>53</v>
      </c>
      <c r="D43" s="43">
        <f t="shared" si="0"/>
        <v>72</v>
      </c>
      <c r="G43" s="14">
        <v>25</v>
      </c>
      <c r="H43" s="14">
        <v>41</v>
      </c>
      <c r="I43" t="s">
        <v>53</v>
      </c>
      <c r="J43" s="9">
        <f t="shared" si="1"/>
        <v>60.975609756097562</v>
      </c>
    </row>
    <row r="44" spans="1:10" x14ac:dyDescent="0.3">
      <c r="A44" s="42">
        <v>47</v>
      </c>
      <c r="B44" s="24">
        <v>67</v>
      </c>
      <c r="C44" s="25" t="s">
        <v>53</v>
      </c>
      <c r="D44" s="43">
        <f t="shared" si="0"/>
        <v>70.149253731343293</v>
      </c>
      <c r="G44" s="14">
        <v>4</v>
      </c>
      <c r="H44" s="14">
        <v>14</v>
      </c>
      <c r="I44" t="s">
        <v>53</v>
      </c>
      <c r="J44" s="9">
        <f t="shared" si="1"/>
        <v>28.571428571428569</v>
      </c>
    </row>
    <row r="45" spans="1:10" x14ac:dyDescent="0.3">
      <c r="A45" s="44">
        <v>17</v>
      </c>
      <c r="B45" s="46">
        <v>17</v>
      </c>
      <c r="C45" s="25" t="s">
        <v>53</v>
      </c>
      <c r="D45" s="43">
        <f t="shared" si="0"/>
        <v>100</v>
      </c>
      <c r="G45" s="14">
        <v>97</v>
      </c>
      <c r="H45" s="14">
        <v>118</v>
      </c>
      <c r="I45" t="s">
        <v>53</v>
      </c>
      <c r="J45" s="9">
        <f t="shared" si="1"/>
        <v>82.203389830508485</v>
      </c>
    </row>
    <row r="46" spans="1:10" x14ac:dyDescent="0.3">
      <c r="A46" s="44">
        <v>76</v>
      </c>
      <c r="B46" s="46">
        <v>159</v>
      </c>
      <c r="C46" s="25" t="s">
        <v>53</v>
      </c>
      <c r="D46" s="43">
        <f t="shared" si="0"/>
        <v>47.79874213836478</v>
      </c>
      <c r="G46" s="23">
        <v>89</v>
      </c>
      <c r="H46" s="14">
        <v>138</v>
      </c>
      <c r="I46" t="s">
        <v>53</v>
      </c>
      <c r="J46" s="9">
        <f t="shared" si="1"/>
        <v>64.492753623188406</v>
      </c>
    </row>
    <row r="47" spans="1:10" x14ac:dyDescent="0.3">
      <c r="A47" s="42">
        <v>36</v>
      </c>
      <c r="B47" s="24">
        <v>64</v>
      </c>
      <c r="C47" s="25" t="s">
        <v>53</v>
      </c>
      <c r="D47" s="43">
        <f t="shared" si="0"/>
        <v>56.25</v>
      </c>
      <c r="G47" s="14">
        <v>11</v>
      </c>
      <c r="H47" s="14">
        <v>19</v>
      </c>
      <c r="I47" t="s">
        <v>53</v>
      </c>
      <c r="J47" s="9">
        <f t="shared" si="1"/>
        <v>57.894736842105267</v>
      </c>
    </row>
    <row r="48" spans="1:10" x14ac:dyDescent="0.3">
      <c r="A48" s="42">
        <v>37</v>
      </c>
      <c r="B48" s="24">
        <v>61</v>
      </c>
      <c r="C48" s="25" t="s">
        <v>53</v>
      </c>
      <c r="D48" s="43">
        <f t="shared" si="0"/>
        <v>60.655737704918032</v>
      </c>
      <c r="G48" s="14">
        <v>8</v>
      </c>
      <c r="H48" s="14">
        <v>11</v>
      </c>
      <c r="I48" t="s">
        <v>53</v>
      </c>
      <c r="J48" s="9">
        <f t="shared" si="1"/>
        <v>72.727272727272734</v>
      </c>
    </row>
    <row r="49" spans="1:10" x14ac:dyDescent="0.3">
      <c r="A49" s="42">
        <v>11</v>
      </c>
      <c r="B49" s="24">
        <v>32</v>
      </c>
      <c r="C49" s="25" t="s">
        <v>53</v>
      </c>
      <c r="D49" s="43">
        <f t="shared" si="0"/>
        <v>34.375</v>
      </c>
      <c r="G49" s="14">
        <v>41</v>
      </c>
      <c r="H49" s="14">
        <v>88</v>
      </c>
      <c r="I49" t="s">
        <v>53</v>
      </c>
      <c r="J49" s="9">
        <f t="shared" si="1"/>
        <v>46.590909090909086</v>
      </c>
    </row>
    <row r="50" spans="1:10" x14ac:dyDescent="0.3">
      <c r="A50" s="42">
        <v>35</v>
      </c>
      <c r="B50" s="24">
        <v>82</v>
      </c>
      <c r="C50" s="25" t="s">
        <v>53</v>
      </c>
      <c r="D50" s="43">
        <f t="shared" si="0"/>
        <v>42.68292682926829</v>
      </c>
      <c r="G50" s="14">
        <v>50</v>
      </c>
      <c r="H50" s="14">
        <v>106</v>
      </c>
      <c r="I50" t="s">
        <v>53</v>
      </c>
      <c r="J50" s="9">
        <f t="shared" ref="J50:J57" si="2">(G50/H50)*100</f>
        <v>47.169811320754718</v>
      </c>
    </row>
    <row r="51" spans="1:10" x14ac:dyDescent="0.3">
      <c r="A51" s="42">
        <v>38</v>
      </c>
      <c r="B51" s="24">
        <v>57</v>
      </c>
      <c r="C51" s="25" t="s">
        <v>53</v>
      </c>
      <c r="D51" s="43">
        <f t="shared" si="0"/>
        <v>66.666666666666657</v>
      </c>
      <c r="G51" s="14">
        <v>1</v>
      </c>
      <c r="H51" s="14">
        <v>7</v>
      </c>
      <c r="I51" t="s">
        <v>53</v>
      </c>
      <c r="J51" s="9">
        <f t="shared" si="2"/>
        <v>14.285714285714285</v>
      </c>
    </row>
    <row r="52" spans="1:10" x14ac:dyDescent="0.3">
      <c r="A52" s="42">
        <v>20</v>
      </c>
      <c r="B52" s="24">
        <v>44</v>
      </c>
      <c r="C52" s="25" t="s">
        <v>53</v>
      </c>
      <c r="D52" s="43">
        <f t="shared" si="0"/>
        <v>45.454545454545453</v>
      </c>
      <c r="G52" s="14">
        <v>50</v>
      </c>
      <c r="H52" s="14">
        <v>106</v>
      </c>
      <c r="I52" t="s">
        <v>53</v>
      </c>
      <c r="J52" s="9">
        <f t="shared" si="2"/>
        <v>47.169811320754718</v>
      </c>
    </row>
    <row r="53" spans="1:10" x14ac:dyDescent="0.3">
      <c r="A53" s="42">
        <v>52</v>
      </c>
      <c r="B53" s="24">
        <v>132</v>
      </c>
      <c r="C53" s="25" t="s">
        <v>53</v>
      </c>
      <c r="D53" s="43">
        <f t="shared" si="0"/>
        <v>39.393939393939391</v>
      </c>
      <c r="G53" s="14">
        <v>34</v>
      </c>
      <c r="H53" s="14">
        <v>34</v>
      </c>
      <c r="I53" t="s">
        <v>53</v>
      </c>
      <c r="J53" s="9">
        <f t="shared" si="2"/>
        <v>100</v>
      </c>
    </row>
    <row r="54" spans="1:10" ht="15" thickBot="1" x14ac:dyDescent="0.35">
      <c r="A54" s="47">
        <v>68</v>
      </c>
      <c r="B54" s="27">
        <v>84</v>
      </c>
      <c r="C54" s="17" t="s">
        <v>53</v>
      </c>
      <c r="D54" s="48">
        <f t="shared" si="0"/>
        <v>80.952380952380949</v>
      </c>
      <c r="G54" s="14">
        <v>0</v>
      </c>
      <c r="H54" s="14">
        <v>3</v>
      </c>
      <c r="I54" t="s">
        <v>53</v>
      </c>
      <c r="J54" s="9">
        <f t="shared" si="2"/>
        <v>0</v>
      </c>
    </row>
    <row r="55" spans="1:10" x14ac:dyDescent="0.3">
      <c r="G55" s="23">
        <v>100</v>
      </c>
      <c r="H55" s="14">
        <v>139</v>
      </c>
      <c r="I55" t="s">
        <v>53</v>
      </c>
      <c r="J55" s="9">
        <f t="shared" si="2"/>
        <v>71.942446043165461</v>
      </c>
    </row>
    <row r="56" spans="1:10" x14ac:dyDescent="0.3">
      <c r="G56" s="14">
        <v>50</v>
      </c>
      <c r="H56" s="14">
        <v>31</v>
      </c>
      <c r="I56" t="s">
        <v>53</v>
      </c>
      <c r="J56" s="9">
        <f t="shared" si="2"/>
        <v>161.29032258064515</v>
      </c>
    </row>
    <row r="57" spans="1:10" ht="15" thickBot="1" x14ac:dyDescent="0.35">
      <c r="G57" s="27">
        <v>57</v>
      </c>
      <c r="H57" s="27">
        <v>86</v>
      </c>
      <c r="I57" t="s">
        <v>53</v>
      </c>
      <c r="J57" s="9">
        <f t="shared" si="2"/>
        <v>66.279069767441854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Dhoni</vt:lpstr>
      <vt:lpstr>Rishabh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</dc:creator>
  <cp:lastModifiedBy>VINEET</cp:lastModifiedBy>
  <dcterms:created xsi:type="dcterms:W3CDTF">2022-07-29T23:37:43Z</dcterms:created>
  <dcterms:modified xsi:type="dcterms:W3CDTF">2022-07-31T19:49:15Z</dcterms:modified>
</cp:coreProperties>
</file>