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mcolon/Desktop/DATA FullStack Program/Module1/Class Worksheets/"/>
    </mc:Choice>
  </mc:AlternateContent>
  <xr:revisionPtr revIDLastSave="0" documentId="13_ncr:1_{F235A8A9-D440-DA4B-9D39-42A275CE30E5}" xr6:coauthVersionLast="47" xr6:coauthVersionMax="47" xr10:uidLastSave="{00000000-0000-0000-0000-000000000000}"/>
  <bookViews>
    <workbookView xWindow="34640" yWindow="-2060" windowWidth="33600" windowHeight="20500" firstSheet="2" activeTab="4" xr2:uid="{CFC74C63-2FC3-46FC-AD76-DBB2A46CC8FF}"/>
  </bookViews>
  <sheets>
    <sheet name="List of Operators" sheetId="8" r:id="rId1"/>
    <sheet name="Operators Practice" sheetId="10" r:id="rId2"/>
    <sheet name="Common Functions" sheetId="7" r:id="rId3"/>
    <sheet name="Formulas and Functions" sheetId="6" r:id="rId4"/>
    <sheet name="Math Functions" sheetId="4" r:id="rId5"/>
    <sheet name="Functions Practice" sheetId="16" r:id="rId6"/>
    <sheet name="Reference" sheetId="13" r:id="rId7"/>
    <sheet name="INDEX and MATCH" sheetId="17" r:id="rId8"/>
    <sheet name="VLOOKUP Exact" sheetId="12" r:id="rId9"/>
    <sheet name="VLOOKUP Approx" sheetId="14" r:id="rId10"/>
    <sheet name="Orders" sheetId="2" r:id="rId11"/>
    <sheet name="Customer Data" sheetId="11" r:id="rId12"/>
    <sheet name="Winner Selector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9" l="1" a="1"/>
  <c r="C2" i="9" s="1"/>
  <c r="D21" i="12"/>
  <c r="D22" i="12"/>
  <c r="D23" i="12"/>
  <c r="D24" i="12"/>
  <c r="A10" i="17"/>
  <c r="B22" i="17"/>
  <c r="G3" i="16"/>
  <c r="G4" i="16"/>
  <c r="G5" i="16"/>
  <c r="G6" i="16"/>
  <c r="G2" i="16"/>
  <c r="E3" i="16"/>
  <c r="E4" i="16"/>
  <c r="E5" i="16"/>
  <c r="E6" i="16"/>
  <c r="E2" i="16"/>
  <c r="E3" i="4"/>
  <c r="E7" i="4"/>
  <c r="E6" i="4"/>
  <c r="E5" i="4"/>
  <c r="E4" i="4"/>
  <c r="E2" i="4"/>
  <c r="F8" i="6"/>
  <c r="F7" i="6"/>
  <c r="D7" i="6"/>
  <c r="D8" i="6"/>
  <c r="G3" i="10"/>
  <c r="G4" i="10"/>
  <c r="G5" i="10"/>
  <c r="G6" i="10"/>
  <c r="G2" i="10"/>
  <c r="F3" i="10"/>
  <c r="F4" i="10"/>
  <c r="F5" i="10"/>
  <c r="F6" i="10"/>
  <c r="F2" i="10"/>
  <c r="E3" i="10"/>
  <c r="E4" i="10"/>
  <c r="E5" i="10"/>
  <c r="E6" i="10"/>
  <c r="E2" i="10"/>
  <c r="F1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<sst xmlns="http://schemas.openxmlformats.org/spreadsheetml/2006/main" count="442" uniqueCount="266">
  <si>
    <t>VLOOKUP</t>
  </si>
  <si>
    <t>INDEX</t>
  </si>
  <si>
    <t>MATCH</t>
  </si>
  <si>
    <t>PROPER</t>
  </si>
  <si>
    <t>LEN</t>
  </si>
  <si>
    <t>CONCATENATE</t>
  </si>
  <si>
    <t>Function</t>
  </si>
  <si>
    <t>TRIM</t>
  </si>
  <si>
    <t>IF</t>
  </si>
  <si>
    <t>AND</t>
  </si>
  <si>
    <t>OR</t>
  </si>
  <si>
    <t>NOT</t>
  </si>
  <si>
    <t>Function Library</t>
  </si>
  <si>
    <t>Logical</t>
  </si>
  <si>
    <t>Lookup &amp; Reference</t>
  </si>
  <si>
    <t>Text</t>
  </si>
  <si>
    <t>Examples</t>
  </si>
  <si>
    <t>First Name</t>
  </si>
  <si>
    <t>Last Name</t>
  </si>
  <si>
    <t>Date of Birth</t>
  </si>
  <si>
    <t>Autumn</t>
  </si>
  <si>
    <t>Ruby</t>
  </si>
  <si>
    <t>Margot</t>
  </si>
  <si>
    <t>Ava</t>
  </si>
  <si>
    <t>Isabella</t>
  </si>
  <si>
    <t>Charlotte</t>
  </si>
  <si>
    <t>Johnson</t>
  </si>
  <si>
    <t>Brown</t>
  </si>
  <si>
    <t>Jones</t>
  </si>
  <si>
    <t>Miller</t>
  </si>
  <si>
    <t>Davis</t>
  </si>
  <si>
    <t>Rodriguez</t>
  </si>
  <si>
    <t>Martinez</t>
  </si>
  <si>
    <t>Iam</t>
  </si>
  <si>
    <t>Oliver</t>
  </si>
  <si>
    <t>William</t>
  </si>
  <si>
    <t>James</t>
  </si>
  <si>
    <t>Benjamin</t>
  </si>
  <si>
    <t>Ethan</t>
  </si>
  <si>
    <t>Martin</t>
  </si>
  <si>
    <t>Perez</t>
  </si>
  <si>
    <t>Thompson</t>
  </si>
  <si>
    <t>Harris</t>
  </si>
  <si>
    <t>Sanchez</t>
  </si>
  <si>
    <t>Clark</t>
  </si>
  <si>
    <t>Ramirez</t>
  </si>
  <si>
    <t>City Born</t>
  </si>
  <si>
    <t>Springfield</t>
  </si>
  <si>
    <t>Franklin</t>
  </si>
  <si>
    <t>Greenville</t>
  </si>
  <si>
    <t>Bristol</t>
  </si>
  <si>
    <t>Clinton</t>
  </si>
  <si>
    <t>Fairview</t>
  </si>
  <si>
    <t>Salem</t>
  </si>
  <si>
    <t>Madison</t>
  </si>
  <si>
    <t>Georgetown</t>
  </si>
  <si>
    <t>Chicago</t>
  </si>
  <si>
    <t>Dundee</t>
  </si>
  <si>
    <t>Eagle River</t>
  </si>
  <si>
    <t>Raleigh</t>
  </si>
  <si>
    <t>Wilmington</t>
  </si>
  <si>
    <t>Johnsburg</t>
  </si>
  <si>
    <t>Crystal Lake</t>
  </si>
  <si>
    <t>Ann Harbor</t>
  </si>
  <si>
    <t>Dayton</t>
  </si>
  <si>
    <t>Lansing</t>
  </si>
  <si>
    <t>esme</t>
  </si>
  <si>
    <t>layla</t>
  </si>
  <si>
    <t>emma</t>
  </si>
  <si>
    <t>olivia</t>
  </si>
  <si>
    <t>noah</t>
  </si>
  <si>
    <t>elijah</t>
  </si>
  <si>
    <t>lucas</t>
  </si>
  <si>
    <t>mason</t>
  </si>
  <si>
    <t xml:space="preserve">  Smith</t>
  </si>
  <si>
    <t xml:space="preserve">  Williams</t>
  </si>
  <si>
    <t xml:space="preserve">  Garcia</t>
  </si>
  <si>
    <t xml:space="preserve">   Lee</t>
  </si>
  <si>
    <t xml:space="preserve">   White</t>
  </si>
  <si>
    <t xml:space="preserve">   Lewis</t>
  </si>
  <si>
    <t>CityBorn</t>
  </si>
  <si>
    <t>Proper First Name</t>
  </si>
  <si>
    <t>Join First and Last Names</t>
  </si>
  <si>
    <t>Proper Last Name</t>
  </si>
  <si>
    <t>Remove (TRIM) Spaces</t>
  </si>
  <si>
    <t>Revenue</t>
  </si>
  <si>
    <t>Tax</t>
  </si>
  <si>
    <t xml:space="preserve">Name </t>
  </si>
  <si>
    <t>Row</t>
  </si>
  <si>
    <t>Name</t>
  </si>
  <si>
    <t>=VLOOKUP(A2:A21,namecityborn!A1:C21,3)</t>
  </si>
  <si>
    <t>Department</t>
  </si>
  <si>
    <t>Sales</t>
  </si>
  <si>
    <t>SUM</t>
  </si>
  <si>
    <t>COUNT</t>
  </si>
  <si>
    <t>MIN</t>
  </si>
  <si>
    <t>MAX</t>
  </si>
  <si>
    <t>AVERAGE</t>
  </si>
  <si>
    <t>Numerical Data</t>
  </si>
  <si>
    <t>Sum Formula:</t>
  </si>
  <si>
    <t>Sum Function:</t>
  </si>
  <si>
    <t>Formulas and Functions</t>
  </si>
  <si>
    <t>Average Formula:</t>
  </si>
  <si>
    <t>Average Function:</t>
  </si>
  <si>
    <t>With Reference</t>
  </si>
  <si>
    <t>Without Reference</t>
  </si>
  <si>
    <t>Mathematical</t>
  </si>
  <si>
    <t>STDEV</t>
  </si>
  <si>
    <t xml:space="preserve">=LEN(text) </t>
  </si>
  <si>
    <t xml:space="preserve">=PROPER(text) </t>
  </si>
  <si>
    <t xml:space="preserve">=CONCATENATE(text1, [text2], …) </t>
  </si>
  <si>
    <t>=TRIM(text)</t>
  </si>
  <si>
    <t>=IF (logical_test, [value_if_true], [value_if_false])</t>
  </si>
  <si>
    <t>=AND (logical1, [logical2], ...)</t>
  </si>
  <si>
    <t>=OR (logical1, [logical2], ...)</t>
  </si>
  <si>
    <t>=NOT (logical1, [logical2], ...)</t>
  </si>
  <si>
    <t>=VLOOKUP(lookup_value, table_array, col_index_num, [range_lookup])</t>
  </si>
  <si>
    <t>=SUM(number1, [number2],...)</t>
  </si>
  <si>
    <t>=AVERAGE(number1, [number2],...)</t>
  </si>
  <si>
    <t>=MAX(number1, [number2],...)</t>
  </si>
  <si>
    <t>=MIN(number1, [number2],...)</t>
  </si>
  <si>
    <t>=STDEV(number1, [number2],...)</t>
  </si>
  <si>
    <t>=COUNT(number1, [number2],...)</t>
  </si>
  <si>
    <t xml:space="preserve">Category </t>
  </si>
  <si>
    <t>Operator</t>
  </si>
  <si>
    <t>Symbol</t>
  </si>
  <si>
    <t>Mathematical Operators</t>
  </si>
  <si>
    <t>Addition</t>
  </si>
  <si>
    <t>Subtraction</t>
  </si>
  <si>
    <t>Multiplication</t>
  </si>
  <si>
    <t>Division</t>
  </si>
  <si>
    <t>Percent</t>
  </si>
  <si>
    <t>Exponentation</t>
  </si>
  <si>
    <t>Logical Operators</t>
  </si>
  <si>
    <t>Greater than</t>
  </si>
  <si>
    <t>Less than</t>
  </si>
  <si>
    <t>Less than or equal to</t>
  </si>
  <si>
    <t>Greater than or equal to</t>
  </si>
  <si>
    <t xml:space="preserve">Equal to </t>
  </si>
  <si>
    <t>Not equal to</t>
  </si>
  <si>
    <t>Text Operator</t>
  </si>
  <si>
    <t>Concatentate</t>
  </si>
  <si>
    <t>Range Operator</t>
  </si>
  <si>
    <t xml:space="preserve">Union Operator </t>
  </si>
  <si>
    <t>Intersection Operator</t>
  </si>
  <si>
    <t>+</t>
  </si>
  <si>
    <t>-</t>
  </si>
  <si>
    <t>*</t>
  </si>
  <si>
    <t>/</t>
  </si>
  <si>
    <t>%</t>
  </si>
  <si>
    <t>^</t>
  </si>
  <si>
    <t>&gt;</t>
  </si>
  <si>
    <t>&lt;</t>
  </si>
  <si>
    <t>&gt;=</t>
  </si>
  <si>
    <t>&lt;=</t>
  </si>
  <si>
    <t>=</t>
  </si>
  <si>
    <t>&lt;&gt;</t>
  </si>
  <si>
    <t>&amp;</t>
  </si>
  <si>
    <t>:</t>
  </si>
  <si>
    <t>,</t>
  </si>
  <si>
    <t>space</t>
  </si>
  <si>
    <t>Reference Operators</t>
  </si>
  <si>
    <t>Table 1</t>
  </si>
  <si>
    <t>Aaron Potts</t>
  </si>
  <si>
    <t>Adam Shabana</t>
  </si>
  <si>
    <t>Ali Ashfaq</t>
  </si>
  <si>
    <t>Angelica Vera</t>
  </si>
  <si>
    <t>Brenda Jerez</t>
  </si>
  <si>
    <t>Chad Crossman</t>
  </si>
  <si>
    <t>Chhaya Penn</t>
  </si>
  <si>
    <t>Chrissy Taylor</t>
  </si>
  <si>
    <t>Diana Ospina</t>
  </si>
  <si>
    <t>Ess Guernah</t>
  </si>
  <si>
    <t>Kosta Louvros</t>
  </si>
  <si>
    <t>Kristian McCombs</t>
  </si>
  <si>
    <t>Marianna Beaute</t>
  </si>
  <si>
    <t>Marilyn Castro</t>
  </si>
  <si>
    <t>Rosana Infante</t>
  </si>
  <si>
    <t>Rosemary Espinal</t>
  </si>
  <si>
    <t>Sol-Marie Quintero</t>
  </si>
  <si>
    <t>Timothy Yip</t>
  </si>
  <si>
    <t>Victor Mantilla Colon</t>
  </si>
  <si>
    <t>Virna Brown</t>
  </si>
  <si>
    <t>Ysleni Leger</t>
  </si>
  <si>
    <t>Anna Cho</t>
  </si>
  <si>
    <t>Daphney Oliveira</t>
  </si>
  <si>
    <t>Marcus Madison</t>
  </si>
  <si>
    <t>Shaday Brown</t>
  </si>
  <si>
    <t>Lucky Winner</t>
  </si>
  <si>
    <t>first_name</t>
  </si>
  <si>
    <t xml:space="preserve">last_name </t>
  </si>
  <si>
    <t>Brad</t>
  </si>
  <si>
    <t>Dourif</t>
  </si>
  <si>
    <t>Robert</t>
  </si>
  <si>
    <t>Englund</t>
  </si>
  <si>
    <t>Douglas</t>
  </si>
  <si>
    <t>Bradley</t>
  </si>
  <si>
    <t>Kane</t>
  </si>
  <si>
    <t>Hodder</t>
  </si>
  <si>
    <t>Nick</t>
  </si>
  <si>
    <t>Castle</t>
  </si>
  <si>
    <t>test_2</t>
  </si>
  <si>
    <t>test_1</t>
  </si>
  <si>
    <t>Math</t>
  </si>
  <si>
    <t>Logic</t>
  </si>
  <si>
    <t>Reference</t>
  </si>
  <si>
    <t>math</t>
  </si>
  <si>
    <t>logic</t>
  </si>
  <si>
    <t>text</t>
  </si>
  <si>
    <t>Full Name</t>
  </si>
  <si>
    <t>Autumn Smith</t>
  </si>
  <si>
    <t>Esme Johnson</t>
  </si>
  <si>
    <t>Ruby Williams</t>
  </si>
  <si>
    <t>Margot Brown</t>
  </si>
  <si>
    <t>Layla Jones</t>
  </si>
  <si>
    <t>Emma Garcia</t>
  </si>
  <si>
    <t>Olivia Miller</t>
  </si>
  <si>
    <t>Ava Davis</t>
  </si>
  <si>
    <t>Isabella Rodriguez</t>
  </si>
  <si>
    <t>Charlotte Martinez</t>
  </si>
  <si>
    <t>Iam Martin</t>
  </si>
  <si>
    <t>Noah Lee</t>
  </si>
  <si>
    <t>Oliver Perez</t>
  </si>
  <si>
    <t>William Thompson</t>
  </si>
  <si>
    <t>Elijah White</t>
  </si>
  <si>
    <t>James Harris</t>
  </si>
  <si>
    <t>Benjamin Sanchez</t>
  </si>
  <si>
    <t>Lucas Clark</t>
  </si>
  <si>
    <t>Mason Ramirez</t>
  </si>
  <si>
    <t>Ethan Lewis</t>
  </si>
  <si>
    <t>All in One</t>
  </si>
  <si>
    <t>Table 2</t>
  </si>
  <si>
    <t>Final Table</t>
  </si>
  <si>
    <t xml:space="preserve">Relative Reference </t>
  </si>
  <si>
    <t>Absolute Reference</t>
  </si>
  <si>
    <t>Sale</t>
  </si>
  <si>
    <t xml:space="preserve">Sales Tax </t>
  </si>
  <si>
    <t>Final Sale</t>
  </si>
  <si>
    <t>Sales Tax</t>
  </si>
  <si>
    <t>City</t>
  </si>
  <si>
    <t>New York</t>
  </si>
  <si>
    <t>Sales Ammount</t>
  </si>
  <si>
    <t>Category</t>
  </si>
  <si>
    <t>Commision</t>
  </si>
  <si>
    <t>Needs Improvement</t>
  </si>
  <si>
    <t>OK</t>
  </si>
  <si>
    <t>Good</t>
  </si>
  <si>
    <t>Very Good</t>
  </si>
  <si>
    <t>Excellent</t>
  </si>
  <si>
    <t xml:space="preserve">Sales Ammount </t>
  </si>
  <si>
    <t>Commision Due</t>
  </si>
  <si>
    <t xml:space="preserve">hodder  </t>
  </si>
  <si>
    <t xml:space="preserve">  Castle</t>
  </si>
  <si>
    <t>DOUGLAS</t>
  </si>
  <si>
    <t>BRAD</t>
  </si>
  <si>
    <t>KANE</t>
  </si>
  <si>
    <t>NICK</t>
  </si>
  <si>
    <t xml:space="preserve"> ROBERT  </t>
  </si>
  <si>
    <t>Acceptable Score</t>
  </si>
  <si>
    <t>Mortgage</t>
  </si>
  <si>
    <t>Make Offer</t>
  </si>
  <si>
    <t>returns a value (or the reference to a value) from within a table or range.</t>
  </si>
  <si>
    <t>What is the nth value in an array?</t>
  </si>
  <si>
    <t>returns the position of a value in a given range</t>
  </si>
  <si>
    <t>In what place on the list is person x?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</si>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</sst>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11" xfId="0" applyBorder="1"/>
    <xf numFmtId="14" fontId="0" fillId="0" borderId="11" xfId="0" applyNumberFormat="1" applyBorder="1"/>
    <xf numFmtId="0" fontId="1" fillId="0" borderId="11" xfId="0" applyFont="1" applyBorder="1"/>
    <xf numFmtId="0" fontId="2" fillId="3" borderId="13" xfId="0" applyFont="1" applyFill="1" applyBorder="1" applyAlignment="1">
      <alignment horizontal="center" vertical="center"/>
    </xf>
    <xf numFmtId="14" fontId="2" fillId="3" borderId="13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11" xfId="0" applyFont="1" applyFill="1" applyBorder="1"/>
    <xf numFmtId="0" fontId="0" fillId="0" borderId="0" xfId="0" quotePrefix="1"/>
    <xf numFmtId="4" fontId="0" fillId="0" borderId="11" xfId="0" applyNumberFormat="1" applyBorder="1"/>
    <xf numFmtId="0" fontId="4" fillId="3" borderId="11" xfId="0" applyFont="1" applyFill="1" applyBorder="1" applyAlignment="1">
      <alignment horizontal="center"/>
    </xf>
    <xf numFmtId="0" fontId="5" fillId="0" borderId="0" xfId="0" applyFont="1"/>
    <xf numFmtId="0" fontId="5" fillId="3" borderId="0" xfId="0" applyFont="1" applyFill="1"/>
    <xf numFmtId="0" fontId="5" fillId="3" borderId="10" xfId="0" applyFont="1" applyFill="1" applyBorder="1"/>
    <xf numFmtId="0" fontId="5" fillId="3" borderId="15" xfId="0" applyFont="1" applyFill="1" applyBorder="1"/>
    <xf numFmtId="0" fontId="5" fillId="3" borderId="9" xfId="0" applyFont="1" applyFill="1" applyBorder="1"/>
    <xf numFmtId="0" fontId="0" fillId="0" borderId="16" xfId="0" applyBorder="1"/>
    <xf numFmtId="0" fontId="5" fillId="3" borderId="16" xfId="0" applyFont="1" applyFill="1" applyBorder="1"/>
    <xf numFmtId="0" fontId="0" fillId="0" borderId="17" xfId="0" applyBorder="1"/>
    <xf numFmtId="0" fontId="5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5" fillId="3" borderId="18" xfId="0" applyFont="1" applyFill="1" applyBorder="1" applyAlignment="1">
      <alignment horizontal="centerContinuous"/>
    </xf>
    <xf numFmtId="0" fontId="0" fillId="3" borderId="19" xfId="0" applyFill="1" applyBorder="1" applyAlignment="1">
      <alignment horizontal="centerContinuous"/>
    </xf>
    <xf numFmtId="0" fontId="0" fillId="3" borderId="20" xfId="0" applyFill="1" applyBorder="1" applyAlignment="1">
      <alignment horizontal="centerContinuous"/>
    </xf>
    <xf numFmtId="0" fontId="5" fillId="3" borderId="19" xfId="0" applyFont="1" applyFill="1" applyBorder="1" applyAlignment="1">
      <alignment horizontal="centerContinuous"/>
    </xf>
    <xf numFmtId="0" fontId="5" fillId="3" borderId="20" xfId="0" applyFont="1" applyFill="1" applyBorder="1" applyAlignment="1">
      <alignment horizontal="centerContinuous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/>
    <xf numFmtId="0" fontId="0" fillId="0" borderId="11" xfId="0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6" fillId="0" borderId="11" xfId="0" quotePrefix="1" applyFont="1" applyBorder="1"/>
    <xf numFmtId="0" fontId="5" fillId="3" borderId="11" xfId="0" applyFont="1" applyFill="1" applyBorder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4" xfId="0" applyFont="1" applyFill="1" applyBorder="1"/>
    <xf numFmtId="0" fontId="2" fillId="3" borderId="5" xfId="0" applyFont="1" applyFill="1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/>
    <xf numFmtId="0" fontId="6" fillId="0" borderId="0" xfId="0" applyFont="1"/>
    <xf numFmtId="0" fontId="2" fillId="3" borderId="0" xfId="0" applyFont="1" applyFill="1" applyAlignment="1">
      <alignment horizontal="centerContinuous"/>
    </xf>
    <xf numFmtId="44" fontId="0" fillId="0" borderId="0" xfId="1" applyFont="1"/>
    <xf numFmtId="0" fontId="5" fillId="3" borderId="11" xfId="0" applyFont="1" applyFill="1" applyBorder="1"/>
    <xf numFmtId="0" fontId="4" fillId="3" borderId="11" xfId="0" applyFont="1" applyFill="1" applyBorder="1" applyAlignment="1">
      <alignment horizontal="centerContinuous" vertical="center"/>
    </xf>
    <xf numFmtId="0" fontId="0" fillId="2" borderId="0" xfId="0" applyFill="1"/>
    <xf numFmtId="0" fontId="7" fillId="0" borderId="0" xfId="0" applyFont="1"/>
    <xf numFmtId="0" fontId="5" fillId="3" borderId="2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9A57CD"/>
      <color rgb="FFCC3399"/>
      <color rgb="FFCC3300"/>
      <color rgb="FFDD2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F908-9BBC-B342-9490-9F41BD65E2E2}">
  <dimension ref="A1:F17"/>
  <sheetViews>
    <sheetView zoomScale="365" zoomScaleNormal="365" workbookViewId="0">
      <selection activeCell="C8" sqref="C8"/>
    </sheetView>
  </sheetViews>
  <sheetFormatPr baseColWidth="10" defaultRowHeight="15" x14ac:dyDescent="0.2"/>
  <cols>
    <col min="1" max="1" width="19.6640625" bestFit="1" customWidth="1"/>
    <col min="2" max="2" width="19.33203125" bestFit="1" customWidth="1"/>
  </cols>
  <sheetData>
    <row r="1" spans="1:6" ht="16" thickBot="1" x14ac:dyDescent="0.25">
      <c r="A1" s="39" t="s">
        <v>123</v>
      </c>
      <c r="B1" s="40" t="s">
        <v>124</v>
      </c>
      <c r="C1" s="41" t="s">
        <v>125</v>
      </c>
    </row>
    <row r="2" spans="1:6" x14ac:dyDescent="0.2">
      <c r="A2" s="56" t="s">
        <v>126</v>
      </c>
      <c r="B2" s="37" t="s">
        <v>127</v>
      </c>
      <c r="C2" s="38" t="s">
        <v>145</v>
      </c>
    </row>
    <row r="3" spans="1:6" x14ac:dyDescent="0.2">
      <c r="A3" s="57"/>
      <c r="B3" s="4" t="s">
        <v>128</v>
      </c>
      <c r="C3" s="33" t="s">
        <v>146</v>
      </c>
    </row>
    <row r="4" spans="1:6" x14ac:dyDescent="0.2">
      <c r="A4" s="57"/>
      <c r="B4" s="4" t="s">
        <v>129</v>
      </c>
      <c r="C4" s="33" t="s">
        <v>147</v>
      </c>
    </row>
    <row r="5" spans="1:6" x14ac:dyDescent="0.2">
      <c r="A5" s="57"/>
      <c r="B5" s="4" t="s">
        <v>130</v>
      </c>
      <c r="C5" s="33" t="s">
        <v>148</v>
      </c>
    </row>
    <row r="6" spans="1:6" x14ac:dyDescent="0.2">
      <c r="A6" s="57"/>
      <c r="B6" s="4" t="s">
        <v>131</v>
      </c>
      <c r="C6" s="33" t="s">
        <v>149</v>
      </c>
    </row>
    <row r="7" spans="1:6" x14ac:dyDescent="0.2">
      <c r="A7" s="57"/>
      <c r="B7" s="4" t="s">
        <v>132</v>
      </c>
      <c r="C7" s="33" t="s">
        <v>150</v>
      </c>
    </row>
    <row r="8" spans="1:6" x14ac:dyDescent="0.2">
      <c r="A8" s="57" t="s">
        <v>133</v>
      </c>
      <c r="B8" s="4" t="s">
        <v>134</v>
      </c>
      <c r="C8" s="33" t="s">
        <v>151</v>
      </c>
    </row>
    <row r="9" spans="1:6" x14ac:dyDescent="0.2">
      <c r="A9" s="57"/>
      <c r="B9" s="4" t="s">
        <v>135</v>
      </c>
      <c r="C9" s="33" t="s">
        <v>152</v>
      </c>
    </row>
    <row r="10" spans="1:6" x14ac:dyDescent="0.2">
      <c r="A10" s="57"/>
      <c r="B10" s="4" t="s">
        <v>137</v>
      </c>
      <c r="C10" s="33" t="s">
        <v>153</v>
      </c>
    </row>
    <row r="11" spans="1:6" x14ac:dyDescent="0.2">
      <c r="A11" s="57"/>
      <c r="B11" s="4" t="s">
        <v>136</v>
      </c>
      <c r="C11" s="33" t="s">
        <v>154</v>
      </c>
    </row>
    <row r="12" spans="1:6" x14ac:dyDescent="0.2">
      <c r="A12" s="57"/>
      <c r="B12" s="4" t="s">
        <v>138</v>
      </c>
      <c r="C12" s="33" t="s">
        <v>155</v>
      </c>
    </row>
    <row r="13" spans="1:6" x14ac:dyDescent="0.2">
      <c r="A13" s="57"/>
      <c r="B13" s="4" t="s">
        <v>139</v>
      </c>
      <c r="C13" s="33" t="s">
        <v>156</v>
      </c>
    </row>
    <row r="14" spans="1:6" x14ac:dyDescent="0.2">
      <c r="A14" s="36" t="s">
        <v>140</v>
      </c>
      <c r="B14" s="4" t="s">
        <v>141</v>
      </c>
      <c r="C14" s="33" t="s">
        <v>157</v>
      </c>
      <c r="F14" t="str">
        <f>D14&amp;" "&amp;E14</f>
        <v xml:space="preserve"> </v>
      </c>
    </row>
    <row r="15" spans="1:6" x14ac:dyDescent="0.2">
      <c r="A15" s="57" t="s">
        <v>161</v>
      </c>
      <c r="B15" s="4" t="s">
        <v>142</v>
      </c>
      <c r="C15" s="33" t="s">
        <v>158</v>
      </c>
    </row>
    <row r="16" spans="1:6" x14ac:dyDescent="0.2">
      <c r="A16" s="57"/>
      <c r="B16" s="4" t="s">
        <v>143</v>
      </c>
      <c r="C16" s="33" t="s">
        <v>159</v>
      </c>
    </row>
    <row r="17" spans="1:3" x14ac:dyDescent="0.2">
      <c r="A17" s="57"/>
      <c r="B17" s="4" t="s">
        <v>144</v>
      </c>
      <c r="C17" s="33" t="s">
        <v>160</v>
      </c>
    </row>
  </sheetData>
  <mergeCells count="3">
    <mergeCell ref="A2:A7"/>
    <mergeCell ref="A8:A13"/>
    <mergeCell ref="A15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3A28-2AB2-F542-9C8C-6D2AA4C78394}">
  <dimension ref="A1:G24"/>
  <sheetViews>
    <sheetView zoomScale="310" zoomScaleNormal="310" workbookViewId="0">
      <selection sqref="A1:D6"/>
    </sheetView>
  </sheetViews>
  <sheetFormatPr baseColWidth="10" defaultRowHeight="15" x14ac:dyDescent="0.2"/>
  <cols>
    <col min="1" max="2" width="9.33203125" bestFit="1" customWidth="1"/>
    <col min="6" max="6" width="19.6640625" bestFit="1" customWidth="1"/>
    <col min="7" max="7" width="13.1640625" bestFit="1" customWidth="1"/>
  </cols>
  <sheetData>
    <row r="1" spans="1:7" x14ac:dyDescent="0.2">
      <c r="A1" s="11" t="s">
        <v>189</v>
      </c>
      <c r="B1" s="11" t="s">
        <v>190</v>
      </c>
      <c r="C1" s="11" t="s">
        <v>202</v>
      </c>
      <c r="D1" s="11" t="s">
        <v>201</v>
      </c>
      <c r="E1" s="11" t="s">
        <v>206</v>
      </c>
      <c r="F1" s="11" t="s">
        <v>207</v>
      </c>
      <c r="G1" s="11" t="s">
        <v>208</v>
      </c>
    </row>
    <row r="2" spans="1:7" x14ac:dyDescent="0.2">
      <c r="A2" t="s">
        <v>195</v>
      </c>
      <c r="B2" t="s">
        <v>196</v>
      </c>
      <c r="C2">
        <v>100</v>
      </c>
      <c r="D2">
        <v>94</v>
      </c>
      <c r="E2">
        <f>(C2+D2)/2</f>
        <v>97</v>
      </c>
      <c r="F2" t="b">
        <f>D2&lt;&gt;C2</f>
        <v>1</v>
      </c>
      <c r="G2" t="str">
        <f>A2&amp;" "&amp;B2</f>
        <v>Douglas Bradley</v>
      </c>
    </row>
    <row r="3" spans="1:7" x14ac:dyDescent="0.2">
      <c r="A3" t="s">
        <v>193</v>
      </c>
      <c r="B3" t="s">
        <v>194</v>
      </c>
      <c r="C3">
        <v>78</v>
      </c>
      <c r="D3">
        <v>86</v>
      </c>
      <c r="E3">
        <f t="shared" ref="E3:E6" si="0">(C3+D3)/2</f>
        <v>82</v>
      </c>
      <c r="F3" t="b">
        <f t="shared" ref="F3:F6" si="1">D3&lt;&gt;C3</f>
        <v>1</v>
      </c>
      <c r="G3" t="str">
        <f t="shared" ref="G3:G6" si="2">A3&amp;" "&amp;B3</f>
        <v>Robert Englund</v>
      </c>
    </row>
    <row r="4" spans="1:7" x14ac:dyDescent="0.2">
      <c r="A4" t="s">
        <v>191</v>
      </c>
      <c r="B4" t="s">
        <v>192</v>
      </c>
      <c r="C4">
        <v>87</v>
      </c>
      <c r="D4">
        <v>88</v>
      </c>
      <c r="E4">
        <f t="shared" si="0"/>
        <v>87.5</v>
      </c>
      <c r="F4" t="b">
        <f t="shared" si="1"/>
        <v>1</v>
      </c>
      <c r="G4" t="str">
        <f t="shared" si="2"/>
        <v>Brad Dourif</v>
      </c>
    </row>
    <row r="5" spans="1:7" x14ac:dyDescent="0.2">
      <c r="A5" t="s">
        <v>197</v>
      </c>
      <c r="B5" t="s">
        <v>198</v>
      </c>
      <c r="C5">
        <v>87</v>
      </c>
      <c r="D5">
        <v>93</v>
      </c>
      <c r="E5">
        <f t="shared" si="0"/>
        <v>90</v>
      </c>
      <c r="F5" t="b">
        <f t="shared" si="1"/>
        <v>1</v>
      </c>
      <c r="G5" t="str">
        <f t="shared" si="2"/>
        <v>Kane Hodder</v>
      </c>
    </row>
    <row r="6" spans="1:7" x14ac:dyDescent="0.2">
      <c r="A6" t="s">
        <v>199</v>
      </c>
      <c r="B6" t="s">
        <v>200</v>
      </c>
      <c r="C6">
        <v>94</v>
      </c>
      <c r="D6">
        <v>42</v>
      </c>
      <c r="E6">
        <f t="shared" si="0"/>
        <v>68</v>
      </c>
      <c r="F6" t="b">
        <f t="shared" si="1"/>
        <v>1</v>
      </c>
      <c r="G6" t="str">
        <f t="shared" si="2"/>
        <v>Nick Castle</v>
      </c>
    </row>
    <row r="7" spans="1:7" ht="16" thickBot="1" x14ac:dyDescent="0.25"/>
    <row r="8" spans="1:7" ht="16" thickBot="1" x14ac:dyDescent="0.25">
      <c r="A8" s="39" t="s">
        <v>123</v>
      </c>
      <c r="B8" s="41" t="s">
        <v>125</v>
      </c>
    </row>
    <row r="9" spans="1:7" x14ac:dyDescent="0.2">
      <c r="A9" s="58" t="s">
        <v>203</v>
      </c>
      <c r="B9" s="44" t="s">
        <v>145</v>
      </c>
    </row>
    <row r="10" spans="1:7" x14ac:dyDescent="0.2">
      <c r="A10" s="59"/>
      <c r="B10" s="45" t="s">
        <v>146</v>
      </c>
    </row>
    <row r="11" spans="1:7" x14ac:dyDescent="0.2">
      <c r="A11" s="59"/>
      <c r="B11" s="45" t="s">
        <v>147</v>
      </c>
    </row>
    <row r="12" spans="1:7" x14ac:dyDescent="0.2">
      <c r="A12" s="59"/>
      <c r="B12" s="45" t="s">
        <v>148</v>
      </c>
    </row>
    <row r="13" spans="1:7" x14ac:dyDescent="0.2">
      <c r="A13" s="59"/>
      <c r="B13" s="45" t="s">
        <v>149</v>
      </c>
    </row>
    <row r="14" spans="1:7" x14ac:dyDescent="0.2">
      <c r="A14" s="59"/>
      <c r="B14" s="45" t="s">
        <v>150</v>
      </c>
    </row>
    <row r="15" spans="1:7" x14ac:dyDescent="0.2">
      <c r="A15" s="59" t="s">
        <v>204</v>
      </c>
      <c r="B15" s="45" t="s">
        <v>151</v>
      </c>
    </row>
    <row r="16" spans="1:7" x14ac:dyDescent="0.2">
      <c r="A16" s="59"/>
      <c r="B16" s="45" t="s">
        <v>152</v>
      </c>
    </row>
    <row r="17" spans="1:2" x14ac:dyDescent="0.2">
      <c r="A17" s="59"/>
      <c r="B17" s="45" t="s">
        <v>153</v>
      </c>
    </row>
    <row r="18" spans="1:2" x14ac:dyDescent="0.2">
      <c r="A18" s="59"/>
      <c r="B18" s="45" t="s">
        <v>154</v>
      </c>
    </row>
    <row r="19" spans="1:2" x14ac:dyDescent="0.2">
      <c r="A19" s="59"/>
      <c r="B19" s="45" t="s">
        <v>155</v>
      </c>
    </row>
    <row r="20" spans="1:2" x14ac:dyDescent="0.2">
      <c r="A20" s="59"/>
      <c r="B20" s="45" t="s">
        <v>156</v>
      </c>
    </row>
    <row r="21" spans="1:2" x14ac:dyDescent="0.2">
      <c r="A21" s="46" t="s">
        <v>15</v>
      </c>
      <c r="B21" s="45" t="s">
        <v>157</v>
      </c>
    </row>
    <row r="22" spans="1:2" x14ac:dyDescent="0.2">
      <c r="A22" s="59" t="s">
        <v>205</v>
      </c>
      <c r="B22" s="45" t="s">
        <v>158</v>
      </c>
    </row>
    <row r="23" spans="1:2" x14ac:dyDescent="0.2">
      <c r="A23" s="59"/>
      <c r="B23" s="45" t="s">
        <v>159</v>
      </c>
    </row>
    <row r="24" spans="1:2" ht="16" thickBot="1" x14ac:dyDescent="0.25">
      <c r="A24" s="60"/>
      <c r="B24" s="47" t="s">
        <v>160</v>
      </c>
    </row>
  </sheetData>
  <mergeCells count="3">
    <mergeCell ref="A9:A14"/>
    <mergeCell ref="A15:A20"/>
    <mergeCell ref="A22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6FA5-EA37-8742-AC22-EAF03C9F7A81}">
  <sheetPr codeName="Sheet7"/>
  <dimension ref="A1:C16"/>
  <sheetViews>
    <sheetView zoomScale="218" workbookViewId="0">
      <selection activeCell="A8" sqref="A8:A11"/>
    </sheetView>
  </sheetViews>
  <sheetFormatPr baseColWidth="10" defaultColWidth="8.83203125" defaultRowHeight="15" x14ac:dyDescent="0.2"/>
  <cols>
    <col min="1" max="1" width="17.6640625" bestFit="1" customWidth="1"/>
    <col min="2" max="2" width="13.33203125" bestFit="1" customWidth="1"/>
    <col min="3" max="3" width="55.83203125" bestFit="1" customWidth="1"/>
  </cols>
  <sheetData>
    <row r="1" spans="1:3" ht="16" x14ac:dyDescent="0.2">
      <c r="A1" s="9" t="s">
        <v>12</v>
      </c>
      <c r="B1" s="34" t="s">
        <v>6</v>
      </c>
      <c r="C1" s="34" t="s">
        <v>16</v>
      </c>
    </row>
    <row r="2" spans="1:3" x14ac:dyDescent="0.2">
      <c r="A2" s="61" t="s">
        <v>106</v>
      </c>
      <c r="B2" s="33" t="s">
        <v>93</v>
      </c>
      <c r="C2" s="32" t="s">
        <v>117</v>
      </c>
    </row>
    <row r="3" spans="1:3" x14ac:dyDescent="0.2">
      <c r="A3" s="61"/>
      <c r="B3" s="33" t="s">
        <v>94</v>
      </c>
      <c r="C3" s="32" t="s">
        <v>122</v>
      </c>
    </row>
    <row r="4" spans="1:3" x14ac:dyDescent="0.2">
      <c r="A4" s="61"/>
      <c r="B4" s="33" t="s">
        <v>95</v>
      </c>
      <c r="C4" s="32" t="s">
        <v>120</v>
      </c>
    </row>
    <row r="5" spans="1:3" x14ac:dyDescent="0.2">
      <c r="A5" s="61"/>
      <c r="B5" s="33" t="s">
        <v>96</v>
      </c>
      <c r="C5" s="35" t="s">
        <v>119</v>
      </c>
    </row>
    <row r="6" spans="1:3" x14ac:dyDescent="0.2">
      <c r="A6" s="61"/>
      <c r="B6" s="33" t="s">
        <v>97</v>
      </c>
      <c r="C6" s="32" t="s">
        <v>118</v>
      </c>
    </row>
    <row r="7" spans="1:3" x14ac:dyDescent="0.2">
      <c r="A7" s="61"/>
      <c r="B7" s="33" t="s">
        <v>107</v>
      </c>
      <c r="C7" s="32" t="s">
        <v>121</v>
      </c>
    </row>
    <row r="8" spans="1:3" x14ac:dyDescent="0.2">
      <c r="A8" s="61" t="s">
        <v>15</v>
      </c>
      <c r="B8" s="31" t="s">
        <v>3</v>
      </c>
      <c r="C8" s="32" t="s">
        <v>109</v>
      </c>
    </row>
    <row r="9" spans="1:3" x14ac:dyDescent="0.2">
      <c r="A9" s="61"/>
      <c r="B9" s="31" t="s">
        <v>4</v>
      </c>
      <c r="C9" s="32" t="s">
        <v>108</v>
      </c>
    </row>
    <row r="10" spans="1:3" x14ac:dyDescent="0.2">
      <c r="A10" s="61"/>
      <c r="B10" s="31" t="s">
        <v>5</v>
      </c>
      <c r="C10" s="32" t="s">
        <v>110</v>
      </c>
    </row>
    <row r="11" spans="1:3" x14ac:dyDescent="0.2">
      <c r="A11" s="61"/>
      <c r="B11" s="31" t="s">
        <v>7</v>
      </c>
      <c r="C11" s="32" t="s">
        <v>111</v>
      </c>
    </row>
    <row r="12" spans="1:3" ht="14" customHeight="1" x14ac:dyDescent="0.2">
      <c r="A12" s="61" t="s">
        <v>13</v>
      </c>
      <c r="B12" s="31" t="s">
        <v>8</v>
      </c>
      <c r="C12" s="32" t="s">
        <v>112</v>
      </c>
    </row>
    <row r="13" spans="1:3" x14ac:dyDescent="0.2">
      <c r="A13" s="61"/>
      <c r="B13" s="31" t="s">
        <v>9</v>
      </c>
      <c r="C13" s="32" t="s">
        <v>113</v>
      </c>
    </row>
    <row r="14" spans="1:3" x14ac:dyDescent="0.2">
      <c r="A14" s="61"/>
      <c r="B14" s="31" t="s">
        <v>10</v>
      </c>
      <c r="C14" s="32" t="s">
        <v>114</v>
      </c>
    </row>
    <row r="15" spans="1:3" x14ac:dyDescent="0.2">
      <c r="A15" s="61"/>
      <c r="B15" s="31" t="s">
        <v>11</v>
      </c>
      <c r="C15" s="32" t="s">
        <v>115</v>
      </c>
    </row>
    <row r="16" spans="1:3" x14ac:dyDescent="0.2">
      <c r="A16" s="9" t="s">
        <v>14</v>
      </c>
      <c r="B16" s="31" t="s">
        <v>0</v>
      </c>
      <c r="C16" s="32" t="s">
        <v>116</v>
      </c>
    </row>
  </sheetData>
  <mergeCells count="3">
    <mergeCell ref="A8:A11"/>
    <mergeCell ref="A12:A15"/>
    <mergeCell ref="A2:A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FD97-0724-4247-9B50-34C6F69564DC}">
  <sheetPr codeName="Sheet2"/>
  <dimension ref="A1:F11"/>
  <sheetViews>
    <sheetView zoomScale="288" zoomScaleNormal="288" workbookViewId="0">
      <selection activeCell="D8" sqref="D8"/>
    </sheetView>
  </sheetViews>
  <sheetFormatPr baseColWidth="10" defaultRowHeight="15" x14ac:dyDescent="0.2"/>
  <cols>
    <col min="1" max="1" width="12.83203125" bestFit="1" customWidth="1"/>
    <col min="3" max="4" width="12.1640625" bestFit="1" customWidth="1"/>
    <col min="5" max="5" width="14.6640625" bestFit="1" customWidth="1"/>
    <col min="6" max="6" width="13" bestFit="1" customWidth="1"/>
  </cols>
  <sheetData>
    <row r="1" spans="1:6" x14ac:dyDescent="0.2">
      <c r="A1" s="24" t="s">
        <v>101</v>
      </c>
      <c r="B1" s="25"/>
      <c r="C1" s="25"/>
      <c r="D1" s="25"/>
      <c r="E1" s="25"/>
      <c r="F1" s="25"/>
    </row>
    <row r="2" spans="1:6" ht="16" thickBot="1" x14ac:dyDescent="0.25"/>
    <row r="3" spans="1:6" ht="16" thickBot="1" x14ac:dyDescent="0.25">
      <c r="A3" s="17" t="s">
        <v>98</v>
      </c>
      <c r="C3" s="26" t="s">
        <v>105</v>
      </c>
      <c r="D3" s="29"/>
      <c r="E3" s="29"/>
      <c r="F3" s="30"/>
    </row>
    <row r="4" spans="1:6" ht="16" thickBot="1" x14ac:dyDescent="0.25">
      <c r="A4">
        <v>5</v>
      </c>
      <c r="C4" s="18" t="s">
        <v>99</v>
      </c>
      <c r="D4" s="48"/>
      <c r="E4" s="19" t="s">
        <v>102</v>
      </c>
      <c r="F4" s="48"/>
    </row>
    <row r="5" spans="1:6" ht="16" thickBot="1" x14ac:dyDescent="0.25">
      <c r="A5">
        <v>4</v>
      </c>
      <c r="C5" s="20" t="s">
        <v>100</v>
      </c>
      <c r="D5" s="48"/>
      <c r="E5" s="22" t="s">
        <v>103</v>
      </c>
      <c r="F5" s="23"/>
    </row>
    <row r="6" spans="1:6" ht="16" thickBot="1" x14ac:dyDescent="0.25">
      <c r="A6">
        <v>9</v>
      </c>
      <c r="C6" s="26" t="s">
        <v>104</v>
      </c>
      <c r="D6" s="27"/>
      <c r="E6" s="27"/>
      <c r="F6" s="28"/>
    </row>
    <row r="7" spans="1:6" ht="16" thickBot="1" x14ac:dyDescent="0.25">
      <c r="A7">
        <v>6</v>
      </c>
      <c r="C7" s="18" t="s">
        <v>99</v>
      </c>
      <c r="D7" s="48">
        <f>A4+A5+A6+A7+A8</f>
        <v>26</v>
      </c>
      <c r="E7" s="19" t="s">
        <v>102</v>
      </c>
      <c r="F7" s="48">
        <f>D7/5</f>
        <v>5.2</v>
      </c>
    </row>
    <row r="8" spans="1:6" ht="16" thickBot="1" x14ac:dyDescent="0.25">
      <c r="A8">
        <v>2</v>
      </c>
      <c r="C8" s="20" t="s">
        <v>100</v>
      </c>
      <c r="D8" s="21">
        <f>SUM(A4:A8)</f>
        <v>26</v>
      </c>
      <c r="E8" s="22" t="s">
        <v>103</v>
      </c>
      <c r="F8" s="48">
        <f>AVERAGE(A4:A8)</f>
        <v>5.2</v>
      </c>
    </row>
    <row r="11" spans="1:6" x14ac:dyDescent="0.2">
      <c r="A1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DE36-6A31-EA47-8C69-4E0FE28ADDE4}">
  <sheetPr codeName="Sheet3"/>
  <dimension ref="A1:E21"/>
  <sheetViews>
    <sheetView tabSelected="1" zoomScale="210" zoomScaleNormal="325" workbookViewId="0">
      <selection activeCell="E7" sqref="E7"/>
    </sheetView>
  </sheetViews>
  <sheetFormatPr baseColWidth="10" defaultRowHeight="15" x14ac:dyDescent="0.2"/>
  <cols>
    <col min="8" max="8" width="12.6640625" bestFit="1" customWidth="1"/>
    <col min="9" max="9" width="11.1640625" bestFit="1" customWidth="1"/>
    <col min="10" max="10" width="10.1640625" bestFit="1" customWidth="1"/>
  </cols>
  <sheetData>
    <row r="1" spans="1:5" ht="16" x14ac:dyDescent="0.2">
      <c r="A1" s="15" t="s">
        <v>91</v>
      </c>
      <c r="B1" s="15" t="s">
        <v>92</v>
      </c>
      <c r="D1" s="17" t="s">
        <v>6</v>
      </c>
    </row>
    <row r="2" spans="1:5" x14ac:dyDescent="0.2">
      <c r="A2" s="4">
        <v>1</v>
      </c>
      <c r="B2" s="4">
        <v>9.65</v>
      </c>
      <c r="D2" s="17" t="s">
        <v>93</v>
      </c>
      <c r="E2">
        <f>SUM(B2:B21)</f>
        <v>677542.77</v>
      </c>
    </row>
    <row r="3" spans="1:5" x14ac:dyDescent="0.2">
      <c r="A3" s="4">
        <v>2</v>
      </c>
      <c r="B3" s="4">
        <v>56869.41</v>
      </c>
      <c r="D3" s="17" t="s">
        <v>94</v>
      </c>
      <c r="E3">
        <f>COUNT(B2:B21)</f>
        <v>20</v>
      </c>
    </row>
    <row r="4" spans="1:5" x14ac:dyDescent="0.2">
      <c r="A4" s="4">
        <v>1</v>
      </c>
      <c r="B4" s="4">
        <v>15903.38</v>
      </c>
      <c r="D4" s="17" t="s">
        <v>95</v>
      </c>
      <c r="E4">
        <f>MIN(B2:B21)</f>
        <v>9.65</v>
      </c>
    </row>
    <row r="5" spans="1:5" x14ac:dyDescent="0.2">
      <c r="A5" s="4">
        <v>3</v>
      </c>
      <c r="B5" s="4">
        <v>51572.86</v>
      </c>
      <c r="D5" s="17" t="s">
        <v>96</v>
      </c>
      <c r="E5">
        <f>MAX(B2:B21)</f>
        <v>150195.43</v>
      </c>
    </row>
    <row r="6" spans="1:5" x14ac:dyDescent="0.2">
      <c r="A6" s="4">
        <v>3</v>
      </c>
      <c r="B6" s="4">
        <v>4606.51</v>
      </c>
      <c r="D6" s="17" t="s">
        <v>97</v>
      </c>
      <c r="E6">
        <f>AVERAGE(B2:B21)</f>
        <v>33877.138500000001</v>
      </c>
    </row>
    <row r="7" spans="1:5" x14ac:dyDescent="0.2">
      <c r="A7" s="4">
        <v>1</v>
      </c>
      <c r="B7" s="4">
        <v>20098.18</v>
      </c>
      <c r="D7" s="17" t="s">
        <v>107</v>
      </c>
      <c r="E7">
        <f>STDEV(B2:B21)</f>
        <v>36474.243401752807</v>
      </c>
    </row>
    <row r="8" spans="1:5" x14ac:dyDescent="0.2">
      <c r="A8" s="4">
        <v>1</v>
      </c>
      <c r="B8" s="4">
        <v>33391.410000000003</v>
      </c>
    </row>
    <row r="9" spans="1:5" x14ac:dyDescent="0.2">
      <c r="A9" s="4">
        <v>2</v>
      </c>
      <c r="B9" s="4">
        <v>17939.580000000002</v>
      </c>
    </row>
    <row r="10" spans="1:5" x14ac:dyDescent="0.2">
      <c r="A10" s="4">
        <v>3</v>
      </c>
      <c r="B10" s="4">
        <v>29940.02</v>
      </c>
    </row>
    <row r="11" spans="1:5" x14ac:dyDescent="0.2">
      <c r="A11" s="4">
        <v>2</v>
      </c>
      <c r="B11" s="4">
        <v>16162.59</v>
      </c>
    </row>
    <row r="12" spans="1:5" x14ac:dyDescent="0.2">
      <c r="A12" s="4">
        <v>3</v>
      </c>
      <c r="B12" s="4">
        <v>14803.22</v>
      </c>
    </row>
    <row r="13" spans="1:5" x14ac:dyDescent="0.2">
      <c r="A13" s="4">
        <v>2</v>
      </c>
      <c r="B13" s="4">
        <v>8488.5300000000007</v>
      </c>
    </row>
    <row r="14" spans="1:5" x14ac:dyDescent="0.2">
      <c r="A14" s="4">
        <v>1</v>
      </c>
      <c r="B14" s="14">
        <v>95740.31</v>
      </c>
    </row>
    <row r="15" spans="1:5" x14ac:dyDescent="0.2">
      <c r="A15" s="4">
        <v>1</v>
      </c>
      <c r="B15" s="4">
        <v>62560.34</v>
      </c>
    </row>
    <row r="16" spans="1:5" x14ac:dyDescent="0.2">
      <c r="A16" s="4">
        <v>3</v>
      </c>
      <c r="B16" s="4">
        <v>47715.7</v>
      </c>
    </row>
    <row r="17" spans="1:2" x14ac:dyDescent="0.2">
      <c r="A17" s="4">
        <v>2</v>
      </c>
      <c r="B17" s="4">
        <v>2827.56</v>
      </c>
    </row>
    <row r="18" spans="1:2" x14ac:dyDescent="0.2">
      <c r="A18" s="4">
        <v>2</v>
      </c>
      <c r="B18" s="4">
        <v>14349.17</v>
      </c>
    </row>
    <row r="19" spans="1:2" x14ac:dyDescent="0.2">
      <c r="A19" s="4">
        <v>1</v>
      </c>
      <c r="B19" s="4">
        <v>150195.43</v>
      </c>
    </row>
    <row r="20" spans="1:2" x14ac:dyDescent="0.2">
      <c r="A20" s="4">
        <v>2</v>
      </c>
      <c r="B20" s="4">
        <v>12052.13</v>
      </c>
    </row>
    <row r="21" spans="1:2" x14ac:dyDescent="0.2">
      <c r="A21" s="4">
        <v>4</v>
      </c>
      <c r="B21" s="4">
        <v>22316.79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3049-5A32-B04C-BCA3-D9F75BE771DD}">
  <dimension ref="A1:G24"/>
  <sheetViews>
    <sheetView zoomScale="310" zoomScaleNormal="310" workbookViewId="0">
      <selection activeCell="C5" sqref="C5"/>
    </sheetView>
  </sheetViews>
  <sheetFormatPr baseColWidth="10" defaultRowHeight="15" x14ac:dyDescent="0.2"/>
  <cols>
    <col min="1" max="1" width="9.33203125" bestFit="1" customWidth="1"/>
    <col min="2" max="2" width="12.1640625" bestFit="1" customWidth="1"/>
    <col min="5" max="5" width="14.6640625" bestFit="1" customWidth="1"/>
    <col min="6" max="6" width="12" customWidth="1"/>
    <col min="7" max="7" width="13.1640625" bestFit="1" customWidth="1"/>
  </cols>
  <sheetData>
    <row r="1" spans="1:7" x14ac:dyDescent="0.2">
      <c r="A1" s="11" t="s">
        <v>189</v>
      </c>
      <c r="B1" s="11" t="s">
        <v>190</v>
      </c>
      <c r="C1" s="11" t="s">
        <v>202</v>
      </c>
      <c r="D1" s="11" t="s">
        <v>201</v>
      </c>
      <c r="E1" s="11" t="s">
        <v>258</v>
      </c>
      <c r="F1" s="11" t="s">
        <v>259</v>
      </c>
      <c r="G1" s="11" t="s">
        <v>260</v>
      </c>
    </row>
    <row r="2" spans="1:7" x14ac:dyDescent="0.2">
      <c r="A2" t="s">
        <v>253</v>
      </c>
      <c r="B2" t="s">
        <v>196</v>
      </c>
      <c r="C2">
        <v>100</v>
      </c>
      <c r="D2" s="54">
        <v>786</v>
      </c>
      <c r="E2" t="b">
        <f>D2&gt;700</f>
        <v>1</v>
      </c>
      <c r="F2" t="b">
        <v>1</v>
      </c>
      <c r="G2" s="13" t="b">
        <f>AND(E2,F2)</f>
        <v>1</v>
      </c>
    </row>
    <row r="3" spans="1:7" x14ac:dyDescent="0.2">
      <c r="A3" t="s">
        <v>257</v>
      </c>
      <c r="B3" t="s">
        <v>194</v>
      </c>
      <c r="C3">
        <v>78</v>
      </c>
      <c r="D3" s="54">
        <v>111</v>
      </c>
      <c r="E3" t="b">
        <f t="shared" ref="E3:E6" si="0">D3&gt;700</f>
        <v>0</v>
      </c>
      <c r="F3" t="b">
        <v>0</v>
      </c>
      <c r="G3" s="13" t="b">
        <f t="shared" ref="G3:G6" si="1">AND(E3,F3)</f>
        <v>0</v>
      </c>
    </row>
    <row r="4" spans="1:7" x14ac:dyDescent="0.2">
      <c r="A4" t="s">
        <v>254</v>
      </c>
      <c r="B4" t="s">
        <v>192</v>
      </c>
      <c r="C4">
        <v>87</v>
      </c>
      <c r="D4" s="54">
        <v>800</v>
      </c>
      <c r="E4" t="b">
        <f t="shared" si="0"/>
        <v>1</v>
      </c>
      <c r="F4" t="b">
        <v>0</v>
      </c>
      <c r="G4" s="13" t="b">
        <f t="shared" si="1"/>
        <v>0</v>
      </c>
    </row>
    <row r="5" spans="1:7" x14ac:dyDescent="0.2">
      <c r="A5" t="s">
        <v>255</v>
      </c>
      <c r="B5" t="s">
        <v>251</v>
      </c>
      <c r="C5">
        <v>87</v>
      </c>
      <c r="D5" s="54">
        <v>654</v>
      </c>
      <c r="E5" t="b">
        <f t="shared" si="0"/>
        <v>0</v>
      </c>
      <c r="F5" t="b">
        <v>1</v>
      </c>
      <c r="G5" s="13" t="b">
        <f t="shared" si="1"/>
        <v>0</v>
      </c>
    </row>
    <row r="6" spans="1:7" x14ac:dyDescent="0.2">
      <c r="A6" t="s">
        <v>256</v>
      </c>
      <c r="B6" t="s">
        <v>252</v>
      </c>
      <c r="C6">
        <v>94</v>
      </c>
      <c r="D6" s="54">
        <v>234</v>
      </c>
      <c r="E6" t="b">
        <f t="shared" si="0"/>
        <v>0</v>
      </c>
      <c r="F6" t="b">
        <v>1</v>
      </c>
      <c r="G6" s="13" t="b">
        <f t="shared" si="1"/>
        <v>0</v>
      </c>
    </row>
    <row r="9" spans="1:7" ht="16" x14ac:dyDescent="0.2">
      <c r="A9" s="9" t="s">
        <v>12</v>
      </c>
      <c r="B9" s="34" t="s">
        <v>6</v>
      </c>
      <c r="C9" s="53" t="s">
        <v>16</v>
      </c>
      <c r="D9" s="24"/>
      <c r="E9" s="24"/>
      <c r="F9" s="24"/>
    </row>
    <row r="10" spans="1:7" x14ac:dyDescent="0.2">
      <c r="A10" s="61" t="s">
        <v>106</v>
      </c>
      <c r="B10" s="33" t="s">
        <v>93</v>
      </c>
      <c r="C10" s="32" t="s">
        <v>117</v>
      </c>
    </row>
    <row r="11" spans="1:7" x14ac:dyDescent="0.2">
      <c r="A11" s="61"/>
      <c r="B11" s="33" t="s">
        <v>94</v>
      </c>
      <c r="C11" s="32" t="s">
        <v>122</v>
      </c>
    </row>
    <row r="12" spans="1:7" x14ac:dyDescent="0.2">
      <c r="A12" s="61"/>
      <c r="B12" s="33" t="s">
        <v>95</v>
      </c>
      <c r="C12" s="32" t="s">
        <v>120</v>
      </c>
    </row>
    <row r="13" spans="1:7" x14ac:dyDescent="0.2">
      <c r="A13" s="61"/>
      <c r="B13" s="33" t="s">
        <v>96</v>
      </c>
      <c r="C13" s="35" t="s">
        <v>119</v>
      </c>
    </row>
    <row r="14" spans="1:7" x14ac:dyDescent="0.2">
      <c r="A14" s="61"/>
      <c r="B14" s="33" t="s">
        <v>97</v>
      </c>
      <c r="C14" s="32" t="s">
        <v>118</v>
      </c>
    </row>
    <row r="15" spans="1:7" x14ac:dyDescent="0.2">
      <c r="A15" s="61"/>
      <c r="B15" s="33" t="s">
        <v>107</v>
      </c>
      <c r="C15" s="32" t="s">
        <v>121</v>
      </c>
    </row>
    <row r="16" spans="1:7" x14ac:dyDescent="0.2">
      <c r="A16" s="61" t="s">
        <v>15</v>
      </c>
      <c r="B16" s="31" t="s">
        <v>3</v>
      </c>
      <c r="C16" s="32" t="s">
        <v>109</v>
      </c>
    </row>
    <row r="17" spans="1:3" x14ac:dyDescent="0.2">
      <c r="A17" s="61"/>
      <c r="B17" s="31" t="s">
        <v>4</v>
      </c>
      <c r="C17" s="32" t="s">
        <v>108</v>
      </c>
    </row>
    <row r="18" spans="1:3" x14ac:dyDescent="0.2">
      <c r="A18" s="61"/>
      <c r="B18" s="31" t="s">
        <v>5</v>
      </c>
      <c r="C18" s="32" t="s">
        <v>110</v>
      </c>
    </row>
    <row r="19" spans="1:3" x14ac:dyDescent="0.2">
      <c r="A19" s="61"/>
      <c r="B19" s="31" t="s">
        <v>7</v>
      </c>
      <c r="C19" s="32" t="s">
        <v>111</v>
      </c>
    </row>
    <row r="20" spans="1:3" x14ac:dyDescent="0.2">
      <c r="A20" s="61" t="s">
        <v>13</v>
      </c>
      <c r="B20" s="31" t="s">
        <v>8</v>
      </c>
      <c r="C20" s="32" t="s">
        <v>112</v>
      </c>
    </row>
    <row r="21" spans="1:3" x14ac:dyDescent="0.2">
      <c r="A21" s="61"/>
      <c r="B21" s="31" t="s">
        <v>9</v>
      </c>
      <c r="C21" s="32" t="s">
        <v>113</v>
      </c>
    </row>
    <row r="22" spans="1:3" x14ac:dyDescent="0.2">
      <c r="A22" s="61"/>
      <c r="B22" s="31" t="s">
        <v>10</v>
      </c>
      <c r="C22" s="32" t="s">
        <v>114</v>
      </c>
    </row>
    <row r="23" spans="1:3" x14ac:dyDescent="0.2">
      <c r="A23" s="61"/>
      <c r="B23" s="31" t="s">
        <v>11</v>
      </c>
      <c r="C23" s="32" t="s">
        <v>115</v>
      </c>
    </row>
    <row r="24" spans="1:3" x14ac:dyDescent="0.2">
      <c r="A24" s="9" t="s">
        <v>14</v>
      </c>
      <c r="B24" s="31" t="s">
        <v>0</v>
      </c>
      <c r="C24" s="32" t="s">
        <v>116</v>
      </c>
    </row>
  </sheetData>
  <mergeCells count="3">
    <mergeCell ref="A10:A15"/>
    <mergeCell ref="A16:A19"/>
    <mergeCell ref="A20:A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9D76-D2D5-0D49-A1A0-12A206E925DC}">
  <dimension ref="A1:G17"/>
  <sheetViews>
    <sheetView topLeftCell="A2" zoomScale="211" zoomScaleNormal="211" workbookViewId="0">
      <selection activeCell="D13" sqref="D13"/>
    </sheetView>
  </sheetViews>
  <sheetFormatPr baseColWidth="10" defaultRowHeight="15" x14ac:dyDescent="0.2"/>
  <sheetData>
    <row r="1" spans="1:7" x14ac:dyDescent="0.2">
      <c r="A1" t="s">
        <v>233</v>
      </c>
    </row>
    <row r="2" spans="1:7" x14ac:dyDescent="0.2">
      <c r="A2" s="50" t="s">
        <v>162</v>
      </c>
      <c r="B2" s="24"/>
      <c r="C2" s="24"/>
    </row>
    <row r="3" spans="1:7" x14ac:dyDescent="0.2">
      <c r="A3" s="11" t="s">
        <v>189</v>
      </c>
      <c r="B3" s="11" t="s">
        <v>190</v>
      </c>
      <c r="C3" s="11" t="s">
        <v>235</v>
      </c>
      <c r="D3" s="11" t="s">
        <v>236</v>
      </c>
      <c r="E3" s="11" t="s">
        <v>237</v>
      </c>
    </row>
    <row r="4" spans="1:7" x14ac:dyDescent="0.2">
      <c r="A4" t="s">
        <v>195</v>
      </c>
      <c r="B4" t="s">
        <v>196</v>
      </c>
      <c r="C4" s="51">
        <v>59.99</v>
      </c>
      <c r="D4">
        <v>8.7499999999999994E-2</v>
      </c>
    </row>
    <row r="5" spans="1:7" x14ac:dyDescent="0.2">
      <c r="A5" t="s">
        <v>193</v>
      </c>
      <c r="B5" t="s">
        <v>194</v>
      </c>
      <c r="C5" s="51">
        <v>120</v>
      </c>
      <c r="D5">
        <v>8.7499999999999994E-2</v>
      </c>
    </row>
    <row r="6" spans="1:7" x14ac:dyDescent="0.2">
      <c r="A6" t="s">
        <v>191</v>
      </c>
      <c r="B6" t="s">
        <v>192</v>
      </c>
      <c r="C6" s="51">
        <v>87</v>
      </c>
      <c r="D6">
        <v>8.7499999999999994E-2</v>
      </c>
    </row>
    <row r="7" spans="1:7" x14ac:dyDescent="0.2">
      <c r="A7" t="s">
        <v>197</v>
      </c>
      <c r="B7" t="s">
        <v>198</v>
      </c>
      <c r="C7" s="51">
        <v>87</v>
      </c>
      <c r="D7">
        <v>8.7499999999999994E-2</v>
      </c>
    </row>
    <row r="8" spans="1:7" x14ac:dyDescent="0.2">
      <c r="A8" t="s">
        <v>199</v>
      </c>
      <c r="B8" t="s">
        <v>200</v>
      </c>
      <c r="C8" s="51">
        <v>15</v>
      </c>
      <c r="D8">
        <v>8.7499999999999994E-2</v>
      </c>
    </row>
    <row r="10" spans="1:7" x14ac:dyDescent="0.2">
      <c r="A10" t="s">
        <v>234</v>
      </c>
    </row>
    <row r="11" spans="1:7" x14ac:dyDescent="0.2">
      <c r="A11" s="50" t="s">
        <v>231</v>
      </c>
      <c r="B11" s="24"/>
      <c r="C11" s="24"/>
    </row>
    <row r="12" spans="1:7" x14ac:dyDescent="0.2">
      <c r="A12" s="11" t="s">
        <v>189</v>
      </c>
      <c r="B12" s="11" t="s">
        <v>190</v>
      </c>
      <c r="C12" s="11" t="s">
        <v>235</v>
      </c>
      <c r="D12" s="11" t="s">
        <v>237</v>
      </c>
      <c r="F12" s="11" t="s">
        <v>239</v>
      </c>
      <c r="G12" s="11" t="s">
        <v>238</v>
      </c>
    </row>
    <row r="13" spans="1:7" x14ac:dyDescent="0.2">
      <c r="A13" t="s">
        <v>195</v>
      </c>
      <c r="B13" t="s">
        <v>196</v>
      </c>
      <c r="C13" s="51">
        <v>59.99</v>
      </c>
      <c r="F13" t="s">
        <v>240</v>
      </c>
      <c r="G13">
        <v>8.8749999999999996E-2</v>
      </c>
    </row>
    <row r="14" spans="1:7" x14ac:dyDescent="0.2">
      <c r="A14" t="s">
        <v>193</v>
      </c>
      <c r="B14" t="s">
        <v>194</v>
      </c>
      <c r="C14" s="51">
        <v>120</v>
      </c>
      <c r="F14" t="s">
        <v>56</v>
      </c>
      <c r="G14">
        <v>0.10249999999999999</v>
      </c>
    </row>
    <row r="15" spans="1:7" x14ac:dyDescent="0.2">
      <c r="A15" t="s">
        <v>191</v>
      </c>
      <c r="B15" t="s">
        <v>192</v>
      </c>
      <c r="C15" s="51">
        <v>87</v>
      </c>
    </row>
    <row r="16" spans="1:7" x14ac:dyDescent="0.2">
      <c r="A16" t="s">
        <v>197</v>
      </c>
      <c r="B16" t="s">
        <v>198</v>
      </c>
      <c r="C16" s="51">
        <v>87</v>
      </c>
    </row>
    <row r="17" spans="1:3" x14ac:dyDescent="0.2">
      <c r="A17" t="s">
        <v>199</v>
      </c>
      <c r="B17" t="s">
        <v>200</v>
      </c>
      <c r="C17" s="5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A97-CD5B-824D-B87E-BC8A044EA1D9}">
  <dimension ref="A1:D22"/>
  <sheetViews>
    <sheetView zoomScale="198" zoomScaleNormal="198" workbookViewId="0">
      <selection activeCell="A10" sqref="A10"/>
    </sheetView>
  </sheetViews>
  <sheetFormatPr baseColWidth="10" defaultRowHeight="15" x14ac:dyDescent="0.2"/>
  <sheetData>
    <row r="1" spans="1:4" x14ac:dyDescent="0.2">
      <c r="A1" s="17" t="s">
        <v>1</v>
      </c>
      <c r="B1" t="s">
        <v>261</v>
      </c>
    </row>
    <row r="2" spans="1:4" x14ac:dyDescent="0.2">
      <c r="A2" s="11" t="s">
        <v>189</v>
      </c>
      <c r="B2" s="11" t="s">
        <v>190</v>
      </c>
      <c r="C2" s="11" t="s">
        <v>202</v>
      </c>
      <c r="D2" s="11" t="s">
        <v>201</v>
      </c>
    </row>
    <row r="3" spans="1:4" x14ac:dyDescent="0.2">
      <c r="A3" t="s">
        <v>195</v>
      </c>
      <c r="B3" t="s">
        <v>196</v>
      </c>
      <c r="C3">
        <v>100</v>
      </c>
      <c r="D3">
        <v>94</v>
      </c>
    </row>
    <row r="4" spans="1:4" x14ac:dyDescent="0.2">
      <c r="A4" t="s">
        <v>193</v>
      </c>
      <c r="B4" t="s">
        <v>194</v>
      </c>
      <c r="C4">
        <v>78</v>
      </c>
      <c r="D4">
        <v>86</v>
      </c>
    </row>
    <row r="5" spans="1:4" x14ac:dyDescent="0.2">
      <c r="A5" t="s">
        <v>191</v>
      </c>
      <c r="B5" t="s">
        <v>192</v>
      </c>
      <c r="C5">
        <v>87</v>
      </c>
      <c r="D5">
        <v>88</v>
      </c>
    </row>
    <row r="6" spans="1:4" x14ac:dyDescent="0.2">
      <c r="A6" t="s">
        <v>197</v>
      </c>
      <c r="B6" t="s">
        <v>198</v>
      </c>
      <c r="C6">
        <v>87</v>
      </c>
      <c r="D6">
        <v>93</v>
      </c>
    </row>
    <row r="7" spans="1:4" x14ac:dyDescent="0.2">
      <c r="A7" t="s">
        <v>199</v>
      </c>
      <c r="B7" t="s">
        <v>200</v>
      </c>
      <c r="C7">
        <v>94</v>
      </c>
      <c r="D7">
        <v>42</v>
      </c>
    </row>
    <row r="9" spans="1:4" x14ac:dyDescent="0.2">
      <c r="A9" s="24" t="s">
        <v>262</v>
      </c>
      <c r="B9" s="25"/>
      <c r="C9" s="25"/>
      <c r="D9" s="25"/>
    </row>
    <row r="10" spans="1:4" x14ac:dyDescent="0.2">
      <c r="A10" t="str">
        <f>INDEX(A3:A7,2)</f>
        <v>Robert</v>
      </c>
    </row>
    <row r="12" spans="1:4" x14ac:dyDescent="0.2">
      <c r="A12" s="17" t="s">
        <v>2</v>
      </c>
      <c r="B12" s="55" t="s">
        <v>263</v>
      </c>
    </row>
    <row r="13" spans="1:4" x14ac:dyDescent="0.2">
      <c r="A13" s="11" t="s">
        <v>189</v>
      </c>
      <c r="B13" s="11" t="s">
        <v>190</v>
      </c>
      <c r="C13" s="11" t="s">
        <v>202</v>
      </c>
      <c r="D13" s="11" t="s">
        <v>201</v>
      </c>
    </row>
    <row r="14" spans="1:4" x14ac:dyDescent="0.2">
      <c r="A14" t="s">
        <v>195</v>
      </c>
      <c r="B14" t="s">
        <v>196</v>
      </c>
      <c r="C14">
        <v>100</v>
      </c>
      <c r="D14">
        <v>94</v>
      </c>
    </row>
    <row r="15" spans="1:4" x14ac:dyDescent="0.2">
      <c r="A15" t="s">
        <v>193</v>
      </c>
      <c r="B15" t="s">
        <v>194</v>
      </c>
      <c r="C15">
        <v>78</v>
      </c>
      <c r="D15">
        <v>86</v>
      </c>
    </row>
    <row r="16" spans="1:4" x14ac:dyDescent="0.2">
      <c r="A16" t="s">
        <v>191</v>
      </c>
      <c r="B16" t="s">
        <v>192</v>
      </c>
      <c r="C16">
        <v>87</v>
      </c>
      <c r="D16">
        <v>88</v>
      </c>
    </row>
    <row r="17" spans="1:4" x14ac:dyDescent="0.2">
      <c r="A17" t="s">
        <v>197</v>
      </c>
      <c r="B17" t="s">
        <v>198</v>
      </c>
      <c r="C17">
        <v>87</v>
      </c>
      <c r="D17">
        <v>93</v>
      </c>
    </row>
    <row r="18" spans="1:4" x14ac:dyDescent="0.2">
      <c r="A18" t="s">
        <v>199</v>
      </c>
      <c r="B18" t="s">
        <v>200</v>
      </c>
      <c r="C18">
        <v>94</v>
      </c>
      <c r="D18">
        <v>42</v>
      </c>
    </row>
    <row r="20" spans="1:4" x14ac:dyDescent="0.2">
      <c r="A20" s="24" t="s">
        <v>264</v>
      </c>
      <c r="B20" s="24"/>
      <c r="C20" s="24"/>
      <c r="D20" s="24"/>
    </row>
    <row r="21" spans="1:4" x14ac:dyDescent="0.2">
      <c r="A21" s="17" t="s">
        <v>89</v>
      </c>
      <c r="B21" s="17" t="s">
        <v>265</v>
      </c>
    </row>
    <row r="22" spans="1:4" x14ac:dyDescent="0.2">
      <c r="A22" t="s">
        <v>195</v>
      </c>
      <c r="B22">
        <f>MATCH(A22,A14:A18,0)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0AC6-B0C7-B643-8C12-3DED0F5FA4A8}">
  <dimension ref="A1:D24"/>
  <sheetViews>
    <sheetView zoomScale="190" zoomScaleNormal="190" workbookViewId="0">
      <selection activeCell="D20" sqref="D20"/>
    </sheetView>
  </sheetViews>
  <sheetFormatPr baseColWidth="10" defaultRowHeight="15" x14ac:dyDescent="0.2"/>
  <sheetData>
    <row r="1" spans="1:3" x14ac:dyDescent="0.2">
      <c r="A1" s="50" t="s">
        <v>162</v>
      </c>
      <c r="B1" s="24"/>
      <c r="C1" s="24"/>
    </row>
    <row r="2" spans="1:3" x14ac:dyDescent="0.2">
      <c r="A2" s="11" t="s">
        <v>189</v>
      </c>
      <c r="B2" s="11" t="s">
        <v>190</v>
      </c>
      <c r="C2" s="11" t="s">
        <v>202</v>
      </c>
    </row>
    <row r="3" spans="1:3" x14ac:dyDescent="0.2">
      <c r="A3" t="s">
        <v>195</v>
      </c>
      <c r="B3" t="s">
        <v>196</v>
      </c>
      <c r="C3">
        <v>100</v>
      </c>
    </row>
    <row r="4" spans="1:3" x14ac:dyDescent="0.2">
      <c r="A4" t="s">
        <v>193</v>
      </c>
      <c r="B4" t="s">
        <v>194</v>
      </c>
      <c r="C4">
        <v>78</v>
      </c>
    </row>
    <row r="5" spans="1:3" x14ac:dyDescent="0.2">
      <c r="A5" t="s">
        <v>191</v>
      </c>
      <c r="B5" t="s">
        <v>192</v>
      </c>
      <c r="C5">
        <v>87</v>
      </c>
    </row>
    <row r="6" spans="1:3" x14ac:dyDescent="0.2">
      <c r="A6" t="s">
        <v>197</v>
      </c>
      <c r="B6" t="s">
        <v>198</v>
      </c>
      <c r="C6">
        <v>87</v>
      </c>
    </row>
    <row r="7" spans="1:3" x14ac:dyDescent="0.2">
      <c r="A7" t="s">
        <v>199</v>
      </c>
      <c r="B7" t="s">
        <v>200</v>
      </c>
      <c r="C7">
        <v>94</v>
      </c>
    </row>
    <row r="9" spans="1:3" x14ac:dyDescent="0.2">
      <c r="A9" s="50" t="s">
        <v>231</v>
      </c>
      <c r="B9" s="24"/>
      <c r="C9" s="24"/>
    </row>
    <row r="10" spans="1:3" x14ac:dyDescent="0.2">
      <c r="A10" s="11" t="s">
        <v>189</v>
      </c>
      <c r="B10" s="11" t="s">
        <v>190</v>
      </c>
      <c r="C10" s="11" t="s">
        <v>201</v>
      </c>
    </row>
    <row r="11" spans="1:3" x14ac:dyDescent="0.2">
      <c r="A11" s="49" t="s">
        <v>193</v>
      </c>
      <c r="B11" s="49" t="s">
        <v>194</v>
      </c>
      <c r="C11">
        <v>86</v>
      </c>
    </row>
    <row r="12" spans="1:3" x14ac:dyDescent="0.2">
      <c r="A12" s="49" t="s">
        <v>197</v>
      </c>
      <c r="B12" s="49" t="s">
        <v>198</v>
      </c>
      <c r="C12">
        <v>93</v>
      </c>
    </row>
    <row r="13" spans="1:3" x14ac:dyDescent="0.2">
      <c r="A13" s="49" t="s">
        <v>199</v>
      </c>
      <c r="B13" s="49" t="s">
        <v>200</v>
      </c>
      <c r="C13">
        <v>42</v>
      </c>
    </row>
    <row r="14" spans="1:3" x14ac:dyDescent="0.2">
      <c r="A14" s="49" t="s">
        <v>195</v>
      </c>
      <c r="B14" s="49" t="s">
        <v>196</v>
      </c>
      <c r="C14">
        <v>94</v>
      </c>
    </row>
    <row r="15" spans="1:3" x14ac:dyDescent="0.2">
      <c r="A15" s="49" t="s">
        <v>191</v>
      </c>
      <c r="B15" s="49" t="s">
        <v>192</v>
      </c>
      <c r="C15">
        <v>88</v>
      </c>
    </row>
    <row r="18" spans="1:4" x14ac:dyDescent="0.2">
      <c r="A18" s="50" t="s">
        <v>232</v>
      </c>
      <c r="B18" s="50"/>
      <c r="C18" s="24"/>
      <c r="D18" s="24"/>
    </row>
    <row r="19" spans="1:4" x14ac:dyDescent="0.2">
      <c r="A19" s="11" t="s">
        <v>189</v>
      </c>
      <c r="B19" s="11" t="s">
        <v>190</v>
      </c>
      <c r="C19" s="11" t="s">
        <v>202</v>
      </c>
      <c r="D19" s="11" t="s">
        <v>201</v>
      </c>
    </row>
    <row r="20" spans="1:4" x14ac:dyDescent="0.2">
      <c r="A20" s="49" t="s">
        <v>191</v>
      </c>
      <c r="B20" s="49" t="s">
        <v>192</v>
      </c>
    </row>
    <row r="21" spans="1:4" x14ac:dyDescent="0.2">
      <c r="A21" s="49" t="s">
        <v>195</v>
      </c>
      <c r="B21" s="49" t="s">
        <v>196</v>
      </c>
      <c r="D21">
        <f t="shared" ref="D21:D24" si="0">VLOOKUP(A21,$A$11:$C$15,3,0)</f>
        <v>94</v>
      </c>
    </row>
    <row r="22" spans="1:4" x14ac:dyDescent="0.2">
      <c r="A22" s="49" t="s">
        <v>197</v>
      </c>
      <c r="B22" s="49" t="s">
        <v>198</v>
      </c>
      <c r="D22">
        <f t="shared" si="0"/>
        <v>93</v>
      </c>
    </row>
    <row r="23" spans="1:4" x14ac:dyDescent="0.2">
      <c r="A23" s="49" t="s">
        <v>199</v>
      </c>
      <c r="B23" s="49" t="s">
        <v>200</v>
      </c>
      <c r="D23">
        <f t="shared" si="0"/>
        <v>42</v>
      </c>
    </row>
    <row r="24" spans="1:4" x14ac:dyDescent="0.2">
      <c r="A24" s="49" t="s">
        <v>193</v>
      </c>
      <c r="B24" s="49" t="s">
        <v>194</v>
      </c>
      <c r="D24">
        <f t="shared" si="0"/>
        <v>86</v>
      </c>
    </row>
  </sheetData>
  <sortState xmlns:xlrd2="http://schemas.microsoft.com/office/spreadsheetml/2017/richdata2" ref="A20:B24">
    <sortCondition ref="A20:A2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947C-3097-E04B-BED9-7BB0BFFA8392}">
  <dimension ref="A1:C9"/>
  <sheetViews>
    <sheetView zoomScale="300" zoomScaleNormal="300" workbookViewId="0">
      <selection activeCell="D11" sqref="D11"/>
    </sheetView>
  </sheetViews>
  <sheetFormatPr baseColWidth="10" defaultRowHeight="15" x14ac:dyDescent="0.2"/>
  <cols>
    <col min="1" max="1" width="13.1640625" bestFit="1" customWidth="1"/>
    <col min="2" max="2" width="16.5" bestFit="1" customWidth="1"/>
    <col min="3" max="3" width="9.83203125" bestFit="1" customWidth="1"/>
  </cols>
  <sheetData>
    <row r="1" spans="1:3" x14ac:dyDescent="0.2">
      <c r="A1" s="52" t="s">
        <v>241</v>
      </c>
      <c r="B1" s="52" t="s">
        <v>242</v>
      </c>
      <c r="C1" s="52" t="s">
        <v>243</v>
      </c>
    </row>
    <row r="2" spans="1:3" x14ac:dyDescent="0.2">
      <c r="A2" s="4">
        <v>0</v>
      </c>
      <c r="B2" s="4" t="s">
        <v>244</v>
      </c>
      <c r="C2" s="4">
        <v>0</v>
      </c>
    </row>
    <row r="3" spans="1:3" x14ac:dyDescent="0.2">
      <c r="A3" s="4">
        <v>2000</v>
      </c>
      <c r="B3" s="4" t="s">
        <v>245</v>
      </c>
      <c r="C3" s="4">
        <v>40</v>
      </c>
    </row>
    <row r="4" spans="1:3" x14ac:dyDescent="0.2">
      <c r="A4" s="4">
        <v>3000</v>
      </c>
      <c r="B4" s="4" t="s">
        <v>246</v>
      </c>
      <c r="C4" s="4">
        <v>200</v>
      </c>
    </row>
    <row r="5" spans="1:3" x14ac:dyDescent="0.2">
      <c r="A5" s="4">
        <v>5000</v>
      </c>
      <c r="B5" s="4" t="s">
        <v>247</v>
      </c>
      <c r="C5" s="4">
        <v>500</v>
      </c>
    </row>
    <row r="6" spans="1:3" x14ac:dyDescent="0.2">
      <c r="A6" s="4">
        <v>10000</v>
      </c>
      <c r="B6" s="4" t="s">
        <v>248</v>
      </c>
      <c r="C6" s="4">
        <v>100</v>
      </c>
    </row>
    <row r="8" spans="1:3" x14ac:dyDescent="0.2">
      <c r="A8" s="52" t="s">
        <v>249</v>
      </c>
      <c r="B8" s="52" t="s">
        <v>250</v>
      </c>
    </row>
    <row r="9" spans="1:3" x14ac:dyDescent="0.2">
      <c r="A9" s="4">
        <v>2500</v>
      </c>
      <c r="B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F758-8AD4-4B88-BD92-FF2DC5A76730}">
  <sheetPr codeName="Sheet5"/>
  <dimension ref="A1:Z30"/>
  <sheetViews>
    <sheetView zoomScale="150" workbookViewId="0">
      <selection activeCell="F2" sqref="F2"/>
    </sheetView>
  </sheetViews>
  <sheetFormatPr baseColWidth="10" defaultColWidth="8.83203125" defaultRowHeight="15" x14ac:dyDescent="0.2"/>
  <cols>
    <col min="1" max="1" width="9.6640625" bestFit="1" customWidth="1"/>
    <col min="2" max="2" width="9.5" bestFit="1" customWidth="1"/>
    <col min="3" max="3" width="11.33203125" style="2" bestFit="1" customWidth="1"/>
    <col min="6" max="6" width="15.33203125" bestFit="1" customWidth="1"/>
    <col min="7" max="7" width="15" customWidth="1"/>
    <col min="8" max="8" width="21" bestFit="1" customWidth="1"/>
    <col min="9" max="9" width="19.33203125" bestFit="1" customWidth="1"/>
    <col min="10" max="10" width="19.33203125" customWidth="1"/>
    <col min="11" max="11" width="23" customWidth="1"/>
  </cols>
  <sheetData>
    <row r="1" spans="1:26" s="1" customFormat="1" x14ac:dyDescent="0.2">
      <c r="A1" s="7" t="s">
        <v>17</v>
      </c>
      <c r="B1" s="7" t="s">
        <v>18</v>
      </c>
      <c r="C1" s="8" t="s">
        <v>19</v>
      </c>
      <c r="D1" s="7" t="s">
        <v>85</v>
      </c>
      <c r="E1" s="3"/>
      <c r="F1" s="9" t="s">
        <v>81</v>
      </c>
      <c r="G1" s="9" t="s">
        <v>83</v>
      </c>
      <c r="H1" s="9" t="s">
        <v>82</v>
      </c>
      <c r="I1" s="9" t="s">
        <v>84</v>
      </c>
      <c r="J1" s="9" t="s">
        <v>230</v>
      </c>
      <c r="K1" s="9" t="s">
        <v>80</v>
      </c>
      <c r="L1"/>
      <c r="M1" s="10" t="s">
        <v>86</v>
      </c>
      <c r="N1"/>
      <c r="O1"/>
      <c r="P1"/>
      <c r="Q1"/>
      <c r="R1" s="13" t="s">
        <v>90</v>
      </c>
      <c r="S1"/>
      <c r="T1"/>
      <c r="U1"/>
      <c r="V1"/>
      <c r="W1"/>
      <c r="X1"/>
      <c r="Y1"/>
      <c r="Z1"/>
    </row>
    <row r="2" spans="1:26" x14ac:dyDescent="0.2">
      <c r="A2" s="4" t="s">
        <v>20</v>
      </c>
      <c r="B2" s="4" t="s">
        <v>74</v>
      </c>
      <c r="C2" s="5">
        <v>35807</v>
      </c>
      <c r="D2" s="4">
        <v>30000</v>
      </c>
      <c r="F2" s="4"/>
      <c r="G2" s="4"/>
      <c r="H2" s="4"/>
      <c r="I2" s="4"/>
      <c r="J2" s="4"/>
      <c r="K2" s="4"/>
      <c r="M2" s="4"/>
    </row>
    <row r="3" spans="1:26" x14ac:dyDescent="0.2">
      <c r="A3" s="4" t="s">
        <v>66</v>
      </c>
      <c r="B3" s="4" t="s">
        <v>26</v>
      </c>
      <c r="C3" s="5">
        <v>35808</v>
      </c>
      <c r="D3" s="4">
        <v>25000</v>
      </c>
      <c r="F3" s="4"/>
      <c r="G3" s="4"/>
      <c r="H3" s="4"/>
      <c r="I3" s="4"/>
      <c r="J3" s="4"/>
      <c r="K3" s="4"/>
    </row>
    <row r="4" spans="1:26" x14ac:dyDescent="0.2">
      <c r="A4" s="4" t="s">
        <v>21</v>
      </c>
      <c r="B4" s="4" t="s">
        <v>75</v>
      </c>
      <c r="C4" s="5">
        <v>35809</v>
      </c>
      <c r="D4" s="4">
        <v>15000</v>
      </c>
      <c r="F4" s="4"/>
      <c r="G4" s="4"/>
      <c r="H4" s="4"/>
      <c r="I4" s="4"/>
      <c r="J4" s="4"/>
      <c r="K4" s="4"/>
      <c r="M4" s="12" t="s">
        <v>88</v>
      </c>
      <c r="N4" s="12" t="s">
        <v>89</v>
      </c>
    </row>
    <row r="5" spans="1:26" x14ac:dyDescent="0.2">
      <c r="A5" s="4" t="s">
        <v>22</v>
      </c>
      <c r="B5" s="4" t="s">
        <v>27</v>
      </c>
      <c r="C5" s="5">
        <v>35810</v>
      </c>
      <c r="D5" s="4">
        <v>60000</v>
      </c>
      <c r="F5" s="4"/>
      <c r="G5" s="4"/>
      <c r="H5" s="4"/>
      <c r="I5" s="4"/>
      <c r="J5" s="4"/>
      <c r="K5" s="4"/>
      <c r="M5" s="4"/>
      <c r="N5" s="4"/>
    </row>
    <row r="6" spans="1:26" x14ac:dyDescent="0.2">
      <c r="A6" s="4" t="s">
        <v>67</v>
      </c>
      <c r="B6" s="4" t="s">
        <v>28</v>
      </c>
      <c r="C6" s="5">
        <v>35811</v>
      </c>
      <c r="D6" s="4">
        <v>33333</v>
      </c>
      <c r="F6" s="4"/>
      <c r="G6" s="4"/>
      <c r="H6" s="4"/>
      <c r="I6" s="4"/>
      <c r="J6" s="4"/>
      <c r="K6" s="4"/>
    </row>
    <row r="7" spans="1:26" x14ac:dyDescent="0.2">
      <c r="A7" s="4" t="s">
        <v>68</v>
      </c>
      <c r="B7" s="4" t="s">
        <v>76</v>
      </c>
      <c r="C7" s="5">
        <v>35812</v>
      </c>
      <c r="D7" s="4">
        <v>25468</v>
      </c>
      <c r="F7" s="4"/>
      <c r="G7" s="4"/>
      <c r="H7" s="4"/>
      <c r="I7" s="4"/>
      <c r="J7" s="4"/>
      <c r="K7" s="4"/>
      <c r="M7" s="11" t="s">
        <v>87</v>
      </c>
      <c r="N7" s="11" t="s">
        <v>85</v>
      </c>
    </row>
    <row r="8" spans="1:26" x14ac:dyDescent="0.2">
      <c r="A8" s="4" t="s">
        <v>69</v>
      </c>
      <c r="B8" s="4" t="s">
        <v>29</v>
      </c>
      <c r="C8" s="5">
        <v>35813</v>
      </c>
      <c r="D8" s="4">
        <v>25000</v>
      </c>
      <c r="F8" s="4"/>
      <c r="G8" s="4"/>
      <c r="H8" s="4"/>
      <c r="I8" s="4"/>
      <c r="J8" s="4"/>
      <c r="K8" s="4"/>
      <c r="M8" s="4"/>
      <c r="N8" s="4"/>
    </row>
    <row r="9" spans="1:26" x14ac:dyDescent="0.2">
      <c r="A9" s="4" t="s">
        <v>23</v>
      </c>
      <c r="B9" s="4" t="s">
        <v>30</v>
      </c>
      <c r="C9" s="5">
        <v>35814</v>
      </c>
      <c r="D9" s="4">
        <v>25000</v>
      </c>
      <c r="F9" s="4"/>
      <c r="G9" s="4"/>
      <c r="H9" s="4"/>
      <c r="I9" s="4"/>
      <c r="J9" s="4"/>
      <c r="K9" s="4"/>
    </row>
    <row r="10" spans="1:26" x14ac:dyDescent="0.2">
      <c r="A10" s="4" t="s">
        <v>24</v>
      </c>
      <c r="B10" s="4" t="s">
        <v>31</v>
      </c>
      <c r="C10" s="5">
        <v>35815</v>
      </c>
      <c r="D10" s="4">
        <v>15000</v>
      </c>
      <c r="F10" s="4"/>
      <c r="G10" s="4"/>
      <c r="H10" s="4"/>
      <c r="I10" s="4"/>
      <c r="J10" s="4"/>
      <c r="K10" s="4"/>
    </row>
    <row r="11" spans="1:26" x14ac:dyDescent="0.2">
      <c r="A11" s="4" t="s">
        <v>25</v>
      </c>
      <c r="B11" s="4" t="s">
        <v>32</v>
      </c>
      <c r="C11" s="5">
        <v>35816</v>
      </c>
      <c r="D11" s="4">
        <v>60000</v>
      </c>
      <c r="F11" s="4"/>
      <c r="G11" s="4"/>
      <c r="H11" s="4"/>
      <c r="I11" s="4"/>
      <c r="J11" s="4"/>
      <c r="K11" s="4"/>
    </row>
    <row r="12" spans="1:26" x14ac:dyDescent="0.2">
      <c r="A12" s="4" t="s">
        <v>33</v>
      </c>
      <c r="B12" s="4" t="s">
        <v>39</v>
      </c>
      <c r="C12" s="5">
        <v>35817</v>
      </c>
      <c r="D12" s="4">
        <v>33333</v>
      </c>
      <c r="F12" s="4"/>
      <c r="G12" s="4"/>
      <c r="H12" s="4"/>
      <c r="I12" s="4"/>
      <c r="J12" s="4"/>
      <c r="K12" s="4"/>
    </row>
    <row r="13" spans="1:26" x14ac:dyDescent="0.2">
      <c r="A13" s="4" t="s">
        <v>70</v>
      </c>
      <c r="B13" s="4" t="s">
        <v>77</v>
      </c>
      <c r="C13" s="5">
        <v>35818</v>
      </c>
      <c r="D13" s="4">
        <v>30000</v>
      </c>
      <c r="F13" s="4"/>
      <c r="G13" s="4"/>
      <c r="H13" s="4"/>
      <c r="I13" s="4"/>
      <c r="J13" s="4"/>
      <c r="K13" s="4"/>
    </row>
    <row r="14" spans="1:26" x14ac:dyDescent="0.2">
      <c r="A14" s="4" t="s">
        <v>34</v>
      </c>
      <c r="B14" s="4" t="s">
        <v>40</v>
      </c>
      <c r="C14" s="5">
        <v>35819</v>
      </c>
      <c r="D14" s="4">
        <v>25000</v>
      </c>
      <c r="F14" s="4"/>
      <c r="G14" s="4"/>
      <c r="H14" s="4"/>
      <c r="I14" s="4"/>
      <c r="J14" s="4"/>
      <c r="K14" s="4"/>
    </row>
    <row r="15" spans="1:26" x14ac:dyDescent="0.2">
      <c r="A15" s="4" t="s">
        <v>35</v>
      </c>
      <c r="B15" s="4" t="s">
        <v>41</v>
      </c>
      <c r="C15" s="5">
        <v>35820</v>
      </c>
      <c r="D15" s="4">
        <v>15000</v>
      </c>
      <c r="F15" s="4"/>
      <c r="G15" s="4"/>
      <c r="H15" s="4"/>
      <c r="I15" s="4"/>
      <c r="J15" s="4"/>
      <c r="K15" s="4"/>
    </row>
    <row r="16" spans="1:26" x14ac:dyDescent="0.2">
      <c r="A16" s="4" t="s">
        <v>71</v>
      </c>
      <c r="B16" s="4" t="s">
        <v>78</v>
      </c>
      <c r="C16" s="5">
        <v>35821</v>
      </c>
      <c r="D16" s="4">
        <v>60000</v>
      </c>
      <c r="F16" s="4"/>
      <c r="G16" s="4"/>
      <c r="H16" s="4"/>
      <c r="I16" s="4"/>
      <c r="J16" s="4"/>
      <c r="K16" s="4"/>
    </row>
    <row r="17" spans="1:11" x14ac:dyDescent="0.2">
      <c r="A17" s="4" t="s">
        <v>36</v>
      </c>
      <c r="B17" s="4" t="s">
        <v>42</v>
      </c>
      <c r="C17" s="5">
        <v>35822</v>
      </c>
      <c r="D17" s="4">
        <v>33333</v>
      </c>
      <c r="F17" s="4"/>
      <c r="G17" s="4"/>
      <c r="H17" s="4"/>
      <c r="I17" s="4"/>
      <c r="J17" s="4"/>
      <c r="K17" s="4"/>
    </row>
    <row r="18" spans="1:11" x14ac:dyDescent="0.2">
      <c r="A18" s="4" t="s">
        <v>37</v>
      </c>
      <c r="B18" s="4" t="s">
        <v>43</v>
      </c>
      <c r="C18" s="5">
        <v>35823</v>
      </c>
      <c r="D18" s="4">
        <v>25468</v>
      </c>
      <c r="F18" s="4"/>
      <c r="G18" s="4"/>
      <c r="H18" s="4"/>
      <c r="I18" s="4"/>
      <c r="J18" s="4"/>
      <c r="K18" s="4"/>
    </row>
    <row r="19" spans="1:11" x14ac:dyDescent="0.2">
      <c r="A19" s="4" t="s">
        <v>72</v>
      </c>
      <c r="B19" s="4" t="s">
        <v>44</v>
      </c>
      <c r="C19" s="5">
        <v>35824</v>
      </c>
      <c r="D19" s="4">
        <v>25000</v>
      </c>
      <c r="F19" s="4"/>
      <c r="G19" s="4"/>
      <c r="H19" s="4"/>
      <c r="I19" s="4"/>
      <c r="J19" s="4"/>
      <c r="K19" s="4"/>
    </row>
    <row r="20" spans="1:11" x14ac:dyDescent="0.2">
      <c r="A20" s="4" t="s">
        <v>73</v>
      </c>
      <c r="B20" s="4" t="s">
        <v>45</v>
      </c>
      <c r="C20" s="5">
        <v>35825</v>
      </c>
      <c r="D20" s="4">
        <v>25000</v>
      </c>
      <c r="F20" s="4"/>
      <c r="G20" s="4"/>
      <c r="H20" s="4"/>
      <c r="I20" s="4"/>
      <c r="J20" s="4"/>
      <c r="K20" s="4"/>
    </row>
    <row r="21" spans="1:11" x14ac:dyDescent="0.2">
      <c r="A21" s="4" t="s">
        <v>38</v>
      </c>
      <c r="B21" s="4" t="s">
        <v>79</v>
      </c>
      <c r="C21" s="5">
        <v>35826</v>
      </c>
      <c r="D21" s="4">
        <v>15000</v>
      </c>
      <c r="F21" s="4"/>
      <c r="G21" s="4"/>
      <c r="H21" s="4"/>
      <c r="I21" s="4"/>
      <c r="J21" s="4"/>
      <c r="K21" s="4"/>
    </row>
    <row r="26" spans="1:11" x14ac:dyDescent="0.2">
      <c r="C26"/>
    </row>
    <row r="27" spans="1:11" x14ac:dyDescent="0.2">
      <c r="C27"/>
    </row>
    <row r="28" spans="1:11" x14ac:dyDescent="0.2">
      <c r="C28"/>
    </row>
    <row r="29" spans="1:11" x14ac:dyDescent="0.2">
      <c r="C29"/>
    </row>
    <row r="30" spans="1:11" x14ac:dyDescent="0.2">
      <c r="C30"/>
    </row>
  </sheetData>
  <dataValidations count="2">
    <dataValidation type="list" allowBlank="1" showInputMessage="1" showErrorMessage="1" sqref="M8 A24" xr:uid="{D3AC109D-26DE-4E4C-BBD6-6697BC834A18}">
      <formula1>$A$2:$A$21</formula1>
    </dataValidation>
    <dataValidation type="list" allowBlank="1" showInputMessage="1" showErrorMessage="1" sqref="M5" xr:uid="{22AB6797-8BC1-3948-B83A-AE42237A5737}">
      <formula1>"1,2,3,4,5,6,7,8,9,10,11,12,13,14,15,16,17,18,19,20"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9700-6C8F-6C4D-94F2-FA0A560CCD2C}">
  <sheetPr codeName="Sheet8"/>
  <dimension ref="A1:B21"/>
  <sheetViews>
    <sheetView zoomScale="232" zoomScaleNormal="232" workbookViewId="0">
      <selection activeCell="M5" sqref="M5"/>
    </sheetView>
  </sheetViews>
  <sheetFormatPr baseColWidth="10" defaultColWidth="8.83203125" defaultRowHeight="15" x14ac:dyDescent="0.2"/>
  <cols>
    <col min="1" max="1" width="12.1640625" bestFit="1" customWidth="1"/>
    <col min="2" max="2" width="11.1640625" bestFit="1" customWidth="1"/>
  </cols>
  <sheetData>
    <row r="1" spans="1:2" x14ac:dyDescent="0.2">
      <c r="A1" s="6" t="s">
        <v>209</v>
      </c>
      <c r="B1" s="6" t="s">
        <v>46</v>
      </c>
    </row>
    <row r="2" spans="1:2" x14ac:dyDescent="0.2">
      <c r="A2" s="4" t="s">
        <v>210</v>
      </c>
      <c r="B2" s="4" t="s">
        <v>56</v>
      </c>
    </row>
    <row r="3" spans="1:2" x14ac:dyDescent="0.2">
      <c r="A3" s="4" t="s">
        <v>211</v>
      </c>
      <c r="B3" s="4" t="s">
        <v>47</v>
      </c>
    </row>
    <row r="4" spans="1:2" x14ac:dyDescent="0.2">
      <c r="A4" s="4" t="s">
        <v>212</v>
      </c>
      <c r="B4" s="4" t="s">
        <v>48</v>
      </c>
    </row>
    <row r="5" spans="1:2" x14ac:dyDescent="0.2">
      <c r="A5" s="4" t="s">
        <v>213</v>
      </c>
      <c r="B5" s="4" t="s">
        <v>49</v>
      </c>
    </row>
    <row r="6" spans="1:2" x14ac:dyDescent="0.2">
      <c r="A6" s="4" t="s">
        <v>214</v>
      </c>
      <c r="B6" s="4" t="s">
        <v>50</v>
      </c>
    </row>
    <row r="7" spans="1:2" x14ac:dyDescent="0.2">
      <c r="A7" s="4" t="s">
        <v>215</v>
      </c>
      <c r="B7" s="4" t="s">
        <v>51</v>
      </c>
    </row>
    <row r="8" spans="1:2" x14ac:dyDescent="0.2">
      <c r="A8" s="4" t="s">
        <v>216</v>
      </c>
      <c r="B8" s="4" t="s">
        <v>52</v>
      </c>
    </row>
    <row r="9" spans="1:2" x14ac:dyDescent="0.2">
      <c r="A9" s="4" t="s">
        <v>217</v>
      </c>
      <c r="B9" s="4" t="s">
        <v>53</v>
      </c>
    </row>
    <row r="10" spans="1:2" x14ac:dyDescent="0.2">
      <c r="A10" s="4" t="s">
        <v>218</v>
      </c>
      <c r="B10" s="4" t="s">
        <v>54</v>
      </c>
    </row>
    <row r="11" spans="1:2" x14ac:dyDescent="0.2">
      <c r="A11" s="4" t="s">
        <v>219</v>
      </c>
      <c r="B11" s="4" t="s">
        <v>55</v>
      </c>
    </row>
    <row r="12" spans="1:2" x14ac:dyDescent="0.2">
      <c r="A12" s="4" t="s">
        <v>220</v>
      </c>
      <c r="B12" s="4" t="s">
        <v>54</v>
      </c>
    </row>
    <row r="13" spans="1:2" x14ac:dyDescent="0.2">
      <c r="A13" s="4" t="s">
        <v>221</v>
      </c>
      <c r="B13" s="4" t="s">
        <v>57</v>
      </c>
    </row>
    <row r="14" spans="1:2" x14ac:dyDescent="0.2">
      <c r="A14" s="4" t="s">
        <v>222</v>
      </c>
      <c r="B14" s="4" t="s">
        <v>58</v>
      </c>
    </row>
    <row r="15" spans="1:2" x14ac:dyDescent="0.2">
      <c r="A15" s="4" t="s">
        <v>223</v>
      </c>
      <c r="B15" s="4" t="s">
        <v>59</v>
      </c>
    </row>
    <row r="16" spans="1:2" x14ac:dyDescent="0.2">
      <c r="A16" s="4" t="s">
        <v>224</v>
      </c>
      <c r="B16" s="4" t="s">
        <v>60</v>
      </c>
    </row>
    <row r="17" spans="1:2" x14ac:dyDescent="0.2">
      <c r="A17" s="4" t="s">
        <v>225</v>
      </c>
      <c r="B17" s="4" t="s">
        <v>61</v>
      </c>
    </row>
    <row r="18" spans="1:2" x14ac:dyDescent="0.2">
      <c r="A18" s="4" t="s">
        <v>226</v>
      </c>
      <c r="B18" s="4" t="s">
        <v>62</v>
      </c>
    </row>
    <row r="19" spans="1:2" x14ac:dyDescent="0.2">
      <c r="A19" s="4" t="s">
        <v>227</v>
      </c>
      <c r="B19" s="4" t="s">
        <v>63</v>
      </c>
    </row>
    <row r="20" spans="1:2" x14ac:dyDescent="0.2">
      <c r="A20" s="4" t="s">
        <v>228</v>
      </c>
      <c r="B20" s="4" t="s">
        <v>64</v>
      </c>
    </row>
    <row r="21" spans="1:2" x14ac:dyDescent="0.2">
      <c r="A21" s="4" t="s">
        <v>229</v>
      </c>
      <c r="B21" s="4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C288-2FF6-6B4F-874B-E3A6C957B0CE}">
  <dimension ref="A1:C26"/>
  <sheetViews>
    <sheetView zoomScale="191" zoomScaleNormal="191" workbookViewId="0">
      <selection activeCell="C2" sqref="C2"/>
    </sheetView>
  </sheetViews>
  <sheetFormatPr baseColWidth="10" defaultRowHeight="15" x14ac:dyDescent="0.2"/>
  <cols>
    <col min="1" max="1" width="17.5" style="1" bestFit="1" customWidth="1"/>
    <col min="2" max="2" width="11.6640625" bestFit="1" customWidth="1"/>
    <col min="3" max="3" width="21.33203125" customWidth="1"/>
  </cols>
  <sheetData>
    <row r="1" spans="1:3" x14ac:dyDescent="0.2">
      <c r="A1" s="9" t="s">
        <v>89</v>
      </c>
      <c r="C1" s="42" t="s">
        <v>188</v>
      </c>
    </row>
    <row r="2" spans="1:3" ht="16" thickBot="1" x14ac:dyDescent="0.25">
      <c r="A2" s="31" t="s">
        <v>163</v>
      </c>
      <c r="C2" s="43" t="str" cm="1">
        <f t="array" aca="1" ref="C2" ca="1">INDEX(A2:A26,RANDBETWEEN(1,25))</f>
        <v>Chad Crossman</v>
      </c>
    </row>
    <row r="3" spans="1:3" x14ac:dyDescent="0.2">
      <c r="A3" s="31" t="s">
        <v>164</v>
      </c>
    </row>
    <row r="4" spans="1:3" x14ac:dyDescent="0.2">
      <c r="A4" s="31" t="s">
        <v>165</v>
      </c>
    </row>
    <row r="5" spans="1:3" x14ac:dyDescent="0.2">
      <c r="A5" s="31" t="s">
        <v>166</v>
      </c>
    </row>
    <row r="6" spans="1:3" x14ac:dyDescent="0.2">
      <c r="A6" s="31" t="s">
        <v>184</v>
      </c>
    </row>
    <row r="7" spans="1:3" x14ac:dyDescent="0.2">
      <c r="A7" s="31" t="s">
        <v>167</v>
      </c>
    </row>
    <row r="8" spans="1:3" x14ac:dyDescent="0.2">
      <c r="A8" s="31" t="s">
        <v>168</v>
      </c>
    </row>
    <row r="9" spans="1:3" x14ac:dyDescent="0.2">
      <c r="A9" s="31" t="s">
        <v>169</v>
      </c>
    </row>
    <row r="10" spans="1:3" x14ac:dyDescent="0.2">
      <c r="A10" s="31" t="s">
        <v>170</v>
      </c>
    </row>
    <row r="11" spans="1:3" x14ac:dyDescent="0.2">
      <c r="A11" s="31" t="s">
        <v>185</v>
      </c>
    </row>
    <row r="12" spans="1:3" x14ac:dyDescent="0.2">
      <c r="A12" s="31" t="s">
        <v>171</v>
      </c>
    </row>
    <row r="13" spans="1:3" x14ac:dyDescent="0.2">
      <c r="A13" s="31" t="s">
        <v>172</v>
      </c>
    </row>
    <row r="14" spans="1:3" x14ac:dyDescent="0.2">
      <c r="A14" s="31" t="s">
        <v>173</v>
      </c>
    </row>
    <row r="15" spans="1:3" x14ac:dyDescent="0.2">
      <c r="A15" s="31" t="s">
        <v>174</v>
      </c>
      <c r="B15" s="16"/>
    </row>
    <row r="16" spans="1:3" x14ac:dyDescent="0.2">
      <c r="A16" s="31" t="s">
        <v>186</v>
      </c>
    </row>
    <row r="17" spans="1:1" x14ac:dyDescent="0.2">
      <c r="A17" s="31" t="s">
        <v>175</v>
      </c>
    </row>
    <row r="18" spans="1:1" x14ac:dyDescent="0.2">
      <c r="A18" s="31" t="s">
        <v>176</v>
      </c>
    </row>
    <row r="19" spans="1:1" x14ac:dyDescent="0.2">
      <c r="A19" s="31" t="s">
        <v>177</v>
      </c>
    </row>
    <row r="20" spans="1:1" x14ac:dyDescent="0.2">
      <c r="A20" s="31" t="s">
        <v>178</v>
      </c>
    </row>
    <row r="21" spans="1:1" x14ac:dyDescent="0.2">
      <c r="A21" s="31" t="s">
        <v>187</v>
      </c>
    </row>
    <row r="22" spans="1:1" x14ac:dyDescent="0.2">
      <c r="A22" s="31" t="s">
        <v>179</v>
      </c>
    </row>
    <row r="23" spans="1:1" x14ac:dyDescent="0.2">
      <c r="A23" s="31" t="s">
        <v>180</v>
      </c>
    </row>
    <row r="24" spans="1:1" x14ac:dyDescent="0.2">
      <c r="A24" s="31" t="s">
        <v>181</v>
      </c>
    </row>
    <row r="25" spans="1:1" x14ac:dyDescent="0.2">
      <c r="A25" s="31" t="s">
        <v>182</v>
      </c>
    </row>
    <row r="26" spans="1:1" x14ac:dyDescent="0.2">
      <c r="A26" s="3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 of Operators</vt:lpstr>
      <vt:lpstr>Operators Practice</vt:lpstr>
      <vt:lpstr>Common Functions</vt:lpstr>
      <vt:lpstr>Formulas and Functions</vt:lpstr>
      <vt:lpstr>Math Functions</vt:lpstr>
      <vt:lpstr>Functions Practice</vt:lpstr>
      <vt:lpstr>Reference</vt:lpstr>
      <vt:lpstr>INDEX and MATCH</vt:lpstr>
      <vt:lpstr>VLOOKUP Exact</vt:lpstr>
      <vt:lpstr>VLOOKUP Approx</vt:lpstr>
      <vt:lpstr>Orders</vt:lpstr>
      <vt:lpstr>Customer Data</vt:lpstr>
      <vt:lpstr>Winner 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2021-01-31T18:40:17Z</dcterms:created>
  <dcterms:modified xsi:type="dcterms:W3CDTF">2023-01-11T22:53:37Z</dcterms:modified>
</cp:coreProperties>
</file>