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mcolon/Desktop/DATA FullStack Program/Module1/Class Worksheets/"/>
    </mc:Choice>
  </mc:AlternateContent>
  <xr:revisionPtr revIDLastSave="0" documentId="13_ncr:1_{FFBA686F-12DF-7442-BEA4-55F1D8CB8CAD}" xr6:coauthVersionLast="47" xr6:coauthVersionMax="47" xr10:uidLastSave="{00000000-0000-0000-0000-000000000000}"/>
  <bookViews>
    <workbookView xWindow="34040" yWindow="-2060" windowWidth="32760" windowHeight="20500" xr2:uid="{00000000-000D-0000-FFFF-FFFF00000000}"/>
  </bookViews>
  <sheets>
    <sheet name="Pizza Sales by Borough" sheetId="8" r:id="rId1"/>
    <sheet name="Instructions" sheetId="3" r:id="rId2"/>
    <sheet name="Segment Sales" sheetId="4" r:id="rId3"/>
    <sheet name="Regional Sales" sheetId="5" r:id="rId4"/>
    <sheet name="Product Subcategory Sales" sheetId="6" r:id="rId5"/>
    <sheet name="Sheet2" sheetId="7" r:id="rId6"/>
    <sheet name="Main " sheetId="1" r:id="rId7"/>
    <sheet name="Geographic Data" sheetId="2" r:id="rId8"/>
  </sheets>
  <calcPr calcId="191029"/>
  <pivotCaches>
    <pivotCache cacheId="4" r:id="rId9"/>
    <pivotCache cacheId="8" r:id="rId10"/>
    <pivotCache cacheId="30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E2" i="1"/>
  <c r="D2" i="1"/>
  <c r="C2" i="1"/>
  <c r="G3" i="1"/>
  <c r="H3" i="1"/>
  <c r="K3" i="1"/>
  <c r="G4" i="1"/>
  <c r="H4" i="1"/>
  <c r="K4" i="1"/>
  <c r="G5" i="1"/>
  <c r="H5" i="1"/>
  <c r="K5" i="1"/>
  <c r="G6" i="1"/>
  <c r="H6" i="1"/>
  <c r="K6" i="1"/>
  <c r="G7" i="1"/>
  <c r="H7" i="1"/>
  <c r="K7" i="1"/>
  <c r="G8" i="1"/>
  <c r="H8" i="1"/>
  <c r="K8" i="1"/>
  <c r="G9" i="1"/>
  <c r="H9" i="1"/>
  <c r="K9" i="1"/>
  <c r="G10" i="1"/>
  <c r="H10" i="1"/>
  <c r="K10" i="1"/>
  <c r="G11" i="1"/>
  <c r="H11" i="1"/>
  <c r="K11" i="1"/>
  <c r="G12" i="1"/>
  <c r="H12" i="1"/>
  <c r="K12" i="1"/>
  <c r="G13" i="1"/>
  <c r="H13" i="1"/>
  <c r="K13" i="1"/>
  <c r="G14" i="1"/>
  <c r="H14" i="1"/>
  <c r="K14" i="1"/>
  <c r="G15" i="1"/>
  <c r="H15" i="1"/>
  <c r="K15" i="1"/>
  <c r="G16" i="1"/>
  <c r="H16" i="1"/>
  <c r="K16" i="1"/>
  <c r="G17" i="1"/>
  <c r="H17" i="1"/>
  <c r="K17" i="1"/>
  <c r="G18" i="1"/>
  <c r="H18" i="1"/>
  <c r="K18" i="1"/>
  <c r="G19" i="1"/>
  <c r="H19" i="1"/>
  <c r="K19" i="1"/>
  <c r="G20" i="1"/>
  <c r="H20" i="1"/>
  <c r="K20" i="1"/>
  <c r="G21" i="1"/>
  <c r="H21" i="1"/>
  <c r="K21" i="1"/>
  <c r="G22" i="1"/>
  <c r="H22" i="1"/>
  <c r="K22" i="1"/>
  <c r="G23" i="1"/>
  <c r="H23" i="1"/>
  <c r="K23" i="1"/>
  <c r="G24" i="1"/>
  <c r="H24" i="1"/>
  <c r="K24" i="1"/>
  <c r="G25" i="1"/>
  <c r="H25" i="1"/>
  <c r="K25" i="1"/>
  <c r="G26" i="1"/>
  <c r="H26" i="1"/>
  <c r="K26" i="1"/>
  <c r="G27" i="1"/>
  <c r="H27" i="1"/>
  <c r="K27" i="1"/>
  <c r="G28" i="1"/>
  <c r="H28" i="1"/>
  <c r="K28" i="1"/>
  <c r="G29" i="1"/>
  <c r="H29" i="1"/>
  <c r="K29" i="1"/>
  <c r="G30" i="1"/>
  <c r="H30" i="1"/>
  <c r="K30" i="1"/>
  <c r="G31" i="1"/>
  <c r="H31" i="1"/>
  <c r="K31" i="1"/>
  <c r="G32" i="1"/>
  <c r="H32" i="1"/>
  <c r="K32" i="1"/>
  <c r="G33" i="1"/>
  <c r="H33" i="1"/>
  <c r="K33" i="1"/>
  <c r="G34" i="1"/>
  <c r="H34" i="1"/>
  <c r="K34" i="1"/>
  <c r="G35" i="1"/>
  <c r="H35" i="1"/>
  <c r="K35" i="1"/>
  <c r="G36" i="1"/>
  <c r="H36" i="1"/>
  <c r="K36" i="1"/>
  <c r="G37" i="1"/>
  <c r="H37" i="1"/>
  <c r="K37" i="1"/>
  <c r="G38" i="1"/>
  <c r="H38" i="1"/>
  <c r="K38" i="1"/>
  <c r="G39" i="1"/>
  <c r="H39" i="1"/>
  <c r="K39" i="1"/>
  <c r="G40" i="1"/>
  <c r="H40" i="1"/>
  <c r="K40" i="1"/>
  <c r="G41" i="1"/>
  <c r="H41" i="1"/>
  <c r="K41" i="1"/>
  <c r="G42" i="1"/>
  <c r="H42" i="1"/>
  <c r="K42" i="1"/>
  <c r="G43" i="1"/>
  <c r="H43" i="1"/>
  <c r="K43" i="1"/>
  <c r="G44" i="1"/>
  <c r="H44" i="1"/>
  <c r="K44" i="1"/>
  <c r="G45" i="1"/>
  <c r="H45" i="1"/>
  <c r="K45" i="1"/>
  <c r="G46" i="1"/>
  <c r="H46" i="1"/>
  <c r="K46" i="1"/>
  <c r="G47" i="1"/>
  <c r="H47" i="1"/>
  <c r="K47" i="1"/>
  <c r="G48" i="1"/>
  <c r="H48" i="1"/>
  <c r="K48" i="1"/>
  <c r="G49" i="1"/>
  <c r="H49" i="1"/>
  <c r="K49" i="1"/>
  <c r="G50" i="1"/>
  <c r="H50" i="1"/>
  <c r="K50" i="1"/>
  <c r="G51" i="1"/>
  <c r="H51" i="1"/>
  <c r="K51" i="1"/>
  <c r="G52" i="1"/>
  <c r="H52" i="1"/>
  <c r="K52" i="1"/>
  <c r="G53" i="1"/>
  <c r="H53" i="1"/>
  <c r="K53" i="1"/>
  <c r="G54" i="1"/>
  <c r="H54" i="1"/>
  <c r="K54" i="1"/>
  <c r="G55" i="1"/>
  <c r="H55" i="1"/>
  <c r="K55" i="1"/>
  <c r="G56" i="1"/>
  <c r="H56" i="1"/>
  <c r="K56" i="1"/>
  <c r="G57" i="1"/>
  <c r="H57" i="1"/>
  <c r="K57" i="1"/>
  <c r="G58" i="1"/>
  <c r="H58" i="1"/>
  <c r="K58" i="1"/>
  <c r="G59" i="1"/>
  <c r="H59" i="1"/>
  <c r="K59" i="1"/>
  <c r="G60" i="1"/>
  <c r="H60" i="1"/>
  <c r="K60" i="1"/>
  <c r="G61" i="1"/>
  <c r="H61" i="1"/>
  <c r="K61" i="1"/>
  <c r="G62" i="1"/>
  <c r="H62" i="1"/>
  <c r="K62" i="1"/>
  <c r="G63" i="1"/>
  <c r="H63" i="1"/>
  <c r="K63" i="1"/>
  <c r="G64" i="1"/>
  <c r="H64" i="1"/>
  <c r="K64" i="1"/>
  <c r="G65" i="1"/>
  <c r="H65" i="1"/>
  <c r="K65" i="1"/>
  <c r="G66" i="1"/>
  <c r="H66" i="1"/>
  <c r="K66" i="1"/>
  <c r="G67" i="1"/>
  <c r="H67" i="1"/>
  <c r="K67" i="1"/>
  <c r="G68" i="1"/>
  <c r="H68" i="1"/>
  <c r="K68" i="1"/>
  <c r="G69" i="1"/>
  <c r="H69" i="1"/>
  <c r="K69" i="1"/>
  <c r="G70" i="1"/>
  <c r="H70" i="1"/>
  <c r="K70" i="1"/>
  <c r="G71" i="1"/>
  <c r="H71" i="1"/>
  <c r="K71" i="1"/>
  <c r="G72" i="1"/>
  <c r="H72" i="1"/>
  <c r="K72" i="1"/>
  <c r="G73" i="1"/>
  <c r="H73" i="1"/>
  <c r="K73" i="1"/>
  <c r="G74" i="1"/>
  <c r="H74" i="1"/>
  <c r="K74" i="1"/>
  <c r="G75" i="1"/>
  <c r="H75" i="1"/>
  <c r="K75" i="1"/>
  <c r="G76" i="1"/>
  <c r="H76" i="1"/>
  <c r="K76" i="1"/>
  <c r="G77" i="1"/>
  <c r="H77" i="1"/>
  <c r="K77" i="1"/>
  <c r="G78" i="1"/>
  <c r="H78" i="1"/>
  <c r="K78" i="1"/>
  <c r="G79" i="1"/>
  <c r="H79" i="1"/>
  <c r="K79" i="1"/>
  <c r="G80" i="1"/>
  <c r="H80" i="1"/>
  <c r="K80" i="1"/>
  <c r="G81" i="1"/>
  <c r="H81" i="1"/>
  <c r="K81" i="1"/>
  <c r="G82" i="1"/>
  <c r="H82" i="1"/>
  <c r="K82" i="1"/>
  <c r="G83" i="1"/>
  <c r="H83" i="1"/>
  <c r="K83" i="1"/>
  <c r="G84" i="1"/>
  <c r="H84" i="1"/>
  <c r="K84" i="1"/>
  <c r="G85" i="1"/>
  <c r="H85" i="1"/>
  <c r="K85" i="1"/>
  <c r="G86" i="1"/>
  <c r="H86" i="1"/>
  <c r="K86" i="1"/>
  <c r="G87" i="1"/>
  <c r="H87" i="1"/>
  <c r="K87" i="1"/>
  <c r="G88" i="1"/>
  <c r="H88" i="1"/>
  <c r="K88" i="1"/>
  <c r="G89" i="1"/>
  <c r="H89" i="1"/>
  <c r="K89" i="1"/>
  <c r="G90" i="1"/>
  <c r="H90" i="1"/>
  <c r="K90" i="1"/>
  <c r="G91" i="1"/>
  <c r="H91" i="1"/>
  <c r="K91" i="1"/>
  <c r="G92" i="1"/>
  <c r="H92" i="1"/>
  <c r="K92" i="1"/>
  <c r="G93" i="1"/>
  <c r="H93" i="1"/>
  <c r="K93" i="1"/>
  <c r="G94" i="1"/>
  <c r="H94" i="1"/>
  <c r="K94" i="1"/>
  <c r="G95" i="1"/>
  <c r="H95" i="1"/>
  <c r="K95" i="1"/>
  <c r="G96" i="1"/>
  <c r="H96" i="1"/>
  <c r="K96" i="1"/>
  <c r="G97" i="1"/>
  <c r="H97" i="1"/>
  <c r="K97" i="1"/>
  <c r="G98" i="1"/>
  <c r="H98" i="1"/>
  <c r="K98" i="1"/>
  <c r="G99" i="1"/>
  <c r="H99" i="1"/>
  <c r="K99" i="1"/>
  <c r="G100" i="1"/>
  <c r="H100" i="1"/>
  <c r="K100" i="1"/>
  <c r="G101" i="1"/>
  <c r="H101" i="1"/>
  <c r="K101" i="1"/>
  <c r="G102" i="1"/>
  <c r="H102" i="1"/>
  <c r="K102" i="1"/>
  <c r="G103" i="1"/>
  <c r="H103" i="1"/>
  <c r="K103" i="1"/>
  <c r="G104" i="1"/>
  <c r="H104" i="1"/>
  <c r="K104" i="1"/>
  <c r="G105" i="1"/>
  <c r="H105" i="1"/>
  <c r="K105" i="1"/>
  <c r="G106" i="1"/>
  <c r="H106" i="1"/>
  <c r="K106" i="1"/>
  <c r="G107" i="1"/>
  <c r="H107" i="1"/>
  <c r="K107" i="1"/>
  <c r="G108" i="1"/>
  <c r="H108" i="1"/>
  <c r="K108" i="1"/>
  <c r="G109" i="1"/>
  <c r="H109" i="1"/>
  <c r="K109" i="1"/>
  <c r="G110" i="1"/>
  <c r="H110" i="1"/>
  <c r="K110" i="1"/>
  <c r="G111" i="1"/>
  <c r="H111" i="1"/>
  <c r="K111" i="1"/>
  <c r="G112" i="1"/>
  <c r="H112" i="1"/>
  <c r="K112" i="1"/>
  <c r="G113" i="1"/>
  <c r="H113" i="1"/>
  <c r="K113" i="1"/>
  <c r="G114" i="1"/>
  <c r="H114" i="1"/>
  <c r="K114" i="1"/>
  <c r="G115" i="1"/>
  <c r="H115" i="1"/>
  <c r="K115" i="1"/>
  <c r="G116" i="1"/>
  <c r="H116" i="1"/>
  <c r="K116" i="1"/>
  <c r="G117" i="1"/>
  <c r="H117" i="1"/>
  <c r="K117" i="1"/>
  <c r="G118" i="1"/>
  <c r="H118" i="1"/>
  <c r="K118" i="1"/>
  <c r="G119" i="1"/>
  <c r="H119" i="1"/>
  <c r="K119" i="1"/>
  <c r="G120" i="1"/>
  <c r="H120" i="1"/>
  <c r="K120" i="1"/>
  <c r="G121" i="1"/>
  <c r="H121" i="1"/>
  <c r="K121" i="1"/>
  <c r="G122" i="1"/>
  <c r="H122" i="1"/>
  <c r="K122" i="1"/>
  <c r="G123" i="1"/>
  <c r="H123" i="1"/>
  <c r="K123" i="1"/>
  <c r="G124" i="1"/>
  <c r="H124" i="1"/>
  <c r="K124" i="1"/>
  <c r="G125" i="1"/>
  <c r="H125" i="1"/>
  <c r="K125" i="1"/>
  <c r="G126" i="1"/>
  <c r="H126" i="1"/>
  <c r="K126" i="1"/>
  <c r="G127" i="1"/>
  <c r="H127" i="1"/>
  <c r="K127" i="1"/>
  <c r="G128" i="1"/>
  <c r="H128" i="1"/>
  <c r="K128" i="1"/>
  <c r="G129" i="1"/>
  <c r="H129" i="1"/>
  <c r="K129" i="1"/>
  <c r="G130" i="1"/>
  <c r="H130" i="1"/>
  <c r="K130" i="1"/>
  <c r="G131" i="1"/>
  <c r="H131" i="1"/>
  <c r="K131" i="1"/>
  <c r="G132" i="1"/>
  <c r="H132" i="1"/>
  <c r="K132" i="1"/>
  <c r="G133" i="1"/>
  <c r="H133" i="1"/>
  <c r="K133" i="1"/>
  <c r="G134" i="1"/>
  <c r="H134" i="1"/>
  <c r="K134" i="1"/>
  <c r="G135" i="1"/>
  <c r="H135" i="1"/>
  <c r="K135" i="1"/>
  <c r="G136" i="1"/>
  <c r="H136" i="1"/>
  <c r="K136" i="1"/>
  <c r="G137" i="1"/>
  <c r="H137" i="1"/>
  <c r="K137" i="1"/>
  <c r="G138" i="1"/>
  <c r="H138" i="1"/>
  <c r="K138" i="1"/>
  <c r="G139" i="1"/>
  <c r="H139" i="1"/>
  <c r="K139" i="1"/>
  <c r="G140" i="1"/>
  <c r="H140" i="1"/>
  <c r="K140" i="1"/>
  <c r="G141" i="1"/>
  <c r="H141" i="1"/>
  <c r="K141" i="1"/>
  <c r="G142" i="1"/>
  <c r="H142" i="1"/>
  <c r="K142" i="1"/>
  <c r="G143" i="1"/>
  <c r="H143" i="1"/>
  <c r="K143" i="1"/>
  <c r="G144" i="1"/>
  <c r="H144" i="1"/>
  <c r="K144" i="1"/>
  <c r="G145" i="1"/>
  <c r="H145" i="1"/>
  <c r="K145" i="1"/>
  <c r="G146" i="1"/>
  <c r="H146" i="1"/>
  <c r="K146" i="1"/>
  <c r="G147" i="1"/>
  <c r="H147" i="1"/>
  <c r="K147" i="1"/>
  <c r="G148" i="1"/>
  <c r="H148" i="1"/>
  <c r="K148" i="1"/>
  <c r="G149" i="1"/>
  <c r="H149" i="1"/>
  <c r="K149" i="1"/>
  <c r="G150" i="1"/>
  <c r="H150" i="1"/>
  <c r="K150" i="1"/>
  <c r="G151" i="1"/>
  <c r="H151" i="1"/>
  <c r="K151" i="1"/>
  <c r="G152" i="1"/>
  <c r="H152" i="1"/>
  <c r="K152" i="1"/>
  <c r="G153" i="1"/>
  <c r="H153" i="1"/>
  <c r="K153" i="1"/>
  <c r="G154" i="1"/>
  <c r="H154" i="1"/>
  <c r="K154" i="1"/>
  <c r="G155" i="1"/>
  <c r="H155" i="1"/>
  <c r="K155" i="1"/>
  <c r="G156" i="1"/>
  <c r="H156" i="1"/>
  <c r="K156" i="1"/>
  <c r="G157" i="1"/>
  <c r="H157" i="1"/>
  <c r="K157" i="1"/>
  <c r="G158" i="1"/>
  <c r="H158" i="1"/>
  <c r="K158" i="1"/>
  <c r="G159" i="1"/>
  <c r="H159" i="1"/>
  <c r="K159" i="1"/>
  <c r="G160" i="1"/>
  <c r="H160" i="1"/>
  <c r="K160" i="1"/>
  <c r="G161" i="1"/>
  <c r="H161" i="1"/>
  <c r="K161" i="1"/>
  <c r="G162" i="1"/>
  <c r="H162" i="1"/>
  <c r="K162" i="1"/>
  <c r="G163" i="1"/>
  <c r="H163" i="1"/>
  <c r="K163" i="1"/>
  <c r="G164" i="1"/>
  <c r="H164" i="1"/>
  <c r="K164" i="1"/>
  <c r="G165" i="1"/>
  <c r="H165" i="1"/>
  <c r="K165" i="1"/>
  <c r="G166" i="1"/>
  <c r="H166" i="1"/>
  <c r="K166" i="1"/>
  <c r="G167" i="1"/>
  <c r="H167" i="1"/>
  <c r="K167" i="1"/>
  <c r="G168" i="1"/>
  <c r="H168" i="1"/>
  <c r="K168" i="1"/>
  <c r="G169" i="1"/>
  <c r="H169" i="1"/>
  <c r="K169" i="1"/>
  <c r="G170" i="1"/>
  <c r="H170" i="1"/>
  <c r="K170" i="1"/>
  <c r="G171" i="1"/>
  <c r="H171" i="1"/>
  <c r="K171" i="1"/>
  <c r="G172" i="1"/>
  <c r="H172" i="1"/>
  <c r="K172" i="1"/>
  <c r="G173" i="1"/>
  <c r="H173" i="1"/>
  <c r="K173" i="1"/>
  <c r="G174" i="1"/>
  <c r="H174" i="1"/>
  <c r="K174" i="1"/>
  <c r="G175" i="1"/>
  <c r="H175" i="1"/>
  <c r="K175" i="1"/>
  <c r="G176" i="1"/>
  <c r="H176" i="1"/>
  <c r="K176" i="1"/>
  <c r="G177" i="1"/>
  <c r="H177" i="1"/>
  <c r="K177" i="1"/>
  <c r="G178" i="1"/>
  <c r="H178" i="1"/>
  <c r="K178" i="1"/>
  <c r="G179" i="1"/>
  <c r="H179" i="1"/>
  <c r="K179" i="1"/>
  <c r="G180" i="1"/>
  <c r="H180" i="1"/>
  <c r="K180" i="1"/>
  <c r="G181" i="1"/>
  <c r="H181" i="1"/>
  <c r="K181" i="1"/>
  <c r="G182" i="1"/>
  <c r="H182" i="1"/>
  <c r="K182" i="1"/>
  <c r="G183" i="1"/>
  <c r="H183" i="1"/>
  <c r="K183" i="1"/>
  <c r="G184" i="1"/>
  <c r="H184" i="1"/>
  <c r="K184" i="1"/>
  <c r="G185" i="1"/>
  <c r="H185" i="1"/>
  <c r="K185" i="1"/>
  <c r="G186" i="1"/>
  <c r="H186" i="1"/>
  <c r="K186" i="1"/>
  <c r="G187" i="1"/>
  <c r="H187" i="1"/>
  <c r="K187" i="1"/>
  <c r="G188" i="1"/>
  <c r="H188" i="1"/>
  <c r="K188" i="1"/>
  <c r="G189" i="1"/>
  <c r="H189" i="1"/>
  <c r="K189" i="1"/>
  <c r="G190" i="1"/>
  <c r="H190" i="1"/>
  <c r="K190" i="1"/>
  <c r="G191" i="1"/>
  <c r="H191" i="1"/>
  <c r="K191" i="1"/>
  <c r="G192" i="1"/>
  <c r="H192" i="1"/>
  <c r="K192" i="1"/>
  <c r="G193" i="1"/>
  <c r="H193" i="1"/>
  <c r="K193" i="1"/>
  <c r="G194" i="1"/>
  <c r="H194" i="1"/>
  <c r="K194" i="1"/>
  <c r="G195" i="1"/>
  <c r="H195" i="1"/>
  <c r="K195" i="1"/>
  <c r="G196" i="1"/>
  <c r="H196" i="1"/>
  <c r="K196" i="1"/>
  <c r="G197" i="1"/>
  <c r="H197" i="1"/>
  <c r="K197" i="1"/>
  <c r="G198" i="1"/>
  <c r="H198" i="1"/>
  <c r="K198" i="1"/>
  <c r="G199" i="1"/>
  <c r="H199" i="1"/>
  <c r="K199" i="1"/>
  <c r="G200" i="1"/>
  <c r="H200" i="1"/>
  <c r="K200" i="1"/>
  <c r="G201" i="1"/>
  <c r="H201" i="1"/>
  <c r="K201" i="1"/>
  <c r="G202" i="1"/>
  <c r="H202" i="1"/>
  <c r="K202" i="1"/>
  <c r="G203" i="1"/>
  <c r="H203" i="1"/>
  <c r="K203" i="1"/>
  <c r="G204" i="1"/>
  <c r="H204" i="1"/>
  <c r="K204" i="1"/>
  <c r="G205" i="1"/>
  <c r="H205" i="1"/>
  <c r="K205" i="1"/>
  <c r="G206" i="1"/>
  <c r="H206" i="1"/>
  <c r="K206" i="1"/>
  <c r="G207" i="1"/>
  <c r="H207" i="1"/>
  <c r="K207" i="1"/>
  <c r="G208" i="1"/>
  <c r="H208" i="1"/>
  <c r="K208" i="1"/>
  <c r="G209" i="1"/>
  <c r="H209" i="1"/>
  <c r="K209" i="1"/>
  <c r="G210" i="1"/>
  <c r="H210" i="1"/>
  <c r="K210" i="1"/>
  <c r="G211" i="1"/>
  <c r="H211" i="1"/>
  <c r="K211" i="1"/>
  <c r="G212" i="1"/>
  <c r="H212" i="1"/>
  <c r="K212" i="1"/>
  <c r="G213" i="1"/>
  <c r="H213" i="1"/>
  <c r="K213" i="1"/>
  <c r="G214" i="1"/>
  <c r="H214" i="1"/>
  <c r="K214" i="1"/>
  <c r="G215" i="1"/>
  <c r="H215" i="1"/>
  <c r="K215" i="1"/>
  <c r="G216" i="1"/>
  <c r="H216" i="1"/>
  <c r="K216" i="1"/>
  <c r="G217" i="1"/>
  <c r="H217" i="1"/>
  <c r="K217" i="1"/>
  <c r="G218" i="1"/>
  <c r="H218" i="1"/>
  <c r="K218" i="1"/>
  <c r="G219" i="1"/>
  <c r="H219" i="1"/>
  <c r="K219" i="1"/>
  <c r="G220" i="1"/>
  <c r="H220" i="1"/>
  <c r="K220" i="1"/>
  <c r="G221" i="1"/>
  <c r="H221" i="1"/>
  <c r="K221" i="1"/>
  <c r="G222" i="1"/>
  <c r="H222" i="1"/>
  <c r="K222" i="1"/>
  <c r="G223" i="1"/>
  <c r="H223" i="1"/>
  <c r="K223" i="1"/>
  <c r="G224" i="1"/>
  <c r="H224" i="1"/>
  <c r="K224" i="1"/>
  <c r="G225" i="1"/>
  <c r="H225" i="1"/>
  <c r="K225" i="1"/>
  <c r="G226" i="1"/>
  <c r="H226" i="1"/>
  <c r="K226" i="1"/>
  <c r="G227" i="1"/>
  <c r="H227" i="1"/>
  <c r="K227" i="1"/>
  <c r="G228" i="1"/>
  <c r="H228" i="1"/>
  <c r="K228" i="1"/>
  <c r="G229" i="1"/>
  <c r="H229" i="1"/>
  <c r="K229" i="1"/>
  <c r="G230" i="1"/>
  <c r="H230" i="1"/>
  <c r="K230" i="1"/>
  <c r="G231" i="1"/>
  <c r="H231" i="1"/>
  <c r="K231" i="1"/>
  <c r="G232" i="1"/>
  <c r="H232" i="1"/>
  <c r="K232" i="1"/>
  <c r="G233" i="1"/>
  <c r="H233" i="1"/>
  <c r="K233" i="1"/>
  <c r="G234" i="1"/>
  <c r="H234" i="1"/>
  <c r="K234" i="1"/>
  <c r="G235" i="1"/>
  <c r="H235" i="1"/>
  <c r="K235" i="1"/>
  <c r="G236" i="1"/>
  <c r="H236" i="1"/>
  <c r="K236" i="1"/>
  <c r="G237" i="1"/>
  <c r="H237" i="1"/>
  <c r="K237" i="1"/>
  <c r="G238" i="1"/>
  <c r="H238" i="1"/>
  <c r="K238" i="1"/>
  <c r="G239" i="1"/>
  <c r="H239" i="1"/>
  <c r="K239" i="1"/>
  <c r="G240" i="1"/>
  <c r="H240" i="1"/>
  <c r="K240" i="1"/>
  <c r="G241" i="1"/>
  <c r="H241" i="1"/>
  <c r="K241" i="1"/>
  <c r="G242" i="1"/>
  <c r="H242" i="1"/>
  <c r="K242" i="1"/>
  <c r="G243" i="1"/>
  <c r="H243" i="1"/>
  <c r="K243" i="1"/>
  <c r="G244" i="1"/>
  <c r="H244" i="1"/>
  <c r="K244" i="1"/>
  <c r="G245" i="1"/>
  <c r="H245" i="1"/>
  <c r="K245" i="1"/>
  <c r="G246" i="1"/>
  <c r="H246" i="1"/>
  <c r="K246" i="1"/>
  <c r="G247" i="1"/>
  <c r="H247" i="1"/>
  <c r="K247" i="1"/>
  <c r="G248" i="1"/>
  <c r="H248" i="1"/>
  <c r="K248" i="1"/>
  <c r="G249" i="1"/>
  <c r="H249" i="1"/>
  <c r="K249" i="1"/>
  <c r="G250" i="1"/>
  <c r="H250" i="1"/>
  <c r="K250" i="1"/>
  <c r="G251" i="1"/>
  <c r="H251" i="1"/>
  <c r="K251" i="1"/>
  <c r="G252" i="1"/>
  <c r="H252" i="1"/>
  <c r="K252" i="1"/>
  <c r="G253" i="1"/>
  <c r="H253" i="1"/>
  <c r="K253" i="1"/>
  <c r="G254" i="1"/>
  <c r="H254" i="1"/>
  <c r="K254" i="1"/>
  <c r="G255" i="1"/>
  <c r="H255" i="1"/>
  <c r="K255" i="1"/>
  <c r="G256" i="1"/>
  <c r="H256" i="1"/>
  <c r="K256" i="1"/>
  <c r="G257" i="1"/>
  <c r="H257" i="1"/>
  <c r="K257" i="1"/>
  <c r="G258" i="1"/>
  <c r="H258" i="1"/>
  <c r="K258" i="1"/>
  <c r="G259" i="1"/>
  <c r="H259" i="1"/>
  <c r="K259" i="1"/>
  <c r="G260" i="1"/>
  <c r="H260" i="1"/>
  <c r="K260" i="1"/>
  <c r="G261" i="1"/>
  <c r="H261" i="1"/>
  <c r="K261" i="1"/>
  <c r="G262" i="1"/>
  <c r="H262" i="1"/>
  <c r="K262" i="1"/>
  <c r="G263" i="1"/>
  <c r="H263" i="1"/>
  <c r="K263" i="1"/>
  <c r="G264" i="1"/>
  <c r="H264" i="1"/>
  <c r="K264" i="1"/>
  <c r="G265" i="1"/>
  <c r="H265" i="1"/>
  <c r="K265" i="1"/>
  <c r="G266" i="1"/>
  <c r="H266" i="1"/>
  <c r="K266" i="1"/>
  <c r="G267" i="1"/>
  <c r="H267" i="1"/>
  <c r="K267" i="1"/>
  <c r="G268" i="1"/>
  <c r="H268" i="1"/>
  <c r="K268" i="1"/>
  <c r="G269" i="1"/>
  <c r="H269" i="1"/>
  <c r="K269" i="1"/>
  <c r="G270" i="1"/>
  <c r="H270" i="1"/>
  <c r="K270" i="1"/>
  <c r="G271" i="1"/>
  <c r="H271" i="1"/>
  <c r="K271" i="1"/>
  <c r="G272" i="1"/>
  <c r="H272" i="1"/>
  <c r="K272" i="1"/>
  <c r="G273" i="1"/>
  <c r="H273" i="1"/>
  <c r="K273" i="1"/>
  <c r="G274" i="1"/>
  <c r="H274" i="1"/>
  <c r="K274" i="1"/>
  <c r="G275" i="1"/>
  <c r="H275" i="1"/>
  <c r="K275" i="1"/>
  <c r="G276" i="1"/>
  <c r="H276" i="1"/>
  <c r="K276" i="1"/>
  <c r="G277" i="1"/>
  <c r="H277" i="1"/>
  <c r="K277" i="1"/>
  <c r="G278" i="1"/>
  <c r="H278" i="1"/>
  <c r="K278" i="1"/>
  <c r="G279" i="1"/>
  <c r="H279" i="1"/>
  <c r="K279" i="1"/>
  <c r="G280" i="1"/>
  <c r="H280" i="1"/>
  <c r="K280" i="1"/>
  <c r="G281" i="1"/>
  <c r="H281" i="1"/>
  <c r="K281" i="1"/>
  <c r="G282" i="1"/>
  <c r="H282" i="1"/>
  <c r="K282" i="1"/>
  <c r="G283" i="1"/>
  <c r="H283" i="1"/>
  <c r="K283" i="1"/>
  <c r="G284" i="1"/>
  <c r="H284" i="1"/>
  <c r="K284" i="1"/>
  <c r="G285" i="1"/>
  <c r="H285" i="1"/>
  <c r="K285" i="1"/>
  <c r="G286" i="1"/>
  <c r="H286" i="1"/>
  <c r="K286" i="1"/>
  <c r="G287" i="1"/>
  <c r="H287" i="1"/>
  <c r="K287" i="1"/>
  <c r="G288" i="1"/>
  <c r="H288" i="1"/>
  <c r="K288" i="1"/>
  <c r="G289" i="1"/>
  <c r="H289" i="1"/>
  <c r="K289" i="1"/>
  <c r="G290" i="1"/>
  <c r="H290" i="1"/>
  <c r="K290" i="1"/>
  <c r="G291" i="1"/>
  <c r="H291" i="1"/>
  <c r="K291" i="1"/>
  <c r="G292" i="1"/>
  <c r="H292" i="1"/>
  <c r="K292" i="1"/>
  <c r="G293" i="1"/>
  <c r="H293" i="1"/>
  <c r="K293" i="1"/>
  <c r="G294" i="1"/>
  <c r="H294" i="1"/>
  <c r="K294" i="1"/>
  <c r="G295" i="1"/>
  <c r="H295" i="1"/>
  <c r="K295" i="1"/>
  <c r="G296" i="1"/>
  <c r="H296" i="1"/>
  <c r="K296" i="1"/>
  <c r="G297" i="1"/>
  <c r="H297" i="1"/>
  <c r="K297" i="1"/>
  <c r="G298" i="1"/>
  <c r="H298" i="1"/>
  <c r="K298" i="1"/>
  <c r="G299" i="1"/>
  <c r="H299" i="1"/>
  <c r="K299" i="1"/>
  <c r="G300" i="1"/>
  <c r="H300" i="1"/>
  <c r="K300" i="1"/>
  <c r="G301" i="1"/>
  <c r="H301" i="1"/>
  <c r="K301" i="1"/>
  <c r="G302" i="1"/>
  <c r="H302" i="1"/>
  <c r="K302" i="1"/>
  <c r="G303" i="1"/>
  <c r="H303" i="1"/>
  <c r="K303" i="1"/>
  <c r="G304" i="1"/>
  <c r="H304" i="1"/>
  <c r="K304" i="1"/>
  <c r="G305" i="1"/>
  <c r="H305" i="1"/>
  <c r="K305" i="1"/>
  <c r="G306" i="1"/>
  <c r="H306" i="1"/>
  <c r="K306" i="1"/>
  <c r="G307" i="1"/>
  <c r="H307" i="1"/>
  <c r="K307" i="1"/>
  <c r="G308" i="1"/>
  <c r="H308" i="1"/>
  <c r="K308" i="1"/>
  <c r="G309" i="1"/>
  <c r="H309" i="1"/>
  <c r="K309" i="1"/>
  <c r="G310" i="1"/>
  <c r="H310" i="1"/>
  <c r="K310" i="1"/>
  <c r="G311" i="1"/>
  <c r="H311" i="1"/>
  <c r="K311" i="1"/>
  <c r="G312" i="1"/>
  <c r="H312" i="1"/>
  <c r="K312" i="1"/>
  <c r="G313" i="1"/>
  <c r="H313" i="1"/>
  <c r="K313" i="1"/>
  <c r="G314" i="1"/>
  <c r="H314" i="1"/>
  <c r="K314" i="1"/>
  <c r="G315" i="1"/>
  <c r="H315" i="1"/>
  <c r="K315" i="1"/>
  <c r="G316" i="1"/>
  <c r="H316" i="1"/>
  <c r="K316" i="1"/>
  <c r="G317" i="1"/>
  <c r="H317" i="1"/>
  <c r="K317" i="1"/>
  <c r="G318" i="1"/>
  <c r="H318" i="1"/>
  <c r="K318" i="1"/>
  <c r="G319" i="1"/>
  <c r="H319" i="1"/>
  <c r="K319" i="1"/>
  <c r="G320" i="1"/>
  <c r="H320" i="1"/>
  <c r="K320" i="1"/>
  <c r="G321" i="1"/>
  <c r="H321" i="1"/>
  <c r="K321" i="1"/>
  <c r="G322" i="1"/>
  <c r="H322" i="1"/>
  <c r="K322" i="1"/>
  <c r="G323" i="1"/>
  <c r="H323" i="1"/>
  <c r="K323" i="1"/>
  <c r="G324" i="1"/>
  <c r="H324" i="1"/>
  <c r="K324" i="1"/>
  <c r="G325" i="1"/>
  <c r="H325" i="1"/>
  <c r="K325" i="1"/>
  <c r="G326" i="1"/>
  <c r="H326" i="1"/>
  <c r="K326" i="1"/>
  <c r="G327" i="1"/>
  <c r="H327" i="1"/>
  <c r="K327" i="1"/>
  <c r="G328" i="1"/>
  <c r="H328" i="1"/>
  <c r="K328" i="1"/>
  <c r="G329" i="1"/>
  <c r="H329" i="1"/>
  <c r="K329" i="1"/>
  <c r="G330" i="1"/>
  <c r="H330" i="1"/>
  <c r="K330" i="1"/>
  <c r="G331" i="1"/>
  <c r="H331" i="1"/>
  <c r="K331" i="1"/>
  <c r="G332" i="1"/>
  <c r="H332" i="1"/>
  <c r="K332" i="1"/>
  <c r="G333" i="1"/>
  <c r="H333" i="1"/>
  <c r="K333" i="1"/>
  <c r="G334" i="1"/>
  <c r="H334" i="1"/>
  <c r="K334" i="1"/>
  <c r="G335" i="1"/>
  <c r="H335" i="1"/>
  <c r="K335" i="1"/>
  <c r="G336" i="1"/>
  <c r="H336" i="1"/>
  <c r="K336" i="1"/>
  <c r="G337" i="1"/>
  <c r="H337" i="1"/>
  <c r="K337" i="1"/>
  <c r="G338" i="1"/>
  <c r="H338" i="1"/>
  <c r="K338" i="1"/>
  <c r="G339" i="1"/>
  <c r="H339" i="1"/>
  <c r="K339" i="1"/>
  <c r="G340" i="1"/>
  <c r="H340" i="1"/>
  <c r="K340" i="1"/>
  <c r="G341" i="1"/>
  <c r="H341" i="1"/>
  <c r="K341" i="1"/>
  <c r="G342" i="1"/>
  <c r="H342" i="1"/>
  <c r="K342" i="1"/>
  <c r="G343" i="1"/>
  <c r="H343" i="1"/>
  <c r="K343" i="1"/>
  <c r="G344" i="1"/>
  <c r="H344" i="1"/>
  <c r="K344" i="1"/>
  <c r="G345" i="1"/>
  <c r="H345" i="1"/>
  <c r="K345" i="1"/>
  <c r="G346" i="1"/>
  <c r="H346" i="1"/>
  <c r="K346" i="1"/>
  <c r="G347" i="1"/>
  <c r="H347" i="1"/>
  <c r="K347" i="1"/>
  <c r="G348" i="1"/>
  <c r="H348" i="1"/>
  <c r="K348" i="1"/>
  <c r="G349" i="1"/>
  <c r="H349" i="1"/>
  <c r="K349" i="1"/>
  <c r="G350" i="1"/>
  <c r="H350" i="1"/>
  <c r="K350" i="1"/>
  <c r="G351" i="1"/>
  <c r="H351" i="1"/>
  <c r="K351" i="1"/>
  <c r="G352" i="1"/>
  <c r="H352" i="1"/>
  <c r="K352" i="1"/>
  <c r="G353" i="1"/>
  <c r="H353" i="1"/>
  <c r="K353" i="1"/>
  <c r="G354" i="1"/>
  <c r="H354" i="1"/>
  <c r="K354" i="1"/>
  <c r="G355" i="1"/>
  <c r="H355" i="1"/>
  <c r="K355" i="1"/>
  <c r="G356" i="1"/>
  <c r="H356" i="1"/>
  <c r="K356" i="1"/>
  <c r="G357" i="1"/>
  <c r="H357" i="1"/>
  <c r="K357" i="1"/>
  <c r="G358" i="1"/>
  <c r="H358" i="1"/>
  <c r="K358" i="1"/>
  <c r="G359" i="1"/>
  <c r="H359" i="1"/>
  <c r="K359" i="1"/>
  <c r="G360" i="1"/>
  <c r="H360" i="1"/>
  <c r="K360" i="1"/>
  <c r="G361" i="1"/>
  <c r="H361" i="1"/>
  <c r="K361" i="1"/>
  <c r="G362" i="1"/>
  <c r="H362" i="1"/>
  <c r="K362" i="1"/>
  <c r="G363" i="1"/>
  <c r="H363" i="1"/>
  <c r="K363" i="1"/>
  <c r="G364" i="1"/>
  <c r="H364" i="1"/>
  <c r="K364" i="1"/>
  <c r="G365" i="1"/>
  <c r="H365" i="1"/>
  <c r="K365" i="1"/>
  <c r="G366" i="1"/>
  <c r="H366" i="1"/>
  <c r="K366" i="1"/>
  <c r="G367" i="1"/>
  <c r="H367" i="1"/>
  <c r="K367" i="1"/>
  <c r="G368" i="1"/>
  <c r="H368" i="1"/>
  <c r="K368" i="1"/>
  <c r="G369" i="1"/>
  <c r="H369" i="1"/>
  <c r="K369" i="1"/>
  <c r="G370" i="1"/>
  <c r="H370" i="1"/>
  <c r="K370" i="1"/>
  <c r="G371" i="1"/>
  <c r="H371" i="1"/>
  <c r="K371" i="1"/>
  <c r="G372" i="1"/>
  <c r="H372" i="1"/>
  <c r="K372" i="1"/>
  <c r="G373" i="1"/>
  <c r="H373" i="1"/>
  <c r="K373" i="1"/>
  <c r="G374" i="1"/>
  <c r="H374" i="1"/>
  <c r="K374" i="1"/>
  <c r="G375" i="1"/>
  <c r="H375" i="1"/>
  <c r="K375" i="1"/>
  <c r="G376" i="1"/>
  <c r="H376" i="1"/>
  <c r="K376" i="1"/>
  <c r="G377" i="1"/>
  <c r="H377" i="1"/>
  <c r="K377" i="1"/>
  <c r="G378" i="1"/>
  <c r="H378" i="1"/>
  <c r="K378" i="1"/>
  <c r="G379" i="1"/>
  <c r="H379" i="1"/>
  <c r="K379" i="1"/>
  <c r="G380" i="1"/>
  <c r="H380" i="1"/>
  <c r="K380" i="1"/>
  <c r="G381" i="1"/>
  <c r="H381" i="1"/>
  <c r="K381" i="1"/>
  <c r="G382" i="1"/>
  <c r="H382" i="1"/>
  <c r="K382" i="1"/>
  <c r="G383" i="1"/>
  <c r="H383" i="1"/>
  <c r="K383" i="1"/>
  <c r="G384" i="1"/>
  <c r="H384" i="1"/>
  <c r="K384" i="1"/>
  <c r="G385" i="1"/>
  <c r="H385" i="1"/>
  <c r="K385" i="1"/>
  <c r="G386" i="1"/>
  <c r="H386" i="1"/>
  <c r="K386" i="1"/>
  <c r="G387" i="1"/>
  <c r="H387" i="1"/>
  <c r="K387" i="1"/>
  <c r="G388" i="1"/>
  <c r="H388" i="1"/>
  <c r="K388" i="1"/>
  <c r="G389" i="1"/>
  <c r="H389" i="1"/>
  <c r="K389" i="1"/>
  <c r="G390" i="1"/>
  <c r="H390" i="1"/>
  <c r="K390" i="1"/>
  <c r="G391" i="1"/>
  <c r="H391" i="1"/>
  <c r="K391" i="1"/>
  <c r="G392" i="1"/>
  <c r="H392" i="1"/>
  <c r="K392" i="1"/>
  <c r="G393" i="1"/>
  <c r="H393" i="1"/>
  <c r="K393" i="1"/>
  <c r="G394" i="1"/>
  <c r="H394" i="1"/>
  <c r="K394" i="1"/>
  <c r="G395" i="1"/>
  <c r="H395" i="1"/>
  <c r="K395" i="1"/>
  <c r="G396" i="1"/>
  <c r="H396" i="1"/>
  <c r="K396" i="1"/>
  <c r="G397" i="1"/>
  <c r="H397" i="1"/>
  <c r="K397" i="1"/>
  <c r="G398" i="1"/>
  <c r="H398" i="1"/>
  <c r="K398" i="1"/>
  <c r="G399" i="1"/>
  <c r="H399" i="1"/>
  <c r="K399" i="1"/>
  <c r="G400" i="1"/>
  <c r="H400" i="1"/>
  <c r="K400" i="1"/>
  <c r="G401" i="1"/>
  <c r="H401" i="1"/>
  <c r="K401" i="1"/>
  <c r="G402" i="1"/>
  <c r="H402" i="1"/>
  <c r="K402" i="1"/>
  <c r="G403" i="1"/>
  <c r="H403" i="1"/>
  <c r="K403" i="1"/>
  <c r="G404" i="1"/>
  <c r="H404" i="1"/>
  <c r="K404" i="1"/>
  <c r="G405" i="1"/>
  <c r="H405" i="1"/>
  <c r="K405" i="1"/>
  <c r="G406" i="1"/>
  <c r="H406" i="1"/>
  <c r="K406" i="1"/>
  <c r="G407" i="1"/>
  <c r="H407" i="1"/>
  <c r="K407" i="1"/>
  <c r="G408" i="1"/>
  <c r="H408" i="1"/>
  <c r="K408" i="1"/>
  <c r="G409" i="1"/>
  <c r="H409" i="1"/>
  <c r="K409" i="1"/>
  <c r="G410" i="1"/>
  <c r="H410" i="1"/>
  <c r="K410" i="1"/>
  <c r="G411" i="1"/>
  <c r="H411" i="1"/>
  <c r="K411" i="1"/>
  <c r="G412" i="1"/>
  <c r="H412" i="1"/>
  <c r="K412" i="1"/>
  <c r="G413" i="1"/>
  <c r="H413" i="1"/>
  <c r="K413" i="1"/>
  <c r="G414" i="1"/>
  <c r="H414" i="1"/>
  <c r="K414" i="1"/>
  <c r="G415" i="1"/>
  <c r="H415" i="1"/>
  <c r="K415" i="1"/>
  <c r="G416" i="1"/>
  <c r="H416" i="1"/>
  <c r="K416" i="1"/>
  <c r="G417" i="1"/>
  <c r="H417" i="1"/>
  <c r="K417" i="1"/>
  <c r="G418" i="1"/>
  <c r="H418" i="1"/>
  <c r="K418" i="1"/>
  <c r="G419" i="1"/>
  <c r="H419" i="1"/>
  <c r="K419" i="1"/>
  <c r="G420" i="1"/>
  <c r="H420" i="1"/>
  <c r="K420" i="1"/>
  <c r="G421" i="1"/>
  <c r="H421" i="1"/>
  <c r="K421" i="1"/>
  <c r="G422" i="1"/>
  <c r="H422" i="1"/>
  <c r="K422" i="1"/>
  <c r="G423" i="1"/>
  <c r="H423" i="1"/>
  <c r="K423" i="1"/>
  <c r="G424" i="1"/>
  <c r="H424" i="1"/>
  <c r="K424" i="1"/>
  <c r="G425" i="1"/>
  <c r="H425" i="1"/>
  <c r="K425" i="1"/>
  <c r="G426" i="1"/>
  <c r="H426" i="1"/>
  <c r="K426" i="1"/>
  <c r="G427" i="1"/>
  <c r="H427" i="1"/>
  <c r="K427" i="1"/>
  <c r="G428" i="1"/>
  <c r="H428" i="1"/>
  <c r="K428" i="1"/>
  <c r="G429" i="1"/>
  <c r="H429" i="1"/>
  <c r="K429" i="1"/>
  <c r="G430" i="1"/>
  <c r="H430" i="1"/>
  <c r="K430" i="1"/>
  <c r="G431" i="1"/>
  <c r="H431" i="1"/>
  <c r="K431" i="1"/>
  <c r="G432" i="1"/>
  <c r="H432" i="1"/>
  <c r="K432" i="1"/>
  <c r="G433" i="1"/>
  <c r="H433" i="1"/>
  <c r="K433" i="1"/>
  <c r="G434" i="1"/>
  <c r="H434" i="1"/>
  <c r="K434" i="1"/>
  <c r="G435" i="1"/>
  <c r="H435" i="1"/>
  <c r="K435" i="1"/>
  <c r="G436" i="1"/>
  <c r="H436" i="1"/>
  <c r="K436" i="1"/>
  <c r="G437" i="1"/>
  <c r="H437" i="1"/>
  <c r="K437" i="1"/>
  <c r="G438" i="1"/>
  <c r="H438" i="1"/>
  <c r="K438" i="1"/>
  <c r="G439" i="1"/>
  <c r="H439" i="1"/>
  <c r="K439" i="1"/>
  <c r="G440" i="1"/>
  <c r="H440" i="1"/>
  <c r="K440" i="1"/>
  <c r="G441" i="1"/>
  <c r="H441" i="1"/>
  <c r="K441" i="1"/>
  <c r="G442" i="1"/>
  <c r="H442" i="1"/>
  <c r="K442" i="1"/>
  <c r="G443" i="1"/>
  <c r="H443" i="1"/>
  <c r="K443" i="1"/>
  <c r="G444" i="1"/>
  <c r="H444" i="1"/>
  <c r="K444" i="1"/>
  <c r="G445" i="1"/>
  <c r="H445" i="1"/>
  <c r="K445" i="1"/>
  <c r="G446" i="1"/>
  <c r="H446" i="1"/>
  <c r="K446" i="1"/>
  <c r="G447" i="1"/>
  <c r="H447" i="1"/>
  <c r="K447" i="1"/>
  <c r="G448" i="1"/>
  <c r="H448" i="1"/>
  <c r="K448" i="1"/>
  <c r="G449" i="1"/>
  <c r="H449" i="1"/>
  <c r="K449" i="1"/>
  <c r="G450" i="1"/>
  <c r="H450" i="1"/>
  <c r="K450" i="1"/>
  <c r="G451" i="1"/>
  <c r="H451" i="1"/>
  <c r="K451" i="1"/>
  <c r="G452" i="1"/>
  <c r="H452" i="1"/>
  <c r="K452" i="1"/>
  <c r="G453" i="1"/>
  <c r="H453" i="1"/>
  <c r="K453" i="1"/>
  <c r="G454" i="1"/>
  <c r="H454" i="1"/>
  <c r="K454" i="1"/>
  <c r="G455" i="1"/>
  <c r="H455" i="1"/>
  <c r="K455" i="1"/>
  <c r="G456" i="1"/>
  <c r="H456" i="1"/>
  <c r="K456" i="1"/>
  <c r="G457" i="1"/>
  <c r="H457" i="1"/>
  <c r="K457" i="1"/>
  <c r="G458" i="1"/>
  <c r="H458" i="1"/>
  <c r="K458" i="1"/>
  <c r="G459" i="1"/>
  <c r="H459" i="1"/>
  <c r="K459" i="1"/>
  <c r="G460" i="1"/>
  <c r="H460" i="1"/>
  <c r="K460" i="1"/>
  <c r="G461" i="1"/>
  <c r="H461" i="1"/>
  <c r="K461" i="1"/>
  <c r="G462" i="1"/>
  <c r="H462" i="1"/>
  <c r="K462" i="1"/>
  <c r="G463" i="1"/>
  <c r="H463" i="1"/>
  <c r="K463" i="1"/>
  <c r="G464" i="1"/>
  <c r="H464" i="1"/>
  <c r="K464" i="1"/>
  <c r="G465" i="1"/>
  <c r="H465" i="1"/>
  <c r="K465" i="1"/>
  <c r="G466" i="1"/>
  <c r="H466" i="1"/>
  <c r="K466" i="1"/>
  <c r="G467" i="1"/>
  <c r="H467" i="1"/>
  <c r="K467" i="1"/>
  <c r="G468" i="1"/>
  <c r="H468" i="1"/>
  <c r="K468" i="1"/>
  <c r="G469" i="1"/>
  <c r="H469" i="1"/>
  <c r="K469" i="1"/>
  <c r="G470" i="1"/>
  <c r="H470" i="1"/>
  <c r="K470" i="1"/>
  <c r="G471" i="1"/>
  <c r="H471" i="1"/>
  <c r="K471" i="1"/>
  <c r="G472" i="1"/>
  <c r="H472" i="1"/>
  <c r="K472" i="1"/>
  <c r="G473" i="1"/>
  <c r="H473" i="1"/>
  <c r="K473" i="1"/>
  <c r="G474" i="1"/>
  <c r="H474" i="1"/>
  <c r="K474" i="1"/>
  <c r="G475" i="1"/>
  <c r="H475" i="1"/>
  <c r="K475" i="1"/>
  <c r="G476" i="1"/>
  <c r="H476" i="1"/>
  <c r="K476" i="1"/>
  <c r="G477" i="1"/>
  <c r="H477" i="1"/>
  <c r="K477" i="1"/>
  <c r="G478" i="1"/>
  <c r="H478" i="1"/>
  <c r="K478" i="1"/>
  <c r="G479" i="1"/>
  <c r="H479" i="1"/>
  <c r="K479" i="1"/>
  <c r="G480" i="1"/>
  <c r="H480" i="1"/>
  <c r="K480" i="1"/>
  <c r="G481" i="1"/>
  <c r="H481" i="1"/>
  <c r="K481" i="1"/>
  <c r="G482" i="1"/>
  <c r="H482" i="1"/>
  <c r="K482" i="1"/>
  <c r="G483" i="1"/>
  <c r="H483" i="1"/>
  <c r="K483" i="1"/>
  <c r="G484" i="1"/>
  <c r="H484" i="1"/>
  <c r="K484" i="1"/>
  <c r="G485" i="1"/>
  <c r="H485" i="1"/>
  <c r="K485" i="1"/>
  <c r="G486" i="1"/>
  <c r="H486" i="1"/>
  <c r="K486" i="1"/>
  <c r="G487" i="1"/>
  <c r="H487" i="1"/>
  <c r="K487" i="1"/>
  <c r="G488" i="1"/>
  <c r="H488" i="1"/>
  <c r="K488" i="1"/>
  <c r="G489" i="1"/>
  <c r="H489" i="1"/>
  <c r="K489" i="1"/>
  <c r="G490" i="1"/>
  <c r="H490" i="1"/>
  <c r="K490" i="1"/>
  <c r="G491" i="1"/>
  <c r="H491" i="1"/>
  <c r="K491" i="1"/>
  <c r="G492" i="1"/>
  <c r="H492" i="1"/>
  <c r="K492" i="1"/>
  <c r="G493" i="1"/>
  <c r="H493" i="1"/>
  <c r="K493" i="1"/>
  <c r="G494" i="1"/>
  <c r="H494" i="1"/>
  <c r="K494" i="1"/>
  <c r="G495" i="1"/>
  <c r="H495" i="1"/>
  <c r="K495" i="1"/>
  <c r="G496" i="1"/>
  <c r="H496" i="1"/>
  <c r="K496" i="1"/>
  <c r="G497" i="1"/>
  <c r="H497" i="1"/>
  <c r="K497" i="1"/>
  <c r="G498" i="1"/>
  <c r="H498" i="1"/>
  <c r="K498" i="1"/>
  <c r="G499" i="1"/>
  <c r="H499" i="1"/>
  <c r="K499" i="1"/>
  <c r="G500" i="1"/>
  <c r="H500" i="1"/>
  <c r="K500" i="1"/>
  <c r="G501" i="1"/>
  <c r="H501" i="1"/>
  <c r="K501" i="1"/>
  <c r="G502" i="1"/>
  <c r="H502" i="1"/>
  <c r="K502" i="1"/>
  <c r="G503" i="1"/>
  <c r="H503" i="1"/>
  <c r="K503" i="1"/>
  <c r="G504" i="1"/>
  <c r="H504" i="1"/>
  <c r="K504" i="1"/>
  <c r="G505" i="1"/>
  <c r="H505" i="1"/>
  <c r="K505" i="1"/>
  <c r="G506" i="1"/>
  <c r="H506" i="1"/>
  <c r="K506" i="1"/>
  <c r="G507" i="1"/>
  <c r="H507" i="1"/>
  <c r="K507" i="1"/>
  <c r="G508" i="1"/>
  <c r="H508" i="1"/>
  <c r="K508" i="1"/>
  <c r="G509" i="1"/>
  <c r="H509" i="1"/>
  <c r="K509" i="1"/>
  <c r="G510" i="1"/>
  <c r="H510" i="1"/>
  <c r="K510" i="1"/>
  <c r="G511" i="1"/>
  <c r="H511" i="1"/>
  <c r="K511" i="1"/>
  <c r="G512" i="1"/>
  <c r="H512" i="1"/>
  <c r="K512" i="1"/>
  <c r="G513" i="1"/>
  <c r="H513" i="1"/>
  <c r="K513" i="1"/>
  <c r="G514" i="1"/>
  <c r="H514" i="1"/>
  <c r="K514" i="1"/>
  <c r="G515" i="1"/>
  <c r="H515" i="1"/>
  <c r="K515" i="1"/>
  <c r="G516" i="1"/>
  <c r="H516" i="1"/>
  <c r="K516" i="1"/>
  <c r="G517" i="1"/>
  <c r="H517" i="1"/>
  <c r="K517" i="1"/>
  <c r="G518" i="1"/>
  <c r="H518" i="1"/>
  <c r="K518" i="1"/>
  <c r="G519" i="1"/>
  <c r="H519" i="1"/>
  <c r="K519" i="1"/>
  <c r="G520" i="1"/>
  <c r="H520" i="1"/>
  <c r="K520" i="1"/>
  <c r="G521" i="1"/>
  <c r="H521" i="1"/>
  <c r="K521" i="1"/>
  <c r="G522" i="1"/>
  <c r="H522" i="1"/>
  <c r="K522" i="1"/>
  <c r="G523" i="1"/>
  <c r="H523" i="1"/>
  <c r="K523" i="1"/>
  <c r="G524" i="1"/>
  <c r="H524" i="1"/>
  <c r="K524" i="1"/>
  <c r="G525" i="1"/>
  <c r="H525" i="1"/>
  <c r="K525" i="1"/>
  <c r="G526" i="1"/>
  <c r="H526" i="1"/>
  <c r="K526" i="1"/>
  <c r="G527" i="1"/>
  <c r="H527" i="1"/>
  <c r="K527" i="1"/>
  <c r="G528" i="1"/>
  <c r="H528" i="1"/>
  <c r="K528" i="1"/>
  <c r="G529" i="1"/>
  <c r="H529" i="1"/>
  <c r="K529" i="1"/>
  <c r="G530" i="1"/>
  <c r="H530" i="1"/>
  <c r="K530" i="1"/>
  <c r="G531" i="1"/>
  <c r="H531" i="1"/>
  <c r="K531" i="1"/>
  <c r="G532" i="1"/>
  <c r="H532" i="1"/>
  <c r="K532" i="1"/>
  <c r="G533" i="1"/>
  <c r="H533" i="1"/>
  <c r="K533" i="1"/>
  <c r="G534" i="1"/>
  <c r="H534" i="1"/>
  <c r="K534" i="1"/>
  <c r="G535" i="1"/>
  <c r="H535" i="1"/>
  <c r="K535" i="1"/>
  <c r="G536" i="1"/>
  <c r="H536" i="1"/>
  <c r="K536" i="1"/>
  <c r="G537" i="1"/>
  <c r="H537" i="1"/>
  <c r="K537" i="1"/>
  <c r="G538" i="1"/>
  <c r="H538" i="1"/>
  <c r="K538" i="1"/>
  <c r="G539" i="1"/>
  <c r="H539" i="1"/>
  <c r="K539" i="1"/>
  <c r="G540" i="1"/>
  <c r="H540" i="1"/>
  <c r="K540" i="1"/>
  <c r="G541" i="1"/>
  <c r="H541" i="1"/>
  <c r="K541" i="1"/>
  <c r="G542" i="1"/>
  <c r="H542" i="1"/>
  <c r="K542" i="1"/>
  <c r="G543" i="1"/>
  <c r="H543" i="1"/>
  <c r="K543" i="1"/>
  <c r="G544" i="1"/>
  <c r="H544" i="1"/>
  <c r="K544" i="1"/>
  <c r="G545" i="1"/>
  <c r="H545" i="1"/>
  <c r="K545" i="1"/>
  <c r="G546" i="1"/>
  <c r="H546" i="1"/>
  <c r="K546" i="1"/>
  <c r="G547" i="1"/>
  <c r="H547" i="1"/>
  <c r="K547" i="1"/>
  <c r="G548" i="1"/>
  <c r="H548" i="1"/>
  <c r="K548" i="1"/>
  <c r="G549" i="1"/>
  <c r="H549" i="1"/>
  <c r="K549" i="1"/>
  <c r="G550" i="1"/>
  <c r="H550" i="1"/>
  <c r="K550" i="1"/>
  <c r="G551" i="1"/>
  <c r="H551" i="1"/>
  <c r="K551" i="1"/>
  <c r="G552" i="1"/>
  <c r="H552" i="1"/>
  <c r="K552" i="1"/>
  <c r="G553" i="1"/>
  <c r="H553" i="1"/>
  <c r="K553" i="1"/>
  <c r="G554" i="1"/>
  <c r="H554" i="1"/>
  <c r="K554" i="1"/>
  <c r="G555" i="1"/>
  <c r="H555" i="1"/>
  <c r="K555" i="1"/>
  <c r="G556" i="1"/>
  <c r="H556" i="1"/>
  <c r="K556" i="1"/>
  <c r="G557" i="1"/>
  <c r="H557" i="1"/>
  <c r="K557" i="1"/>
  <c r="G558" i="1"/>
  <c r="H558" i="1"/>
  <c r="K558" i="1"/>
  <c r="G559" i="1"/>
  <c r="H559" i="1"/>
  <c r="K559" i="1"/>
  <c r="G560" i="1"/>
  <c r="H560" i="1"/>
  <c r="K560" i="1"/>
  <c r="G561" i="1"/>
  <c r="H561" i="1"/>
  <c r="K561" i="1"/>
  <c r="G562" i="1"/>
  <c r="H562" i="1"/>
  <c r="K562" i="1"/>
  <c r="G563" i="1"/>
  <c r="H563" i="1"/>
  <c r="K563" i="1"/>
  <c r="G564" i="1"/>
  <c r="H564" i="1"/>
  <c r="K564" i="1"/>
  <c r="G565" i="1"/>
  <c r="H565" i="1"/>
  <c r="K565" i="1"/>
  <c r="G566" i="1"/>
  <c r="H566" i="1"/>
  <c r="K566" i="1"/>
  <c r="G567" i="1"/>
  <c r="H567" i="1"/>
  <c r="K567" i="1"/>
  <c r="G568" i="1"/>
  <c r="H568" i="1"/>
  <c r="K568" i="1"/>
  <c r="G569" i="1"/>
  <c r="H569" i="1"/>
  <c r="K569" i="1"/>
  <c r="G570" i="1"/>
  <c r="H570" i="1"/>
  <c r="K570" i="1"/>
  <c r="G571" i="1"/>
  <c r="H571" i="1"/>
  <c r="K571" i="1"/>
  <c r="G572" i="1"/>
  <c r="H572" i="1"/>
  <c r="K572" i="1"/>
  <c r="G573" i="1"/>
  <c r="H573" i="1"/>
  <c r="K573" i="1"/>
  <c r="G574" i="1"/>
  <c r="H574" i="1"/>
  <c r="K574" i="1"/>
  <c r="G575" i="1"/>
  <c r="H575" i="1"/>
  <c r="K575" i="1"/>
  <c r="G576" i="1"/>
  <c r="H576" i="1"/>
  <c r="K576" i="1"/>
  <c r="G577" i="1"/>
  <c r="H577" i="1"/>
  <c r="K577" i="1"/>
  <c r="G578" i="1"/>
  <c r="H578" i="1"/>
  <c r="K578" i="1"/>
  <c r="G579" i="1"/>
  <c r="H579" i="1"/>
  <c r="K579" i="1"/>
  <c r="G580" i="1"/>
  <c r="H580" i="1"/>
  <c r="K580" i="1"/>
  <c r="G581" i="1"/>
  <c r="H581" i="1"/>
  <c r="K581" i="1"/>
  <c r="G582" i="1"/>
  <c r="H582" i="1"/>
  <c r="K582" i="1"/>
  <c r="G583" i="1"/>
  <c r="H583" i="1"/>
  <c r="K583" i="1"/>
  <c r="G584" i="1"/>
  <c r="H584" i="1"/>
  <c r="K584" i="1"/>
  <c r="G585" i="1"/>
  <c r="H585" i="1"/>
  <c r="K585" i="1"/>
  <c r="G586" i="1"/>
  <c r="H586" i="1"/>
  <c r="K586" i="1"/>
  <c r="G587" i="1"/>
  <c r="H587" i="1"/>
  <c r="K587" i="1"/>
  <c r="G588" i="1"/>
  <c r="H588" i="1"/>
  <c r="K588" i="1"/>
  <c r="G589" i="1"/>
  <c r="H589" i="1"/>
  <c r="K589" i="1"/>
  <c r="G590" i="1"/>
  <c r="H590" i="1"/>
  <c r="K590" i="1"/>
  <c r="G591" i="1"/>
  <c r="H591" i="1"/>
  <c r="K591" i="1"/>
  <c r="G592" i="1"/>
  <c r="H592" i="1"/>
  <c r="K592" i="1"/>
  <c r="G593" i="1"/>
  <c r="H593" i="1"/>
  <c r="K593" i="1"/>
  <c r="G594" i="1"/>
  <c r="H594" i="1"/>
  <c r="K594" i="1"/>
  <c r="G595" i="1"/>
  <c r="H595" i="1"/>
  <c r="K595" i="1"/>
  <c r="G596" i="1"/>
  <c r="H596" i="1"/>
  <c r="K596" i="1"/>
  <c r="G597" i="1"/>
  <c r="H597" i="1"/>
  <c r="K597" i="1"/>
  <c r="G598" i="1"/>
  <c r="H598" i="1"/>
  <c r="K598" i="1"/>
  <c r="G599" i="1"/>
  <c r="H599" i="1"/>
  <c r="K599" i="1"/>
  <c r="G600" i="1"/>
  <c r="H600" i="1"/>
  <c r="K600" i="1"/>
  <c r="G601" i="1"/>
  <c r="H601" i="1"/>
  <c r="K601" i="1"/>
  <c r="G602" i="1"/>
  <c r="H602" i="1"/>
  <c r="K602" i="1"/>
  <c r="G603" i="1"/>
  <c r="H603" i="1"/>
  <c r="K603" i="1"/>
  <c r="G604" i="1"/>
  <c r="H604" i="1"/>
  <c r="K604" i="1"/>
  <c r="G605" i="1"/>
  <c r="H605" i="1"/>
  <c r="K605" i="1"/>
  <c r="G606" i="1"/>
  <c r="H606" i="1"/>
  <c r="K606" i="1"/>
  <c r="G607" i="1"/>
  <c r="H607" i="1"/>
  <c r="K607" i="1"/>
  <c r="G608" i="1"/>
  <c r="H608" i="1"/>
  <c r="K608" i="1"/>
  <c r="G609" i="1"/>
  <c r="H609" i="1"/>
  <c r="K609" i="1"/>
  <c r="G610" i="1"/>
  <c r="H610" i="1"/>
  <c r="K610" i="1"/>
  <c r="G611" i="1"/>
  <c r="H611" i="1"/>
  <c r="K611" i="1"/>
  <c r="G612" i="1"/>
  <c r="H612" i="1"/>
  <c r="K612" i="1"/>
  <c r="G613" i="1"/>
  <c r="H613" i="1"/>
  <c r="K613" i="1"/>
  <c r="G614" i="1"/>
  <c r="H614" i="1"/>
  <c r="K614" i="1"/>
  <c r="G615" i="1"/>
  <c r="H615" i="1"/>
  <c r="K615" i="1"/>
  <c r="G616" i="1"/>
  <c r="H616" i="1"/>
  <c r="K616" i="1"/>
  <c r="G617" i="1"/>
  <c r="H617" i="1"/>
  <c r="K617" i="1"/>
  <c r="G618" i="1"/>
  <c r="H618" i="1"/>
  <c r="K618" i="1"/>
  <c r="G619" i="1"/>
  <c r="H619" i="1"/>
  <c r="K619" i="1"/>
  <c r="G620" i="1"/>
  <c r="H620" i="1"/>
  <c r="K620" i="1"/>
  <c r="G621" i="1"/>
  <c r="H621" i="1"/>
  <c r="K621" i="1"/>
  <c r="G622" i="1"/>
  <c r="H622" i="1"/>
  <c r="K622" i="1"/>
  <c r="G623" i="1"/>
  <c r="H623" i="1"/>
  <c r="K623" i="1"/>
  <c r="G624" i="1"/>
  <c r="H624" i="1"/>
  <c r="K624" i="1"/>
  <c r="G625" i="1"/>
  <c r="H625" i="1"/>
  <c r="K625" i="1"/>
  <c r="G626" i="1"/>
  <c r="H626" i="1"/>
  <c r="K626" i="1"/>
  <c r="G627" i="1"/>
  <c r="H627" i="1"/>
  <c r="K627" i="1"/>
  <c r="G628" i="1"/>
  <c r="H628" i="1"/>
  <c r="K628" i="1"/>
  <c r="G629" i="1"/>
  <c r="H629" i="1"/>
  <c r="K629" i="1"/>
  <c r="G630" i="1"/>
  <c r="H630" i="1"/>
  <c r="K630" i="1"/>
  <c r="G631" i="1"/>
  <c r="H631" i="1"/>
  <c r="K631" i="1"/>
  <c r="G632" i="1"/>
  <c r="H632" i="1"/>
  <c r="K632" i="1"/>
  <c r="G633" i="1"/>
  <c r="H633" i="1"/>
  <c r="K633" i="1"/>
  <c r="G634" i="1"/>
  <c r="H634" i="1"/>
  <c r="K634" i="1"/>
  <c r="G635" i="1"/>
  <c r="H635" i="1"/>
  <c r="K635" i="1"/>
  <c r="G636" i="1"/>
  <c r="H636" i="1"/>
  <c r="K636" i="1"/>
  <c r="G637" i="1"/>
  <c r="H637" i="1"/>
  <c r="K637" i="1"/>
  <c r="G638" i="1"/>
  <c r="H638" i="1"/>
  <c r="K638" i="1"/>
  <c r="G639" i="1"/>
  <c r="H639" i="1"/>
  <c r="K639" i="1"/>
  <c r="G640" i="1"/>
  <c r="H640" i="1"/>
  <c r="K640" i="1"/>
  <c r="G641" i="1"/>
  <c r="H641" i="1"/>
  <c r="K641" i="1"/>
  <c r="G642" i="1"/>
  <c r="H642" i="1"/>
  <c r="K642" i="1"/>
  <c r="G643" i="1"/>
  <c r="H643" i="1"/>
  <c r="K643" i="1"/>
  <c r="G644" i="1"/>
  <c r="H644" i="1"/>
  <c r="K644" i="1"/>
  <c r="G645" i="1"/>
  <c r="H645" i="1"/>
  <c r="K645" i="1"/>
  <c r="G646" i="1"/>
  <c r="H646" i="1"/>
  <c r="K646" i="1"/>
  <c r="G647" i="1"/>
  <c r="H647" i="1"/>
  <c r="K647" i="1"/>
  <c r="G648" i="1"/>
  <c r="H648" i="1"/>
  <c r="K648" i="1"/>
  <c r="G649" i="1"/>
  <c r="H649" i="1"/>
  <c r="K649" i="1"/>
  <c r="G650" i="1"/>
  <c r="H650" i="1"/>
  <c r="K650" i="1"/>
  <c r="G651" i="1"/>
  <c r="H651" i="1"/>
  <c r="K651" i="1"/>
  <c r="G652" i="1"/>
  <c r="H652" i="1"/>
  <c r="K652" i="1"/>
  <c r="G653" i="1"/>
  <c r="H653" i="1"/>
  <c r="K653" i="1"/>
  <c r="G654" i="1"/>
  <c r="H654" i="1"/>
  <c r="K654" i="1"/>
  <c r="G655" i="1"/>
  <c r="H655" i="1"/>
  <c r="K655" i="1"/>
  <c r="G656" i="1"/>
  <c r="H656" i="1"/>
  <c r="K656" i="1"/>
  <c r="G657" i="1"/>
  <c r="H657" i="1"/>
  <c r="K657" i="1"/>
  <c r="G658" i="1"/>
  <c r="H658" i="1"/>
  <c r="K658" i="1"/>
  <c r="G659" i="1"/>
  <c r="H659" i="1"/>
  <c r="K659" i="1"/>
  <c r="G660" i="1"/>
  <c r="H660" i="1"/>
  <c r="K660" i="1"/>
  <c r="G661" i="1"/>
  <c r="H661" i="1"/>
  <c r="K661" i="1"/>
  <c r="G662" i="1"/>
  <c r="H662" i="1"/>
  <c r="K662" i="1"/>
  <c r="G663" i="1"/>
  <c r="H663" i="1"/>
  <c r="K663" i="1"/>
  <c r="G664" i="1"/>
  <c r="H664" i="1"/>
  <c r="K664" i="1"/>
  <c r="G665" i="1"/>
  <c r="H665" i="1"/>
  <c r="K665" i="1"/>
  <c r="G666" i="1"/>
  <c r="H666" i="1"/>
  <c r="K666" i="1"/>
  <c r="G667" i="1"/>
  <c r="H667" i="1"/>
  <c r="K667" i="1"/>
  <c r="G668" i="1"/>
  <c r="H668" i="1"/>
  <c r="K668" i="1"/>
  <c r="G669" i="1"/>
  <c r="H669" i="1"/>
  <c r="K669" i="1"/>
  <c r="G670" i="1"/>
  <c r="H670" i="1"/>
  <c r="K670" i="1"/>
  <c r="G671" i="1"/>
  <c r="H671" i="1"/>
  <c r="K671" i="1"/>
  <c r="G672" i="1"/>
  <c r="H672" i="1"/>
  <c r="K672" i="1"/>
  <c r="G673" i="1"/>
  <c r="H673" i="1"/>
  <c r="K673" i="1"/>
  <c r="G674" i="1"/>
  <c r="H674" i="1"/>
  <c r="K674" i="1"/>
  <c r="G675" i="1"/>
  <c r="H675" i="1"/>
  <c r="K675" i="1"/>
  <c r="G676" i="1"/>
  <c r="H676" i="1"/>
  <c r="K676" i="1"/>
  <c r="G677" i="1"/>
  <c r="H677" i="1"/>
  <c r="K677" i="1"/>
  <c r="G678" i="1"/>
  <c r="H678" i="1"/>
  <c r="K678" i="1"/>
  <c r="G679" i="1"/>
  <c r="H679" i="1"/>
  <c r="K679" i="1"/>
  <c r="G680" i="1"/>
  <c r="H680" i="1"/>
  <c r="K680" i="1"/>
  <c r="G681" i="1"/>
  <c r="H681" i="1"/>
  <c r="K681" i="1"/>
  <c r="G682" i="1"/>
  <c r="H682" i="1"/>
  <c r="K682" i="1"/>
  <c r="G683" i="1"/>
  <c r="H683" i="1"/>
  <c r="K683" i="1"/>
  <c r="G684" i="1"/>
  <c r="H684" i="1"/>
  <c r="K684" i="1"/>
  <c r="G685" i="1"/>
  <c r="H685" i="1"/>
  <c r="K685" i="1"/>
  <c r="G686" i="1"/>
  <c r="H686" i="1"/>
  <c r="K686" i="1"/>
  <c r="G687" i="1"/>
  <c r="H687" i="1"/>
  <c r="K687" i="1"/>
  <c r="G688" i="1"/>
  <c r="H688" i="1"/>
  <c r="K688" i="1"/>
  <c r="G689" i="1"/>
  <c r="H689" i="1"/>
  <c r="K689" i="1"/>
  <c r="G690" i="1"/>
  <c r="H690" i="1"/>
  <c r="K690" i="1"/>
  <c r="G691" i="1"/>
  <c r="H691" i="1"/>
  <c r="K691" i="1"/>
  <c r="G692" i="1"/>
  <c r="H692" i="1"/>
  <c r="K692" i="1"/>
  <c r="G693" i="1"/>
  <c r="H693" i="1"/>
  <c r="K693" i="1"/>
  <c r="G694" i="1"/>
  <c r="H694" i="1"/>
  <c r="K694" i="1"/>
  <c r="G695" i="1"/>
  <c r="H695" i="1"/>
  <c r="K695" i="1"/>
  <c r="G696" i="1"/>
  <c r="H696" i="1"/>
  <c r="K696" i="1"/>
  <c r="G697" i="1"/>
  <c r="H697" i="1"/>
  <c r="K697" i="1"/>
  <c r="G698" i="1"/>
  <c r="H698" i="1"/>
  <c r="K698" i="1"/>
  <c r="G699" i="1"/>
  <c r="H699" i="1"/>
  <c r="K699" i="1"/>
  <c r="G700" i="1"/>
  <c r="H700" i="1"/>
  <c r="K700" i="1"/>
  <c r="G701" i="1"/>
  <c r="H701" i="1"/>
  <c r="K701" i="1"/>
  <c r="G702" i="1"/>
  <c r="H702" i="1"/>
  <c r="K702" i="1"/>
  <c r="G703" i="1"/>
  <c r="H703" i="1"/>
  <c r="K703" i="1"/>
  <c r="G704" i="1"/>
  <c r="H704" i="1"/>
  <c r="K704" i="1"/>
  <c r="G705" i="1"/>
  <c r="H705" i="1"/>
  <c r="K705" i="1"/>
  <c r="G706" i="1"/>
  <c r="H706" i="1"/>
  <c r="K706" i="1"/>
  <c r="G707" i="1"/>
  <c r="H707" i="1"/>
  <c r="K707" i="1"/>
  <c r="G708" i="1"/>
  <c r="H708" i="1"/>
  <c r="K708" i="1"/>
  <c r="G709" i="1"/>
  <c r="H709" i="1"/>
  <c r="K709" i="1"/>
  <c r="G710" i="1"/>
  <c r="H710" i="1"/>
  <c r="K710" i="1"/>
  <c r="G711" i="1"/>
  <c r="H711" i="1"/>
  <c r="K711" i="1"/>
  <c r="G712" i="1"/>
  <c r="H712" i="1"/>
  <c r="K712" i="1"/>
  <c r="G713" i="1"/>
  <c r="H713" i="1"/>
  <c r="K713" i="1"/>
  <c r="G714" i="1"/>
  <c r="H714" i="1"/>
  <c r="K714" i="1"/>
  <c r="G715" i="1"/>
  <c r="H715" i="1"/>
  <c r="K715" i="1"/>
  <c r="G716" i="1"/>
  <c r="H716" i="1"/>
  <c r="K716" i="1"/>
  <c r="G717" i="1"/>
  <c r="H717" i="1"/>
  <c r="K717" i="1"/>
  <c r="G718" i="1"/>
  <c r="H718" i="1"/>
  <c r="K718" i="1"/>
  <c r="G719" i="1"/>
  <c r="H719" i="1"/>
  <c r="K719" i="1"/>
  <c r="G720" i="1"/>
  <c r="H720" i="1"/>
  <c r="K720" i="1"/>
  <c r="G721" i="1"/>
  <c r="H721" i="1"/>
  <c r="K721" i="1"/>
  <c r="G722" i="1"/>
  <c r="H722" i="1"/>
  <c r="K722" i="1"/>
  <c r="G723" i="1"/>
  <c r="H723" i="1"/>
  <c r="K723" i="1"/>
  <c r="G724" i="1"/>
  <c r="H724" i="1"/>
  <c r="K724" i="1"/>
  <c r="G725" i="1"/>
  <c r="H725" i="1"/>
  <c r="K725" i="1"/>
  <c r="G726" i="1"/>
  <c r="H726" i="1"/>
  <c r="K726" i="1"/>
  <c r="G727" i="1"/>
  <c r="H727" i="1"/>
  <c r="K727" i="1"/>
  <c r="G728" i="1"/>
  <c r="H728" i="1"/>
  <c r="K728" i="1"/>
  <c r="G729" i="1"/>
  <c r="H729" i="1"/>
  <c r="K729" i="1"/>
  <c r="G730" i="1"/>
  <c r="H730" i="1"/>
  <c r="K730" i="1"/>
  <c r="G731" i="1"/>
  <c r="H731" i="1"/>
  <c r="K731" i="1"/>
  <c r="G732" i="1"/>
  <c r="H732" i="1"/>
  <c r="K732" i="1"/>
  <c r="G733" i="1"/>
  <c r="H733" i="1"/>
  <c r="K733" i="1"/>
  <c r="G734" i="1"/>
  <c r="H734" i="1"/>
  <c r="K734" i="1"/>
  <c r="G735" i="1"/>
  <c r="H735" i="1"/>
  <c r="K735" i="1"/>
  <c r="G736" i="1"/>
  <c r="H736" i="1"/>
  <c r="K736" i="1"/>
  <c r="G737" i="1"/>
  <c r="H737" i="1"/>
  <c r="K737" i="1"/>
  <c r="G738" i="1"/>
  <c r="H738" i="1"/>
  <c r="K738" i="1"/>
  <c r="G739" i="1"/>
  <c r="H739" i="1"/>
  <c r="K739" i="1"/>
  <c r="G740" i="1"/>
  <c r="H740" i="1"/>
  <c r="K740" i="1"/>
  <c r="G741" i="1"/>
  <c r="H741" i="1"/>
  <c r="K741" i="1"/>
  <c r="G742" i="1"/>
  <c r="H742" i="1"/>
  <c r="K742" i="1"/>
  <c r="G743" i="1"/>
  <c r="H743" i="1"/>
  <c r="K743" i="1"/>
  <c r="G744" i="1"/>
  <c r="H744" i="1"/>
  <c r="K744" i="1"/>
  <c r="G745" i="1"/>
  <c r="H745" i="1"/>
  <c r="K745" i="1"/>
  <c r="G746" i="1"/>
  <c r="H746" i="1"/>
  <c r="K746" i="1"/>
  <c r="G747" i="1"/>
  <c r="H747" i="1"/>
  <c r="K747" i="1"/>
  <c r="G748" i="1"/>
  <c r="H748" i="1"/>
  <c r="K748" i="1"/>
  <c r="G749" i="1"/>
  <c r="H749" i="1"/>
  <c r="K749" i="1"/>
  <c r="G750" i="1"/>
  <c r="H750" i="1"/>
  <c r="K750" i="1"/>
  <c r="G751" i="1"/>
  <c r="H751" i="1"/>
  <c r="K751" i="1"/>
  <c r="G752" i="1"/>
  <c r="H752" i="1"/>
  <c r="K752" i="1"/>
  <c r="G753" i="1"/>
  <c r="H753" i="1"/>
  <c r="K753" i="1"/>
  <c r="G754" i="1"/>
  <c r="H754" i="1"/>
  <c r="K754" i="1"/>
  <c r="G755" i="1"/>
  <c r="H755" i="1"/>
  <c r="K755" i="1"/>
  <c r="G756" i="1"/>
  <c r="H756" i="1"/>
  <c r="K756" i="1"/>
  <c r="G757" i="1"/>
  <c r="H757" i="1"/>
  <c r="K757" i="1"/>
  <c r="G758" i="1"/>
  <c r="H758" i="1"/>
  <c r="K758" i="1"/>
  <c r="G759" i="1"/>
  <c r="H759" i="1"/>
  <c r="K759" i="1"/>
  <c r="G760" i="1"/>
  <c r="H760" i="1"/>
  <c r="K760" i="1"/>
  <c r="G761" i="1"/>
  <c r="H761" i="1"/>
  <c r="K761" i="1"/>
  <c r="G762" i="1"/>
  <c r="H762" i="1"/>
  <c r="K762" i="1"/>
  <c r="G763" i="1"/>
  <c r="H763" i="1"/>
  <c r="K763" i="1"/>
  <c r="G764" i="1"/>
  <c r="H764" i="1"/>
  <c r="K764" i="1"/>
  <c r="G765" i="1"/>
  <c r="H765" i="1"/>
  <c r="K765" i="1"/>
  <c r="G766" i="1"/>
  <c r="H766" i="1"/>
  <c r="K766" i="1"/>
  <c r="G767" i="1"/>
  <c r="H767" i="1"/>
  <c r="K767" i="1"/>
  <c r="G768" i="1"/>
  <c r="H768" i="1"/>
  <c r="K768" i="1"/>
  <c r="G769" i="1"/>
  <c r="H769" i="1"/>
  <c r="K769" i="1"/>
  <c r="G770" i="1"/>
  <c r="H770" i="1"/>
  <c r="K770" i="1"/>
  <c r="G771" i="1"/>
  <c r="H771" i="1"/>
  <c r="K771" i="1"/>
  <c r="G772" i="1"/>
  <c r="H772" i="1"/>
  <c r="K772" i="1"/>
  <c r="G773" i="1"/>
  <c r="H773" i="1"/>
  <c r="K773" i="1"/>
  <c r="G774" i="1"/>
  <c r="H774" i="1"/>
  <c r="K774" i="1"/>
  <c r="G775" i="1"/>
  <c r="H775" i="1"/>
  <c r="K775" i="1"/>
  <c r="G776" i="1"/>
  <c r="H776" i="1"/>
  <c r="K776" i="1"/>
  <c r="G777" i="1"/>
  <c r="H777" i="1"/>
  <c r="K777" i="1"/>
  <c r="G778" i="1"/>
  <c r="H778" i="1"/>
  <c r="K778" i="1"/>
  <c r="G779" i="1"/>
  <c r="H779" i="1"/>
  <c r="K779" i="1"/>
  <c r="G780" i="1"/>
  <c r="H780" i="1"/>
  <c r="K780" i="1"/>
  <c r="G781" i="1"/>
  <c r="H781" i="1"/>
  <c r="K781" i="1"/>
  <c r="G782" i="1"/>
  <c r="H782" i="1"/>
  <c r="K782" i="1"/>
  <c r="G783" i="1"/>
  <c r="H783" i="1"/>
  <c r="K783" i="1"/>
  <c r="G784" i="1"/>
  <c r="H784" i="1"/>
  <c r="K784" i="1"/>
  <c r="G785" i="1"/>
  <c r="H785" i="1"/>
  <c r="K785" i="1"/>
  <c r="G786" i="1"/>
  <c r="H786" i="1"/>
  <c r="K786" i="1"/>
  <c r="G787" i="1"/>
  <c r="H787" i="1"/>
  <c r="K787" i="1"/>
  <c r="G788" i="1"/>
  <c r="H788" i="1"/>
  <c r="K788" i="1"/>
  <c r="G789" i="1"/>
  <c r="H789" i="1"/>
  <c r="K789" i="1"/>
  <c r="G790" i="1"/>
  <c r="H790" i="1"/>
  <c r="K790" i="1"/>
  <c r="G791" i="1"/>
  <c r="H791" i="1"/>
  <c r="K791" i="1"/>
  <c r="G792" i="1"/>
  <c r="H792" i="1"/>
  <c r="K792" i="1"/>
  <c r="G793" i="1"/>
  <c r="H793" i="1"/>
  <c r="K793" i="1"/>
  <c r="G794" i="1"/>
  <c r="H794" i="1"/>
  <c r="K794" i="1"/>
  <c r="G795" i="1"/>
  <c r="H795" i="1"/>
  <c r="K795" i="1"/>
  <c r="G796" i="1"/>
  <c r="H796" i="1"/>
  <c r="K796" i="1"/>
  <c r="G797" i="1"/>
  <c r="H797" i="1"/>
  <c r="K797" i="1"/>
  <c r="G798" i="1"/>
  <c r="H798" i="1"/>
  <c r="K798" i="1"/>
  <c r="G799" i="1"/>
  <c r="H799" i="1"/>
  <c r="K799" i="1"/>
  <c r="G800" i="1"/>
  <c r="H800" i="1"/>
  <c r="K800" i="1"/>
  <c r="G801" i="1"/>
  <c r="H801" i="1"/>
  <c r="K801" i="1"/>
  <c r="G802" i="1"/>
  <c r="H802" i="1"/>
  <c r="K802" i="1"/>
  <c r="G803" i="1"/>
  <c r="H803" i="1"/>
  <c r="K803" i="1"/>
  <c r="G804" i="1"/>
  <c r="H804" i="1"/>
  <c r="K804" i="1"/>
  <c r="G805" i="1"/>
  <c r="H805" i="1"/>
  <c r="K805" i="1"/>
  <c r="G806" i="1"/>
  <c r="H806" i="1"/>
  <c r="K806" i="1"/>
  <c r="G807" i="1"/>
  <c r="H807" i="1"/>
  <c r="K807" i="1"/>
  <c r="G808" i="1"/>
  <c r="H808" i="1"/>
  <c r="K808" i="1"/>
  <c r="G809" i="1"/>
  <c r="H809" i="1"/>
  <c r="K809" i="1"/>
  <c r="G810" i="1"/>
  <c r="H810" i="1"/>
  <c r="K810" i="1"/>
  <c r="G811" i="1"/>
  <c r="H811" i="1"/>
  <c r="K811" i="1"/>
  <c r="G812" i="1"/>
  <c r="H812" i="1"/>
  <c r="K812" i="1"/>
  <c r="G813" i="1"/>
  <c r="H813" i="1"/>
  <c r="K813" i="1"/>
  <c r="G814" i="1"/>
  <c r="H814" i="1"/>
  <c r="K814" i="1"/>
  <c r="G815" i="1"/>
  <c r="H815" i="1"/>
  <c r="K815" i="1"/>
  <c r="G816" i="1"/>
  <c r="H816" i="1"/>
  <c r="K816" i="1"/>
  <c r="G817" i="1"/>
  <c r="H817" i="1"/>
  <c r="K817" i="1"/>
  <c r="G818" i="1"/>
  <c r="H818" i="1"/>
  <c r="K818" i="1"/>
  <c r="G819" i="1"/>
  <c r="H819" i="1"/>
  <c r="K819" i="1"/>
  <c r="G820" i="1"/>
  <c r="H820" i="1"/>
  <c r="K820" i="1"/>
  <c r="G821" i="1"/>
  <c r="H821" i="1"/>
  <c r="K821" i="1"/>
  <c r="G822" i="1"/>
  <c r="H822" i="1"/>
  <c r="K822" i="1"/>
  <c r="G823" i="1"/>
  <c r="H823" i="1"/>
  <c r="K823" i="1"/>
  <c r="G824" i="1"/>
  <c r="H824" i="1"/>
  <c r="K824" i="1"/>
  <c r="G825" i="1"/>
  <c r="H825" i="1"/>
  <c r="K825" i="1"/>
  <c r="G826" i="1"/>
  <c r="H826" i="1"/>
  <c r="K826" i="1"/>
  <c r="G827" i="1"/>
  <c r="H827" i="1"/>
  <c r="K827" i="1"/>
  <c r="G828" i="1"/>
  <c r="H828" i="1"/>
  <c r="K828" i="1"/>
  <c r="G829" i="1"/>
  <c r="H829" i="1"/>
  <c r="K829" i="1"/>
  <c r="G830" i="1"/>
  <c r="H830" i="1"/>
  <c r="K830" i="1"/>
  <c r="G831" i="1"/>
  <c r="H831" i="1"/>
  <c r="K831" i="1"/>
  <c r="G832" i="1"/>
  <c r="H832" i="1"/>
  <c r="K832" i="1"/>
  <c r="G833" i="1"/>
  <c r="H833" i="1"/>
  <c r="K833" i="1"/>
  <c r="G834" i="1"/>
  <c r="H834" i="1"/>
  <c r="K834" i="1"/>
  <c r="G835" i="1"/>
  <c r="H835" i="1"/>
  <c r="K835" i="1"/>
  <c r="G836" i="1"/>
  <c r="H836" i="1"/>
  <c r="K836" i="1"/>
  <c r="G837" i="1"/>
  <c r="H837" i="1"/>
  <c r="K837" i="1"/>
  <c r="G838" i="1"/>
  <c r="H838" i="1"/>
  <c r="K838" i="1"/>
  <c r="G839" i="1"/>
  <c r="H839" i="1"/>
  <c r="K839" i="1"/>
  <c r="G840" i="1"/>
  <c r="H840" i="1"/>
  <c r="K840" i="1"/>
  <c r="G841" i="1"/>
  <c r="H841" i="1"/>
  <c r="K841" i="1"/>
  <c r="G842" i="1"/>
  <c r="H842" i="1"/>
  <c r="K842" i="1"/>
  <c r="G843" i="1"/>
  <c r="H843" i="1"/>
  <c r="K843" i="1"/>
  <c r="G844" i="1"/>
  <c r="H844" i="1"/>
  <c r="K844" i="1"/>
  <c r="G845" i="1"/>
  <c r="H845" i="1"/>
  <c r="K845" i="1"/>
  <c r="G846" i="1"/>
  <c r="H846" i="1"/>
  <c r="K846" i="1"/>
  <c r="G847" i="1"/>
  <c r="H847" i="1"/>
  <c r="K847" i="1"/>
  <c r="G848" i="1"/>
  <c r="H848" i="1"/>
  <c r="K848" i="1"/>
  <c r="G849" i="1"/>
  <c r="H849" i="1"/>
  <c r="K849" i="1"/>
  <c r="G850" i="1"/>
  <c r="H850" i="1"/>
  <c r="K850" i="1"/>
  <c r="G851" i="1"/>
  <c r="H851" i="1"/>
  <c r="K851" i="1"/>
  <c r="G852" i="1"/>
  <c r="H852" i="1"/>
  <c r="K852" i="1"/>
  <c r="G853" i="1"/>
  <c r="H853" i="1"/>
  <c r="K853" i="1"/>
  <c r="G854" i="1"/>
  <c r="H854" i="1"/>
  <c r="K854" i="1"/>
  <c r="G855" i="1"/>
  <c r="H855" i="1"/>
  <c r="K855" i="1"/>
  <c r="G856" i="1"/>
  <c r="H856" i="1"/>
  <c r="K856" i="1"/>
  <c r="G857" i="1"/>
  <c r="H857" i="1"/>
  <c r="K857" i="1"/>
  <c r="G858" i="1"/>
  <c r="H858" i="1"/>
  <c r="K858" i="1"/>
  <c r="G859" i="1"/>
  <c r="H859" i="1"/>
  <c r="K859" i="1"/>
  <c r="G860" i="1"/>
  <c r="H860" i="1"/>
  <c r="K860" i="1"/>
  <c r="G861" i="1"/>
  <c r="H861" i="1"/>
  <c r="K861" i="1"/>
  <c r="G862" i="1"/>
  <c r="H862" i="1"/>
  <c r="K862" i="1"/>
  <c r="G863" i="1"/>
  <c r="H863" i="1"/>
  <c r="K863" i="1"/>
  <c r="G864" i="1"/>
  <c r="H864" i="1"/>
  <c r="K864" i="1"/>
  <c r="G865" i="1"/>
  <c r="H865" i="1"/>
  <c r="K865" i="1"/>
  <c r="G866" i="1"/>
  <c r="H866" i="1"/>
  <c r="K866" i="1"/>
  <c r="G867" i="1"/>
  <c r="H867" i="1"/>
  <c r="K867" i="1"/>
  <c r="G868" i="1"/>
  <c r="H868" i="1"/>
  <c r="K868" i="1"/>
  <c r="G869" i="1"/>
  <c r="H869" i="1"/>
  <c r="K869" i="1"/>
  <c r="G870" i="1"/>
  <c r="H870" i="1"/>
  <c r="K870" i="1"/>
  <c r="G871" i="1"/>
  <c r="H871" i="1"/>
  <c r="K871" i="1"/>
  <c r="G872" i="1"/>
  <c r="H872" i="1"/>
  <c r="K872" i="1"/>
  <c r="G873" i="1"/>
  <c r="H873" i="1"/>
  <c r="K873" i="1"/>
  <c r="G874" i="1"/>
  <c r="H874" i="1"/>
  <c r="K874" i="1"/>
  <c r="G875" i="1"/>
  <c r="H875" i="1"/>
  <c r="K875" i="1"/>
  <c r="G876" i="1"/>
  <c r="H876" i="1"/>
  <c r="K876" i="1"/>
  <c r="G877" i="1"/>
  <c r="H877" i="1"/>
  <c r="K877" i="1"/>
  <c r="G878" i="1"/>
  <c r="H878" i="1"/>
  <c r="K878" i="1"/>
  <c r="G879" i="1"/>
  <c r="H879" i="1"/>
  <c r="K879" i="1"/>
  <c r="G880" i="1"/>
  <c r="H880" i="1"/>
  <c r="K880" i="1"/>
  <c r="G881" i="1"/>
  <c r="H881" i="1"/>
  <c r="K881" i="1"/>
  <c r="G882" i="1"/>
  <c r="H882" i="1"/>
  <c r="K882" i="1"/>
  <c r="G883" i="1"/>
  <c r="H883" i="1"/>
  <c r="K883" i="1"/>
  <c r="G884" i="1"/>
  <c r="H884" i="1"/>
  <c r="K884" i="1"/>
  <c r="G885" i="1"/>
  <c r="H885" i="1"/>
  <c r="K885" i="1"/>
  <c r="G886" i="1"/>
  <c r="H886" i="1"/>
  <c r="K886" i="1"/>
  <c r="G887" i="1"/>
  <c r="H887" i="1"/>
  <c r="K887" i="1"/>
  <c r="G888" i="1"/>
  <c r="H888" i="1"/>
  <c r="K888" i="1"/>
  <c r="G889" i="1"/>
  <c r="H889" i="1"/>
  <c r="K889" i="1"/>
  <c r="G890" i="1"/>
  <c r="H890" i="1"/>
  <c r="K890" i="1"/>
  <c r="G891" i="1"/>
  <c r="H891" i="1"/>
  <c r="K891" i="1"/>
  <c r="G892" i="1"/>
  <c r="H892" i="1"/>
  <c r="K892" i="1"/>
  <c r="G893" i="1"/>
  <c r="H893" i="1"/>
  <c r="K893" i="1"/>
  <c r="G894" i="1"/>
  <c r="H894" i="1"/>
  <c r="K894" i="1"/>
  <c r="G895" i="1"/>
  <c r="H895" i="1"/>
  <c r="K895" i="1"/>
  <c r="G896" i="1"/>
  <c r="H896" i="1"/>
  <c r="K896" i="1"/>
  <c r="G897" i="1"/>
  <c r="H897" i="1"/>
  <c r="K897" i="1"/>
  <c r="G898" i="1"/>
  <c r="H898" i="1"/>
  <c r="K898" i="1"/>
  <c r="G899" i="1"/>
  <c r="H899" i="1"/>
  <c r="K899" i="1"/>
  <c r="G900" i="1"/>
  <c r="H900" i="1"/>
  <c r="K900" i="1"/>
  <c r="G901" i="1"/>
  <c r="H901" i="1"/>
  <c r="K901" i="1"/>
  <c r="G902" i="1"/>
  <c r="H902" i="1"/>
  <c r="K902" i="1"/>
  <c r="G903" i="1"/>
  <c r="H903" i="1"/>
  <c r="K903" i="1"/>
  <c r="G904" i="1"/>
  <c r="H904" i="1"/>
  <c r="K904" i="1"/>
  <c r="G905" i="1"/>
  <c r="H905" i="1"/>
  <c r="K905" i="1"/>
  <c r="G906" i="1"/>
  <c r="H906" i="1"/>
  <c r="K906" i="1"/>
  <c r="G907" i="1"/>
  <c r="H907" i="1"/>
  <c r="K907" i="1"/>
  <c r="G908" i="1"/>
  <c r="H908" i="1"/>
  <c r="K908" i="1"/>
  <c r="G909" i="1"/>
  <c r="H909" i="1"/>
  <c r="K909" i="1"/>
  <c r="G910" i="1"/>
  <c r="H910" i="1"/>
  <c r="K910" i="1"/>
  <c r="G911" i="1"/>
  <c r="H911" i="1"/>
  <c r="K911" i="1"/>
  <c r="G912" i="1"/>
  <c r="H912" i="1"/>
  <c r="K912" i="1"/>
  <c r="G913" i="1"/>
  <c r="H913" i="1"/>
  <c r="K913" i="1"/>
  <c r="G914" i="1"/>
  <c r="H914" i="1"/>
  <c r="K914" i="1"/>
  <c r="G915" i="1"/>
  <c r="H915" i="1"/>
  <c r="K915" i="1"/>
  <c r="G916" i="1"/>
  <c r="H916" i="1"/>
  <c r="K916" i="1"/>
  <c r="G917" i="1"/>
  <c r="H917" i="1"/>
  <c r="K917" i="1"/>
  <c r="G918" i="1"/>
  <c r="H918" i="1"/>
  <c r="K918" i="1"/>
  <c r="G919" i="1"/>
  <c r="H919" i="1"/>
  <c r="K919" i="1"/>
  <c r="G920" i="1"/>
  <c r="H920" i="1"/>
  <c r="K920" i="1"/>
  <c r="G921" i="1"/>
  <c r="H921" i="1"/>
  <c r="K921" i="1"/>
  <c r="G922" i="1"/>
  <c r="H922" i="1"/>
  <c r="K922" i="1"/>
  <c r="G923" i="1"/>
  <c r="H923" i="1"/>
  <c r="K923" i="1"/>
  <c r="G924" i="1"/>
  <c r="H924" i="1"/>
  <c r="K924" i="1"/>
  <c r="G925" i="1"/>
  <c r="H925" i="1"/>
  <c r="K925" i="1"/>
  <c r="G926" i="1"/>
  <c r="H926" i="1"/>
  <c r="K926" i="1"/>
  <c r="G927" i="1"/>
  <c r="H927" i="1"/>
  <c r="K927" i="1"/>
  <c r="G928" i="1"/>
  <c r="H928" i="1"/>
  <c r="K928" i="1"/>
  <c r="G929" i="1"/>
  <c r="H929" i="1"/>
  <c r="K929" i="1"/>
  <c r="G930" i="1"/>
  <c r="H930" i="1"/>
  <c r="K930" i="1"/>
  <c r="G931" i="1"/>
  <c r="H931" i="1"/>
  <c r="K931" i="1"/>
  <c r="G932" i="1"/>
  <c r="H932" i="1"/>
  <c r="K932" i="1"/>
  <c r="G933" i="1"/>
  <c r="H933" i="1"/>
  <c r="K933" i="1"/>
  <c r="G934" i="1"/>
  <c r="H934" i="1"/>
  <c r="K934" i="1"/>
  <c r="G935" i="1"/>
  <c r="H935" i="1"/>
  <c r="K935" i="1"/>
  <c r="G936" i="1"/>
  <c r="H936" i="1"/>
  <c r="K936" i="1"/>
  <c r="G937" i="1"/>
  <c r="H937" i="1"/>
  <c r="K937" i="1"/>
  <c r="G938" i="1"/>
  <c r="H938" i="1"/>
  <c r="K938" i="1"/>
  <c r="G939" i="1"/>
  <c r="H939" i="1"/>
  <c r="K939" i="1"/>
  <c r="G940" i="1"/>
  <c r="H940" i="1"/>
  <c r="K940" i="1"/>
  <c r="G941" i="1"/>
  <c r="H941" i="1"/>
  <c r="K941" i="1"/>
  <c r="G942" i="1"/>
  <c r="H942" i="1"/>
  <c r="K942" i="1"/>
  <c r="G943" i="1"/>
  <c r="H943" i="1"/>
  <c r="K943" i="1"/>
  <c r="G944" i="1"/>
  <c r="H944" i="1"/>
  <c r="K944" i="1"/>
  <c r="G945" i="1"/>
  <c r="H945" i="1"/>
  <c r="K945" i="1"/>
  <c r="G946" i="1"/>
  <c r="H946" i="1"/>
  <c r="K946" i="1"/>
  <c r="G947" i="1"/>
  <c r="H947" i="1"/>
  <c r="K947" i="1"/>
  <c r="G948" i="1"/>
  <c r="H948" i="1"/>
  <c r="K948" i="1"/>
  <c r="G949" i="1"/>
  <c r="H949" i="1"/>
  <c r="K949" i="1"/>
  <c r="G950" i="1"/>
  <c r="H950" i="1"/>
  <c r="K950" i="1"/>
  <c r="G951" i="1"/>
  <c r="H951" i="1"/>
  <c r="K951" i="1"/>
  <c r="G952" i="1"/>
  <c r="H952" i="1"/>
  <c r="K952" i="1"/>
  <c r="G953" i="1"/>
  <c r="H953" i="1"/>
  <c r="K953" i="1"/>
  <c r="G954" i="1"/>
  <c r="H954" i="1"/>
  <c r="K954" i="1"/>
  <c r="G955" i="1"/>
  <c r="H955" i="1"/>
  <c r="K955" i="1"/>
  <c r="G956" i="1"/>
  <c r="H956" i="1"/>
  <c r="K956" i="1"/>
  <c r="G957" i="1"/>
  <c r="H957" i="1"/>
  <c r="K957" i="1"/>
  <c r="G958" i="1"/>
  <c r="H958" i="1"/>
  <c r="K958" i="1"/>
  <c r="G959" i="1"/>
  <c r="H959" i="1"/>
  <c r="K959" i="1"/>
  <c r="G960" i="1"/>
  <c r="H960" i="1"/>
  <c r="K960" i="1"/>
  <c r="G961" i="1"/>
  <c r="H961" i="1"/>
  <c r="K961" i="1"/>
  <c r="G962" i="1"/>
  <c r="H962" i="1"/>
  <c r="K962" i="1"/>
  <c r="G963" i="1"/>
  <c r="H963" i="1"/>
  <c r="K963" i="1"/>
  <c r="G964" i="1"/>
  <c r="H964" i="1"/>
  <c r="K964" i="1"/>
  <c r="G965" i="1"/>
  <c r="H965" i="1"/>
  <c r="K965" i="1"/>
  <c r="G966" i="1"/>
  <c r="H966" i="1"/>
  <c r="K966" i="1"/>
  <c r="G967" i="1"/>
  <c r="H967" i="1"/>
  <c r="K967" i="1"/>
  <c r="G968" i="1"/>
  <c r="H968" i="1"/>
  <c r="K968" i="1"/>
  <c r="G969" i="1"/>
  <c r="H969" i="1"/>
  <c r="K969" i="1"/>
  <c r="G970" i="1"/>
  <c r="H970" i="1"/>
  <c r="K970" i="1"/>
  <c r="G971" i="1"/>
  <c r="H971" i="1"/>
  <c r="K971" i="1"/>
  <c r="G972" i="1"/>
  <c r="H972" i="1"/>
  <c r="K972" i="1"/>
  <c r="G973" i="1"/>
  <c r="H973" i="1"/>
  <c r="K973" i="1"/>
  <c r="G974" i="1"/>
  <c r="H974" i="1"/>
  <c r="K974" i="1"/>
  <c r="G975" i="1"/>
  <c r="H975" i="1"/>
  <c r="K975" i="1"/>
  <c r="G976" i="1"/>
  <c r="H976" i="1"/>
  <c r="K976" i="1"/>
  <c r="G977" i="1"/>
  <c r="H977" i="1"/>
  <c r="K977" i="1"/>
  <c r="G978" i="1"/>
  <c r="H978" i="1"/>
  <c r="K978" i="1"/>
  <c r="G979" i="1"/>
  <c r="H979" i="1"/>
  <c r="K979" i="1"/>
  <c r="G980" i="1"/>
  <c r="H980" i="1"/>
  <c r="K980" i="1"/>
  <c r="G981" i="1"/>
  <c r="H981" i="1"/>
  <c r="K981" i="1"/>
  <c r="G982" i="1"/>
  <c r="H982" i="1"/>
  <c r="K982" i="1"/>
  <c r="G983" i="1"/>
  <c r="H983" i="1"/>
  <c r="K983" i="1"/>
  <c r="G984" i="1"/>
  <c r="H984" i="1"/>
  <c r="K984" i="1"/>
  <c r="G985" i="1"/>
  <c r="H985" i="1"/>
  <c r="K985" i="1"/>
  <c r="G986" i="1"/>
  <c r="H986" i="1"/>
  <c r="K986" i="1"/>
  <c r="G987" i="1"/>
  <c r="H987" i="1"/>
  <c r="K987" i="1"/>
  <c r="G988" i="1"/>
  <c r="H988" i="1"/>
  <c r="K988" i="1"/>
  <c r="G989" i="1"/>
  <c r="H989" i="1"/>
  <c r="K989" i="1"/>
  <c r="G990" i="1"/>
  <c r="H990" i="1"/>
  <c r="K990" i="1"/>
  <c r="G991" i="1"/>
  <c r="H991" i="1"/>
  <c r="K991" i="1"/>
  <c r="G992" i="1"/>
  <c r="H992" i="1"/>
  <c r="K992" i="1"/>
  <c r="G993" i="1"/>
  <c r="H993" i="1"/>
  <c r="K993" i="1"/>
  <c r="G994" i="1"/>
  <c r="H994" i="1"/>
  <c r="K994" i="1"/>
  <c r="G995" i="1"/>
  <c r="H995" i="1"/>
  <c r="K995" i="1"/>
  <c r="G996" i="1"/>
  <c r="H996" i="1"/>
  <c r="K996" i="1"/>
  <c r="G997" i="1"/>
  <c r="H997" i="1"/>
  <c r="K997" i="1"/>
  <c r="G998" i="1"/>
  <c r="H998" i="1"/>
  <c r="K998" i="1"/>
  <c r="G999" i="1"/>
  <c r="H999" i="1"/>
  <c r="K999" i="1"/>
  <c r="G1000" i="1"/>
  <c r="H1000" i="1"/>
  <c r="K1000" i="1"/>
  <c r="G1001" i="1"/>
  <c r="H1001" i="1"/>
  <c r="K1001" i="1"/>
  <c r="G1002" i="1"/>
  <c r="H1002" i="1"/>
  <c r="K1002" i="1"/>
  <c r="G1003" i="1"/>
  <c r="H1003" i="1"/>
  <c r="K1003" i="1"/>
  <c r="G1004" i="1"/>
  <c r="H1004" i="1"/>
  <c r="K1004" i="1"/>
  <c r="G1005" i="1"/>
  <c r="H1005" i="1"/>
  <c r="K1005" i="1"/>
  <c r="G1006" i="1"/>
  <c r="H1006" i="1"/>
  <c r="K1006" i="1"/>
  <c r="G1007" i="1"/>
  <c r="H1007" i="1"/>
  <c r="K1007" i="1"/>
  <c r="G1008" i="1"/>
  <c r="H1008" i="1"/>
  <c r="K1008" i="1"/>
  <c r="G1009" i="1"/>
  <c r="H1009" i="1"/>
  <c r="K1009" i="1"/>
  <c r="G1010" i="1"/>
  <c r="H1010" i="1"/>
  <c r="K1010" i="1"/>
  <c r="G1011" i="1"/>
  <c r="H1011" i="1"/>
  <c r="K1011" i="1"/>
  <c r="G1012" i="1"/>
  <c r="H1012" i="1"/>
  <c r="K1012" i="1"/>
  <c r="G1013" i="1"/>
  <c r="H1013" i="1"/>
  <c r="K1013" i="1"/>
  <c r="G1014" i="1"/>
  <c r="H1014" i="1"/>
  <c r="K1014" i="1"/>
  <c r="G1015" i="1"/>
  <c r="H1015" i="1"/>
  <c r="K1015" i="1"/>
  <c r="G1016" i="1"/>
  <c r="H1016" i="1"/>
  <c r="K1016" i="1"/>
  <c r="G1017" i="1"/>
  <c r="H1017" i="1"/>
  <c r="K1017" i="1"/>
  <c r="G1018" i="1"/>
  <c r="H1018" i="1"/>
  <c r="K1018" i="1"/>
  <c r="G1019" i="1"/>
  <c r="H1019" i="1"/>
  <c r="K1019" i="1"/>
  <c r="G1020" i="1"/>
  <c r="H1020" i="1"/>
  <c r="K1020" i="1"/>
  <c r="G1021" i="1"/>
  <c r="H1021" i="1"/>
  <c r="K1021" i="1"/>
  <c r="G1022" i="1"/>
  <c r="H1022" i="1"/>
  <c r="K1022" i="1"/>
  <c r="G1023" i="1"/>
  <c r="H1023" i="1"/>
  <c r="K1023" i="1"/>
  <c r="G1024" i="1"/>
  <c r="H1024" i="1"/>
  <c r="K1024" i="1"/>
  <c r="G1025" i="1"/>
  <c r="H1025" i="1"/>
  <c r="K1025" i="1"/>
  <c r="G1026" i="1"/>
  <c r="H1026" i="1"/>
  <c r="K1026" i="1"/>
  <c r="G1027" i="1"/>
  <c r="H1027" i="1"/>
  <c r="K1027" i="1"/>
  <c r="G1028" i="1"/>
  <c r="H1028" i="1"/>
  <c r="K1028" i="1"/>
  <c r="G1029" i="1"/>
  <c r="H1029" i="1"/>
  <c r="K1029" i="1"/>
  <c r="G1030" i="1"/>
  <c r="H1030" i="1"/>
  <c r="K1030" i="1"/>
  <c r="G1031" i="1"/>
  <c r="H1031" i="1"/>
  <c r="K1031" i="1"/>
  <c r="G1032" i="1"/>
  <c r="H1032" i="1"/>
  <c r="K1032" i="1"/>
  <c r="G1033" i="1"/>
  <c r="H1033" i="1"/>
  <c r="K1033" i="1"/>
  <c r="G1034" i="1"/>
  <c r="H1034" i="1"/>
  <c r="K1034" i="1"/>
  <c r="G1035" i="1"/>
  <c r="H1035" i="1"/>
  <c r="K1035" i="1"/>
  <c r="G1036" i="1"/>
  <c r="H1036" i="1"/>
  <c r="K1036" i="1"/>
  <c r="G1037" i="1"/>
  <c r="H1037" i="1"/>
  <c r="K1037" i="1"/>
  <c r="G1038" i="1"/>
  <c r="H1038" i="1"/>
  <c r="K1038" i="1"/>
  <c r="G1039" i="1"/>
  <c r="H1039" i="1"/>
  <c r="K1039" i="1"/>
  <c r="G1040" i="1"/>
  <c r="H1040" i="1"/>
  <c r="K1040" i="1"/>
  <c r="G1041" i="1"/>
  <c r="H1041" i="1"/>
  <c r="K1041" i="1"/>
  <c r="G1042" i="1"/>
  <c r="H1042" i="1"/>
  <c r="K1042" i="1"/>
  <c r="G1043" i="1"/>
  <c r="H1043" i="1"/>
  <c r="K1043" i="1"/>
  <c r="G1044" i="1"/>
  <c r="H1044" i="1"/>
  <c r="K1044" i="1"/>
  <c r="G1045" i="1"/>
  <c r="H1045" i="1"/>
  <c r="K1045" i="1"/>
  <c r="G1046" i="1"/>
  <c r="H1046" i="1"/>
  <c r="K1046" i="1"/>
  <c r="G1047" i="1"/>
  <c r="H1047" i="1"/>
  <c r="K1047" i="1"/>
  <c r="G1048" i="1"/>
  <c r="H1048" i="1"/>
  <c r="K1048" i="1"/>
  <c r="G1049" i="1"/>
  <c r="H1049" i="1"/>
  <c r="K1049" i="1"/>
  <c r="G1050" i="1"/>
  <c r="H1050" i="1"/>
  <c r="K1050" i="1"/>
  <c r="G1051" i="1"/>
  <c r="H1051" i="1"/>
  <c r="K1051" i="1"/>
  <c r="G1052" i="1"/>
  <c r="H1052" i="1"/>
  <c r="K1052" i="1"/>
  <c r="G1053" i="1"/>
  <c r="H1053" i="1"/>
  <c r="K1053" i="1"/>
  <c r="G1054" i="1"/>
  <c r="H1054" i="1"/>
  <c r="K1054" i="1"/>
  <c r="G1055" i="1"/>
  <c r="H1055" i="1"/>
  <c r="K1055" i="1"/>
  <c r="G1056" i="1"/>
  <c r="H1056" i="1"/>
  <c r="K1056" i="1"/>
  <c r="G1057" i="1"/>
  <c r="H1057" i="1"/>
  <c r="K1057" i="1"/>
  <c r="G1058" i="1"/>
  <c r="H1058" i="1"/>
  <c r="K1058" i="1"/>
  <c r="G1059" i="1"/>
  <c r="H1059" i="1"/>
  <c r="K1059" i="1"/>
  <c r="G1060" i="1"/>
  <c r="H1060" i="1"/>
  <c r="K1060" i="1"/>
  <c r="G1061" i="1"/>
  <c r="H1061" i="1"/>
  <c r="K1061" i="1"/>
  <c r="G1062" i="1"/>
  <c r="H1062" i="1"/>
  <c r="K1062" i="1"/>
  <c r="G1063" i="1"/>
  <c r="H1063" i="1"/>
  <c r="K1063" i="1"/>
  <c r="G1064" i="1"/>
  <c r="H1064" i="1"/>
  <c r="K1064" i="1"/>
  <c r="G1065" i="1"/>
  <c r="H1065" i="1"/>
  <c r="K1065" i="1"/>
  <c r="G1066" i="1"/>
  <c r="H1066" i="1"/>
  <c r="K1066" i="1"/>
  <c r="G1067" i="1"/>
  <c r="H1067" i="1"/>
  <c r="K1067" i="1"/>
  <c r="G1068" i="1"/>
  <c r="H1068" i="1"/>
  <c r="K1068" i="1"/>
  <c r="G1069" i="1"/>
  <c r="H1069" i="1"/>
  <c r="K1069" i="1"/>
  <c r="G1070" i="1"/>
  <c r="H1070" i="1"/>
  <c r="K1070" i="1"/>
  <c r="G1071" i="1"/>
  <c r="H1071" i="1"/>
  <c r="K1071" i="1"/>
  <c r="G1072" i="1"/>
  <c r="H1072" i="1"/>
  <c r="K1072" i="1"/>
  <c r="G1073" i="1"/>
  <c r="H1073" i="1"/>
  <c r="K1073" i="1"/>
  <c r="G1074" i="1"/>
  <c r="H1074" i="1"/>
  <c r="K1074" i="1"/>
  <c r="G1075" i="1"/>
  <c r="H1075" i="1"/>
  <c r="K1075" i="1"/>
  <c r="G1076" i="1"/>
  <c r="H1076" i="1"/>
  <c r="K1076" i="1"/>
  <c r="G1077" i="1"/>
  <c r="H1077" i="1"/>
  <c r="K1077" i="1"/>
  <c r="G1078" i="1"/>
  <c r="H1078" i="1"/>
  <c r="K1078" i="1"/>
  <c r="G1079" i="1"/>
  <c r="H1079" i="1"/>
  <c r="K1079" i="1"/>
  <c r="G1080" i="1"/>
  <c r="H1080" i="1"/>
  <c r="K1080" i="1"/>
  <c r="G1081" i="1"/>
  <c r="H1081" i="1"/>
  <c r="K1081" i="1"/>
  <c r="G1082" i="1"/>
  <c r="H1082" i="1"/>
  <c r="K1082" i="1"/>
  <c r="G1083" i="1"/>
  <c r="H1083" i="1"/>
  <c r="K1083" i="1"/>
  <c r="G1084" i="1"/>
  <c r="H1084" i="1"/>
  <c r="K1084" i="1"/>
  <c r="G1085" i="1"/>
  <c r="H1085" i="1"/>
  <c r="K1085" i="1"/>
  <c r="G1086" i="1"/>
  <c r="H1086" i="1"/>
  <c r="K1086" i="1"/>
  <c r="G1087" i="1"/>
  <c r="H1087" i="1"/>
  <c r="K1087" i="1"/>
  <c r="G1088" i="1"/>
  <c r="H1088" i="1"/>
  <c r="K1088" i="1"/>
  <c r="G1089" i="1"/>
  <c r="H1089" i="1"/>
  <c r="K1089" i="1"/>
  <c r="G1090" i="1"/>
  <c r="H1090" i="1"/>
  <c r="K1090" i="1"/>
  <c r="G1091" i="1"/>
  <c r="H1091" i="1"/>
  <c r="K1091" i="1"/>
  <c r="G1092" i="1"/>
  <c r="H1092" i="1"/>
  <c r="K1092" i="1"/>
  <c r="G1093" i="1"/>
  <c r="H1093" i="1"/>
  <c r="K1093" i="1"/>
  <c r="G1094" i="1"/>
  <c r="H1094" i="1"/>
  <c r="K1094" i="1"/>
  <c r="G1095" i="1"/>
  <c r="H1095" i="1"/>
  <c r="K1095" i="1"/>
  <c r="G1096" i="1"/>
  <c r="H1096" i="1"/>
  <c r="K1096" i="1"/>
  <c r="G1097" i="1"/>
  <c r="H1097" i="1"/>
  <c r="K1097" i="1"/>
  <c r="G1098" i="1"/>
  <c r="H1098" i="1"/>
  <c r="K1098" i="1"/>
  <c r="G1099" i="1"/>
  <c r="H1099" i="1"/>
  <c r="K1099" i="1"/>
  <c r="G1100" i="1"/>
  <c r="H1100" i="1"/>
  <c r="K1100" i="1"/>
  <c r="G1101" i="1"/>
  <c r="H1101" i="1"/>
  <c r="K1101" i="1"/>
  <c r="G1102" i="1"/>
  <c r="H1102" i="1"/>
  <c r="K1102" i="1"/>
  <c r="G1103" i="1"/>
  <c r="H1103" i="1"/>
  <c r="K1103" i="1"/>
  <c r="G1104" i="1"/>
  <c r="H1104" i="1"/>
  <c r="K1104" i="1"/>
  <c r="G1105" i="1"/>
  <c r="H1105" i="1"/>
  <c r="K1105" i="1"/>
  <c r="G1106" i="1"/>
  <c r="H1106" i="1"/>
  <c r="K1106" i="1"/>
  <c r="G1107" i="1"/>
  <c r="H1107" i="1"/>
  <c r="K1107" i="1"/>
  <c r="G1108" i="1"/>
  <c r="H1108" i="1"/>
  <c r="K1108" i="1"/>
  <c r="G1109" i="1"/>
  <c r="H1109" i="1"/>
  <c r="K1109" i="1"/>
  <c r="G1110" i="1"/>
  <c r="H1110" i="1"/>
  <c r="K1110" i="1"/>
  <c r="G1111" i="1"/>
  <c r="H1111" i="1"/>
  <c r="K1111" i="1"/>
  <c r="G1112" i="1"/>
  <c r="H1112" i="1"/>
  <c r="K1112" i="1"/>
  <c r="G1113" i="1"/>
  <c r="H1113" i="1"/>
  <c r="K1113" i="1"/>
  <c r="G1114" i="1"/>
  <c r="H1114" i="1"/>
  <c r="K1114" i="1"/>
  <c r="G1115" i="1"/>
  <c r="H1115" i="1"/>
  <c r="K1115" i="1"/>
  <c r="G1116" i="1"/>
  <c r="H1116" i="1"/>
  <c r="K1116" i="1"/>
  <c r="G1117" i="1"/>
  <c r="H1117" i="1"/>
  <c r="K1117" i="1"/>
  <c r="G1118" i="1"/>
  <c r="H1118" i="1"/>
  <c r="K1118" i="1"/>
  <c r="G1119" i="1"/>
  <c r="H1119" i="1"/>
  <c r="K1119" i="1"/>
  <c r="G1120" i="1"/>
  <c r="H1120" i="1"/>
  <c r="K1120" i="1"/>
  <c r="G1121" i="1"/>
  <c r="H1121" i="1"/>
  <c r="K1121" i="1"/>
  <c r="G1122" i="1"/>
  <c r="H1122" i="1"/>
  <c r="K1122" i="1"/>
  <c r="G1123" i="1"/>
  <c r="H1123" i="1"/>
  <c r="K1123" i="1"/>
  <c r="G1124" i="1"/>
  <c r="H1124" i="1"/>
  <c r="K1124" i="1"/>
  <c r="G1125" i="1"/>
  <c r="H1125" i="1"/>
  <c r="K1125" i="1"/>
  <c r="G1126" i="1"/>
  <c r="H1126" i="1"/>
  <c r="K1126" i="1"/>
  <c r="G1127" i="1"/>
  <c r="H1127" i="1"/>
  <c r="K1127" i="1"/>
  <c r="G1128" i="1"/>
  <c r="H1128" i="1"/>
  <c r="K1128" i="1"/>
  <c r="G1129" i="1"/>
  <c r="H1129" i="1"/>
  <c r="K1129" i="1"/>
  <c r="G1130" i="1"/>
  <c r="H1130" i="1"/>
  <c r="K1130" i="1"/>
  <c r="G1131" i="1"/>
  <c r="H1131" i="1"/>
  <c r="K1131" i="1"/>
  <c r="G1132" i="1"/>
  <c r="H1132" i="1"/>
  <c r="K1132" i="1"/>
  <c r="G1133" i="1"/>
  <c r="H1133" i="1"/>
  <c r="K1133" i="1"/>
  <c r="G1134" i="1"/>
  <c r="H1134" i="1"/>
  <c r="K1134" i="1"/>
  <c r="G1135" i="1"/>
  <c r="H1135" i="1"/>
  <c r="K1135" i="1"/>
  <c r="G1136" i="1"/>
  <c r="H1136" i="1"/>
  <c r="K1136" i="1"/>
  <c r="G1137" i="1"/>
  <c r="H1137" i="1"/>
  <c r="K1137" i="1"/>
  <c r="G1138" i="1"/>
  <c r="H1138" i="1"/>
  <c r="K1138" i="1"/>
  <c r="G1139" i="1"/>
  <c r="H1139" i="1"/>
  <c r="K1139" i="1"/>
  <c r="G1140" i="1"/>
  <c r="H1140" i="1"/>
  <c r="K1140" i="1"/>
  <c r="G1141" i="1"/>
  <c r="H1141" i="1"/>
  <c r="K1141" i="1"/>
  <c r="G1142" i="1"/>
  <c r="H1142" i="1"/>
  <c r="K1142" i="1"/>
  <c r="G1143" i="1"/>
  <c r="H1143" i="1"/>
  <c r="K1143" i="1"/>
  <c r="G1144" i="1"/>
  <c r="H1144" i="1"/>
  <c r="K1144" i="1"/>
  <c r="G1145" i="1"/>
  <c r="H1145" i="1"/>
  <c r="K1145" i="1"/>
  <c r="G1146" i="1"/>
  <c r="H1146" i="1"/>
  <c r="K1146" i="1"/>
  <c r="G1147" i="1"/>
  <c r="H1147" i="1"/>
  <c r="K1147" i="1"/>
  <c r="G1148" i="1"/>
  <c r="H1148" i="1"/>
  <c r="K1148" i="1"/>
  <c r="G1149" i="1"/>
  <c r="H1149" i="1"/>
  <c r="K1149" i="1"/>
  <c r="G1150" i="1"/>
  <c r="H1150" i="1"/>
  <c r="K1150" i="1"/>
  <c r="G1151" i="1"/>
  <c r="H1151" i="1"/>
  <c r="K1151" i="1"/>
  <c r="G1152" i="1"/>
  <c r="H1152" i="1"/>
  <c r="K1152" i="1"/>
  <c r="G1153" i="1"/>
  <c r="H1153" i="1"/>
  <c r="K1153" i="1"/>
  <c r="G1154" i="1"/>
  <c r="H1154" i="1"/>
  <c r="K1154" i="1"/>
  <c r="G1155" i="1"/>
  <c r="H1155" i="1"/>
  <c r="K1155" i="1"/>
  <c r="G1156" i="1"/>
  <c r="H1156" i="1"/>
  <c r="K1156" i="1"/>
  <c r="G1157" i="1"/>
  <c r="H1157" i="1"/>
  <c r="K1157" i="1"/>
  <c r="G1158" i="1"/>
  <c r="H1158" i="1"/>
  <c r="K1158" i="1"/>
  <c r="G1159" i="1"/>
  <c r="H1159" i="1"/>
  <c r="K1159" i="1"/>
  <c r="G1160" i="1"/>
  <c r="H1160" i="1"/>
  <c r="K1160" i="1"/>
  <c r="G1161" i="1"/>
  <c r="H1161" i="1"/>
  <c r="K1161" i="1"/>
  <c r="G1162" i="1"/>
  <c r="H1162" i="1"/>
  <c r="K1162" i="1"/>
  <c r="G1163" i="1"/>
  <c r="H1163" i="1"/>
  <c r="K1163" i="1"/>
  <c r="G1164" i="1"/>
  <c r="H1164" i="1"/>
  <c r="K1164" i="1"/>
  <c r="G1165" i="1"/>
  <c r="H1165" i="1"/>
  <c r="K1165" i="1"/>
  <c r="G1166" i="1"/>
  <c r="H1166" i="1"/>
  <c r="K1166" i="1"/>
  <c r="G1167" i="1"/>
  <c r="H1167" i="1"/>
  <c r="K1167" i="1"/>
  <c r="G1168" i="1"/>
  <c r="H1168" i="1"/>
  <c r="K1168" i="1"/>
  <c r="G1169" i="1"/>
  <c r="H1169" i="1"/>
  <c r="K1169" i="1"/>
  <c r="G1170" i="1"/>
  <c r="H1170" i="1"/>
  <c r="K1170" i="1"/>
  <c r="G1171" i="1"/>
  <c r="H1171" i="1"/>
  <c r="K1171" i="1"/>
  <c r="G1172" i="1"/>
  <c r="H1172" i="1"/>
  <c r="K1172" i="1"/>
  <c r="G1173" i="1"/>
  <c r="H1173" i="1"/>
  <c r="K1173" i="1"/>
  <c r="G1174" i="1"/>
  <c r="H1174" i="1"/>
  <c r="K1174" i="1"/>
  <c r="G1175" i="1"/>
  <c r="H1175" i="1"/>
  <c r="K1175" i="1"/>
  <c r="G1176" i="1"/>
  <c r="H1176" i="1"/>
  <c r="K1176" i="1"/>
  <c r="G1177" i="1"/>
  <c r="H1177" i="1"/>
  <c r="K1177" i="1"/>
  <c r="G1178" i="1"/>
  <c r="H1178" i="1"/>
  <c r="K1178" i="1"/>
  <c r="G1179" i="1"/>
  <c r="H1179" i="1"/>
  <c r="K1179" i="1"/>
  <c r="G1180" i="1"/>
  <c r="H1180" i="1"/>
  <c r="K1180" i="1"/>
  <c r="G1181" i="1"/>
  <c r="H1181" i="1"/>
  <c r="K1181" i="1"/>
  <c r="G1182" i="1"/>
  <c r="H1182" i="1"/>
  <c r="K1182" i="1"/>
  <c r="G1183" i="1"/>
  <c r="H1183" i="1"/>
  <c r="K1183" i="1"/>
  <c r="G1184" i="1"/>
  <c r="H1184" i="1"/>
  <c r="K1184" i="1"/>
  <c r="G1185" i="1"/>
  <c r="H1185" i="1"/>
  <c r="K1185" i="1"/>
  <c r="G1186" i="1"/>
  <c r="H1186" i="1"/>
  <c r="K1186" i="1"/>
  <c r="G1187" i="1"/>
  <c r="H1187" i="1"/>
  <c r="K1187" i="1"/>
  <c r="G1188" i="1"/>
  <c r="H1188" i="1"/>
  <c r="K1188" i="1"/>
  <c r="G1189" i="1"/>
  <c r="H1189" i="1"/>
  <c r="K1189" i="1"/>
  <c r="G1190" i="1"/>
  <c r="H1190" i="1"/>
  <c r="K1190" i="1"/>
  <c r="G1191" i="1"/>
  <c r="H1191" i="1"/>
  <c r="K1191" i="1"/>
  <c r="G1192" i="1"/>
  <c r="H1192" i="1"/>
  <c r="K1192" i="1"/>
  <c r="G1193" i="1"/>
  <c r="H1193" i="1"/>
  <c r="K1193" i="1"/>
  <c r="G1194" i="1"/>
  <c r="H1194" i="1"/>
  <c r="K1194" i="1"/>
  <c r="G1195" i="1"/>
  <c r="H1195" i="1"/>
  <c r="K1195" i="1"/>
  <c r="G1196" i="1"/>
  <c r="H1196" i="1"/>
  <c r="K1196" i="1"/>
  <c r="G1197" i="1"/>
  <c r="H1197" i="1"/>
  <c r="K1197" i="1"/>
  <c r="G1198" i="1"/>
  <c r="H1198" i="1"/>
  <c r="K1198" i="1"/>
  <c r="G1199" i="1"/>
  <c r="H1199" i="1"/>
  <c r="K1199" i="1"/>
  <c r="G1200" i="1"/>
  <c r="H1200" i="1"/>
  <c r="K1200" i="1"/>
  <c r="G1201" i="1"/>
  <c r="H1201" i="1"/>
  <c r="K1201" i="1"/>
  <c r="G1202" i="1"/>
  <c r="H1202" i="1"/>
  <c r="K1202" i="1"/>
  <c r="G1203" i="1"/>
  <c r="H1203" i="1"/>
  <c r="K1203" i="1"/>
  <c r="G1204" i="1"/>
  <c r="H1204" i="1"/>
  <c r="K1204" i="1"/>
  <c r="G1205" i="1"/>
  <c r="H1205" i="1"/>
  <c r="K1205" i="1"/>
  <c r="G1206" i="1"/>
  <c r="H1206" i="1"/>
  <c r="K1206" i="1"/>
  <c r="G1207" i="1"/>
  <c r="H1207" i="1"/>
  <c r="K1207" i="1"/>
  <c r="G1208" i="1"/>
  <c r="H1208" i="1"/>
  <c r="K1208" i="1"/>
  <c r="G1209" i="1"/>
  <c r="H1209" i="1"/>
  <c r="K1209" i="1"/>
  <c r="G1210" i="1"/>
  <c r="H1210" i="1"/>
  <c r="K1210" i="1"/>
  <c r="G1211" i="1"/>
  <c r="H1211" i="1"/>
  <c r="K1211" i="1"/>
  <c r="G1212" i="1"/>
  <c r="H1212" i="1"/>
  <c r="K1212" i="1"/>
  <c r="G1213" i="1"/>
  <c r="H1213" i="1"/>
  <c r="K1213" i="1"/>
  <c r="G1214" i="1"/>
  <c r="H1214" i="1"/>
  <c r="K1214" i="1"/>
  <c r="G1215" i="1"/>
  <c r="H1215" i="1"/>
  <c r="K1215" i="1"/>
  <c r="G1216" i="1"/>
  <c r="H1216" i="1"/>
  <c r="K1216" i="1"/>
  <c r="G1217" i="1"/>
  <c r="H1217" i="1"/>
  <c r="K1217" i="1"/>
  <c r="G1218" i="1"/>
  <c r="H1218" i="1"/>
  <c r="K1218" i="1"/>
  <c r="G1219" i="1"/>
  <c r="H1219" i="1"/>
  <c r="K1219" i="1"/>
  <c r="G1220" i="1"/>
  <c r="H1220" i="1"/>
  <c r="K1220" i="1"/>
  <c r="G1221" i="1"/>
  <c r="H1221" i="1"/>
  <c r="K1221" i="1"/>
  <c r="G1222" i="1"/>
  <c r="H1222" i="1"/>
  <c r="K1222" i="1"/>
  <c r="G1223" i="1"/>
  <c r="H1223" i="1"/>
  <c r="K1223" i="1"/>
  <c r="G1224" i="1"/>
  <c r="H1224" i="1"/>
  <c r="K1224" i="1"/>
  <c r="G1225" i="1"/>
  <c r="H1225" i="1"/>
  <c r="K1225" i="1"/>
  <c r="G1226" i="1"/>
  <c r="H1226" i="1"/>
  <c r="K1226" i="1"/>
  <c r="G1227" i="1"/>
  <c r="H1227" i="1"/>
  <c r="K1227" i="1"/>
  <c r="G1228" i="1"/>
  <c r="H1228" i="1"/>
  <c r="K1228" i="1"/>
  <c r="G1229" i="1"/>
  <c r="H1229" i="1"/>
  <c r="K1229" i="1"/>
  <c r="G1230" i="1"/>
  <c r="H1230" i="1"/>
  <c r="K1230" i="1"/>
  <c r="G1231" i="1"/>
  <c r="H1231" i="1"/>
  <c r="K1231" i="1"/>
  <c r="G1232" i="1"/>
  <c r="H1232" i="1"/>
  <c r="K1232" i="1"/>
  <c r="G1233" i="1"/>
  <c r="H1233" i="1"/>
  <c r="K1233" i="1"/>
  <c r="G1234" i="1"/>
  <c r="H1234" i="1"/>
  <c r="K1234" i="1"/>
  <c r="G1235" i="1"/>
  <c r="H1235" i="1"/>
  <c r="K1235" i="1"/>
  <c r="G1236" i="1"/>
  <c r="H1236" i="1"/>
  <c r="K1236" i="1"/>
  <c r="G1237" i="1"/>
  <c r="H1237" i="1"/>
  <c r="K1237" i="1"/>
  <c r="G1238" i="1"/>
  <c r="H1238" i="1"/>
  <c r="K1238" i="1"/>
  <c r="G1239" i="1"/>
  <c r="H1239" i="1"/>
  <c r="K1239" i="1"/>
  <c r="G1240" i="1"/>
  <c r="H1240" i="1"/>
  <c r="K1240" i="1"/>
  <c r="G1241" i="1"/>
  <c r="H1241" i="1"/>
  <c r="K1241" i="1"/>
  <c r="G1242" i="1"/>
  <c r="H1242" i="1"/>
  <c r="K1242" i="1"/>
  <c r="G1243" i="1"/>
  <c r="H1243" i="1"/>
  <c r="K1243" i="1"/>
  <c r="G1244" i="1"/>
  <c r="H1244" i="1"/>
  <c r="K1244" i="1"/>
  <c r="G1245" i="1"/>
  <c r="H1245" i="1"/>
  <c r="K1245" i="1"/>
  <c r="G1246" i="1"/>
  <c r="H1246" i="1"/>
  <c r="K1246" i="1"/>
  <c r="G1247" i="1"/>
  <c r="H1247" i="1"/>
  <c r="K1247" i="1"/>
  <c r="G1248" i="1"/>
  <c r="H1248" i="1"/>
  <c r="K1248" i="1"/>
  <c r="G1249" i="1"/>
  <c r="H1249" i="1"/>
  <c r="K1249" i="1"/>
  <c r="G1250" i="1"/>
  <c r="H1250" i="1"/>
  <c r="K1250" i="1"/>
  <c r="G1251" i="1"/>
  <c r="H1251" i="1"/>
  <c r="K1251" i="1"/>
  <c r="G1252" i="1"/>
  <c r="H1252" i="1"/>
  <c r="K1252" i="1"/>
  <c r="G1253" i="1"/>
  <c r="H1253" i="1"/>
  <c r="K1253" i="1"/>
  <c r="G1254" i="1"/>
  <c r="H1254" i="1"/>
  <c r="K1254" i="1"/>
  <c r="G1255" i="1"/>
  <c r="H1255" i="1"/>
  <c r="K1255" i="1"/>
  <c r="G1256" i="1"/>
  <c r="H1256" i="1"/>
  <c r="K1256" i="1"/>
  <c r="G1257" i="1"/>
  <c r="H1257" i="1"/>
  <c r="K1257" i="1"/>
  <c r="G1258" i="1"/>
  <c r="H1258" i="1"/>
  <c r="K1258" i="1"/>
  <c r="G1259" i="1"/>
  <c r="H1259" i="1"/>
  <c r="K1259" i="1"/>
  <c r="G1260" i="1"/>
  <c r="H1260" i="1"/>
  <c r="K1260" i="1"/>
  <c r="G1261" i="1"/>
  <c r="H1261" i="1"/>
  <c r="K1261" i="1"/>
  <c r="G1262" i="1"/>
  <c r="H1262" i="1"/>
  <c r="K1262" i="1"/>
  <c r="G1263" i="1"/>
  <c r="H1263" i="1"/>
  <c r="K1263" i="1"/>
  <c r="G1264" i="1"/>
  <c r="H1264" i="1"/>
  <c r="K1264" i="1"/>
  <c r="G1265" i="1"/>
  <c r="H1265" i="1"/>
  <c r="K1265" i="1"/>
  <c r="G1266" i="1"/>
  <c r="H1266" i="1"/>
  <c r="K1266" i="1"/>
  <c r="G1267" i="1"/>
  <c r="H1267" i="1"/>
  <c r="K1267" i="1"/>
  <c r="G1268" i="1"/>
  <c r="H1268" i="1"/>
  <c r="K1268" i="1"/>
  <c r="G1269" i="1"/>
  <c r="H1269" i="1"/>
  <c r="K1269" i="1"/>
  <c r="G1270" i="1"/>
  <c r="H1270" i="1"/>
  <c r="K1270" i="1"/>
  <c r="G1271" i="1"/>
  <c r="H1271" i="1"/>
  <c r="K1271" i="1"/>
  <c r="G1272" i="1"/>
  <c r="H1272" i="1"/>
  <c r="K1272" i="1"/>
  <c r="G1273" i="1"/>
  <c r="H1273" i="1"/>
  <c r="K1273" i="1"/>
  <c r="G1274" i="1"/>
  <c r="H1274" i="1"/>
  <c r="K1274" i="1"/>
  <c r="G1275" i="1"/>
  <c r="H1275" i="1"/>
  <c r="K1275" i="1"/>
  <c r="G1276" i="1"/>
  <c r="H1276" i="1"/>
  <c r="K1276" i="1"/>
  <c r="G1277" i="1"/>
  <c r="H1277" i="1"/>
  <c r="K1277" i="1"/>
  <c r="G1278" i="1"/>
  <c r="H1278" i="1"/>
  <c r="K1278" i="1"/>
  <c r="G1279" i="1"/>
  <c r="H1279" i="1"/>
  <c r="K1279" i="1"/>
  <c r="G1280" i="1"/>
  <c r="H1280" i="1"/>
  <c r="K1280" i="1"/>
  <c r="G1281" i="1"/>
  <c r="H1281" i="1"/>
  <c r="K1281" i="1"/>
  <c r="G1282" i="1"/>
  <c r="H1282" i="1"/>
  <c r="K1282" i="1"/>
  <c r="G1283" i="1"/>
  <c r="H1283" i="1"/>
  <c r="K1283" i="1"/>
  <c r="G1284" i="1"/>
  <c r="H1284" i="1"/>
  <c r="K1284" i="1"/>
  <c r="G1285" i="1"/>
  <c r="H1285" i="1"/>
  <c r="K1285" i="1"/>
  <c r="G1286" i="1"/>
  <c r="H1286" i="1"/>
  <c r="K1286" i="1"/>
  <c r="G1287" i="1"/>
  <c r="H1287" i="1"/>
  <c r="K1287" i="1"/>
  <c r="G1288" i="1"/>
  <c r="H1288" i="1"/>
  <c r="K1288" i="1"/>
  <c r="G1289" i="1"/>
  <c r="H1289" i="1"/>
  <c r="K1289" i="1"/>
  <c r="G1290" i="1"/>
  <c r="H1290" i="1"/>
  <c r="K1290" i="1"/>
  <c r="G1291" i="1"/>
  <c r="H1291" i="1"/>
  <c r="K1291" i="1"/>
  <c r="G1292" i="1"/>
  <c r="H1292" i="1"/>
  <c r="K1292" i="1"/>
  <c r="G1293" i="1"/>
  <c r="H1293" i="1"/>
  <c r="K1293" i="1"/>
  <c r="G1294" i="1"/>
  <c r="H1294" i="1"/>
  <c r="K1294" i="1"/>
  <c r="G1295" i="1"/>
  <c r="H1295" i="1"/>
  <c r="K1295" i="1"/>
  <c r="G1296" i="1"/>
  <c r="H1296" i="1"/>
  <c r="K1296" i="1"/>
  <c r="G1297" i="1"/>
  <c r="H1297" i="1"/>
  <c r="K1297" i="1"/>
  <c r="G1298" i="1"/>
  <c r="H1298" i="1"/>
  <c r="K1298" i="1"/>
  <c r="G1299" i="1"/>
  <c r="H1299" i="1"/>
  <c r="K1299" i="1"/>
  <c r="G1300" i="1"/>
  <c r="H1300" i="1"/>
  <c r="K1300" i="1"/>
  <c r="G1301" i="1"/>
  <c r="H1301" i="1"/>
  <c r="K1301" i="1"/>
  <c r="G1302" i="1"/>
  <c r="H1302" i="1"/>
  <c r="K1302" i="1"/>
  <c r="G1303" i="1"/>
  <c r="H1303" i="1"/>
  <c r="K1303" i="1"/>
  <c r="G1304" i="1"/>
  <c r="H1304" i="1"/>
  <c r="K1304" i="1"/>
  <c r="G1305" i="1"/>
  <c r="H1305" i="1"/>
  <c r="K1305" i="1"/>
  <c r="G1306" i="1"/>
  <c r="H1306" i="1"/>
  <c r="K1306" i="1"/>
  <c r="G1307" i="1"/>
  <c r="H1307" i="1"/>
  <c r="K1307" i="1"/>
  <c r="G1308" i="1"/>
  <c r="H1308" i="1"/>
  <c r="K1308" i="1"/>
  <c r="G1309" i="1"/>
  <c r="H1309" i="1"/>
  <c r="K1309" i="1"/>
  <c r="G1310" i="1"/>
  <c r="H1310" i="1"/>
  <c r="K1310" i="1"/>
  <c r="G1311" i="1"/>
  <c r="H1311" i="1"/>
  <c r="K1311" i="1"/>
  <c r="G1312" i="1"/>
  <c r="H1312" i="1"/>
  <c r="K1312" i="1"/>
  <c r="G1313" i="1"/>
  <c r="H1313" i="1"/>
  <c r="K1313" i="1"/>
  <c r="G1314" i="1"/>
  <c r="H1314" i="1"/>
  <c r="K1314" i="1"/>
  <c r="G1315" i="1"/>
  <c r="H1315" i="1"/>
  <c r="K1315" i="1"/>
  <c r="G1316" i="1"/>
  <c r="H1316" i="1"/>
  <c r="K1316" i="1"/>
  <c r="G1317" i="1"/>
  <c r="H1317" i="1"/>
  <c r="K1317" i="1"/>
  <c r="G1318" i="1"/>
  <c r="H1318" i="1"/>
  <c r="K1318" i="1"/>
  <c r="G1319" i="1"/>
  <c r="H1319" i="1"/>
  <c r="K1319" i="1"/>
  <c r="G1320" i="1"/>
  <c r="H1320" i="1"/>
  <c r="K1320" i="1"/>
  <c r="G1321" i="1"/>
  <c r="H1321" i="1"/>
  <c r="K1321" i="1"/>
  <c r="G1322" i="1"/>
  <c r="H1322" i="1"/>
  <c r="K1322" i="1"/>
  <c r="G1323" i="1"/>
  <c r="H1323" i="1"/>
  <c r="K1323" i="1"/>
  <c r="G1324" i="1"/>
  <c r="H1324" i="1"/>
  <c r="K1324" i="1"/>
  <c r="G1325" i="1"/>
  <c r="H1325" i="1"/>
  <c r="K1325" i="1"/>
  <c r="G1326" i="1"/>
  <c r="H1326" i="1"/>
  <c r="K1326" i="1"/>
  <c r="G1327" i="1"/>
  <c r="H1327" i="1"/>
  <c r="K1327" i="1"/>
  <c r="G1328" i="1"/>
  <c r="H1328" i="1"/>
  <c r="K1328" i="1"/>
  <c r="G1329" i="1"/>
  <c r="H1329" i="1"/>
  <c r="K1329" i="1"/>
  <c r="G1330" i="1"/>
  <c r="H1330" i="1"/>
  <c r="K1330" i="1"/>
  <c r="G1331" i="1"/>
  <c r="H1331" i="1"/>
  <c r="K1331" i="1"/>
  <c r="G1332" i="1"/>
  <c r="H1332" i="1"/>
  <c r="K1332" i="1"/>
  <c r="G1333" i="1"/>
  <c r="H1333" i="1"/>
  <c r="K1333" i="1"/>
  <c r="G1334" i="1"/>
  <c r="H1334" i="1"/>
  <c r="K1334" i="1"/>
  <c r="G1335" i="1"/>
  <c r="H1335" i="1"/>
  <c r="K1335" i="1"/>
  <c r="G1336" i="1"/>
  <c r="H1336" i="1"/>
  <c r="K1336" i="1"/>
  <c r="G1337" i="1"/>
  <c r="H1337" i="1"/>
  <c r="K1337" i="1"/>
  <c r="G1338" i="1"/>
  <c r="H1338" i="1"/>
  <c r="K1338" i="1"/>
  <c r="G1339" i="1"/>
  <c r="H1339" i="1"/>
  <c r="K1339" i="1"/>
  <c r="G1340" i="1"/>
  <c r="H1340" i="1"/>
  <c r="K1340" i="1"/>
  <c r="G1341" i="1"/>
  <c r="H1341" i="1"/>
  <c r="K1341" i="1"/>
  <c r="G1342" i="1"/>
  <c r="H1342" i="1"/>
  <c r="K1342" i="1"/>
  <c r="G1343" i="1"/>
  <c r="H1343" i="1"/>
  <c r="K1343" i="1"/>
  <c r="G1344" i="1"/>
  <c r="H1344" i="1"/>
  <c r="K1344" i="1"/>
  <c r="G1345" i="1"/>
  <c r="H1345" i="1"/>
  <c r="K1345" i="1"/>
  <c r="G1346" i="1"/>
  <c r="H1346" i="1"/>
  <c r="K1346" i="1"/>
  <c r="G1347" i="1"/>
  <c r="H1347" i="1"/>
  <c r="K1347" i="1"/>
  <c r="G1348" i="1"/>
  <c r="H1348" i="1"/>
  <c r="K1348" i="1"/>
  <c r="G1349" i="1"/>
  <c r="H1349" i="1"/>
  <c r="K1349" i="1"/>
  <c r="G1350" i="1"/>
  <c r="H1350" i="1"/>
  <c r="K1350" i="1"/>
  <c r="G1351" i="1"/>
  <c r="H1351" i="1"/>
  <c r="K1351" i="1"/>
  <c r="G1352" i="1"/>
  <c r="H1352" i="1"/>
  <c r="K1352" i="1"/>
  <c r="G1353" i="1"/>
  <c r="H1353" i="1"/>
  <c r="K1353" i="1"/>
  <c r="G1354" i="1"/>
  <c r="H1354" i="1"/>
  <c r="K1354" i="1"/>
  <c r="G1355" i="1"/>
  <c r="H1355" i="1"/>
  <c r="K1355" i="1"/>
  <c r="G1356" i="1"/>
  <c r="H1356" i="1"/>
  <c r="K1356" i="1"/>
  <c r="G1357" i="1"/>
  <c r="H1357" i="1"/>
  <c r="K1357" i="1"/>
  <c r="G1358" i="1"/>
  <c r="H1358" i="1"/>
  <c r="K1358" i="1"/>
  <c r="G1359" i="1"/>
  <c r="H1359" i="1"/>
  <c r="K1359" i="1"/>
  <c r="G1360" i="1"/>
  <c r="H1360" i="1"/>
  <c r="K1360" i="1"/>
  <c r="G1361" i="1"/>
  <c r="H1361" i="1"/>
  <c r="K1361" i="1"/>
  <c r="G1362" i="1"/>
  <c r="H1362" i="1"/>
  <c r="K1362" i="1"/>
  <c r="G1363" i="1"/>
  <c r="H1363" i="1"/>
  <c r="K1363" i="1"/>
  <c r="G1364" i="1"/>
  <c r="H1364" i="1"/>
  <c r="K1364" i="1"/>
  <c r="G1365" i="1"/>
  <c r="H1365" i="1"/>
  <c r="K1365" i="1"/>
  <c r="G1366" i="1"/>
  <c r="H1366" i="1"/>
  <c r="K1366" i="1"/>
  <c r="G1367" i="1"/>
  <c r="H1367" i="1"/>
  <c r="K1367" i="1"/>
  <c r="G1368" i="1"/>
  <c r="H1368" i="1"/>
  <c r="K1368" i="1"/>
  <c r="G1369" i="1"/>
  <c r="H1369" i="1"/>
  <c r="K1369" i="1"/>
  <c r="G1370" i="1"/>
  <c r="H1370" i="1"/>
  <c r="K1370" i="1"/>
  <c r="G1371" i="1"/>
  <c r="H1371" i="1"/>
  <c r="K1371" i="1"/>
  <c r="G1372" i="1"/>
  <c r="H1372" i="1"/>
  <c r="K1372" i="1"/>
  <c r="G1373" i="1"/>
  <c r="H1373" i="1"/>
  <c r="K1373" i="1"/>
  <c r="G1374" i="1"/>
  <c r="H1374" i="1"/>
  <c r="K1374" i="1"/>
  <c r="G1375" i="1"/>
  <c r="H1375" i="1"/>
  <c r="K1375" i="1"/>
  <c r="G1376" i="1"/>
  <c r="H1376" i="1"/>
  <c r="K1376" i="1"/>
  <c r="G1377" i="1"/>
  <c r="H1377" i="1"/>
  <c r="K1377" i="1"/>
  <c r="G1378" i="1"/>
  <c r="H1378" i="1"/>
  <c r="K1378" i="1"/>
  <c r="G1379" i="1"/>
  <c r="H1379" i="1"/>
  <c r="K1379" i="1"/>
  <c r="G1380" i="1"/>
  <c r="H1380" i="1"/>
  <c r="K1380" i="1"/>
  <c r="G1381" i="1"/>
  <c r="H1381" i="1"/>
  <c r="K1381" i="1"/>
  <c r="G1382" i="1"/>
  <c r="H1382" i="1"/>
  <c r="K1382" i="1"/>
  <c r="G1383" i="1"/>
  <c r="H1383" i="1"/>
  <c r="K1383" i="1"/>
  <c r="G1384" i="1"/>
  <c r="H1384" i="1"/>
  <c r="K1384" i="1"/>
  <c r="G1385" i="1"/>
  <c r="H1385" i="1"/>
  <c r="K1385" i="1"/>
  <c r="G1386" i="1"/>
  <c r="H1386" i="1"/>
  <c r="K1386" i="1"/>
  <c r="G1387" i="1"/>
  <c r="H1387" i="1"/>
  <c r="K1387" i="1"/>
  <c r="G1388" i="1"/>
  <c r="H1388" i="1"/>
  <c r="K1388" i="1"/>
  <c r="G1389" i="1"/>
  <c r="H1389" i="1"/>
  <c r="K1389" i="1"/>
  <c r="G1390" i="1"/>
  <c r="H1390" i="1"/>
  <c r="K1390" i="1"/>
  <c r="G1391" i="1"/>
  <c r="H1391" i="1"/>
  <c r="K1391" i="1"/>
  <c r="G1392" i="1"/>
  <c r="H1392" i="1"/>
  <c r="K1392" i="1"/>
  <c r="G1393" i="1"/>
  <c r="H1393" i="1"/>
  <c r="K1393" i="1"/>
  <c r="G1394" i="1"/>
  <c r="H1394" i="1"/>
  <c r="K1394" i="1"/>
  <c r="G1395" i="1"/>
  <c r="H1395" i="1"/>
  <c r="K1395" i="1"/>
  <c r="G1396" i="1"/>
  <c r="H1396" i="1"/>
  <c r="K1396" i="1"/>
  <c r="G1397" i="1"/>
  <c r="H1397" i="1"/>
  <c r="K1397" i="1"/>
  <c r="G1398" i="1"/>
  <c r="H1398" i="1"/>
  <c r="K1398" i="1"/>
  <c r="G1399" i="1"/>
  <c r="H1399" i="1"/>
  <c r="K1399" i="1"/>
  <c r="G1400" i="1"/>
  <c r="H1400" i="1"/>
  <c r="K1400" i="1"/>
  <c r="G1401" i="1"/>
  <c r="H1401" i="1"/>
  <c r="K1401" i="1"/>
  <c r="G1402" i="1"/>
  <c r="H1402" i="1"/>
  <c r="K1402" i="1"/>
  <c r="G1403" i="1"/>
  <c r="H1403" i="1"/>
  <c r="K1403" i="1"/>
  <c r="G1404" i="1"/>
  <c r="H1404" i="1"/>
  <c r="K1404" i="1"/>
  <c r="G1405" i="1"/>
  <c r="H1405" i="1"/>
  <c r="K1405" i="1"/>
  <c r="G1406" i="1"/>
  <c r="H1406" i="1"/>
  <c r="K1406" i="1"/>
  <c r="G1407" i="1"/>
  <c r="H1407" i="1"/>
  <c r="K1407" i="1"/>
  <c r="G1408" i="1"/>
  <c r="H1408" i="1"/>
  <c r="K1408" i="1"/>
  <c r="G1409" i="1"/>
  <c r="H1409" i="1"/>
  <c r="K1409" i="1"/>
  <c r="G1410" i="1"/>
  <c r="H1410" i="1"/>
  <c r="K1410" i="1"/>
  <c r="G1411" i="1"/>
  <c r="H1411" i="1"/>
  <c r="K1411" i="1"/>
  <c r="G1412" i="1"/>
  <c r="H1412" i="1"/>
  <c r="K1412" i="1"/>
  <c r="G1413" i="1"/>
  <c r="H1413" i="1"/>
  <c r="K1413" i="1"/>
  <c r="G1414" i="1"/>
  <c r="H1414" i="1"/>
  <c r="K1414" i="1"/>
  <c r="G1415" i="1"/>
  <c r="H1415" i="1"/>
  <c r="K1415" i="1"/>
  <c r="G1416" i="1"/>
  <c r="H1416" i="1"/>
  <c r="K1416" i="1"/>
  <c r="G1417" i="1"/>
  <c r="H1417" i="1"/>
  <c r="K1417" i="1"/>
  <c r="G1418" i="1"/>
  <c r="H1418" i="1"/>
  <c r="K1418" i="1"/>
  <c r="G1419" i="1"/>
  <c r="H1419" i="1"/>
  <c r="K1419" i="1"/>
  <c r="G1420" i="1"/>
  <c r="H1420" i="1"/>
  <c r="K1420" i="1"/>
  <c r="G1421" i="1"/>
  <c r="H1421" i="1"/>
  <c r="K1421" i="1"/>
  <c r="G1422" i="1"/>
  <c r="H1422" i="1"/>
  <c r="K1422" i="1"/>
  <c r="G1423" i="1"/>
  <c r="H1423" i="1"/>
  <c r="K1423" i="1"/>
  <c r="G1424" i="1"/>
  <c r="H1424" i="1"/>
  <c r="K1424" i="1"/>
  <c r="G1425" i="1"/>
  <c r="H1425" i="1"/>
  <c r="K1425" i="1"/>
  <c r="G1426" i="1"/>
  <c r="H1426" i="1"/>
  <c r="K1426" i="1"/>
  <c r="G1427" i="1"/>
  <c r="H1427" i="1"/>
  <c r="K1427" i="1"/>
  <c r="G1428" i="1"/>
  <c r="H1428" i="1"/>
  <c r="K1428" i="1"/>
  <c r="G1429" i="1"/>
  <c r="H1429" i="1"/>
  <c r="K1429" i="1"/>
  <c r="G1430" i="1"/>
  <c r="H1430" i="1"/>
  <c r="K1430" i="1"/>
  <c r="G1431" i="1"/>
  <c r="H1431" i="1"/>
  <c r="K1431" i="1"/>
  <c r="G1432" i="1"/>
  <c r="H1432" i="1"/>
  <c r="K1432" i="1"/>
  <c r="G1433" i="1"/>
  <c r="H1433" i="1"/>
  <c r="K1433" i="1"/>
  <c r="G1434" i="1"/>
  <c r="H1434" i="1"/>
  <c r="K1434" i="1"/>
  <c r="G1435" i="1"/>
  <c r="H1435" i="1"/>
  <c r="K1435" i="1"/>
  <c r="G1436" i="1"/>
  <c r="H1436" i="1"/>
  <c r="K1436" i="1"/>
  <c r="G1437" i="1"/>
  <c r="H1437" i="1"/>
  <c r="K1437" i="1"/>
  <c r="G1438" i="1"/>
  <c r="H1438" i="1"/>
  <c r="K1438" i="1"/>
  <c r="G1439" i="1"/>
  <c r="H1439" i="1"/>
  <c r="K1439" i="1"/>
  <c r="G1440" i="1"/>
  <c r="H1440" i="1"/>
  <c r="K1440" i="1"/>
  <c r="G1441" i="1"/>
  <c r="H1441" i="1"/>
  <c r="K1441" i="1"/>
  <c r="G1442" i="1"/>
  <c r="H1442" i="1"/>
  <c r="K1442" i="1"/>
  <c r="G1443" i="1"/>
  <c r="H1443" i="1"/>
  <c r="K1443" i="1"/>
  <c r="G1444" i="1"/>
  <c r="H1444" i="1"/>
  <c r="K1444" i="1"/>
  <c r="G1445" i="1"/>
  <c r="H1445" i="1"/>
  <c r="K1445" i="1"/>
  <c r="G1446" i="1"/>
  <c r="H1446" i="1"/>
  <c r="K1446" i="1"/>
  <c r="G1447" i="1"/>
  <c r="H1447" i="1"/>
  <c r="K1447" i="1"/>
  <c r="G1448" i="1"/>
  <c r="H1448" i="1"/>
  <c r="K1448" i="1"/>
  <c r="G1449" i="1"/>
  <c r="H1449" i="1"/>
  <c r="K1449" i="1"/>
  <c r="G1450" i="1"/>
  <c r="H1450" i="1"/>
  <c r="K1450" i="1"/>
  <c r="G1451" i="1"/>
  <c r="H1451" i="1"/>
  <c r="K1451" i="1"/>
  <c r="G1452" i="1"/>
  <c r="H1452" i="1"/>
  <c r="K1452" i="1"/>
  <c r="G1453" i="1"/>
  <c r="H1453" i="1"/>
  <c r="K1453" i="1"/>
  <c r="G1454" i="1"/>
  <c r="H1454" i="1"/>
  <c r="K1454" i="1"/>
  <c r="G1455" i="1"/>
  <c r="H1455" i="1"/>
  <c r="K1455" i="1"/>
  <c r="G1456" i="1"/>
  <c r="H1456" i="1"/>
  <c r="K1456" i="1"/>
  <c r="G1457" i="1"/>
  <c r="H1457" i="1"/>
  <c r="K1457" i="1"/>
  <c r="G1458" i="1"/>
  <c r="H1458" i="1"/>
  <c r="K1458" i="1"/>
  <c r="G1459" i="1"/>
  <c r="H1459" i="1"/>
  <c r="K1459" i="1"/>
  <c r="G1460" i="1"/>
  <c r="H1460" i="1"/>
  <c r="K1460" i="1"/>
  <c r="G1461" i="1"/>
  <c r="H1461" i="1"/>
  <c r="K1461" i="1"/>
  <c r="G1462" i="1"/>
  <c r="H1462" i="1"/>
  <c r="K1462" i="1"/>
  <c r="G1463" i="1"/>
  <c r="H1463" i="1"/>
  <c r="K1463" i="1"/>
  <c r="G1464" i="1"/>
  <c r="H1464" i="1"/>
  <c r="K1464" i="1"/>
  <c r="G1465" i="1"/>
  <c r="H1465" i="1"/>
  <c r="K1465" i="1"/>
  <c r="G1466" i="1"/>
  <c r="H1466" i="1"/>
  <c r="K1466" i="1"/>
  <c r="G1467" i="1"/>
  <c r="H1467" i="1"/>
  <c r="K1467" i="1"/>
  <c r="G1468" i="1"/>
  <c r="H1468" i="1"/>
  <c r="K1468" i="1"/>
  <c r="G1469" i="1"/>
  <c r="H1469" i="1"/>
  <c r="K1469" i="1"/>
  <c r="G1470" i="1"/>
  <c r="H1470" i="1"/>
  <c r="K1470" i="1"/>
  <c r="K2" i="1"/>
  <c r="H2" i="1"/>
  <c r="G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2" i="1"/>
</calcChain>
</file>

<file path=xl/sharedStrings.xml><?xml version="1.0" encoding="utf-8"?>
<sst xmlns="http://schemas.openxmlformats.org/spreadsheetml/2006/main" count="7155" uniqueCount="1263">
  <si>
    <t>Order Date</t>
  </si>
  <si>
    <t>Ship Date</t>
  </si>
  <si>
    <t>Unit Price</t>
  </si>
  <si>
    <t>Quantity</t>
  </si>
  <si>
    <t>Sales</t>
  </si>
  <si>
    <t>Customer Segment</t>
  </si>
  <si>
    <t>Product Category</t>
  </si>
  <si>
    <t>Product Sub-Category</t>
  </si>
  <si>
    <t>Product Name</t>
  </si>
  <si>
    <t>Postal Code</t>
  </si>
  <si>
    <t>Corporate</t>
  </si>
  <si>
    <t>Office Supplies</t>
  </si>
  <si>
    <t>Paper</t>
  </si>
  <si>
    <t>X%29 1922</t>
  </si>
  <si>
    <t>Consumer</t>
  </si>
  <si>
    <t>Newell 343</t>
  </si>
  <si>
    <t>Technology</t>
  </si>
  <si>
    <t>Computer Peripherals</t>
  </si>
  <si>
    <t>Imation 3.5 IBM Formatted Diskettes, 10/Box</t>
  </si>
  <si>
    <t>Keytronic Designer 104- Key Black Keyboard</t>
  </si>
  <si>
    <t>Safco Industrial Wire Shelving</t>
  </si>
  <si>
    <t>SC7868i</t>
  </si>
  <si>
    <t>Small Business</t>
  </si>
  <si>
    <t>Dixon My First Ticonderoga Pencil, #2</t>
  </si>
  <si>
    <t>X%29 1897</t>
  </si>
  <si>
    <t>Office Machines</t>
  </si>
  <si>
    <t>Hewlett-Packard Deskjet 940 REFURBISHED Color Inkjet Printer</t>
  </si>
  <si>
    <t>Furniture</t>
  </si>
  <si>
    <t>Bookcases</t>
  </si>
  <si>
    <t>Rush Hierlooms Collection Rich Wood Bookcases</t>
  </si>
  <si>
    <t>Home Office</t>
  </si>
  <si>
    <t>Labels</t>
  </si>
  <si>
    <t>Avery 487</t>
  </si>
  <si>
    <t>Office Furnishings</t>
  </si>
  <si>
    <t>GE 48" Fluorescent Tube, Cool White Energy Saver, 34 Watts, 30/Box</t>
  </si>
  <si>
    <t>Adams Phone Message Book, 200 Message Capacity, 8 1/16” x 11”</t>
  </si>
  <si>
    <t>Micro Innovations 104 Keyboard</t>
  </si>
  <si>
    <t>Avery Hi-Liter%29 Fluorescent Desk Style Markers</t>
  </si>
  <si>
    <t>White GlueTop Scratch Pads</t>
  </si>
  <si>
    <t>Strathmore Photo Mount Cards</t>
  </si>
  <si>
    <t>IBM Active Response Keyboard, Black</t>
  </si>
  <si>
    <t>Envelopes</t>
  </si>
  <si>
    <t>Staples Brown Kraft Recycled Clasp Envelopes</t>
  </si>
  <si>
    <t>Tables</t>
  </si>
  <si>
    <t>Avery 493</t>
  </si>
  <si>
    <t>EcoTones%29 Memo Sheets</t>
  </si>
  <si>
    <t>Hon 61000 Series Interactive Training Tables</t>
  </si>
  <si>
    <t>Appliances</t>
  </si>
  <si>
    <t>O'Sullivan 3-Shelf Heavy-Duty Bookcases</t>
  </si>
  <si>
    <t>StarTAC 6500</t>
  </si>
  <si>
    <t>Fellowes PB500 Electric Punch Plastic Comb Binding Machine with Manual Bind</t>
  </si>
  <si>
    <t>Self-Adhesive Address Labels for Typewriters by Universal</t>
  </si>
  <si>
    <t>Astroparche%29 Fine Business Paper</t>
  </si>
  <si>
    <t>X%29 23</t>
  </si>
  <si>
    <t>Acme%29 Box Cutter Scissors</t>
  </si>
  <si>
    <t>Panasonic KX-P1150 Dot Matrix Printer</t>
  </si>
  <si>
    <t>Avery 479</t>
  </si>
  <si>
    <t>Fellowes Neat Ideas%29 Storage Cubes</t>
  </si>
  <si>
    <t>Acme%29 Elite Stainless Steel Scissors</t>
  </si>
  <si>
    <t>Avery 49</t>
  </si>
  <si>
    <t>Hoover Commercial Soft Guard Upright Vacuum And Disposable Filtration Bags</t>
  </si>
  <si>
    <t>X%29 196</t>
  </si>
  <si>
    <t>Office Star Flex Back Scooter Chair with White Frame</t>
  </si>
  <si>
    <t>Avery 485</t>
  </si>
  <si>
    <t>Lexmark Z54se Color Inkjet Printer</t>
  </si>
  <si>
    <t>Bevis Round Conference Table Top, X-Base</t>
  </si>
  <si>
    <t>Office Star - Contemporary Task Swivel chair with 2-way adjustable arms, Plum</t>
  </si>
  <si>
    <t>X%29 1908</t>
  </si>
  <si>
    <t>Avery Durable Poly Binders</t>
  </si>
  <si>
    <t>Belkin Premiere Surge Master II 8-outlet surge protector</t>
  </si>
  <si>
    <t>StarTAC 8000</t>
  </si>
  <si>
    <t>Lesro Sheffield Collection Coffee Table, End Table, Center Table, Corner Table</t>
  </si>
  <si>
    <t>Standard Line™ “While You Were Out” Hardbound Telephone Message Book</t>
  </si>
  <si>
    <t>Staples Wirebound Steno Books, 6" x 9", 12/Pack</t>
  </si>
  <si>
    <t>Executive Impressions 14" Two-Color Numerals Wall Clock</t>
  </si>
  <si>
    <t>Soundgear TeleForum DX Desktop Conference Phone</t>
  </si>
  <si>
    <t>Hewlett-Packard Business Color Inkjet 3000 [N, DTN] Series Printers</t>
  </si>
  <si>
    <t>Vinyl Sectional Post Binders</t>
  </si>
  <si>
    <t>X%29 226</t>
  </si>
  <si>
    <t>O'Sullivan Living Dimensions 3-Shelf Bookcases</t>
  </si>
  <si>
    <t>X%29 1971</t>
  </si>
  <si>
    <t>Accessory4</t>
  </si>
  <si>
    <t>Global Leather Executive Chair</t>
  </si>
  <si>
    <t>Accessory28</t>
  </si>
  <si>
    <t>#10-4 1/8" x 9 1/2" Premium Diagonal Seam Envelopes</t>
  </si>
  <si>
    <t>Howard Miller 13" Diameter Goldtone Round Wall Clock</t>
  </si>
  <si>
    <t>Black Print Carbonless Snap-Off%29 Rapid Letter, 8 1/2" x 7"</t>
  </si>
  <si>
    <t>Belkin 8 Outlet Surge Protector</t>
  </si>
  <si>
    <t>Recycled Desk Saver Line "While You Were Out" Book, 5 1/2" X 4"</t>
  </si>
  <si>
    <t>Hon Every-Day%29 Chair Series Swivel Task Chairs</t>
  </si>
  <si>
    <t>Sharp EL500L Fraction Calculator</t>
  </si>
  <si>
    <t>Belkin F9M820V08 8 Outlet Surge</t>
  </si>
  <si>
    <t>Fellowes Twister Kit, Gray/Clear, 3/pkg</t>
  </si>
  <si>
    <t>Bush Westfield Collection Bookcases, Fully Assembled</t>
  </si>
  <si>
    <t>V 3600 Series</t>
  </si>
  <si>
    <t>Accessory27</t>
  </si>
  <si>
    <t>Brother DCP1000 Digital 3 in 1 Multifunction Machine</t>
  </si>
  <si>
    <t>Multimedia Mailers</t>
  </si>
  <si>
    <t>Document Clip Frames</t>
  </si>
  <si>
    <t>Sanford EarthWrite%29 Recycled Pencils, Medium Soft, #2</t>
  </si>
  <si>
    <t>GBC Standard Therm-A-Bind Covers</t>
  </si>
  <si>
    <t>Rediform S.O.S. Phone Message Books</t>
  </si>
  <si>
    <t>Verbatim DVD-R 4.7GB authoring disc</t>
  </si>
  <si>
    <t>TOPS Money Receipt Book, Consecutively Numbered in Red,</t>
  </si>
  <si>
    <t>Laminate Occasional Tables</t>
  </si>
  <si>
    <t>X%29 227</t>
  </si>
  <si>
    <t>Maxell Pro 80 Minute CD-R, 10/Pack</t>
  </si>
  <si>
    <t>Eldon Shelf Savers™ Cubes and Bins</t>
  </si>
  <si>
    <t>GBC Prepunched Paper, 19-Hole, for Binding Systems, 24-lb</t>
  </si>
  <si>
    <t>Global Troy™ Executive Leather Low-Back Tilter</t>
  </si>
  <si>
    <t>Canon PC1060 Personal Laser Copier</t>
  </si>
  <si>
    <t>Fellowes Staxonsteel%29 Drawer Files</t>
  </si>
  <si>
    <t>Aluminum Document Frame</t>
  </si>
  <si>
    <t>Cardinal Poly Pocket Divider Pockets for Ring Binders</t>
  </si>
  <si>
    <t>Adams Phone Message Book, Professional, 400 Message Capacity, 5 3/6” x 11”</t>
  </si>
  <si>
    <t>Microsoft Natural Keyboard Elite</t>
  </si>
  <si>
    <t>Acco Perma%29 2700 Stacking Storage Drawers</t>
  </si>
  <si>
    <t>Newell 309</t>
  </si>
  <si>
    <t>Imation 3.5, DISKETTE 44766 HGHLD3.52HD/FM, 10/Pack</t>
  </si>
  <si>
    <t>Hon 2090 “Pillow Soft” Series Mid Back Swivel/Tilt Chairs</t>
  </si>
  <si>
    <t>KI Conference Tables</t>
  </si>
  <si>
    <t>Imation Neon Mac Format Diskettes, 10/Pack</t>
  </si>
  <si>
    <t>Deflect-o EconoMat Nonstudded, No Bevel Mat</t>
  </si>
  <si>
    <t>Sanford Liquid Accent Highlighters</t>
  </si>
  <si>
    <t>R280</t>
  </si>
  <si>
    <t>Lumber Crayons</t>
  </si>
  <si>
    <t>Nu-Dell Leatherette Frames</t>
  </si>
  <si>
    <t>Executive Impressions 14" Contract Wall Clock</t>
  </si>
  <si>
    <t>Cardinal Holdit Business Card Pockets</t>
  </si>
  <si>
    <t>Staples%29 General Use 3-Ring Binders</t>
  </si>
  <si>
    <t>Wilson Jones Hanging View Binder, White, 1"</t>
  </si>
  <si>
    <t>Global Commerce™ Series High-Back Swivel/Tilt Chairs</t>
  </si>
  <si>
    <t>Tenex Contemporary Contur Chairmats for Low and Medium Pile Carpet, Computer, 39" x 49"</t>
  </si>
  <si>
    <t>Avery 508</t>
  </si>
  <si>
    <t>Accessory34</t>
  </si>
  <si>
    <t>Newell 35</t>
  </si>
  <si>
    <t>Tenex Antistatic Computer Chair Mats</t>
  </si>
  <si>
    <t>DS/HD IBM Formatted Diskettes, 10/Pack - Staples</t>
  </si>
  <si>
    <t>DAX Solid Wood Frames</t>
  </si>
  <si>
    <t>Hon Valutask™ Swivel Chairs</t>
  </si>
  <si>
    <t>Avery 510</t>
  </si>
  <si>
    <t>Rubber Bands</t>
  </si>
  <si>
    <t>Staples Vinyl Coated Paper Clips, 800/Box</t>
  </si>
  <si>
    <t>*Staples* vLetter Openers, 2/Pack</t>
  </si>
  <si>
    <t>Filing/Storage Totes and Swivel Casters</t>
  </si>
  <si>
    <t>Newell 320</t>
  </si>
  <si>
    <t>Executive Impressions 12" Wall Clock</t>
  </si>
  <si>
    <t>X%29 198</t>
  </si>
  <si>
    <t>Chromcraft Bull-Nose Wood 48" x 96" Rectangular Conference Tables</t>
  </si>
  <si>
    <t>Hon 4070 Series Pagoda™ Armless Upholstered Stacking Chairs</t>
  </si>
  <si>
    <t>Dual Level, Single-Width Filing Carts</t>
  </si>
  <si>
    <t>80 Minute Slim Jewel Case CD-R , 10/Pack - Staples</t>
  </si>
  <si>
    <t>Zoom V.92 USB External Faxmodem</t>
  </si>
  <si>
    <t>Adesso Programmable 142-Key Keyboard</t>
  </si>
  <si>
    <t>T193</t>
  </si>
  <si>
    <t>Staples SlimLine Pencil Sharpener</t>
  </si>
  <si>
    <t>Hon Non-Folding Utility Tables</t>
  </si>
  <si>
    <t>Acco Six-Outlet Power Strip, 4' Cord Length</t>
  </si>
  <si>
    <t>Hewlett-Packard 2600DN Business Color Inkjet Printer</t>
  </si>
  <si>
    <t>Office Star - Mid Back Dual function Ergonomic High Back Chair with 2-Way Adjustable Arms</t>
  </si>
  <si>
    <t>Newell 326</t>
  </si>
  <si>
    <t>600 Series Non-Flip</t>
  </si>
  <si>
    <t>Boston 1730 StandUp Electric Pencil Sharpener</t>
  </si>
  <si>
    <t>Accessory31</t>
  </si>
  <si>
    <t>Accessory8</t>
  </si>
  <si>
    <t>Sanford Pocket Accent%29 Highlighters</t>
  </si>
  <si>
    <t>DAX Natural Wood-Tone Poster Frame</t>
  </si>
  <si>
    <t>Avery 494</t>
  </si>
  <si>
    <t>X%29 1880</t>
  </si>
  <si>
    <t>Portfile%29 Personal File Boxes</t>
  </si>
  <si>
    <t>Memorex Slim 80 Minute CD-R, 10/Pack</t>
  </si>
  <si>
    <t>OIC Bulk Pack Metal Binder Clips</t>
  </si>
  <si>
    <t>X%29 1996</t>
  </si>
  <si>
    <t>Atlantic Metals Mobile 5-Shelf Bookcases, Custom Colors</t>
  </si>
  <si>
    <t>Advantus Plastic Paper Clips</t>
  </si>
  <si>
    <t>Hewlett Packard 6S Scientific Calculator</t>
  </si>
  <si>
    <t>Deflect-o DuraMat Antistatic Studded Beveled Mat for Medium Pile Carpeting</t>
  </si>
  <si>
    <t>Ultra Commercial Grade Dual Valve Door Closer</t>
  </si>
  <si>
    <t>12 Colored Short Pencils</t>
  </si>
  <si>
    <t>X%29 1983</t>
  </si>
  <si>
    <t>Eldon Jumbo ProFile™ Portable File Boxes Graphite/Black</t>
  </si>
  <si>
    <t>Ibico Ibimaster 300 Manual Binding System</t>
  </si>
  <si>
    <t>Belkin 107-key enhanced keyboard, USB/PS/2 interface</t>
  </si>
  <si>
    <t>StarTAC 7797</t>
  </si>
  <si>
    <t>X%29 1954</t>
  </si>
  <si>
    <t>KH 688</t>
  </si>
  <si>
    <t>Holmes HEPA Air Purifier</t>
  </si>
  <si>
    <t>Boston KS Multi-Size Manual Pencil Sharpener</t>
  </si>
  <si>
    <t>Newell%29 3-Hole Punched Plastic Slotted Magazine Holders for Binders</t>
  </si>
  <si>
    <t>X%29 1920</t>
  </si>
  <si>
    <t>Adams Telephone Message Book W/Dividers/Space For Phone Numbers, 5 1/4"X8 1/2", 200/Messages</t>
  </si>
  <si>
    <t>Mead 1st Gear 2" Zipper Binder, Asst. Colors</t>
  </si>
  <si>
    <t>Eldon%29 Gobal File Keepers</t>
  </si>
  <si>
    <t>Eaton Premium Continuous-Feed Paper, 25% Cotton, Letter Size, White, 1000 Shts/Box</t>
  </si>
  <si>
    <t>Iris%29 3-Drawer Stacking Bin, Black</t>
  </si>
  <si>
    <t>Space Solutions Commercial Steel Shelving</t>
  </si>
  <si>
    <t>Fellowes Super Stor/Drawer%29 Files</t>
  </si>
  <si>
    <t>Tenex Personal Project File with Scoop Front Design, Black</t>
  </si>
  <si>
    <t>Bush Advantage Collection%29 Round Conference Table</t>
  </si>
  <si>
    <t>Accessory36</t>
  </si>
  <si>
    <t>GBC VeloBinder Strips</t>
  </si>
  <si>
    <t>Canon MP41DH Printing Calculator</t>
  </si>
  <si>
    <t>Bretford CR4500 Series Slim Rectangular Table</t>
  </si>
  <si>
    <t>Howard Miller 12-3/4 Diameter Accuwave DS ™ Wall Clock</t>
  </si>
  <si>
    <t>Bevis Rectangular Conference Tables</t>
  </si>
  <si>
    <t>Holmes Replacement Filter for HEPA Air Cleaner, Large Room</t>
  </si>
  <si>
    <t>Belkin MediaBoard 104- Keyboard</t>
  </si>
  <si>
    <t>Accessory6</t>
  </si>
  <si>
    <t>T39m</t>
  </si>
  <si>
    <t>X%29 197</t>
  </si>
  <si>
    <t>Staples Pen Style Liquid Stix; Assorted (yellow, pink, green, blue, orange), 5/Pack</t>
  </si>
  <si>
    <t>SANFORD Liquid Accent™ Tank-Style Highlighters</t>
  </si>
  <si>
    <t>Global High-Back Leather Tilter, Burgundy</t>
  </si>
  <si>
    <t>Crayola Anti Dust Chalk, 12/Pack</t>
  </si>
  <si>
    <t>X%29 210</t>
  </si>
  <si>
    <t>Chromcraft Rectangular Conference Tables</t>
  </si>
  <si>
    <t>Chromcraft Bull-Nose Wood Round Conference Table Top, Wood Base</t>
  </si>
  <si>
    <t>Personal Creations™ Ink Jet Cards and Labels</t>
  </si>
  <si>
    <t>Kleencut%29 Forged Office Shears by Acme United Corporation</t>
  </si>
  <si>
    <t>Belkin ErgoBoard™ Keyboard</t>
  </si>
  <si>
    <t>Fuji Slim Jewel Case CD-R</t>
  </si>
  <si>
    <t>"While you Were Out" Message Book, One Form per Page</t>
  </si>
  <si>
    <t>Newell 340</t>
  </si>
  <si>
    <t>Rush Hierlooms Collection 1" Thick Stackable Bookcases</t>
  </si>
  <si>
    <t>1726 Digital Answering Machine</t>
  </si>
  <si>
    <t>Imation 3.5", DISKETTE 44766 HGHLD3.52HD/FM, 10/Pack</t>
  </si>
  <si>
    <t>Staples Metal Binder Clips</t>
  </si>
  <si>
    <t>Hoover Commercial Lightweight Upright Vacuum with E-Z Empty™ Dirt Cup</t>
  </si>
  <si>
    <t>X%29 1882</t>
  </si>
  <si>
    <t>Novimex Fabric Task Chair</t>
  </si>
  <si>
    <t>Avery 497</t>
  </si>
  <si>
    <t>Riverleaf Stik-Withit%29 Designer Note Cubes%29</t>
  </si>
  <si>
    <t>Super Bands, 12/Pack</t>
  </si>
  <si>
    <t>3M Organizer Strips</t>
  </si>
  <si>
    <t>Seth Thomas 8 1/2" Cubicle Clock</t>
  </si>
  <si>
    <t>Sanford 52201 APSCO Electric Pencil Sharpener</t>
  </si>
  <si>
    <t>Bretford Rectangular Conference Table Tops</t>
  </si>
  <si>
    <t>Newell 312</t>
  </si>
  <si>
    <t>White Business Envelopes with Contemporary Seam, Recycled White Business Envelopes</t>
  </si>
  <si>
    <t>2160i</t>
  </si>
  <si>
    <t>CF 688</t>
  </si>
  <si>
    <t>Hon iLevel™ Computer Training Table</t>
  </si>
  <si>
    <t>Tenex Personal Self-Stacking Standard File Box, Black/Gray</t>
  </si>
  <si>
    <t>210 Trimline Phone, White</t>
  </si>
  <si>
    <t>Seth Thomas 14" Putty-Colored Wall Clock</t>
  </si>
  <si>
    <t>GBC Instant Index™ System for Binding Systems</t>
  </si>
  <si>
    <t>Avery 514</t>
  </si>
  <si>
    <t>Belkin 105-Key Black Keyboard</t>
  </si>
  <si>
    <t>BPI Conference Tables</t>
  </si>
  <si>
    <t>Maxell DVD-RAM Discs</t>
  </si>
  <si>
    <t>V2397</t>
  </si>
  <si>
    <t>Dixon Ticonderoga Core-Lock Colored Pencils, 48-Color Set</t>
  </si>
  <si>
    <t>Imation 3.5" DS/HD IBM Formatted Diskettes, 50/Pack</t>
  </si>
  <si>
    <t>X%29 1881</t>
  </si>
  <si>
    <t>X%29 19</t>
  </si>
  <si>
    <t>iDENi80s</t>
  </si>
  <si>
    <t>Memorex 4.7GB DVD-RAM, 3/Pack</t>
  </si>
  <si>
    <t>X%29 1989</t>
  </si>
  <si>
    <t>Berol Giant Pencil Sharpener</t>
  </si>
  <si>
    <t>Hon 2111 Invitation™ Series Corner Table</t>
  </si>
  <si>
    <t>Elite 5" Scissors</t>
  </si>
  <si>
    <t>X%29 1952</t>
  </si>
  <si>
    <t>Accohide Poly Flexible Ring Binders</t>
  </si>
  <si>
    <t>Bionaire Personal Warm Mist Humidifier/Vaporizer</t>
  </si>
  <si>
    <t>G.E. Longer-Life Indoor Recessed Floodlight Bulbs</t>
  </si>
  <si>
    <t>DAX Copper Panel Document Frame, 5 x 7 Size</t>
  </si>
  <si>
    <t>Hot File%29 7-Pocket, Floor Stand</t>
  </si>
  <si>
    <t>Staples Gold Paper Clips</t>
  </si>
  <si>
    <t>T18</t>
  </si>
  <si>
    <t>Eldon%29 Expressions™ Wood Desk Accessories, Oak</t>
  </si>
  <si>
    <t>X%29 193</t>
  </si>
  <si>
    <t>Decoflex Hanging Personal Folder File, Blue</t>
  </si>
  <si>
    <t>X%29 1949</t>
  </si>
  <si>
    <t>Project Tote Personal File</t>
  </si>
  <si>
    <t>1.7 Cubic Foot Compact "Cube" Office Refrigerators</t>
  </si>
  <si>
    <t>Cardinal Slant-D%29 Ring Binder, Heavy Gauge Vinyl</t>
  </si>
  <si>
    <t>Lexmark 4227 Plus Dot Matrix Printer</t>
  </si>
  <si>
    <t>Memorex 4.7GB DVD+RW, 3/Pack</t>
  </si>
  <si>
    <t>SAFCO Optional Arm Kit for Workspace%29 Cribbage Stacking Chair</t>
  </si>
  <si>
    <t>Eldon%29 500 Class™ Desk Accessories</t>
  </si>
  <si>
    <t>Honeywell Quietcare HEPA Air Cleaner</t>
  </si>
  <si>
    <t>Avery 501</t>
  </si>
  <si>
    <t>Ibico EPK-21 Electric Binding System</t>
  </si>
  <si>
    <t>HP Office Paper (20Lb. and 87 Bright)</t>
  </si>
  <si>
    <t>Avery 51</t>
  </si>
  <si>
    <t>Computer Printout Paper with Letter-Trim Perforations</t>
  </si>
  <si>
    <t>V3682</t>
  </si>
  <si>
    <t>Tennsco Lockers, Gray</t>
  </si>
  <si>
    <t>Talkabout T8367</t>
  </si>
  <si>
    <t>SAFCO Folding Chair Trolley</t>
  </si>
  <si>
    <t>Eureka Disposable Bags for Sanitaire%29 Vibra Groomer I%29 Upright Vac</t>
  </si>
  <si>
    <t>Eureka Sanitaire %29 Multi-Pro Heavy-Duty Upright, Disposable Bags</t>
  </si>
  <si>
    <t>Accessory13</t>
  </si>
  <si>
    <t>SAFCO Arco Folding Chair</t>
  </si>
  <si>
    <t>Memorex 80 Minute CD-R, 30/Pack</t>
  </si>
  <si>
    <t>6" Cubicle Wall Clock, Black</t>
  </si>
  <si>
    <t>Hon 94000 Series Round Tables</t>
  </si>
  <si>
    <t>GBC DocuBind TL300 Electric Binding System</t>
  </si>
  <si>
    <t>Hon Deluxe Fabric Upholstered Stacking Chairs, Rounded Back</t>
  </si>
  <si>
    <t>Quality Park Security Envelopes</t>
  </si>
  <si>
    <t>Wirebound Message Books, Four 2 3/4" x 5" Forms per Page, 600 Sets per Book</t>
  </si>
  <si>
    <t>Avery Hi-Liter Pen Style Six-Color Fluorescent Set</t>
  </si>
  <si>
    <t>Avery 507</t>
  </si>
  <si>
    <t>GBC DocuBind 300 Electric Binding Machine</t>
  </si>
  <si>
    <t>Hon Deluxe Fabric Upholstered Stacking Chairs</t>
  </si>
  <si>
    <t>Belkin 6 Outlet Metallic Surge Strip</t>
  </si>
  <si>
    <t>Linden%29 12" Wall Clock With Oak Frame</t>
  </si>
  <si>
    <t>Avery Printable Repositionable Plastic Tabs</t>
  </si>
  <si>
    <t>X%29 213</t>
  </si>
  <si>
    <t>3M Polarizing Task Lamp with Clamp Arm, Light Gray</t>
  </si>
  <si>
    <t>Okidata ML320 Series Turbo Dot Matrix Printers</t>
  </si>
  <si>
    <t>GBC VeloBinder Electric Binding Machine</t>
  </si>
  <si>
    <t>Snap-A-Way%29 Black Print Carbonless Speed Message, No Reply Area, Duplicate</t>
  </si>
  <si>
    <t>O'Sullivan 5-Shelf Heavy-Duty Bookcases</t>
  </si>
  <si>
    <t>Avery%29 Durable Slant Ring Binders With Label Holder</t>
  </si>
  <si>
    <t>Staples Bulk Pack Metal Binder Clips</t>
  </si>
  <si>
    <t>Peel-Off%29 China Markers</t>
  </si>
  <si>
    <t>X%29 1930</t>
  </si>
  <si>
    <t>Newell 339</t>
  </si>
  <si>
    <t>X%29 191</t>
  </si>
  <si>
    <t>Deflect-o RollaMat Studded, Beveled Mat for Medium Pile Carpeting</t>
  </si>
  <si>
    <t>Tripp Lite Isotel 8 Ultra 8 Outlet Metal Surge</t>
  </si>
  <si>
    <t>DMI Arturo Collection Mission-style Design Wood Chair</t>
  </si>
  <si>
    <t>Eldon Base for stackable storage shelf, platinum</t>
  </si>
  <si>
    <t>Belkin 8 Outlet SurgeMaster II Gold Surge Protector</t>
  </si>
  <si>
    <t>Canon MP100DHII Printing Calculator</t>
  </si>
  <si>
    <t>Global Leather Task Chair, Black</t>
  </si>
  <si>
    <t>Verbatim DVD-R, 3.95GB, SR, Mitsubishi Branded, Jewel</t>
  </si>
  <si>
    <t>Verbatim DVD-RAM, 5.2GB, Rewritable, Type 1, DS</t>
  </si>
  <si>
    <t>Fellowes Mobile Numeric Keypad, Graphite</t>
  </si>
  <si>
    <t>Polycom ViaVideo™ Desktop Video Communications Unit</t>
  </si>
  <si>
    <t>X%29 1893</t>
  </si>
  <si>
    <t>Imation 3.5 IBM Diskettes, 10/Box</t>
  </si>
  <si>
    <t>Global Leather and Oak Executive Chair, Black</t>
  </si>
  <si>
    <t>Avery Hanging File Binders</t>
  </si>
  <si>
    <t>X%29 1977</t>
  </si>
  <si>
    <t>US Robotics 56K V.92 External Faxmodem</t>
  </si>
  <si>
    <t>X%29 194</t>
  </si>
  <si>
    <t>Newell 323</t>
  </si>
  <si>
    <t>Eldon Image Series Black Desk Accessories</t>
  </si>
  <si>
    <t>Newell 346</t>
  </si>
  <si>
    <t>StarTAC Series</t>
  </si>
  <si>
    <t>X%29 1979</t>
  </si>
  <si>
    <t>V70</t>
  </si>
  <si>
    <t>Imation 3.5" IBM-Formatted Diskettes, 10/Pack</t>
  </si>
  <si>
    <t>X%29 1992</t>
  </si>
  <si>
    <t>X%29 1929</t>
  </si>
  <si>
    <t>Coloredge Poster Frame</t>
  </si>
  <si>
    <t>Harmony HEPA Quiet Air Purifiers</t>
  </si>
  <si>
    <t>Avery 481</t>
  </si>
  <si>
    <t>Holmes Harmony HEPA Air Purifier for 17 x 20 Room</t>
  </si>
  <si>
    <t>3M Office Air Cleaner</t>
  </si>
  <si>
    <t>Avery 498</t>
  </si>
  <si>
    <t>SC-3160</t>
  </si>
  <si>
    <t>Avery 52</t>
  </si>
  <si>
    <t>T60</t>
  </si>
  <si>
    <t>GBC White Gloss Covers, Plain Front</t>
  </si>
  <si>
    <t>GBC DocuBind P100 Manual Binding Machine</t>
  </si>
  <si>
    <t>Polycom Soundstation EX Audio-Conferencing Telephone, Black</t>
  </si>
  <si>
    <t>Acme Hot Forged Carbon Steel Scissors with Nickel-Plated Handles, 3 7/8" Cut, 8"L</t>
  </si>
  <si>
    <t>Crayola Colored Pencils</t>
  </si>
  <si>
    <t>Okidata ML184 Turbo Dot Matrix Printers</t>
  </si>
  <si>
    <t>Fellowes Smart Surge Ten-Outlet Protector, Platinum</t>
  </si>
  <si>
    <t>Hanging Personal Folder File</t>
  </si>
  <si>
    <t>Assorted Color Push Pins</t>
  </si>
  <si>
    <t>LX 788</t>
  </si>
  <si>
    <t>Avery 506</t>
  </si>
  <si>
    <t>Luxo Professional Fluorescent Magnifier Lamp with Clamp-Mount Base</t>
  </si>
  <si>
    <t>Fellowes Command Center 5-outlet power strip</t>
  </si>
  <si>
    <t>#10- 4 1/8" x 9 1/2" Security-Tint Envelopes</t>
  </si>
  <si>
    <t>Canon P1-DHIII Palm Printing Calculator</t>
  </si>
  <si>
    <t>GBC Binding covers</t>
  </si>
  <si>
    <t>Accessory37</t>
  </si>
  <si>
    <t>Fellowes 17-key keypad for PS/2 interface</t>
  </si>
  <si>
    <t>Hewlett-Packard Deskjet 6122 Color Inkjet Printer</t>
  </si>
  <si>
    <t>Pizazz%29 Global Quick File™</t>
  </si>
  <si>
    <t>Wilson Jones Impact Binders</t>
  </si>
  <si>
    <t>Verbatim DVD-R, 4.7GB, Spindle, WE, Blank, Ink Jet/Thermal, 20/Spindle</t>
  </si>
  <si>
    <t>Trimflex™ Flexible Post Binders</t>
  </si>
  <si>
    <t>Avery 511</t>
  </si>
  <si>
    <t>Bagged Rubber Bands</t>
  </si>
  <si>
    <t>Wirebound Voice Message Log Book</t>
  </si>
  <si>
    <t>Panasonic KP-350BK Electric Pencil Sharpener with Auto Stop</t>
  </si>
  <si>
    <t>Staples 1 Part Blank Computer Paper</t>
  </si>
  <si>
    <t>X%29 1891</t>
  </si>
  <si>
    <t>Chromcraft 48" x 96" Racetrack Double Pedestal Table</t>
  </si>
  <si>
    <t>Avery Binding System Hidden Tab™ Executive Style Index Sets</t>
  </si>
  <si>
    <t>SANFORD Major Accent™ Highlighters</t>
  </si>
  <si>
    <t>Eureka Recycled Copy Paper 8 1/2" x 11", Ream</t>
  </si>
  <si>
    <t>Newell 315</t>
  </si>
  <si>
    <t>Avery 504</t>
  </si>
  <si>
    <t>Bush Mission Pointe Library</t>
  </si>
  <si>
    <t>Howard Miller 16" Diameter Gallery Wall Clock</t>
  </si>
  <si>
    <t>X%29 1905</t>
  </si>
  <si>
    <t>X%29 1993</t>
  </si>
  <si>
    <t>Round Ring Binders</t>
  </si>
  <si>
    <t>Maxell 4.7GB DVD-R</t>
  </si>
  <si>
    <t>Hunt BOSTON%29 Vista%29 Battery-Operated Pencil Sharpener, Black</t>
  </si>
  <si>
    <t>Binder Posts</t>
  </si>
  <si>
    <t>Memorex 80 Minute CD-R Spindle, 100/Pack</t>
  </si>
  <si>
    <t>Electrix Architect's Clamp-On Swing Arm Lamp, Black</t>
  </si>
  <si>
    <t>DMI Eclipse Executive Suite Bookcases</t>
  </si>
  <si>
    <t>Wilson Jones 14 Line Acrylic Coated Pressboard Data Binders</t>
  </si>
  <si>
    <t>Bush Heritage Pine Collection 5-Shelf Bookcase, Albany Pine Finish, *Special Order</t>
  </si>
  <si>
    <t>i470</t>
  </si>
  <si>
    <t>Bush%29 Cubix Conference Tables, Fully Assembled</t>
  </si>
  <si>
    <t>StarTAC 7760</t>
  </si>
  <si>
    <t>Kensington 7 Outlet MasterPiece%29 HOMEOFFICE Power Control Center</t>
  </si>
  <si>
    <t>Imation Primaris 3.5" 2HD Unformatted Diskettes, 10/Pack</t>
  </si>
  <si>
    <t>Newell 327</t>
  </si>
  <si>
    <t>Wirebound Message Forms, Four 2 3/4 x 5 Forms per Page, Pink Paper</t>
  </si>
  <si>
    <t>Avery Flip-Chart Easel Binder, Black</t>
  </si>
  <si>
    <t>Hoover Portapower™ Portable Vacuum</t>
  </si>
  <si>
    <t>OIC Thumb-Tacks</t>
  </si>
  <si>
    <t>IBM Numeric Access II Keypad, 17-Key, Black</t>
  </si>
  <si>
    <t>Home/Office Personal File Carts</t>
  </si>
  <si>
    <t>iDEN i550</t>
  </si>
  <si>
    <t>Ampad%29 Evidence%29 Wirebond Steno Books, 6" x 9"</t>
  </si>
  <si>
    <t>Acco Perma%29 3000 Stacking Storage Drawers</t>
  </si>
  <si>
    <t>Dixon Prang%29 Watercolor Pencils, 10-Color Set with Brush</t>
  </si>
  <si>
    <t>Motorola SB4200 Cable Modem</t>
  </si>
  <si>
    <t>Avery White Multi-Purpose Labels</t>
  </si>
  <si>
    <t>GBC DocuBind P50 Personal Binding Machine</t>
  </si>
  <si>
    <t>Boston 16801 Nautilus™ Battery Pencil Sharpener</t>
  </si>
  <si>
    <t>Iceberg Mobile Mega Data/Printer Cart %29</t>
  </si>
  <si>
    <t>X%29 1935</t>
  </si>
  <si>
    <t>Adams "While You Were Out" Message Pads</t>
  </si>
  <si>
    <t>Barrel Sharpener</t>
  </si>
  <si>
    <t>Angle-D Binders with Locking Rings, Label Holders</t>
  </si>
  <si>
    <t>GBC Standard Plastic Binding Systems Combs</t>
  </si>
  <si>
    <t>Staples Plastic Wall Frames</t>
  </si>
  <si>
    <t>*Staples* Highlighting Markers</t>
  </si>
  <si>
    <t>Accessory39</t>
  </si>
  <si>
    <t>Wilson Jones Suede Grain Vinyl Binders</t>
  </si>
  <si>
    <t>Executive Impressions 14"</t>
  </si>
  <si>
    <t>Panasonic KX-P3200 Dot Matrix Printer</t>
  </si>
  <si>
    <t>Tensor "Hersey Kiss" Styled Floor Lamp</t>
  </si>
  <si>
    <t>Holmes Odor Grabber</t>
  </si>
  <si>
    <t>X%29 188</t>
  </si>
  <si>
    <t>Economy Rollaway Files</t>
  </si>
  <si>
    <t>Hewlett-Packard Deskjet 5550 Color Inkjet Printer</t>
  </si>
  <si>
    <t>Master Caster Door Stop, Brown</t>
  </si>
  <si>
    <t>X%29 1885</t>
  </si>
  <si>
    <t>Eldon Radial Chair Mat for Low to Medium Pile Carpets</t>
  </si>
  <si>
    <t>Catalog Binders with Expanding Posts</t>
  </si>
  <si>
    <t>Durable Pressboard Binders</t>
  </si>
  <si>
    <t>Newell 310</t>
  </si>
  <si>
    <t>O'Sullivan Elevations Bookcase, Cherry Finish</t>
  </si>
  <si>
    <t>TOPS Voice Message Log Book, Flash Format</t>
  </si>
  <si>
    <t>Storex Dura Pro™ Binders</t>
  </si>
  <si>
    <t>Artistic Insta-Plaque</t>
  </si>
  <si>
    <t>14-7/8 x 11 Blue Bar Computer Printout Paper</t>
  </si>
  <si>
    <t>Newell 333</t>
  </si>
  <si>
    <t>Master Giant Foot%29 Doorstop, Safety Yellow</t>
  </si>
  <si>
    <t>HP Office Recycled Paper (20Lb. and 87 Bright)</t>
  </si>
  <si>
    <t>Avery Legal 4-Ring Binder</t>
  </si>
  <si>
    <t>XtraLife%29 ClearVue™ Slant-D%29 Ring Binders by Cardinal</t>
  </si>
  <si>
    <t>Perma STOR-ALL™ Hanging File Box, 13 1/8"W x 12 1/4"D x 10 1/2"H</t>
  </si>
  <si>
    <t>Portable Personal File Box</t>
  </si>
  <si>
    <t>Newell 307</t>
  </si>
  <si>
    <t>Accessory25</t>
  </si>
  <si>
    <t>Brown Kraft Recycled Envelopes</t>
  </si>
  <si>
    <t>Sharp EL501VB Scientific Calculator, Battery Operated, 10-Digit Display, Hard Case</t>
  </si>
  <si>
    <t>Prang Drawing Pencil Set</t>
  </si>
  <si>
    <t>Adams Write n' Stick Phone Message Book, 11" X 5 1/4", 200 Messages</t>
  </si>
  <si>
    <t>TimeportP7382</t>
  </si>
  <si>
    <t>Avery Hi-Liter GlideStik Fluorescent Highlighter, Yellow Ink</t>
  </si>
  <si>
    <t>Sanford Colorific Colored Pencils, 12/Box</t>
  </si>
  <si>
    <t>R380</t>
  </si>
  <si>
    <t>Avanti 4.4 Cu. Ft. Refrigerator</t>
  </si>
  <si>
    <t>Staples 4 Outlet Surge Protector</t>
  </si>
  <si>
    <t>Wausau Papers Astrobrights%29 Colored Envelopes</t>
  </si>
  <si>
    <t>Imation Printable White 80 Minute CD-R Spindle, 50/Pack</t>
  </si>
  <si>
    <t>Timeport L7089</t>
  </si>
  <si>
    <t>Staples File Caddy</t>
  </si>
  <si>
    <t>Park Ridge™ Embossed Executive Business Envelopes</t>
  </si>
  <si>
    <t>Acco PRESSTEX%29 Data Binder with Storage Hooks, Dark Blue, 14 7/8" X 11"</t>
  </si>
  <si>
    <t>Atlantic Metals Mobile 2-Shelf Bookcases, Custom Colors</t>
  </si>
  <si>
    <t>12-1/2 Diameter Round Wall Clock</t>
  </si>
  <si>
    <t>Fellowes Officeware™ Wire Shelving</t>
  </si>
  <si>
    <t>Avery Durable Binders</t>
  </si>
  <si>
    <t>Global Deluxe Office Fabric Chairs</t>
  </si>
  <si>
    <t>Okidata Pacemark 4410N Wide Format Dot Matrix Printer</t>
  </si>
  <si>
    <t>X%29 1903</t>
  </si>
  <si>
    <t>TDK 4.7GB DVD-R Spindle, 15/Pack</t>
  </si>
  <si>
    <t>Deflect-O%29 Glasstique™ Clear Desk Accessories</t>
  </si>
  <si>
    <t>LX 677</t>
  </si>
  <si>
    <t>Tennsco Lockers, Sand</t>
  </si>
  <si>
    <t>Memorex 4.7GB DVD+R, 3/Pack</t>
  </si>
  <si>
    <t>Accessory20</t>
  </si>
  <si>
    <t>Manila Recycled Extra-Heavyweight Clasp Envelopes, 6" x 9"</t>
  </si>
  <si>
    <t>TI 36X Solar Scientific Calculator</t>
  </si>
  <si>
    <t>Speediset Carbonless Redi-Letter%29 7" x 8 1/2"</t>
  </si>
  <si>
    <t>SAFCO Commercial Wire Shelving, Black</t>
  </si>
  <si>
    <t>StarTAC ST7762</t>
  </si>
  <si>
    <t>X%29 1936</t>
  </si>
  <si>
    <t>BASF Silver 74 Minute CD-R</t>
  </si>
  <si>
    <t>Tennsco Snap-Together Open Shelving Units, Starter Sets and Add-On Units</t>
  </si>
  <si>
    <t>Eldon Cleatmat Plus™ Chair Mats for High Pile Carpets</t>
  </si>
  <si>
    <t>Avery Round Ring Poly Binders</t>
  </si>
  <si>
    <t>GBC Imprintable Covers</t>
  </si>
  <si>
    <t>Eldon Expressions Mahogany Wood Desk Collection</t>
  </si>
  <si>
    <t>Prang Colored Pencils</t>
  </si>
  <si>
    <t>GBC Pre-Punched Binding Paper, Plastic, White, 8-1/2" x 11"</t>
  </si>
  <si>
    <t>DAX Contemporary Wood Frame with Silver Metal Mat, Desktop, 11 x 14 Size</t>
  </si>
  <si>
    <t>Plymouth Boxed Rubber Bands by Plymouth</t>
  </si>
  <si>
    <t>Surelock™ Post Binders</t>
  </si>
  <si>
    <t>Gyration Ultra Cordless Optical Suite</t>
  </si>
  <si>
    <t>Targus USB Numeric Keypad</t>
  </si>
  <si>
    <t>Avery 491</t>
  </si>
  <si>
    <t>Zebra Zazzle Fluorescent Highlighters</t>
  </si>
  <si>
    <t>X%29 1948</t>
  </si>
  <si>
    <t>Tuff Stuff™ Recycled Round Ring Binders</t>
  </si>
  <si>
    <t>Avery%29 Durable Plastic 1" Binders</t>
  </si>
  <si>
    <t>Newell 337</t>
  </si>
  <si>
    <t>X%29 1968</t>
  </si>
  <si>
    <t>Acme%29 Preferred Stainless Steel Scissors</t>
  </si>
  <si>
    <t>Canon S750 Color Inkjet Printer</t>
  </si>
  <si>
    <t>Global Push Button Manager's Chair, Indigo</t>
  </si>
  <si>
    <t>X%29 1994</t>
  </si>
  <si>
    <t>Microsoft Multimedia Keyboard</t>
  </si>
  <si>
    <t>Tenex 46" x 60" Computer Anti-Static Chairmat, Rectangular Shaped</t>
  </si>
  <si>
    <t>Iris Project Case</t>
  </si>
  <si>
    <t>X%29 1953</t>
  </si>
  <si>
    <t>X%29 1939</t>
  </si>
  <si>
    <t>Fiskars%29 Softgrip Scissors</t>
  </si>
  <si>
    <t>Acco Recycled 2" Capacity Laser Printer Hanging Data Binders</t>
  </si>
  <si>
    <t>Accessory35</t>
  </si>
  <si>
    <t>Barricks 18" x 48" Non-Folding Utility Table with Bottom Storage Shelf</t>
  </si>
  <si>
    <t>X%29 1923</t>
  </si>
  <si>
    <t>Tenex File Box, Personal Filing Tote with Lid, Black</t>
  </si>
  <si>
    <t>Honeywell Enviracaire%29 Portable Air Cleaner for up to 8 x 10 Room</t>
  </si>
  <si>
    <t>Global Deluxe High-Back Office Chair in Storm</t>
  </si>
  <si>
    <t>Universal Premium White Copier/Laser Paper (20Lb. and 87 Bright)</t>
  </si>
  <si>
    <t>Global Adaptabilities™ Conference Tables</t>
  </si>
  <si>
    <t>Kensington 6 Outlet SmartSocket Surge Protector</t>
  </si>
  <si>
    <t>Newell 31</t>
  </si>
  <si>
    <t>Westinghouse Clip-On Gooseneck Lamps</t>
  </si>
  <si>
    <t>Staples Battery-Operated Desktop Pencil Sharpener</t>
  </si>
  <si>
    <t>Boston Electric Pencil Sharpener, Model 1818, Charcoal Black</t>
  </si>
  <si>
    <t>Bell Sonecor JB700 Caller ID</t>
  </si>
  <si>
    <t>Boston 16701 Slimline Battery Pencil Sharpener</t>
  </si>
  <si>
    <t>Fellowes Strictly Business%29 Drawer File, Letter/Legal Size</t>
  </si>
  <si>
    <t>Holmes Replacement Filter for HEPA Air Cleaner, Medium Room</t>
  </si>
  <si>
    <t>Fellowes Superior 10 Outlet Split Surge Protector</t>
  </si>
  <si>
    <t>5170i</t>
  </si>
  <si>
    <t>X%29 1961</t>
  </si>
  <si>
    <t>X%29 1982</t>
  </si>
  <si>
    <t>Staples Copy Paper (20Lb. and 84 Bright)</t>
  </si>
  <si>
    <t>Eldon%29 Expressions™ Wood and Plastic Desk Accessories, Oak</t>
  </si>
  <si>
    <t>X%29 1995</t>
  </si>
  <si>
    <t>Tenex Traditional Chairmats for Medium Pile Carpet, Standard Lip, 36" x 48"</t>
  </si>
  <si>
    <t>X%29 21</t>
  </si>
  <si>
    <t>Advantus Rolling Storage Box</t>
  </si>
  <si>
    <t>Okidata ML395C Color Dot Matrix Printer</t>
  </si>
  <si>
    <t>KF 788</t>
  </si>
  <si>
    <t>Pressboard Data Binder, Crimson, 12" X 8 1/2"</t>
  </si>
  <si>
    <t>Deluxe Rollaway Locking File with Drawer</t>
  </si>
  <si>
    <t>Premium Transparent Presentation Covers by GBC</t>
  </si>
  <si>
    <t>Eldon Expressions™ Desk Accessory, Wood Pencil Holder, Oak</t>
  </si>
  <si>
    <t>Adams Telephone Message Book W/Dividers/Space For Phone Numbers, 5 1/4"X8 1/2", 300/Messages</t>
  </si>
  <si>
    <t>BoxOffice By Design Rectangular and Half-Moon Meeting Room Tables</t>
  </si>
  <si>
    <t>Ibico Covers for Plastic or Wire Binding Elements</t>
  </si>
  <si>
    <t>Array%29 Memo Cubes</t>
  </si>
  <si>
    <t>Fiskars 8" Scissors, 2/Pack</t>
  </si>
  <si>
    <t>Eldon Econocleat%29 Chair Mats for Low Pile Carpets</t>
  </si>
  <si>
    <t>Sauder Facets Collection Library, Sky Alder Finish</t>
  </si>
  <si>
    <t>Eldon Executive Woodline II Cherry Finish Desk Accessories</t>
  </si>
  <si>
    <t>X%29 1933</t>
  </si>
  <si>
    <t>Imation 3.5" Unformatted DS/HD Diskettes, 10/Box</t>
  </si>
  <si>
    <t>Avery Arch Ring Binders</t>
  </si>
  <si>
    <t>APC 7 Outlet Network SurgeArrest Surge Protector</t>
  </si>
  <si>
    <t>80 Minute CD-R Spindle, 100/Pack - Staples</t>
  </si>
  <si>
    <t>X%29 1892</t>
  </si>
  <si>
    <t>Executive Impressions 14" Contract Wall Clock with Quartz Movement</t>
  </si>
  <si>
    <t>X%29 215</t>
  </si>
  <si>
    <t>High Speed Automatic Electric Letter Opener</t>
  </si>
  <si>
    <t>#10 White Business Envelopes,4 1/8 x 9 1/2</t>
  </si>
  <si>
    <t>Snap-A-Way%29 Black Print Carbonless Ruled Speed Letter, Triplicate</t>
  </si>
  <si>
    <t>Hon 4070 Series Pagoda™ Round Back Stacking Chairs</t>
  </si>
  <si>
    <t>Avery Hole Reinforcements</t>
  </si>
  <si>
    <t>Satellite Sectional Post Binders</t>
  </si>
  <si>
    <t>Okidata ML591 Wide Format Dot Matrix Printer</t>
  </si>
  <si>
    <t>Carina Mini System Audio Rack, Model AR050B</t>
  </si>
  <si>
    <t>Hunt Boston%29 Vacuum Mount KS Pencil Sharpener</t>
  </si>
  <si>
    <t>Newell 338</t>
  </si>
  <si>
    <t>StarTAC 3000</t>
  </si>
  <si>
    <t>Wilson Jones Turn Tabs Binder Tool for Ring Binders</t>
  </si>
  <si>
    <t>X%29 1966</t>
  </si>
  <si>
    <t>Canon PC940 Copier</t>
  </si>
  <si>
    <t>U.S. Robotics 56K Internet Call Modem</t>
  </si>
  <si>
    <t>Eldon Cleatmat%29 Chair Mats for Medium Pile Carpets</t>
  </si>
  <si>
    <t>Fellowes Bases and Tops For Staxonsteel%29/High-Stak%29 Systems</t>
  </si>
  <si>
    <t>Martin-Yale Premier Letter Opener</t>
  </si>
  <si>
    <t>Gyration RF Keyboard</t>
  </si>
  <si>
    <t>Telescoping Adjustable Floor Lamp</t>
  </si>
  <si>
    <t>X%29 1991</t>
  </si>
  <si>
    <t>Eldon Wave Desk Accessories</t>
  </si>
  <si>
    <t>Eldon%29 Wave Desk Accessories</t>
  </si>
  <si>
    <t>Sauder Facets Collection Locker/File Cabinet, Sky Alder Finish</t>
  </si>
  <si>
    <t>Acme Design Line 8" Stainless Steel Bent Scissors w/Champagne Handles, 3-1/8" Cut</t>
  </si>
  <si>
    <t>Hewlett-Packard cp1700 [D, PS] Series Color Inkjet Printers</t>
  </si>
  <si>
    <t>DIXON Oriole%29 Pencils</t>
  </si>
  <si>
    <t>Avery Trapezoid Extra Heavy Duty 4" Binders</t>
  </si>
  <si>
    <t>Wilson Jones 1" Hanging DublLock%29 Ring Binders</t>
  </si>
  <si>
    <t>Brites Rubber Bands, 1 1/2 oz. Box</t>
  </si>
  <si>
    <t>Recycled Premium Regency Composition Covers</t>
  </si>
  <si>
    <t>Bush Westfield Collection Bookcases, Dark Cherry Finish, Fully Assembled</t>
  </si>
  <si>
    <t>Unpadded Memo Slips</t>
  </si>
  <si>
    <t>Rubber Band Ball</t>
  </si>
  <si>
    <t>Fellowes Internet Keyboard, Platinum</t>
  </si>
  <si>
    <t>Recycled Steel Personal File for Standard File Folders</t>
  </si>
  <si>
    <t>X%29 1940</t>
  </si>
  <si>
    <t>Seth Thomas 13 1/2" Wall Clock</t>
  </si>
  <si>
    <t>Wirebound Message Book, 4 per Page</t>
  </si>
  <si>
    <t>Multi-Use Personal File Cart and Caster Set, Three Stacking Bins</t>
  </si>
  <si>
    <t>Riverside Furniture Stanwyck Manor Table Series</t>
  </si>
  <si>
    <t>T61</t>
  </si>
  <si>
    <t>Epson LQ-870 Dot Matrix Printer</t>
  </si>
  <si>
    <t>Hewlett-Packard 4.7GB DVD+R Discs</t>
  </si>
  <si>
    <t>Fellowes Stor/Drawer%29 Steel Plus™ Storage Drawers</t>
  </si>
  <si>
    <t>TDK 4.7GB DVD-R</t>
  </si>
  <si>
    <t>Canon MP25DIII Desktop Whisper-Quiet Printing Calculator</t>
  </si>
  <si>
    <t>Fellowes Bankers Box™ Staxonsteel%29 Drawer File/Stacking System</t>
  </si>
  <si>
    <t>Balt Split Level Computer Training Table</t>
  </si>
  <si>
    <t>Seth Thomas 12" Clock w/ Goldtone Case</t>
  </si>
  <si>
    <t>Hewlett-Packard Deskjet 1220Cse Color Inkjet Printer</t>
  </si>
  <si>
    <t>Avery 474</t>
  </si>
  <si>
    <t>Barricks Non-Folding Utility Table with Steel Legs, Laminate Tops</t>
  </si>
  <si>
    <t>X%29 217</t>
  </si>
  <si>
    <t>IBM 80 Minute CD-R Spindle, 50/Pack</t>
  </si>
  <si>
    <t>Boston Model 1800 Electric Pencil Sharpener, Gray</t>
  </si>
  <si>
    <t>Acme%29 8" Straight Scissors</t>
  </si>
  <si>
    <t>Crate-A-Files™</t>
  </si>
  <si>
    <t>Panasonic KP-310 Heavy-Duty Electric Pencil Sharpener</t>
  </si>
  <si>
    <t>SAFCO Mobile Desk Side File, Wire Frame</t>
  </si>
  <si>
    <t>Accessory21</t>
  </si>
  <si>
    <t>Newell 335</t>
  </si>
  <si>
    <t>Fellowes Mobile File Cart, Black</t>
  </si>
  <si>
    <t>Acco Keyboard-In-A-Box%29</t>
  </si>
  <si>
    <t>Canon PC-428 Personal Copier</t>
  </si>
  <si>
    <t>ACCOHIDE%29 Binder by Acco</t>
  </si>
  <si>
    <t>MicroTAC 650</t>
  </si>
  <si>
    <t>Hon Comfortask%29 Task/Swivel Chairs</t>
  </si>
  <si>
    <t>X%29 1938</t>
  </si>
  <si>
    <t>StarTAC ST7868</t>
  </si>
  <si>
    <t>Wilson Jones Easy Flow II™ Sheet Lifters</t>
  </si>
  <si>
    <t>Novimex Turbo Task Chair</t>
  </si>
  <si>
    <t>GBC DocuBind 200 Manual Binding Machine</t>
  </si>
  <si>
    <t>Canon F603 Scientific Calculator</t>
  </si>
  <si>
    <t>Magna Visual Magnetic Picture Hangers</t>
  </si>
  <si>
    <t>X%29 1899</t>
  </si>
  <si>
    <t>X%29 20</t>
  </si>
  <si>
    <t>X%29 200</t>
  </si>
  <si>
    <t>Bravo II™ Megaboss%29 12-Amp Hard Body Upright, Replacement Belts, 2 Belts per Pack</t>
  </si>
  <si>
    <t>Tyvek Interoffice Envelopes, 9 1/2" x 12 1/2", 100/Box</t>
  </si>
  <si>
    <t>Avery Reinforcements for Hole-Punch Pages</t>
  </si>
  <si>
    <t>DAX Value U-Channel Document Frames, Easel Back</t>
  </si>
  <si>
    <t>Polycom ViewStation™ Adapter H323 Videoconferencing Unit</t>
  </si>
  <si>
    <t>Microsoft Natural Multimedia Keyboard</t>
  </si>
  <si>
    <t>X%29 1906</t>
  </si>
  <si>
    <t>Office Star - Ergonomic Mid Back Chair with 2-Way Adjustable Arms</t>
  </si>
  <si>
    <t>Companion Letter/Legal File, Black</t>
  </si>
  <si>
    <t>Bevis 36 x 72 Conference Tables</t>
  </si>
  <si>
    <t>24 Capacity Maxi Data Binder Racks, Pearl</t>
  </si>
  <si>
    <t>Newell 342</t>
  </si>
  <si>
    <t>Talkabout T8097</t>
  </si>
  <si>
    <t>Bevis Boat-Shaped Conference Table</t>
  </si>
  <si>
    <t>X%29 1978</t>
  </si>
  <si>
    <t>9-3/4 Diameter Round Wall Clock</t>
  </si>
  <si>
    <t>Tenex Personal Filing Tote With Secure Closure Lid, Black/Frost</t>
  </si>
  <si>
    <t>X%29 1910</t>
  </si>
  <si>
    <t>Southworth Structures Collection™</t>
  </si>
  <si>
    <t>4009%29 Highlighters by Sanford</t>
  </si>
  <si>
    <t>Quartet Alpha%29 White Chalk, 12/Pack</t>
  </si>
  <si>
    <t>Conquest™ 14 Commercial Heavy-Duty Upright Vacuum, Collection System, Accessory Kit</t>
  </si>
  <si>
    <t>X%29 1937</t>
  </si>
  <si>
    <t>DAX Two-Tone Rosewood/Black Document Frame, Desktop, 5 x 7</t>
  </si>
  <si>
    <t>Kensington 6 Outlet MasterPiece%29 HOMEOFFICE Power Control Center</t>
  </si>
  <si>
    <t>Sauder Forest Hills Library, Woodland Oak Finish</t>
  </si>
  <si>
    <t>Sanyo 2.5 Cubic Foot Mid-Size Office Refrigerators</t>
  </si>
  <si>
    <t>Fellowes Black Plastic Comb Bindings</t>
  </si>
  <si>
    <t>Lock-Up Easel 'Spel-Binder'</t>
  </si>
  <si>
    <t>Eldon Spacemaker%29 Box, Quick-Snap Lid, Clear</t>
  </si>
  <si>
    <t>TDK 4.7GB DVD+RW</t>
  </si>
  <si>
    <t>X%29 190</t>
  </si>
  <si>
    <t>X%29 Blank Computer Paper</t>
  </si>
  <si>
    <t>Staples 6 Outlet Surge</t>
  </si>
  <si>
    <t>Executive Impressions 13" Clairmont Wall Clock</t>
  </si>
  <si>
    <t>Rubbermaid ClusterMat Chairmats, Mat Size- 66" x 60", Lip 20" x 11" -90 Degree Angle</t>
  </si>
  <si>
    <t>Colored Push Pins</t>
  </si>
  <si>
    <t>Safco Value Mate Steel Bookcase, Baked Enamel Finish on Steel, Black</t>
  </si>
  <si>
    <t>X%29 4200 Series MultiUse Premium Copy Paper (20Lb. and 84 Bright)</t>
  </si>
  <si>
    <t>GBC Therma-A-Bind 250T Electric Binding System</t>
  </si>
  <si>
    <t>Fellowes PB300 Plastic Comb Binding Machine</t>
  </si>
  <si>
    <t>3.5" IBM Formatted Diskettes, DS/HD</t>
  </si>
  <si>
    <t>X%29 1934</t>
  </si>
  <si>
    <t>3M Hangers With Command Adhesive</t>
  </si>
  <si>
    <t>Hon Multipurpose Stacking Arm Chairs</t>
  </si>
  <si>
    <t>Avery 520</t>
  </si>
  <si>
    <t>Luxo Economy Swing Arm Lamp</t>
  </si>
  <si>
    <t>Pressboard Covers with Storage Hooks, 9 1/2" x 11", Light Blue</t>
  </si>
  <si>
    <t>Eldon Pizzaz™ Desk Accessories</t>
  </si>
  <si>
    <t>Canon BP1200DH 12-Digit Bubble Jet Printing Calculator</t>
  </si>
  <si>
    <t>Office Star - Professional Matrix Back Chair with 2-to-1 Synchro Tilt and Mesh Fabric Seat</t>
  </si>
  <si>
    <t>Hon Metal Bookcases, Putty</t>
  </si>
  <si>
    <t>Tennsco Regal Shelving Units</t>
  </si>
  <si>
    <t>Super Decoflex Portable Personal File</t>
  </si>
  <si>
    <t>Westinghouse Floor Lamp with Metal Mesh Shade, Black</t>
  </si>
  <si>
    <t>Global Enterprise™ Series Seating Low-Back Swivel/Tilt Chairs</t>
  </si>
  <si>
    <t>Hon 4060 Series Tables</t>
  </si>
  <si>
    <t>ELITE Series</t>
  </si>
  <si>
    <t>Tenex B1-RE Series Chair Mats for Low Pile Carpets</t>
  </si>
  <si>
    <t>Imation DVD-RAM discs</t>
  </si>
  <si>
    <t>Rogers%29 Profile Extra Capacity Storage Tub</t>
  </si>
  <si>
    <t>Avery 478</t>
  </si>
  <si>
    <t>X%29 216</t>
  </si>
  <si>
    <t>Panasonic KX-P2130 Dot Matrix Printer</t>
  </si>
  <si>
    <t>Wilson Jones%29 Four-Pocket Poly Binders</t>
  </si>
  <si>
    <t>Acco%29 Hot Clips™ Clips to Go</t>
  </si>
  <si>
    <t>Ibico Presentation Index for Binding Systems</t>
  </si>
  <si>
    <t>Array%29 Parchment Paper, Assorted Colors</t>
  </si>
  <si>
    <t>Bush Advantage Collection%29 Racetrack Conference Table</t>
  </si>
  <si>
    <t>Staples Standard Envelopes</t>
  </si>
  <si>
    <t>Micro Innovations Micro Digital Wireless Keyboard and Mouse, Gray</t>
  </si>
  <si>
    <t>#10- 4 1/8" x 9 1/2" Recycled Envelopes</t>
  </si>
  <si>
    <t>Smead Adjustable Mobile File Trolley with Lockable Top</t>
  </si>
  <si>
    <t>It's Hot Message Books with Stickers, 2 3/4" x 5"</t>
  </si>
  <si>
    <t>Advantus Push Pins</t>
  </si>
  <si>
    <t>Bevis Round Bullnose 29" High Table Top</t>
  </si>
  <si>
    <t>270c</t>
  </si>
  <si>
    <t>3M Polarizing Light Filter Sleeves</t>
  </si>
  <si>
    <t>V66</t>
  </si>
  <si>
    <t>Sharp AL-1530CS Digital Copier</t>
  </si>
  <si>
    <t>Keytronic 105-Key Spanish Keyboard</t>
  </si>
  <si>
    <t>X%29 214</t>
  </si>
  <si>
    <t>Tennsco Commercial Shelving</t>
  </si>
  <si>
    <t>M3682</t>
  </si>
  <si>
    <t>Flat Face Poster Frame</t>
  </si>
  <si>
    <t>Acme Kleencut%29 Forged Steel Scissors</t>
  </si>
  <si>
    <t>Acme%29 Office Executive Series Stainless Steel Trimmers</t>
  </si>
  <si>
    <t>X%29 1981</t>
  </si>
  <si>
    <t>Avery Self-Adhesive Photo Pockets for Polaroid Photos</t>
  </si>
  <si>
    <t>Office Star - Task Chair with Contemporary Loop Arms</t>
  </si>
  <si>
    <t>Deflect-o EconoMat Studded, No Bevel Mat for Low Pile Carpeting</t>
  </si>
  <si>
    <t>Avery Binder Labels</t>
  </si>
  <si>
    <t>X%29 1997</t>
  </si>
  <si>
    <t>Howard Miller 13-3/4" Diameter Brushed Chrome Round Wall Clock</t>
  </si>
  <si>
    <t>Fellowes Basic 104-Key Keyboard, Platinum</t>
  </si>
  <si>
    <t>Carina 42"Hx23 3/4"W Media Storage Unit</t>
  </si>
  <si>
    <t>Bevis Round Conference Room Tables and Bases</t>
  </si>
  <si>
    <t>Kensington 4 Outlet MasterPiece%29 Compact Power Control Center</t>
  </si>
  <si>
    <t>Fellowes Bankers Box™ Stor/Drawer%29 Steel Plus™</t>
  </si>
  <si>
    <t>X%29 1928</t>
  </si>
  <si>
    <t>Advantus 10-Drawer Portable Organizer, Chrome Metal Frame, Smoke Drawers</t>
  </si>
  <si>
    <t>Lifetime Advantage™ Folding Chairs, 4/Carton</t>
  </si>
  <si>
    <t>Nu-Dell Executive Frame</t>
  </si>
  <si>
    <t>Security-Tint Envelopes</t>
  </si>
  <si>
    <t>Sharp 1540cs Digital Laser Copier</t>
  </si>
  <si>
    <t>Telephone Message Books with Fax/Mobile Section, 4 1/4" x 6"</t>
  </si>
  <si>
    <t>Bretford CR8500 Series Meeting Room Furniture</t>
  </si>
  <si>
    <t>Acco Pressboard Covers with Storage Hooks, 14 7/8" x 11", Dark Blue</t>
  </si>
  <si>
    <t>Eldon Imàge%29 Series Desk Accessories, Clear</t>
  </si>
  <si>
    <t>DAX Clear Channel Poster Frame</t>
  </si>
  <si>
    <t>Hon Olson Stacker Stools</t>
  </si>
  <si>
    <t>Jet-Pak Recycled Peel 'N' Seal Padded Mailers</t>
  </si>
  <si>
    <t>Avanti 1.7 Cu. Ft. Refrigerator</t>
  </si>
  <si>
    <t>Wirebound Four 2-3/4 x 5 Forms per Page, 400 Sets per Book</t>
  </si>
  <si>
    <t>Revere Boxed Rubber Bands by Revere</t>
  </si>
  <si>
    <t>N/A</t>
  </si>
  <si>
    <t>Order Id</t>
  </si>
  <si>
    <t>Bevis Round Conference Table Top  Single Column Base</t>
  </si>
  <si>
    <t>Chromcraft Bull-Nose Wood Oval Conference Tables  Bases</t>
  </si>
  <si>
    <t>C-Line Peel  Stick Add-On Filing Pockets, 8-3/4 x 5-1/8, 10/Pack</t>
  </si>
  <si>
    <t>Anderson Hickey Conga Table Tops  Accessories</t>
  </si>
  <si>
    <t>Tyvek %29 Top-Opening Peel  Seel %29 Envelopes, Gray</t>
  </si>
  <si>
    <t>Peel  Seel%29 Recycled Catalog Envelopes, Brown</t>
  </si>
  <si>
    <t>Southworth 25% Cotton Linen-Finish Paper  Envelopes</t>
  </si>
  <si>
    <t>Office Impressions Heavy Duty Welded Shelving  Multimedia Storage Drawers</t>
  </si>
  <si>
    <t>Eldon Expressions Punched Metal  Wood Desk Accessories, Black  Cherry</t>
  </si>
  <si>
    <t>Hoover Replacement Belts For Soft Guard™  Commercial Ltweight Upright Vacs, 2/Pk</t>
  </si>
  <si>
    <t>1/4 Fold Party Design Invitations  White Envelopes, 24 8-1/2" X 11" Cards, 25 Env./Pack</t>
  </si>
  <si>
    <t>Carina Double Wide Media Storage Towers in Natural  Black</t>
  </si>
  <si>
    <t>Blue String-Tie  Button Interoffice Envelopes, 10 x 13</t>
  </si>
  <si>
    <t>Tyvek%29 Side-Opening Peel  Seel%29 Expanding Envelopes</t>
  </si>
  <si>
    <t>ATT Black Trimline Phone, Model 210</t>
  </si>
  <si>
    <t>Eldon Expressions Punched Metal  Wood Desk Accessories, Pewter  Cherry</t>
  </si>
  <si>
    <t>Global Leather  Oak Executive Chair, Burgundy</t>
  </si>
  <si>
    <t>Pens Art Supplies</t>
  </si>
  <si>
    <t>Storage Organization</t>
  </si>
  <si>
    <t>Telephones And Communication</t>
  </si>
  <si>
    <t>Binders And Binder Accessories</t>
  </si>
  <si>
    <t>Scissors, Rulers And Trimmers</t>
  </si>
  <si>
    <t>Copiers And Fax</t>
  </si>
  <si>
    <t>Technology </t>
  </si>
  <si>
    <t>Storex DuraTechnology Recycled Plastic Frosted Binders</t>
  </si>
  <si>
    <t>LogiTechnology Cordless Access Keyboard</t>
  </si>
  <si>
    <t>LogiTechnology Access Keyboard</t>
  </si>
  <si>
    <t>Novimex High-Technology Fabric Mesh Task Chair</t>
  </si>
  <si>
    <t>LogiTechnology Internet Navigator Keyboard</t>
  </si>
  <si>
    <t>Kensington 7 Outlet Masterpiece Power Center with Fax/Phone Line Protection</t>
  </si>
  <si>
    <t>City</t>
  </si>
  <si>
    <t>State or Province</t>
  </si>
  <si>
    <t>Region</t>
  </si>
  <si>
    <t>Belchertown</t>
  </si>
  <si>
    <t>Massachusetts</t>
  </si>
  <si>
    <t>East</t>
  </si>
  <si>
    <t>Palmer</t>
  </si>
  <si>
    <t>West Springfield</t>
  </si>
  <si>
    <t>Longmeadow</t>
  </si>
  <si>
    <t>Fitchburg</t>
  </si>
  <si>
    <t>Lunenburg</t>
  </si>
  <si>
    <t>Clinton</t>
  </si>
  <si>
    <t>Holden</t>
  </si>
  <si>
    <t>Oxford</t>
  </si>
  <si>
    <t>Westborough</t>
  </si>
  <si>
    <t>Marlborough</t>
  </si>
  <si>
    <t>Woburn</t>
  </si>
  <si>
    <t>Burlington</t>
  </si>
  <si>
    <t>Lawrence</t>
  </si>
  <si>
    <t>North Andover</t>
  </si>
  <si>
    <t>Lowell</t>
  </si>
  <si>
    <t>Wakefield</t>
  </si>
  <si>
    <t>Beverly</t>
  </si>
  <si>
    <t>Danvers</t>
  </si>
  <si>
    <t>Bellingham</t>
  </si>
  <si>
    <t>Canton</t>
  </si>
  <si>
    <t>Walpole</t>
  </si>
  <si>
    <t>Franklin</t>
  </si>
  <si>
    <t>Norwood</t>
  </si>
  <si>
    <t>Sharon</t>
  </si>
  <si>
    <t>Boston</t>
  </si>
  <si>
    <t>Malden</t>
  </si>
  <si>
    <t>Everett</t>
  </si>
  <si>
    <t>Winthrop</t>
  </si>
  <si>
    <t>Weymouth</t>
  </si>
  <si>
    <t>Duxbury</t>
  </si>
  <si>
    <t>Hanson</t>
  </si>
  <si>
    <t>North Pembroke</t>
  </si>
  <si>
    <t>Rockland</t>
  </si>
  <si>
    <t>Wellesley</t>
  </si>
  <si>
    <t>Arlington</t>
  </si>
  <si>
    <t>Falmouth</t>
  </si>
  <si>
    <t>Yarmouth</t>
  </si>
  <si>
    <t>Fall River</t>
  </si>
  <si>
    <t>Somerset</t>
  </si>
  <si>
    <t>Norton</t>
  </si>
  <si>
    <t>Coventry</t>
  </si>
  <si>
    <t>Rhode Island</t>
  </si>
  <si>
    <t>Newport</t>
  </si>
  <si>
    <t>Tiverton</t>
  </si>
  <si>
    <t>Woonsocket</t>
  </si>
  <si>
    <t>Cranston</t>
  </si>
  <si>
    <t>Smithfield</t>
  </si>
  <si>
    <t>Derry</t>
  </si>
  <si>
    <t>New Hampshire</t>
  </si>
  <si>
    <t>Goffstown</t>
  </si>
  <si>
    <t>Londonderry</t>
  </si>
  <si>
    <t>Merrimack</t>
  </si>
  <si>
    <t>Salem</t>
  </si>
  <si>
    <t>Manchester</t>
  </si>
  <si>
    <t>Bedford</t>
  </si>
  <si>
    <t>Laconia</t>
  </si>
  <si>
    <t>Concord</t>
  </si>
  <si>
    <t>Dover</t>
  </si>
  <si>
    <t>Biddeford</t>
  </si>
  <si>
    <t>Maine</t>
  </si>
  <si>
    <t>Brunswick</t>
  </si>
  <si>
    <t>Gorham</t>
  </si>
  <si>
    <t>West Scarborough</t>
  </si>
  <si>
    <t>Saco</t>
  </si>
  <si>
    <t>Sanford</t>
  </si>
  <si>
    <t>Westbrook</t>
  </si>
  <si>
    <t>Portland</t>
  </si>
  <si>
    <t>South Portland</t>
  </si>
  <si>
    <t>Auburn</t>
  </si>
  <si>
    <t>Lewiston</t>
  </si>
  <si>
    <t>Augusta</t>
  </si>
  <si>
    <t>Bangor</t>
  </si>
  <si>
    <t>Waterville</t>
  </si>
  <si>
    <t>Bennington</t>
  </si>
  <si>
    <t>Vermont</t>
  </si>
  <si>
    <t>South Burlington</t>
  </si>
  <si>
    <t>Colchester</t>
  </si>
  <si>
    <t>Essex Junction</t>
  </si>
  <si>
    <t>Rutland</t>
  </si>
  <si>
    <t>Bristol</t>
  </si>
  <si>
    <t>Connecticut</t>
  </si>
  <si>
    <t>East Hartford</t>
  </si>
  <si>
    <t>Newington</t>
  </si>
  <si>
    <t>Willimantic</t>
  </si>
  <si>
    <t>Norwich</t>
  </si>
  <si>
    <t>Ansonia</t>
  </si>
  <si>
    <t>Milford</t>
  </si>
  <si>
    <t>Seymour</t>
  </si>
  <si>
    <t>New Haven</t>
  </si>
  <si>
    <t>Stratford</t>
  </si>
  <si>
    <t>Waterbury</t>
  </si>
  <si>
    <t>Naugatuck</t>
  </si>
  <si>
    <t>Fairfield</t>
  </si>
  <si>
    <t>Greenwich</t>
  </si>
  <si>
    <t>Norwalk</t>
  </si>
  <si>
    <t>Bloomfield</t>
  </si>
  <si>
    <t>New Jersey</t>
  </si>
  <si>
    <t>Cliffside Park</t>
  </si>
  <si>
    <t>Cranford</t>
  </si>
  <si>
    <t>Fort Lee</t>
  </si>
  <si>
    <t>Garfield</t>
  </si>
  <si>
    <t>North Arlington</t>
  </si>
  <si>
    <t>Kearny</t>
  </si>
  <si>
    <t>Livingston</t>
  </si>
  <si>
    <t>Montclair</t>
  </si>
  <si>
    <t>North Bergen</t>
  </si>
  <si>
    <t>Parsippany</t>
  </si>
  <si>
    <t>Colonia</t>
  </si>
  <si>
    <t>Lyndhurst</t>
  </si>
  <si>
    <t>Woodbridge</t>
  </si>
  <si>
    <t>Newark</t>
  </si>
  <si>
    <t>Belleville</t>
  </si>
  <si>
    <t>Nutley</t>
  </si>
  <si>
    <t>Irvington</t>
  </si>
  <si>
    <t>Elizabeth</t>
  </si>
  <si>
    <t>Roselle</t>
  </si>
  <si>
    <t>Fair Lawn</t>
  </si>
  <si>
    <t>Wayne</t>
  </si>
  <si>
    <t>West Milford</t>
  </si>
  <si>
    <t>Wyckoff</t>
  </si>
  <si>
    <t>Hawthorne</t>
  </si>
  <si>
    <t>Lodi</t>
  </si>
  <si>
    <t>Teaneck</t>
  </si>
  <si>
    <t>Summit</t>
  </si>
  <si>
    <t>Lindenwold</t>
  </si>
  <si>
    <t>Maple Shade</t>
  </si>
  <si>
    <t>Camden</t>
  </si>
  <si>
    <t>Pennsauken</t>
  </si>
  <si>
    <t>Pleasantville</t>
  </si>
  <si>
    <t>Millville</t>
  </si>
  <si>
    <t>South Vineland</t>
  </si>
  <si>
    <t>Trenton</t>
  </si>
  <si>
    <t>Ewing</t>
  </si>
  <si>
    <t>Lakewood</t>
  </si>
  <si>
    <t>Toms River</t>
  </si>
  <si>
    <t>Iselin</t>
  </si>
  <si>
    <t>Perth Amboy</t>
  </si>
  <si>
    <t>New York City</t>
  </si>
  <si>
    <t>New York</t>
  </si>
  <si>
    <t>White Plains</t>
  </si>
  <si>
    <t>Yonkers</t>
  </si>
  <si>
    <t>Brooklyn</t>
  </si>
  <si>
    <t>Valley Stream</t>
  </si>
  <si>
    <t>West Babylon</t>
  </si>
  <si>
    <t>West Islip</t>
  </si>
  <si>
    <t>Troy</t>
  </si>
  <si>
    <t>Albany</t>
  </si>
  <si>
    <t>Syracuse</t>
  </si>
  <si>
    <t>Utica</t>
  </si>
  <si>
    <t>Watertown</t>
  </si>
  <si>
    <t>Tonawanda</t>
  </si>
  <si>
    <t>West Seneca</t>
  </si>
  <si>
    <t>West Mifflin</t>
  </si>
  <si>
    <t>Pennsylvania</t>
  </si>
  <si>
    <t>Hanover</t>
  </si>
  <si>
    <t>Drexel Hill</t>
  </si>
  <si>
    <t>King of Prussia</t>
  </si>
  <si>
    <t>Saint Charles</t>
  </si>
  <si>
    <t>Maryland</t>
  </si>
  <si>
    <t>Rockville</t>
  </si>
  <si>
    <t>Potomac</t>
  </si>
  <si>
    <t>Randallstown</t>
  </si>
  <si>
    <t>Reisterstown</t>
  </si>
  <si>
    <t>Virginia</t>
  </si>
  <si>
    <t>South</t>
  </si>
  <si>
    <t>Tysons Corner</t>
  </si>
  <si>
    <t>Colonial Heights</t>
  </si>
  <si>
    <t>Rose Hill</t>
  </si>
  <si>
    <t>Morgantown</t>
  </si>
  <si>
    <t>West Virginia</t>
  </si>
  <si>
    <t>Charlotte</t>
  </si>
  <si>
    <t>North Carolina</t>
  </si>
  <si>
    <t>Mint Hill</t>
  </si>
  <si>
    <t>Forest Park</t>
  </si>
  <si>
    <t>Georgia</t>
  </si>
  <si>
    <t>Atlanta</t>
  </si>
  <si>
    <t>Miami</t>
  </si>
  <si>
    <t>Florida</t>
  </si>
  <si>
    <t>Seminole</t>
  </si>
  <si>
    <t>La Vergne</t>
  </si>
  <si>
    <t>Tennessee</t>
  </si>
  <si>
    <t>Lebanon</t>
  </si>
  <si>
    <t>Murfreesboro</t>
  </si>
  <si>
    <t>Nashville</t>
  </si>
  <si>
    <t>Kingsport</t>
  </si>
  <si>
    <t>Maryville</t>
  </si>
  <si>
    <t>Morristown</t>
  </si>
  <si>
    <t>Knoxville</t>
  </si>
  <si>
    <t>Farragut</t>
  </si>
  <si>
    <t>Memphis</t>
  </si>
  <si>
    <t>Vicksburg</t>
  </si>
  <si>
    <t>Mississippi</t>
  </si>
  <si>
    <t>Columbus</t>
  </si>
  <si>
    <t>Covington</t>
  </si>
  <si>
    <t>Kentucky</t>
  </si>
  <si>
    <t>Florence</t>
  </si>
  <si>
    <t>Bowling Green</t>
  </si>
  <si>
    <t>Delaware</t>
  </si>
  <si>
    <t>Ohio</t>
  </si>
  <si>
    <t>Steubenville</t>
  </si>
  <si>
    <t>Cleveland</t>
  </si>
  <si>
    <t>Cleveland Heights</t>
  </si>
  <si>
    <t>Cuyahoga Falls</t>
  </si>
  <si>
    <t>Cincinnati</t>
  </si>
  <si>
    <t>Dayton</t>
  </si>
  <si>
    <t>Frankfort</t>
  </si>
  <si>
    <t>Indiana</t>
  </si>
  <si>
    <t>Central</t>
  </si>
  <si>
    <t>Crown Point</t>
  </si>
  <si>
    <t>East Chicago</t>
  </si>
  <si>
    <t>Detroit</t>
  </si>
  <si>
    <t>Michigan</t>
  </si>
  <si>
    <t>Southgate</t>
  </si>
  <si>
    <t>Owosso</t>
  </si>
  <si>
    <t>Newton</t>
  </si>
  <si>
    <t>Iowa</t>
  </si>
  <si>
    <t>Ottumwa</t>
  </si>
  <si>
    <t>Saint Paul</t>
  </si>
  <si>
    <t>Minnesota</t>
  </si>
  <si>
    <t>Roseville</t>
  </si>
  <si>
    <t>Savage</t>
  </si>
  <si>
    <t>Shakopee</t>
  </si>
  <si>
    <t>Saint Louis Park</t>
  </si>
  <si>
    <t>Saint Cloud</t>
  </si>
  <si>
    <t>Great Falls</t>
  </si>
  <si>
    <t>Montana</t>
  </si>
  <si>
    <t>West</t>
  </si>
  <si>
    <t>Helena</t>
  </si>
  <si>
    <t>Missoula</t>
  </si>
  <si>
    <t>Arlington Heights</t>
  </si>
  <si>
    <t>Illinois</t>
  </si>
  <si>
    <t>Vernon Hills</t>
  </si>
  <si>
    <t>Palatine</t>
  </si>
  <si>
    <t>Park Ridge</t>
  </si>
  <si>
    <t>Buffalo Grove</t>
  </si>
  <si>
    <t>Addison</t>
  </si>
  <si>
    <t>Streamwood</t>
  </si>
  <si>
    <t>Oak Park</t>
  </si>
  <si>
    <t>Bolingbrook</t>
  </si>
  <si>
    <t>Oak Forest</t>
  </si>
  <si>
    <t>Orland Park</t>
  </si>
  <si>
    <t>Tinley Park</t>
  </si>
  <si>
    <t>Aurora</t>
  </si>
  <si>
    <t>Batavia</t>
  </si>
  <si>
    <t>Oswego</t>
  </si>
  <si>
    <t>Plainfield</t>
  </si>
  <si>
    <t>Chicago</t>
  </si>
  <si>
    <t>Belvidere</t>
  </si>
  <si>
    <t>Peoria</t>
  </si>
  <si>
    <t>Bloomington</t>
  </si>
  <si>
    <t>Urbana</t>
  </si>
  <si>
    <t>Alton</t>
  </si>
  <si>
    <t>Quincy</t>
  </si>
  <si>
    <t>Springfield</t>
  </si>
  <si>
    <t>Maryland Heights</t>
  </si>
  <si>
    <t>Missouri</t>
  </si>
  <si>
    <t>Clayton</t>
  </si>
  <si>
    <t>Overland</t>
  </si>
  <si>
    <t>Saint Louis</t>
  </si>
  <si>
    <t>Saint Peters</t>
  </si>
  <si>
    <t>Lees Summit</t>
  </si>
  <si>
    <t>Raytown</t>
  </si>
  <si>
    <t>Saint Joseph</t>
  </si>
  <si>
    <t>Olathe</t>
  </si>
  <si>
    <t>Kansas</t>
  </si>
  <si>
    <t>Shawnee</t>
  </si>
  <si>
    <t>Overland Park</t>
  </si>
  <si>
    <t>Topeka</t>
  </si>
  <si>
    <t>Wichita</t>
  </si>
  <si>
    <t>Bellevue</t>
  </si>
  <si>
    <t>Nebraska</t>
  </si>
  <si>
    <t>Fremont</t>
  </si>
  <si>
    <t>Papillion</t>
  </si>
  <si>
    <t>Omaha</t>
  </si>
  <si>
    <t>Lincoln</t>
  </si>
  <si>
    <t>Norfolk</t>
  </si>
  <si>
    <t>Grand Island</t>
  </si>
  <si>
    <t>Kearney</t>
  </si>
  <si>
    <t>Baton Rouge</t>
  </si>
  <si>
    <t>Louisiana</t>
  </si>
  <si>
    <t>Bartlesville</t>
  </si>
  <si>
    <t>Oklahoma</t>
  </si>
  <si>
    <t>Coppell</t>
  </si>
  <si>
    <t>Texas</t>
  </si>
  <si>
    <t>Richardson</t>
  </si>
  <si>
    <t>Dallas</t>
  </si>
  <si>
    <t>Rowlett</t>
  </si>
  <si>
    <t>Sherman</t>
  </si>
  <si>
    <t>Mineral Wells</t>
  </si>
  <si>
    <t>Saginaw</t>
  </si>
  <si>
    <t>Watauga</t>
  </si>
  <si>
    <t>Gainesville</t>
  </si>
  <si>
    <t>San Angelo</t>
  </si>
  <si>
    <t>Spring</t>
  </si>
  <si>
    <t>Rosenberg</t>
  </si>
  <si>
    <t>Sugar Land</t>
  </si>
  <si>
    <t>Deer Park</t>
  </si>
  <si>
    <t>Port Arthur</t>
  </si>
  <si>
    <t>Seguin</t>
  </si>
  <si>
    <t>San Antonio</t>
  </si>
  <si>
    <t>Corpus Christi</t>
  </si>
  <si>
    <t>San Juan</t>
  </si>
  <si>
    <t>Round Rock</t>
  </si>
  <si>
    <t>San Marcos</t>
  </si>
  <si>
    <t>Westminster</t>
  </si>
  <si>
    <t>Colorado</t>
  </si>
  <si>
    <t>Parker</t>
  </si>
  <si>
    <t>Thornton</t>
  </si>
  <si>
    <t>Northglenn</t>
  </si>
  <si>
    <t>Fort Collins</t>
  </si>
  <si>
    <t>Loveland</t>
  </si>
  <si>
    <t>Greeley</t>
  </si>
  <si>
    <t>Fountain</t>
  </si>
  <si>
    <t>Pueblo</t>
  </si>
  <si>
    <t>Pueblo West</t>
  </si>
  <si>
    <t>Grand Junction</t>
  </si>
  <si>
    <t>Layton</t>
  </si>
  <si>
    <t>Utah</t>
  </si>
  <si>
    <t>Lehi</t>
  </si>
  <si>
    <t>Magna</t>
  </si>
  <si>
    <t>Midvale</t>
  </si>
  <si>
    <t>Orem</t>
  </si>
  <si>
    <t>Pleasant Grove</t>
  </si>
  <si>
    <t>Murray</t>
  </si>
  <si>
    <t>Kearns</t>
  </si>
  <si>
    <t>Logan</t>
  </si>
  <si>
    <t>Ogden</t>
  </si>
  <si>
    <t>Provo</t>
  </si>
  <si>
    <t>Phoenix</t>
  </si>
  <si>
    <t>Arizona</t>
  </si>
  <si>
    <t>Mesa</t>
  </si>
  <si>
    <t>Gilbert</t>
  </si>
  <si>
    <t>Glendale</t>
  </si>
  <si>
    <t>El Mirage</t>
  </si>
  <si>
    <t>Goodyear</t>
  </si>
  <si>
    <t>Oro Valley</t>
  </si>
  <si>
    <t>Flagstaff</t>
  </si>
  <si>
    <t>Kingman</t>
  </si>
  <si>
    <t>Santa Fe</t>
  </si>
  <si>
    <t>New Mexico</t>
  </si>
  <si>
    <t>Roswell</t>
  </si>
  <si>
    <t>Henderson</t>
  </si>
  <si>
    <t>Nevada</t>
  </si>
  <si>
    <t>North Las Vegas</t>
  </si>
  <si>
    <t>Pahrump</t>
  </si>
  <si>
    <t>Las Vegas</t>
  </si>
  <si>
    <t>Carson City</t>
  </si>
  <si>
    <t>Los Angeles</t>
  </si>
  <si>
    <t>California</t>
  </si>
  <si>
    <t>West Hollywood</t>
  </si>
  <si>
    <t>Lawndale</t>
  </si>
  <si>
    <t>Manhattan Beach</t>
  </si>
  <si>
    <t>Santa Monica</t>
  </si>
  <si>
    <t>Whittier</t>
  </si>
  <si>
    <t>Pico Rivera</t>
  </si>
  <si>
    <t>Long Beach</t>
  </si>
  <si>
    <t>Rancho Cucamonga</t>
  </si>
  <si>
    <t>Pomona</t>
  </si>
  <si>
    <t>San Gabriel</t>
  </si>
  <si>
    <t>Lemon Grove</t>
  </si>
  <si>
    <t>Lake Elsinore</t>
  </si>
  <si>
    <t>Murrieta</t>
  </si>
  <si>
    <t>Lake Forest</t>
  </si>
  <si>
    <t>Laguna Hills</t>
  </si>
  <si>
    <t>Laguna Niguel</t>
  </si>
  <si>
    <t>Santa Ana</t>
  </si>
  <si>
    <t>Santa Barbara</t>
  </si>
  <si>
    <t>Visalia</t>
  </si>
  <si>
    <t>San Luis Obispo</t>
  </si>
  <si>
    <t>Santa Maria</t>
  </si>
  <si>
    <t>Lancaster</t>
  </si>
  <si>
    <t>Los Banos</t>
  </si>
  <si>
    <t>Fresno</t>
  </si>
  <si>
    <t>Los Altos</t>
  </si>
  <si>
    <t>Mountain View</t>
  </si>
  <si>
    <t>San Francisco</t>
  </si>
  <si>
    <t>San Mateo</t>
  </si>
  <si>
    <t>Foster City</t>
  </si>
  <si>
    <t>Napa</t>
  </si>
  <si>
    <t>San Ramon</t>
  </si>
  <si>
    <t>Oakland</t>
  </si>
  <si>
    <t>Petaluma</t>
  </si>
  <si>
    <t>Gilroy</t>
  </si>
  <si>
    <t>Los Gatos</t>
  </si>
  <si>
    <t>Santa Clara</t>
  </si>
  <si>
    <t>Santa Cruz</t>
  </si>
  <si>
    <t>Saratoga</t>
  </si>
  <si>
    <t>San Jose</t>
  </si>
  <si>
    <t>Manteca</t>
  </si>
  <si>
    <t>Santa Rosa</t>
  </si>
  <si>
    <t>Vacaville</t>
  </si>
  <si>
    <t>Gresham</t>
  </si>
  <si>
    <t>Oregon</t>
  </si>
  <si>
    <t>Lake Oswego</t>
  </si>
  <si>
    <t>Hillsboro</t>
  </si>
  <si>
    <t>Mcminnville</t>
  </si>
  <si>
    <t>Tigard</t>
  </si>
  <si>
    <t>Keizer</t>
  </si>
  <si>
    <t>Eugene</t>
  </si>
  <si>
    <t>Medford</t>
  </si>
  <si>
    <t>Grants Pass</t>
  </si>
  <si>
    <t>Redmond</t>
  </si>
  <si>
    <t>Washington</t>
  </si>
  <si>
    <t>Renton</t>
  </si>
  <si>
    <t>Seattle</t>
  </si>
  <si>
    <t>Seatac</t>
  </si>
  <si>
    <t>Anacortes</t>
  </si>
  <si>
    <t>Puyallup</t>
  </si>
  <si>
    <t>Spanaway</t>
  </si>
  <si>
    <t>Tacoma</t>
  </si>
  <si>
    <t>Spokane</t>
  </si>
  <si>
    <t>Richland</t>
  </si>
  <si>
    <t>Chair Mats</t>
  </si>
  <si>
    <t>Instructiuons</t>
  </si>
  <si>
    <t>1. Fill in the missing data in the Main sheet by using VLOOKUP and the Geographic Data sheet</t>
  </si>
  <si>
    <t>2. Note and highlight the Ctegorical and Numeric data columns in the main sheet</t>
  </si>
  <si>
    <t>3. Identify three questions that the Main Dataset can answer</t>
  </si>
  <si>
    <t>4. Use pivot tables and charts to create three beautiful visualizations to answer those questions</t>
  </si>
  <si>
    <t>Question1</t>
  </si>
  <si>
    <t>Which customer segment has the most sales?</t>
  </si>
  <si>
    <t>Question2</t>
  </si>
  <si>
    <t>Question3</t>
  </si>
  <si>
    <t>Total</t>
  </si>
  <si>
    <t>Count of Sales</t>
  </si>
  <si>
    <t>Grand Total</t>
  </si>
  <si>
    <t>Sum of Sales</t>
  </si>
  <si>
    <t>Which region has the most sales? West</t>
  </si>
  <si>
    <t>Which product subcategory has the most sales? Telephones and Communication</t>
  </si>
  <si>
    <t>Answer</t>
  </si>
  <si>
    <t>Ship Day</t>
  </si>
  <si>
    <t>Ship Month</t>
  </si>
  <si>
    <t>Ship Year</t>
  </si>
  <si>
    <t>Order Day</t>
  </si>
  <si>
    <t>Order Month</t>
  </si>
  <si>
    <t>Order Year</t>
  </si>
  <si>
    <t>Ship Time</t>
  </si>
  <si>
    <t>Ship Hour</t>
  </si>
  <si>
    <t>Row Labels</t>
  </si>
  <si>
    <t>00</t>
  </si>
  <si>
    <t>02</t>
  </si>
  <si>
    <t>03</t>
  </si>
  <si>
    <t>05</t>
  </si>
  <si>
    <t>08</t>
  </si>
  <si>
    <t>09</t>
  </si>
  <si>
    <t>11</t>
  </si>
  <si>
    <t>16</t>
  </si>
  <si>
    <t>22</t>
  </si>
  <si>
    <t>23</t>
  </si>
  <si>
    <t>Count of Ship Time</t>
  </si>
  <si>
    <t>Top Ship Hours Pivot Table</t>
  </si>
  <si>
    <t>New Category</t>
  </si>
  <si>
    <t>Staten Island</t>
  </si>
  <si>
    <t>The Bronx</t>
  </si>
  <si>
    <t>Queens</t>
  </si>
  <si>
    <t>Manhattan</t>
  </si>
  <si>
    <t>Sum of Price as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</si>
</sst>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6" formatCode="[$-F400]h:mm:ss\ AM/PM"/>
    <numFmt numFmtId="167" formatCode="00000"/>
    <numFmt numFmtId="168" formatCode="[$-F800]dddd\,\ mmmm\ dd\,\ yyyy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/>
  </cellStyleXfs>
  <cellXfs count="28"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44" fontId="2" fillId="0" borderId="1" xfId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/>
    <xf numFmtId="0" fontId="3" fillId="2" borderId="1" xfId="0" applyFont="1" applyFill="1" applyBorder="1"/>
    <xf numFmtId="0" fontId="0" fillId="0" borderId="1" xfId="0" applyBorder="1"/>
    <xf numFmtId="44" fontId="3" fillId="3" borderId="1" xfId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3" xfId="0" applyNumberFormat="1" applyBorder="1"/>
    <xf numFmtId="44" fontId="0" fillId="0" borderId="7" xfId="0" applyNumberFormat="1" applyBorder="1"/>
    <xf numFmtId="44" fontId="0" fillId="0" borderId="5" xfId="0" applyNumberFormat="1" applyBorder="1"/>
    <xf numFmtId="0" fontId="0" fillId="0" borderId="0" xfId="0" applyNumberFormat="1"/>
    <xf numFmtId="0" fontId="4" fillId="0" borderId="0" xfId="0" applyFont="1"/>
    <xf numFmtId="166" fontId="0" fillId="0" borderId="1" xfId="0" applyNumberForma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2"/>
    <xf numFmtId="0" fontId="5" fillId="0" borderId="0" xfId="2" applyAlignment="1">
      <alignment horizontal="left"/>
    </xf>
    <xf numFmtId="0" fontId="5" fillId="0" borderId="0" xfId="2" pivotButton="1"/>
  </cellXfs>
  <cellStyles count="3">
    <cellStyle name="Currency" xfId="1" builtinId="4"/>
    <cellStyle name="Normal" xfId="0" builtinId="0"/>
    <cellStyle name="Normal 2" xfId="2" xr:uid="{90180403-2137-F745-AF89-6D5FC2C48C09}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[exm4_pivot_tables_practice.xlsx]Pizza Sales by Borough!PivotTable6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Pizza</a:t>
            </a:r>
            <a:r>
              <a:rPr lang="en-US" b="1" baseline="0"/>
              <a:t> Sales by Borough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'Pizza Sales by Borough'!$B$3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'Pizza Sales by Borough'!$A$4:$A$9</c:f>
              <c:strCache>
                <c:ptCount val="5"/>
                <c:pt idx="0">
                  <c:v>Manhattan</c:v>
                </c:pt>
                <c:pt idx="1">
                  <c:v>Brooklyn</c:v>
                </c:pt>
                <c:pt idx="2">
                  <c:v>Queens</c:v>
                </c:pt>
                <c:pt idx="3">
                  <c:v>The Bronx</c:v>
                </c:pt>
                <c:pt idx="4">
                  <c:v>Staten Island</c:v>
                </c:pt>
              </c:strCache>
            </c:strRef>
          </c:cat>
          <c:val>
            <c:numRef>
              <c:f>'Pizza Sales by Borough'!$B$4:$B$9</c:f>
              <c:numCache>
                <c:formatCode>General</c:formatCode>
                <c:ptCount val="5"/>
                <c:pt idx="0">
                  <c:v>507.68000000000006</c:v>
                </c:pt>
                <c:pt idx="1">
                  <c:v>354.11</c:v>
                </c:pt>
                <c:pt idx="2">
                  <c:v>241.27</c:v>
                </c:pt>
                <c:pt idx="3">
                  <c:v>100.85</c:v>
                </c:pt>
                <c:pt idx="4">
                  <c:v>40.31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2-DD4B-887B-EB280325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835663"/>
        <c:axId val="1513846047"/>
      </c:barChart>
      <c:catAx>
        <c:axId val="137283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46047"/>
        <c:crosses val="autoZero"/>
        <c:auto val="1"/>
        <c:lblAlgn val="ctr"/>
        <c:lblOffset val="100"/>
        <c:noMultiLvlLbl val="0"/>
      </c:catAx>
      <c:valAx>
        <c:axId val="15138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[exm4_pivot_tables_practice.xlsx]Segment Sales!PivotTable3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Sales'!$B$3:$B$4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'Segment Sales'!$A$5:$A$9</c:f>
              <c:strCache>
                <c:ptCount val="4"/>
                <c:pt idx="0">
                  <c:v>Corporate</c:v>
                </c:pt>
                <c:pt idx="1">
                  <c:v>Small Business</c:v>
                </c:pt>
                <c:pt idx="2">
                  <c:v>Consumer</c:v>
                </c:pt>
                <c:pt idx="3">
                  <c:v>Home Office</c:v>
                </c:pt>
              </c:strCache>
            </c:strRef>
          </c:cat>
          <c:val>
            <c:numRef>
              <c:f>'Segment Sales'!$B$5:$B$9</c:f>
              <c:numCache>
                <c:formatCode>General</c:formatCode>
                <c:ptCount val="4"/>
                <c:pt idx="0">
                  <c:v>566</c:v>
                </c:pt>
                <c:pt idx="1">
                  <c:v>364</c:v>
                </c:pt>
                <c:pt idx="2">
                  <c:v>308</c:v>
                </c:pt>
                <c:pt idx="3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8-E444-8BCA-D7BF6F5AB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582863"/>
        <c:axId val="2124517583"/>
      </c:barChart>
      <c:catAx>
        <c:axId val="212458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17583"/>
        <c:crosses val="autoZero"/>
        <c:auto val="1"/>
        <c:lblAlgn val="ctr"/>
        <c:lblOffset val="100"/>
        <c:noMultiLvlLbl val="0"/>
      </c:catAx>
      <c:valAx>
        <c:axId val="21245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8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[exm4_pivot_tables_practice.xlsx]Regional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</a:t>
            </a:r>
            <a:r>
              <a:rPr lang="en-US" baseline="0"/>
              <a:t>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'Regional Sales'!$B$3:$B$4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'Regional Sales'!$A$5:$A$9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</c:strCache>
            </c:strRef>
          </c:cat>
          <c:val>
            <c:numRef>
              <c:f>'Regional Sales'!$B$5:$B$9</c:f>
              <c:numCache>
                <c:formatCode>_("$"* #,##0.00_);_("$"* \(#,##0.00\);_("$"* "-"??_);_(@_)</c:formatCode>
                <c:ptCount val="4"/>
                <c:pt idx="0">
                  <c:v>253496.47</c:v>
                </c:pt>
                <c:pt idx="1">
                  <c:v>158702.47000000012</c:v>
                </c:pt>
                <c:pt idx="2">
                  <c:v>125633.07000000002</c:v>
                </c:pt>
                <c:pt idx="3">
                  <c:v>51719.779999999992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7-2C43-9610-ED12365B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37488"/>
        <c:axId val="386039168"/>
      </c:barChart>
      <c:catAx>
        <c:axId val="3860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9168"/>
        <c:crosses val="autoZero"/>
        <c:auto val="1"/>
        <c:lblAlgn val="ctr"/>
        <c:lblOffset val="100"/>
        <c:noMultiLvlLbl val="0"/>
      </c:catAx>
      <c:valAx>
        <c:axId val="3860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[exm4_pivot_tables_practice.xlsx]Product Subcategory Sales!PivotTable1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 by Product</a:t>
            </a:r>
            <a:r>
              <a:rPr lang="en-US" baseline="0"/>
              <a:t>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Subcategory Sales'!$B$3:$B$4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Subcategory Sales'!$A$5:$A$22</c:f>
              <c:strCache>
                <c:ptCount val="17"/>
                <c:pt idx="0">
                  <c:v>Telephones And Communication</c:v>
                </c:pt>
                <c:pt idx="1">
                  <c:v>Office Machines</c:v>
                </c:pt>
                <c:pt idx="2">
                  <c:v>Tables</c:v>
                </c:pt>
                <c:pt idx="3">
                  <c:v>Chair Mats</c:v>
                </c:pt>
                <c:pt idx="4">
                  <c:v>Binders And Binder Accessories</c:v>
                </c:pt>
                <c:pt idx="5">
                  <c:v>Storage Organization</c:v>
                </c:pt>
                <c:pt idx="6">
                  <c:v>Bookcases</c:v>
                </c:pt>
                <c:pt idx="7">
                  <c:v>Office Furnishings</c:v>
                </c:pt>
                <c:pt idx="8">
                  <c:v>Computer Peripherals</c:v>
                </c:pt>
                <c:pt idx="9">
                  <c:v>Copiers And Fax</c:v>
                </c:pt>
                <c:pt idx="10">
                  <c:v>Appliances</c:v>
                </c:pt>
                <c:pt idx="11">
                  <c:v>Paper</c:v>
                </c:pt>
                <c:pt idx="12">
                  <c:v>Scissors, Rulers And Trimmers</c:v>
                </c:pt>
                <c:pt idx="13">
                  <c:v>Envelopes</c:v>
                </c:pt>
                <c:pt idx="14">
                  <c:v>Pens Art Supplies</c:v>
                </c:pt>
                <c:pt idx="15">
                  <c:v>Labels</c:v>
                </c:pt>
                <c:pt idx="16">
                  <c:v>Rubber Bands</c:v>
                </c:pt>
              </c:strCache>
            </c:strRef>
          </c:cat>
          <c:val>
            <c:numRef>
              <c:f>'Product Subcategory Sales'!$B$5:$B$22</c:f>
              <c:numCache>
                <c:formatCode>_("$"* #,##0.00_);_("$"* \(#,##0.00\);_("$"* "-"??_);_(@_)</c:formatCode>
                <c:ptCount val="17"/>
                <c:pt idx="0">
                  <c:v>94190.07</c:v>
                </c:pt>
                <c:pt idx="1">
                  <c:v>91508.359999999986</c:v>
                </c:pt>
                <c:pt idx="2">
                  <c:v>86535.160000000018</c:v>
                </c:pt>
                <c:pt idx="3">
                  <c:v>62187.040000000015</c:v>
                </c:pt>
                <c:pt idx="4">
                  <c:v>51263.459999999985</c:v>
                </c:pt>
                <c:pt idx="5">
                  <c:v>41771.69000000001</c:v>
                </c:pt>
                <c:pt idx="6">
                  <c:v>29248.159999999993</c:v>
                </c:pt>
                <c:pt idx="7">
                  <c:v>26221.610000000004</c:v>
                </c:pt>
                <c:pt idx="8">
                  <c:v>25454.57999999998</c:v>
                </c:pt>
                <c:pt idx="9">
                  <c:v>20149.54</c:v>
                </c:pt>
                <c:pt idx="10">
                  <c:v>19039.249999999996</c:v>
                </c:pt>
                <c:pt idx="11">
                  <c:v>17452.859999999986</c:v>
                </c:pt>
                <c:pt idx="12">
                  <c:v>9275.239999999998</c:v>
                </c:pt>
                <c:pt idx="13">
                  <c:v>7878.81</c:v>
                </c:pt>
                <c:pt idx="14">
                  <c:v>5591.2500000000036</c:v>
                </c:pt>
                <c:pt idx="15">
                  <c:v>1302.6300000000001</c:v>
                </c:pt>
                <c:pt idx="16">
                  <c:v>482.08000000000004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1-E64B-A434-9B43977A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929455"/>
        <c:axId val="1381447951"/>
      </c:barChart>
      <c:catAx>
        <c:axId val="138592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47951"/>
        <c:crosses val="autoZero"/>
        <c:auto val="1"/>
        <c:lblAlgn val="ctr"/>
        <c:lblOffset val="100"/>
        <c:noMultiLvlLbl val="0"/>
      </c:catAx>
      <c:valAx>
        <c:axId val="13814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[exm4_pivot_tables_practice.xlsx]Sheet2!PivotTable2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09</c:v>
                </c:pt>
                <c:pt idx="1">
                  <c:v>03</c:v>
                </c:pt>
                <c:pt idx="2">
                  <c:v>00</c:v>
                </c:pt>
                <c:pt idx="3">
                  <c:v>08</c:v>
                </c:pt>
                <c:pt idx="4">
                  <c:v>05</c:v>
                </c:pt>
                <c:pt idx="5">
                  <c:v>22</c:v>
                </c:pt>
                <c:pt idx="6">
                  <c:v>23</c:v>
                </c:pt>
                <c:pt idx="7">
                  <c:v>16</c:v>
                </c:pt>
                <c:pt idx="8">
                  <c:v>11</c:v>
                </c:pt>
                <c:pt idx="9">
                  <c:v>02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72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68</c:v>
                </c:pt>
                <c:pt idx="5">
                  <c:v>66</c:v>
                </c:pt>
                <c:pt idx="6">
                  <c:v>65</c:v>
                </c:pt>
                <c:pt idx="7">
                  <c:v>64</c:v>
                </c:pt>
                <c:pt idx="8">
                  <c:v>64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2-0B4C-9F0A-06535CE4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493055"/>
        <c:axId val="1679371391"/>
      </c:barChart>
      <c:catAx>
        <c:axId val="15074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71391"/>
        <c:crosses val="autoZero"/>
        <c:auto val="1"/>
        <c:lblAlgn val="ctr"/>
        <c:lblOffset val="100"/>
        <c:noMultiLvlLbl val="0"/>
      </c:catAx>
      <c:valAx>
        <c:axId val="16793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9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6</xdr:row>
      <xdr:rowOff>127000</xdr:rowOff>
    </xdr:from>
    <xdr:to>
      <xdr:col>17</xdr:col>
      <xdr:colOff>38100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809CB-76A4-674C-B6F1-792B04165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374874</xdr:colOff>
      <xdr:row>2</xdr:row>
      <xdr:rowOff>1259</xdr:rowOff>
    </xdr:from>
    <xdr:to>
      <xdr:col>8</xdr:col>
      <xdr:colOff>30059</xdr:colOff>
      <xdr:row>15</xdr:row>
      <xdr:rowOff>195385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7611C-8166-3D4D-48E8-93963752F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1</xdr:row>
      <xdr:rowOff>57150</xdr:rowOff>
    </xdr:from>
    <xdr:to>
      <xdr:col>13</xdr:col>
      <xdr:colOff>749300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30C9C-E344-41C1-79CE-D4BB21A5D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63500</xdr:rowOff>
    </xdr:from>
    <xdr:to>
      <xdr:col>15</xdr:col>
      <xdr:colOff>304800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FE9D2-AEA2-B7C2-5B92-F479C1E8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3</xdr:row>
      <xdr:rowOff>107950</xdr:rowOff>
    </xdr:from>
    <xdr:to>
      <xdr:col>13</xdr:col>
      <xdr:colOff>25400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BCCD6-C483-56AE-0656-DF1489689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LiamQuigleyPizza_fixedtime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8.561597685184" createdVersion="1" refreshedVersion="8" recordCount="1470" upgradeOnRefresh="1" xr:uid="{00000000-000A-0000-FFFF-FFFF0C000000}">
  <cacheSource type="worksheet">
    <worksheetSource ref="A1:W65536" sheet="Main "/>
  </cacheSource>
  <cacheFields count="14">
    <cacheField name="Order Id" numFmtId="0">
      <sharedItems containsString="0" containsBlank="1" containsNumber="1" containsInteger="1" minValue="141" maxValue="83029"/>
    </cacheField>
    <cacheField name="Order Date" numFmtId="14">
      <sharedItems containsNonDate="0" containsDate="1" containsString="0" containsBlank="1" minDate="2019-01-05T00:00:00" maxDate="2020-01-01T00:00:00"/>
    </cacheField>
    <cacheField name="Ship Date" numFmtId="14">
      <sharedItems containsNonDate="0" containsDate="1" containsString="0" containsBlank="1" minDate="2019-01-08T00:00:00" maxDate="2020-01-11T00:00:00"/>
    </cacheField>
    <cacheField name="Unit Price" numFmtId="44">
      <sharedItems containsString="0" containsBlank="1" containsNumber="1" minValue="1.1399999999999999" maxValue="3502.14"/>
    </cacheField>
    <cacheField name="Quantity" numFmtId="0">
      <sharedItems containsString="0" containsBlank="1" containsNumber="1" containsInteger="1" minValue="1" maxValue="10"/>
    </cacheField>
    <cacheField name="Sales" numFmtId="44">
      <sharedItems containsBlank="1" containsMixedTypes="1" containsNumber="1" minValue="1.6" maxValue="17510.7" count="1146">
        <n v="39.96"/>
        <n v="399.87"/>
        <n v="3599.92"/>
        <n v="1545.36"/>
        <n v="143.91"/>
        <n v="503.96"/>
        <n v="43.35"/>
        <n v="30.12"/>
        <n v="3233.96"/>
        <n v="29.34"/>
        <n v="77.55"/>
        <n v="811.28"/>
        <n v="6.56"/>
        <n v="106.2"/>
        <n v="287.92"/>
        <n v="64.95"/>
        <n v="46.48"/>
        <n v="297.64"/>
        <n v="31.92"/>
        <n v="76.72"/>
        <n v="248.08"/>
        <n v="29.9"/>
        <n v="27.52"/>
        <n v="65.819999999999993"/>
        <n v="290.89999999999998"/>
        <n v="177.2"/>
        <n v="9.7799999999999994"/>
        <n v="34.9"/>
        <n v="6.48"/>
        <n v="2106.86"/>
        <n v="17.940000000000001"/>
        <n v="17.04"/>
        <n v="111.98"/>
        <n v="1004.95"/>
        <n v="31.84"/>
        <n v="54"/>
        <n v="22.72"/>
        <n v="671.76"/>
        <n v="182.72"/>
        <n v="100.94"/>
        <n v="13.12"/>
        <n v="123.96"/>
        <n v="39.840000000000003"/>
        <n v="199.96"/>
        <n v="7.38"/>
        <n v="24.56"/>
        <n v="98.01"/>
        <n v="105.98"/>
        <n v="881.93"/>
        <n v="6.47"/>
        <n v="92.4"/>
        <n v="34.08"/>
        <n v="76.86"/>
        <n v="803.96"/>
        <n v="34.979999999999997"/>
        <n v="30.08"/>
        <n v="17.12"/>
        <n v="29.1"/>
        <n v="38"/>
        <n v="43.88"/>
        <n v="1403.92"/>
        <n v="134.80000000000001"/>
        <n v="140.97999999999999"/>
        <n v="579.95000000000005"/>
        <n v="55.6"/>
        <n v="1966.86"/>
        <n v="32.4"/>
        <n v="671.93"/>
        <n v="1504.9"/>
        <n v="26.24"/>
        <n v="179.82"/>
        <n v="1309.05"/>
        <n v="215.94"/>
        <n v="87.93"/>
        <n v="13.05"/>
        <n v="119.84"/>
        <n v="896.45"/>
        <n v="41.28"/>
        <n v="11.06"/>
        <n v="131.97999999999999"/>
        <n v="842.94"/>
        <n v="8.6"/>
        <n v="2665.62"/>
        <n v="709.7"/>
        <n v="37.4"/>
        <n v="81.98"/>
        <n v="1853.91"/>
        <n v="119.95"/>
        <n v="3005.88"/>
        <n v="32.6"/>
        <n v="146.05000000000001"/>
        <n v="45.98"/>
        <n v="23.04"/>
        <n v="227.2"/>
        <n v="391.93"/>
        <n v="767.84"/>
        <n v="25.11"/>
        <n v="209.9"/>
        <n v="179.8"/>
        <n v="527.91999999999996"/>
        <n v="511.52"/>
        <n v="47.52"/>
        <n v="1524.95"/>
        <n v="30.46"/>
        <n v="503.91"/>
        <n v="15.92"/>
        <n v="255.42"/>
        <n v="286.38"/>
        <n v="139.93"/>
        <n v="737.94"/>
        <n v="52.4"/>
        <n v="122.99"/>
        <n v="15.47"/>
        <n v="384.32"/>
        <n v="155.99"/>
        <n v="199.99"/>
        <n v="14.2"/>
        <n v="307.3"/>
        <n v="68.88"/>
        <n v="637.79999999999995"/>
        <n v="11.88"/>
        <n v="40.200000000000003"/>
        <n v="20.86"/>
        <n v="9.93"/>
        <n v="167.27"/>
        <n v="461.93"/>
        <n v="57.9"/>
        <n v="20.94"/>
        <n v="251.98"/>
        <n v="29.31"/>
        <n v="237.86"/>
        <n v="325.86"/>
        <n v="15.28"/>
        <n v="545.82000000000005"/>
        <n v="12.48"/>
        <n v="362.94"/>
        <n v="96.08"/>
        <n v="1219.8399999999999"/>
        <n v="70.98"/>
        <n v="18.8"/>
        <n v="173.8"/>
        <n v="1480.9"/>
        <n v="27.8"/>
        <n v="823.96"/>
        <n v="5.78"/>
        <n v="59.8"/>
        <n v="120.98"/>
        <n v="2849.8"/>
        <n v="10.97"/>
        <n v="443.96"/>
        <n v="70.8"/>
        <n v="11.76"/>
        <n v="55.99"/>
        <n v="146.22999999999999"/>
        <n v="59.98"/>
        <n v="357.7"/>
        <n v="8999.91"/>
        <n v="18.96"/>
        <n v="119.96"/>
        <n v="1439.91"/>
        <n v="42.24"/>
        <n v="45.36"/>
        <n v="83.94"/>
        <n v="28.98"/>
        <n v="5.76"/>
        <n v="361.32"/>
        <n v="54.96"/>
        <n v="323.91000000000003"/>
        <n v="44.82"/>
        <n v="1147.4000000000001"/>
        <n v="124.56"/>
        <n v="2330.8200000000002"/>
        <n v="135.28"/>
        <n v="102.06"/>
        <n v="34.4"/>
        <n v="65.989999999999995"/>
        <n v="638.01"/>
        <n v="174.24"/>
        <n v="1607.92"/>
        <n v="58.5"/>
        <n v="54.39"/>
        <n v="332.94"/>
        <n v="87.71"/>
        <n v="214.9"/>
        <n v="52.96"/>
        <n v="45"/>
        <n v="25.98"/>
        <n v="387.9"/>
        <n v="91.38"/>
        <n v="278.82"/>
        <n v="8.82"/>
        <s v="N/A"/>
        <n v="34.86"/>
        <n v="18.12"/>
        <n v="316.02"/>
        <n v="359.01"/>
        <n v="332.88"/>
        <n v="20.89"/>
        <n v="266.58"/>
        <n v="9.11"/>
        <n v="16.8"/>
        <n v="699.99"/>
        <n v="772.68"/>
        <n v="199.9"/>
        <n v="237.92"/>
        <n v="467.97"/>
        <n v="9.9600000000000009"/>
        <n v="875.19"/>
        <n v="908.82"/>
        <n v="1395.54"/>
        <n v="2.6"/>
        <n v="367.99"/>
        <n v="25.44"/>
        <n v="68.97"/>
        <n v="136.26"/>
        <n v="348.21"/>
        <n v="1229.9000000000001"/>
        <n v="10.5"/>
        <n v="297.39999999999998"/>
        <n v="34.369999999999997"/>
        <n v="66.03"/>
        <n v="368.73"/>
        <n v="113.6"/>
        <n v="17.52"/>
        <n v="875.88"/>
        <n v="169.1"/>
        <n v="28.8"/>
        <n v="561.96"/>
        <n v="23.4"/>
        <n v="60.56"/>
        <n v="222.15"/>
        <n v="1392.84"/>
        <n v="109.92"/>
        <n v="18.600000000000001"/>
        <n v="43.2"/>
        <n v="162.24"/>
        <n v="80.849999999999994"/>
        <n v="1504.52"/>
        <n v="32.82"/>
        <n v="19.920000000000002"/>
        <n v="11.66"/>
        <n v="512.94000000000005"/>
        <n v="104.95"/>
        <n v="311.01"/>
        <n v="916.86"/>
        <n v="31.36"/>
        <n v="214.11"/>
        <n v="70.42"/>
        <n v="20.8"/>
        <n v="602.97"/>
        <n v="1247.92"/>
        <n v="95.28"/>
        <n v="129.30000000000001"/>
        <n v="41.7"/>
        <n v="992.3"/>
        <n v="34.74"/>
        <n v="1652.94"/>
        <n v="2541.98"/>
        <n v="65.790000000000006"/>
        <n v="35.880000000000003"/>
        <n v="34.200000000000003"/>
        <n v="3.52"/>
        <n v="42.84"/>
        <n v="53.46"/>
        <n v="197.97"/>
        <n v="4207.84"/>
        <n v="695.94"/>
        <n v="821.88"/>
        <n v="799.96"/>
        <n v="133.19999999999999"/>
        <n v="60.35"/>
        <n v="78.650000000000006"/>
        <n v="14.76"/>
        <n v="21.36"/>
        <n v="24.92"/>
        <n v="488.79"/>
        <n v="68.95"/>
        <n v="62.97"/>
        <n v="1619.91"/>
        <n v="17.34"/>
        <n v="34.479999999999997"/>
        <n v="119.94"/>
        <n v="16.739999999999998"/>
        <n v="731.7"/>
        <n v="25.92"/>
        <n v="40.08"/>
        <n v="399.96"/>
        <n v="170.88"/>
        <n v="104.9"/>
        <n v="47.97"/>
        <n v="20.239999999999998"/>
        <n v="4.71"/>
        <n v="34.28"/>
        <n v="227.64"/>
        <n v="47.22"/>
        <n v="28.95"/>
        <n v="19.440000000000001"/>
        <n v="240.88"/>
        <n v="404.9"/>
        <n v="1792.9"/>
        <n v="22.14"/>
        <n v="1759.9"/>
        <n v="737.84"/>
        <n v="559.9"/>
        <n v="61.68"/>
        <n v="18.72"/>
        <n v="110.96"/>
        <n v="105.34"/>
        <n v="368.91"/>
        <n v="1603.92"/>
        <n v="161.94"/>
        <n v="91.26"/>
        <n v="34.96"/>
        <n v="27.92"/>
        <n v="1268.9100000000001"/>
        <n v="43.02"/>
        <n v="9.82"/>
        <n v="773.91"/>
        <n v="71.88"/>
        <n v="49.8"/>
        <n v="1196.8599999999999"/>
        <n v="8.56"/>
        <n v="47.88"/>
        <n v="318.62"/>
        <n v="65.34"/>
        <n v="905.88"/>
        <n v="304.45"/>
        <n v="485.82"/>
        <n v="60.84"/>
        <n v="157.32"/>
        <n v="55.84"/>
        <n v="58.32"/>
        <n v="1463.4"/>
        <n v="23.12"/>
        <n v="43.1"/>
        <n v="893.07"/>
        <n v="3812.97"/>
        <n v="83.4"/>
        <n v="4407.84"/>
        <n v="53.82"/>
        <n v="347.97"/>
        <n v="115.5"/>
        <n v="60.92"/>
        <n v="1372.32"/>
        <n v="593.91"/>
        <n v="17.48"/>
        <n v="149.66"/>
        <n v="18.34"/>
        <n v="44.24"/>
        <n v="167.94"/>
        <n v="182.94"/>
        <n v="41.98"/>
        <n v="204.48"/>
        <n v="654.9"/>
        <n v="899.97"/>
        <n v="304.95999999999998"/>
        <n v="35.01"/>
        <n v="38.880000000000003"/>
        <n v="10.64"/>
        <n v="45.7"/>
        <n v="6.72"/>
        <n v="58.38"/>
        <n v="1022.35"/>
        <n v="17.28"/>
        <n v="403.68"/>
        <n v="85.52"/>
        <n v="24.55"/>
        <n v="28.15"/>
        <n v="243.92"/>
        <n v="1205.8800000000001"/>
        <n v="29.96"/>
        <n v="447.92"/>
        <n v="15.74"/>
        <n v="187.76"/>
        <n v="515.94000000000005"/>
        <n v="8.34"/>
        <n v="155.61000000000001"/>
        <n v="18.22"/>
        <n v="629.95000000000005"/>
        <n v="81.84"/>
        <n v="5.22"/>
        <n v="5.98"/>
        <n v="92.94"/>
        <n v="425.82"/>
        <n v="134.56"/>
        <n v="47.82"/>
        <n v="985.95"/>
        <n v="209.8"/>
        <n v="769.44"/>
        <n v="4.0599999999999996"/>
        <n v="767.92"/>
        <n v="121.12"/>
        <n v="335.88"/>
        <n v="22.98"/>
        <n v="3.74"/>
        <n v="494.64"/>
        <n v="15.54"/>
        <n v="37.950000000000003"/>
        <n v="16.25"/>
        <n v="687.92"/>
        <n v="3353.52"/>
        <n v="406.98"/>
        <n v="10.9"/>
        <n v="87.48"/>
        <n v="422.43"/>
        <n v="56.8"/>
        <n v="1951.84"/>
        <n v="550.98"/>
        <n v="1577.94"/>
        <n v="15119.92"/>
        <n v="33.4"/>
        <n v="1387.17"/>
        <n v="1235.94"/>
        <n v="17.899999999999999"/>
        <n v="28.9"/>
        <n v="2961.8"/>
        <n v="83.43"/>
        <n v="7.7"/>
        <n v="9.3800000000000008"/>
        <n v="65.66"/>
        <n v="84.42"/>
        <n v="24.27"/>
        <n v="3587.96"/>
        <n v="465.16"/>
        <n v="209.36"/>
        <n v="122.48"/>
        <n v="2195.8200000000002"/>
        <n v="2439.8000000000002"/>
        <n v="319.7"/>
        <n v="212.94"/>
        <n v="442.32"/>
        <n v="87.4"/>
        <n v="124.46"/>
        <n v="43.7"/>
        <n v="35.99"/>
        <n v="95.76"/>
        <n v="11.12"/>
        <n v="16.239999999999998"/>
        <n v="103.3"/>
        <n v="364.32"/>
        <n v="48.88"/>
        <n v="27.04"/>
        <n v="6.68"/>
        <n v="175.99"/>
        <n v="103.67"/>
        <n v="309.8"/>
        <n v="200.07"/>
        <n v="779.95"/>
        <n v="13.56"/>
        <n v="204.9"/>
        <n v="12.96"/>
        <n v="71.37"/>
        <n v="323.10000000000002"/>
        <n v="17.920000000000002"/>
        <n v="159.84"/>
        <n v="713.7"/>
        <n v="1808.91"/>
        <n v="71.61"/>
        <n v="401.96"/>
        <n v="167.97"/>
        <n v="31.48"/>
        <n v="137.88"/>
        <n v="2405.8200000000002"/>
        <n v="2.88"/>
        <n v="426.45"/>
        <n v="18.760000000000002"/>
        <n v="1175.94"/>
        <n v="38.159999999999997"/>
        <n v="49.98"/>
        <n v="440.19"/>
        <n v="7.56"/>
        <n v="1119.24"/>
        <n v="28.53"/>
        <n v="122.24"/>
        <n v="107.73"/>
        <n v="409.8"/>
        <n v="30.28"/>
        <n v="20.23"/>
        <n v="293.45999999999998"/>
        <n v="646.20000000000005"/>
        <n v="998.91"/>
        <n v="2.08"/>
        <n v="2596.86"/>
        <n v="41.94"/>
        <n v="213.8"/>
        <n v="143.46"/>
        <n v="261.95999999999998"/>
        <n v="401.98"/>
        <n v="41.04"/>
        <n v="899.91"/>
        <n v="10.32"/>
        <n v="1358.01"/>
        <n v="167.6"/>
        <n v="414"/>
        <n v="1056.8599999999999"/>
        <n v="185.88"/>
        <n v="706.86"/>
        <n v="1085.8800000000001"/>
        <n v="45.15"/>
        <n v="3.78"/>
        <n v="11.36"/>
        <n v="2089.2600000000002"/>
        <n v="831"/>
        <n v="46.8"/>
        <n v="38.85"/>
        <n v="185.36"/>
        <n v="386.82"/>
        <n v="35"/>
        <n v="665.88"/>
        <n v="112.77"/>
        <n v="103.92"/>
        <n v="232.4"/>
        <n v="203.52"/>
        <n v="61.12"/>
        <n v="12.95"/>
        <n v="263.95999999999998"/>
        <n v="61.46"/>
        <n v="1406.79"/>
        <n v="10.4"/>
        <n v="149.69999999999999"/>
        <n v="8187.65"/>
        <n v="62.68"/>
        <n v="43.41"/>
        <n v="101.36"/>
        <n v="999.9"/>
        <n v="59.94"/>
        <n v="41.96"/>
        <n v="403.2"/>
        <n v="256.32"/>
        <n v="4.1399999999999997"/>
        <n v="54.5"/>
        <n v="109.9"/>
        <n v="12.53"/>
        <n v="40.67"/>
        <n v="77.2"/>
        <n v="1317.06"/>
        <n v="120.97"/>
        <n v="54.85"/>
        <n v="860.93"/>
        <n v="1248.96"/>
        <n v="43.45"/>
        <n v="1381"/>
        <n v="3.08"/>
        <n v="12.58"/>
        <n v="54.88"/>
        <n v="160.96"/>
        <n v="22.8"/>
        <n v="92.19"/>
        <n v="377.97"/>
        <n v="236.88"/>
        <n v="387.6"/>
        <n v="79.900000000000006"/>
        <n v="103.5"/>
        <n v="71.819999999999993"/>
        <n v="30.24"/>
        <n v="2099.9699999999998"/>
        <n v="16.079999999999998"/>
        <n v="11.15"/>
        <n v="48.84"/>
        <n v="251.93"/>
        <n v="117.72"/>
        <n v="24.03"/>
        <n v="62.82"/>
        <n v="811.93"/>
        <n v="159.03"/>
        <n v="965.88"/>
        <n v="107.88"/>
        <n v="1159.9000000000001"/>
        <n v="38.4"/>
        <n v="67.55"/>
        <n v="29.4"/>
        <n v="331.76"/>
        <n v="1025.8800000000001"/>
        <n v="415.88"/>
        <n v="29.2"/>
        <n v="1968.75"/>
        <n v="34.5"/>
        <n v="51.72"/>
        <n v="752.71"/>
        <n v="60.72"/>
        <n v="1397.4"/>
        <n v="4.13"/>
        <n v="28.32"/>
        <n v="225.2"/>
        <n v="53.94"/>
        <n v="41.3"/>
        <n v="29.24"/>
        <n v="20.99"/>
        <n v="156.96"/>
        <n v="129.9"/>
        <n v="100.97"/>
        <n v="33.04"/>
        <n v="103.6"/>
        <n v="75.84"/>
        <n v="7.64"/>
        <n v="130.05000000000001"/>
        <n v="383.88"/>
        <n v="220.1"/>
        <n v="721.98"/>
        <n v="55.72"/>
        <n v="838.44"/>
        <n v="20.9"/>
        <n v="715.68"/>
        <n v="291.95999999999998"/>
        <n v="25.56"/>
        <n v="109.8"/>
        <n v="66.72"/>
        <n v="43.8"/>
        <n v="39.08"/>
        <n v="3.4"/>
        <n v="14.7"/>
        <n v="135.91999999999999"/>
        <n v="542.94000000000005"/>
        <n v="52.02"/>
        <n v="11.96"/>
        <n v="8.64"/>
        <n v="1133.9100000000001"/>
        <n v="115.99"/>
        <n v="93.8"/>
        <n v="46.24"/>
        <n v="137.97"/>
        <n v="6.78"/>
        <n v="841.96"/>
        <n v="2333.84"/>
        <n v="422.94"/>
        <n v="24.78"/>
        <n v="969.3"/>
        <n v="64.8"/>
        <n v="163.92"/>
        <n v="146.93"/>
        <n v="569.9"/>
        <n v="47.9"/>
        <n v="16.48"/>
        <n v="12.6"/>
        <n v="28.48"/>
        <n v="395.94"/>
        <n v="161.91999999999999"/>
        <n v="170.73"/>
        <n v="1007.92"/>
        <n v="141.96"/>
        <n v="323.25"/>
        <n v="45.69"/>
        <n v="1163.97"/>
        <n v="633.36"/>
        <n v="13.2"/>
        <n v="503.82"/>
        <n v="18.5"/>
        <n v="9.5399999999999991"/>
        <n v="43.92"/>
        <n v="70.680000000000007"/>
        <n v="8.1199999999999992"/>
        <n v="71.97"/>
        <n v="41.24"/>
        <n v="1105.1199999999999"/>
        <n v="7.84"/>
        <n v="109.76"/>
        <n v="321.95999999999998"/>
        <n v="614.95000000000005"/>
        <n v="144.19999999999999"/>
        <n v="49.1"/>
        <n v="432.36"/>
        <n v="1808.82"/>
        <n v="19.46"/>
        <n v="40.46"/>
        <n v="12.21"/>
        <n v="53.28"/>
        <n v="157.91999999999999"/>
        <n v="3.71"/>
        <n v="134.28"/>
        <n v="83.96"/>
        <n v="15.84"/>
        <n v="1109.9000000000001"/>
        <n v="649.79999999999995"/>
        <n v="31.5"/>
        <n v="29.99"/>
        <n v="19.940000000000001"/>
        <n v="155.69999999999999"/>
        <n v="129.66"/>
        <n v="4023.18"/>
        <n v="20.28"/>
        <n v="2708.82"/>
        <n v="97.1"/>
        <n v="12.28"/>
        <n v="73.7"/>
        <n v="601.92999999999995"/>
        <n v="66.64"/>
        <n v="247.84"/>
        <n v="160.86000000000001"/>
        <n v="37.619999999999997"/>
        <n v="89.99"/>
        <n v="25.83"/>
        <n v="1867.32"/>
        <n v="232.56"/>
        <n v="64.14"/>
        <n v="429.95"/>
        <n v="141.94"/>
        <n v="25.02"/>
        <n v="1409.9"/>
        <n v="89.91"/>
        <n v="9.08"/>
        <n v="15.04"/>
        <n v="2399.92"/>
        <n v="1629.3"/>
        <n v="9.14"/>
        <n v="799.92"/>
        <n v="444"/>
        <n v="99.87"/>
        <n v="12.88"/>
        <n v="1263.3"/>
        <n v="79.959999999999994"/>
        <n v="463.96"/>
        <n v="512.64"/>
        <n v="59.5"/>
        <n v="146.72999999999999"/>
        <n v="51.66"/>
        <n v="43.56"/>
        <n v="84.6"/>
        <n v="60.36"/>
        <n v="5.04"/>
        <n v="36.479999999999997"/>
        <n v="16.399999999999999"/>
        <n v="499.95"/>
        <n v="343.96"/>
        <n v="88.5"/>
        <n v="37.799999999999997"/>
        <n v="44.19"/>
        <n v="284.8"/>
        <n v="573.58000000000004"/>
        <n v="42.56"/>
        <n v="59.58"/>
        <n v="99.9"/>
        <n v="155.68"/>
        <n v="149.44999999999999"/>
        <n v="10.36"/>
        <n v="22.24"/>
        <n v="27.65"/>
        <n v="754.9"/>
        <n v="155.76"/>
        <n v="15.12"/>
        <n v="1531.25"/>
        <n v="1649.97"/>
        <n v="927.92"/>
        <n v="36"/>
        <n v="38.56"/>
        <n v="351.98"/>
        <n v="369.9"/>
        <n v="40.68"/>
        <n v="64.650000000000006"/>
        <n v="127.96"/>
        <n v="1371.93"/>
        <n v="174.84"/>
        <n v="29.25"/>
        <n v="17.38"/>
        <n v="786.72"/>
        <n v="14.31"/>
        <n v="2.21"/>
        <n v="21.24"/>
        <n v="61.38"/>
        <n v="319.8"/>
        <n v="2504.9"/>
        <n v="26.7"/>
        <n v="1127.8399999999999"/>
        <n v="230.98"/>
        <n v="143.4"/>
        <n v="32.68"/>
        <n v="44.76"/>
        <n v="179.94"/>
        <n v="5.7"/>
        <n v="199.36"/>
        <n v="21.88"/>
        <n v="569.24"/>
        <n v="7.42"/>
        <n v="10.56"/>
        <n v="119.52"/>
        <n v="383.96"/>
        <n v="144.80000000000001"/>
        <n v="179.95"/>
        <n v="1659.8"/>
        <n v="3.98"/>
        <n v="223.96"/>
        <n v="2180.8000000000002"/>
        <n v="130.55000000000001"/>
        <n v="11.52"/>
        <n v="16.02"/>
        <n v="1.6"/>
        <n v="119.88"/>
        <n v="19.62"/>
        <n v="1043.9100000000001"/>
        <n v="1117.92"/>
        <n v="15.57"/>
        <n v="104.45"/>
        <n v="17.98"/>
        <n v="10.76"/>
        <n v="66.150000000000006"/>
        <n v="481.96"/>
        <n v="628.80999999999995"/>
        <n v="1558.26"/>
        <n v="29.7"/>
        <n v="1259.9000000000001"/>
        <n v="15.98"/>
        <n v="499.99"/>
        <n v="1647.92"/>
        <n v="640.35"/>
        <n v="13.08"/>
        <n v="9.8699999999999992"/>
        <n v="1268.82"/>
        <n v="43.68"/>
        <n v="2545.2600000000002"/>
        <n v="2009.9"/>
        <n v="279.89999999999998"/>
        <n v="263.8"/>
        <n v="775.3"/>
        <n v="21.98"/>
        <n v="32.130000000000003"/>
        <n v="21.9"/>
        <n v="302.39999999999998"/>
        <n v="92"/>
        <n v="2036.48"/>
        <n v="46.76"/>
        <n v="719.94"/>
        <n v="283.27999999999997"/>
        <n v="100.44"/>
        <n v="121.68"/>
        <n v="151.76"/>
        <n v="14.52"/>
        <n v="177.84"/>
        <n v="11.94"/>
        <n v="14.48"/>
        <n v="227.36"/>
        <n v="28.56"/>
        <n v="345.8"/>
        <n v="11.34"/>
        <n v="57.7"/>
        <n v="49.56"/>
        <n v="71.92"/>
        <n v="7.52"/>
        <n v="34.68"/>
        <n v="323.92"/>
        <n v="15.51"/>
        <n v="359.4"/>
        <n v="1538.82"/>
        <n v="14.94"/>
        <n v="29.46"/>
        <n v="859.9"/>
        <n v="563.96"/>
        <n v="21.4"/>
        <n v="108.9"/>
        <n v="796.55"/>
        <n v="542.72"/>
        <n v="19.04"/>
        <n v="327.84"/>
        <n v="248.72"/>
        <n v="810.53"/>
        <n v="135.09"/>
        <n v="604.9"/>
        <n v="21.56"/>
        <n v="2565.12"/>
        <n v="46.62"/>
        <n v="359.97"/>
        <n v="16.96"/>
        <n v="68.040000000000006"/>
        <n v="1700.8"/>
        <n v="11.16"/>
        <n v="408.9"/>
        <n v="12.32"/>
        <n v="51.8"/>
        <n v="21.3"/>
        <n v="26.67"/>
        <n v="6.24"/>
        <n v="29.16"/>
        <n v="63.92"/>
        <n v="380.6"/>
        <n v="35.56"/>
        <n v="125.99"/>
        <n v="9.68"/>
        <n v="64.98"/>
        <n v="693.75"/>
        <n v="83.56"/>
        <n v="112.6"/>
        <n v="38.94"/>
        <n v="8.5"/>
        <n v="858.87"/>
        <n v="77.849999999999994"/>
        <n v="17.600000000000001"/>
        <n v="30.03"/>
        <n v="51.98"/>
        <n v="65.88"/>
        <n v="113.3"/>
        <n v="26.4"/>
        <n v="32.479999999999997"/>
        <n v="403.92"/>
        <n v="569.96"/>
        <n v="675.15"/>
        <n v="708.21"/>
        <n v="1167.8399999999999"/>
        <n v="863.91"/>
        <n v="570.96"/>
        <n v="43.96"/>
        <n v="226.2"/>
        <n v="967.84"/>
        <n v="41.97"/>
        <n v="25.1"/>
        <n v="1685.88"/>
        <n v="4.9800000000000004"/>
        <n v="100.98"/>
        <n v="3.75"/>
        <n v="78.900000000000006"/>
        <n v="14.72"/>
        <n v="58.26"/>
        <n v="5.28"/>
        <n v="1505.43"/>
        <n v="51.76"/>
        <n v="5.68"/>
        <n v="871.4"/>
        <n v="34.44"/>
        <n v="38.71"/>
        <n v="149.52000000000001"/>
        <n v="24.9"/>
        <n v="1233.04"/>
        <n v="1.88"/>
        <n v="7.04"/>
        <n v="275.94"/>
        <n v="38.909999999999997"/>
        <n v="1.82"/>
        <n v="330.4"/>
        <n v="8.01"/>
        <n v="209.84"/>
        <n v="2525.88"/>
        <n v="51.84"/>
        <n v="69.930000000000007"/>
        <n v="14.46"/>
        <n v="127.84"/>
        <n v="61.96"/>
        <n v="422.01"/>
        <n v="6.64"/>
        <n v="37.74"/>
        <n v="356.94"/>
        <n v="197.82"/>
        <n v="263.89999999999998"/>
        <n v="959.9"/>
        <n v="31.76"/>
        <n v="144.12"/>
        <n v="24.36"/>
        <n v="392.94"/>
        <n v="61.94"/>
        <n v="58.9"/>
        <n v="141.76"/>
        <n v="166.44"/>
        <n v="8.09"/>
        <n v="127.8"/>
        <n v="219.3"/>
        <n v="14.56"/>
        <n v="5.74"/>
        <n v="263.88"/>
        <n v="26.88"/>
        <n v="271.98"/>
        <n v="205.99"/>
        <n v="286.86"/>
        <n v="216.86"/>
        <n v="12.39"/>
        <n v="1001.96"/>
        <n v="280.98"/>
        <n v="140.30000000000001"/>
        <n v="182.75"/>
        <n v="23.92"/>
        <n v="1240.48"/>
        <n v="1303.44"/>
        <n v="33.21"/>
        <n v="100.38"/>
        <n v="154.9"/>
        <n v="1314.45"/>
        <n v="55.48"/>
        <n v="411.98"/>
        <n v="93.6"/>
        <n v="40.64"/>
        <n v="239.88"/>
        <n v="11.68"/>
        <n v="115.8"/>
        <n v="125.94"/>
        <n v="5.56"/>
        <n v="91.68"/>
        <n v="591.84"/>
        <n v="329.95"/>
        <n v="16.98"/>
        <n v="177.05"/>
        <n v="171.04"/>
        <n v="192.36"/>
        <n v="599.95000000000005"/>
        <n v="141.30000000000001"/>
        <n v="12.67"/>
        <n v="1888.56"/>
        <n v="10.08"/>
        <n v="1658.79"/>
        <n v="425.2"/>
        <n v="12.78"/>
        <n v="450.08"/>
        <n v="292.10000000000002"/>
        <n v="67.599999999999994"/>
        <n v="127.92"/>
        <n v="75.400000000000006"/>
        <n v="44.4"/>
        <n v="14.4"/>
        <n v="199.8"/>
        <n v="98.88"/>
        <n v="2059.9"/>
        <n v="808.49"/>
        <n v="99.98"/>
        <n v="26.1"/>
        <n v="1530.7"/>
        <n v="303.52"/>
        <n v="1925.88"/>
        <n v="49.84"/>
        <n v="3243.92"/>
        <n v="776.86"/>
        <n v="155.06"/>
        <n v="2917.3"/>
        <n v="1103.97"/>
        <n v="21.2"/>
        <n v="54.48"/>
        <n v="460.32"/>
        <n v="11.28"/>
        <n v="181.96"/>
        <n v="51.88"/>
        <n v="14.84"/>
        <n v="178.47"/>
        <n v="192.3"/>
        <n v="110.98"/>
        <n v="18.100000000000001"/>
        <n v="245.94"/>
        <n v="189.7"/>
        <n v="26.72"/>
        <n v="111.86"/>
        <n v="293.39999999999998"/>
        <n v="63.56"/>
        <n v="101.94"/>
        <n v="418.74"/>
        <n v="1126.8599999999999"/>
        <n v="17.440000000000001"/>
        <n v="83.92"/>
        <n v="559.79999999999995"/>
        <n v="7.28"/>
        <n v="675.12"/>
        <n v="37.96"/>
        <n v="39.28"/>
        <n v="40.56"/>
        <n v="391.98"/>
        <n v="4.8"/>
        <n v="78.16"/>
        <n v="18.55"/>
        <n v="605.88"/>
        <n v="2.62"/>
        <n v="180.48"/>
        <n v="48.4"/>
        <n v="603.91999999999996"/>
        <n v="50.96"/>
        <n v="4499.8999999999996"/>
        <n v="436.35"/>
        <n v="39.450000000000003"/>
        <n v="67.97"/>
        <n v="504.9"/>
        <n v="22.5"/>
        <n v="4.91"/>
        <n v="1777.08"/>
        <n v="94.2"/>
        <n v="24.1"/>
        <n v="496.86"/>
        <n v="29.88"/>
        <n v="17.64"/>
        <n v="53.2"/>
        <n v="212.91"/>
        <n v="75.88"/>
        <n v="283.56"/>
        <n v="143.56"/>
        <n v="88.96"/>
        <n v="69.52"/>
        <n v="2294.8000000000002"/>
        <n v="1071.28"/>
        <n v="1447.84"/>
        <n v="17.850000000000001"/>
        <n v="339.84"/>
        <n v="1120.4100000000001"/>
        <n v="847.84"/>
        <n v="210.55"/>
        <n v="14255.36"/>
        <n v="314.91000000000003"/>
        <n v="125.86"/>
        <n v="8.9499999999999993"/>
        <n v="27.15"/>
        <n v="17510.7"/>
        <n v="24.64"/>
        <n v="645.61"/>
        <n v="1310.55"/>
        <n v="24"/>
        <n v="5509.8"/>
        <n v="771.6"/>
        <n v="9.84"/>
        <n v="2.12"/>
        <n v="121.44"/>
        <n v="24.44"/>
        <n v="81.2"/>
        <n v="413.2"/>
        <n v="222.3"/>
        <n v="133.29"/>
        <n v="727.76"/>
        <n v="1613.61"/>
        <n v="388.64"/>
        <n v="3509.9"/>
        <n v="496.23"/>
        <n v="9.85"/>
        <n v="33.32"/>
        <n v="175.84"/>
        <n v="359.9"/>
        <n v="81.06"/>
        <n v="58.24"/>
        <n v="5.88"/>
        <n v="4080.42"/>
        <n v="36.24"/>
        <n v="319.12"/>
        <n v="482.94"/>
        <n v="1567.92"/>
        <n v="2126"/>
        <n v="947.88"/>
        <n v="17.149999999999999"/>
        <n v="302.94"/>
        <n v="28.4"/>
        <n v="499.32"/>
        <n v="846.79"/>
        <n v="327.76"/>
        <n v="61.6"/>
        <n v="19.75"/>
        <n v="3679.9"/>
        <n v="35.4"/>
        <n v="7.83"/>
        <n v="56.91"/>
        <n v="485.2"/>
        <n v="487.84"/>
        <n v="19.88"/>
        <n v="5814.06"/>
        <n v="1106.9100000000001"/>
        <n v="356.86"/>
        <n v="140.13"/>
        <n v="45.68"/>
        <n v="1686.86"/>
        <n v="49.9"/>
        <n v="1207.8399999999999"/>
        <m/>
      </sharedItems>
    </cacheField>
    <cacheField name="Customer Segment" numFmtId="0">
      <sharedItems containsBlank="1" count="5">
        <s v="Corporate"/>
        <s v="Consumer"/>
        <s v="Small Business"/>
        <s v="Home Office"/>
        <m/>
      </sharedItems>
    </cacheField>
    <cacheField name="Product Category" numFmtId="0">
      <sharedItems containsBlank="1" count="6">
        <s v="Technology"/>
        <s v="Furniture"/>
        <s v="Office Supplies"/>
        <s v="Technology "/>
        <s v="N/A"/>
        <m/>
      </sharedItems>
    </cacheField>
    <cacheField name="Product Sub-Category" numFmtId="0">
      <sharedItems containsBlank="1" count="18">
        <s v="Computer Peripherals"/>
        <s v="Tables"/>
        <s v="Copiers And Fax"/>
        <s v="Storage Organization"/>
        <s v="Office Machines"/>
        <s v="Telephones And Communication"/>
        <s v="Binders And Binder Accessories"/>
        <s v="Pens Art Supplies"/>
        <s v="Office Furnishings"/>
        <s v="Appliances"/>
        <s v="Paper"/>
        <s v="Rubber Bands"/>
        <s v="Bookcases"/>
        <s v="Labels"/>
        <s v="Scissors, Rulers And Trimmers"/>
        <s v="Chair Mats"/>
        <s v="Envelopes"/>
        <m/>
      </sharedItems>
    </cacheField>
    <cacheField name="Product Name" numFmtId="0">
      <sharedItems containsBlank="1" containsMixedTypes="1" containsNumber="1" containsInteger="1" minValue="252" maxValue="8890"/>
    </cacheField>
    <cacheField name="Postal Code" numFmtId="0">
      <sharedItems containsString="0" containsBlank="1" containsNumber="1" containsInteger="1" minValue="1007" maxValue="99352"/>
    </cacheField>
    <cacheField name="City" numFmtId="0">
      <sharedItems containsBlank="1"/>
    </cacheField>
    <cacheField name="State or Province" numFmtId="0">
      <sharedItems containsBlank="1"/>
    </cacheField>
    <cacheField name="Region" numFmtId="0">
      <sharedItems containsBlank="1" count="5">
        <s v="East"/>
        <s v="South"/>
        <s v="Central"/>
        <s v="We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9.421941319444" createdVersion="8" refreshedVersion="8" minRefreshableVersion="3" recordCount="1470" xr:uid="{A234129A-1A2E-7B41-B2E0-D1E40CEF6279}">
  <cacheSource type="worksheet">
    <worksheetSource ref="I1:J1048576" sheet="Main "/>
  </cacheSource>
  <cacheFields count="2">
    <cacheField name="Ship Time" numFmtId="0">
      <sharedItems containsNonDate="0" containsDate="1" containsString="0" containsBlank="1" minDate="1899-12-30T00:01:19" maxDate="1899-12-30T23:58:59" count="1460">
        <d v="1899-12-30T07:17:28"/>
        <d v="1899-12-30T18:02:04"/>
        <d v="1899-12-30T00:04:31"/>
        <d v="1899-12-30T00:53:15"/>
        <d v="1899-12-30T00:39:05"/>
        <d v="1899-12-30T15:52:50"/>
        <d v="1899-12-30T23:08:55"/>
        <d v="1899-12-30T18:22:11"/>
        <d v="1899-12-30T04:32:17"/>
        <d v="1899-12-30T09:51:24"/>
        <d v="1899-12-30T06:44:22"/>
        <d v="1899-12-30T21:54:04"/>
        <d v="1899-12-30T11:15:08"/>
        <d v="1899-12-30T00:09:41"/>
        <d v="1899-12-30T16:46:28"/>
        <d v="1899-12-30T13:42:30"/>
        <d v="1899-12-30T10:52:17"/>
        <d v="1899-12-30T20:03:42"/>
        <d v="1899-12-30T10:14:58"/>
        <d v="1899-12-30T13:30:59"/>
        <d v="1899-12-30T19:39:14"/>
        <d v="1899-12-30T04:01:53"/>
        <d v="1899-12-30T21:13:33"/>
        <d v="1899-12-30T08:04:23"/>
        <d v="1899-12-30T13:14:55"/>
        <d v="1899-12-30T21:04:22"/>
        <d v="1899-12-30T11:00:37"/>
        <d v="1899-12-30T04:59:50"/>
        <d v="1899-12-30T15:08:40"/>
        <d v="1899-12-30T07:25:06"/>
        <d v="1899-12-30T21:02:12"/>
        <d v="1899-12-30T00:39:40"/>
        <d v="1899-12-30T20:50:01"/>
        <d v="1899-12-30T13:56:18"/>
        <d v="1899-12-30T18:25:13"/>
        <d v="1899-12-30T18:27:42"/>
        <d v="1899-12-30T08:10:43"/>
        <d v="1899-12-30T02:14:15"/>
        <d v="1899-12-30T01:11:01"/>
        <d v="1899-12-30T00:19:02"/>
        <d v="1899-12-30T15:07:05"/>
        <d v="1899-12-30T17:31:58"/>
        <d v="1899-12-30T17:15:40"/>
        <d v="1899-12-30T03:03:26"/>
        <d v="1899-12-30T05:18:34"/>
        <d v="1899-12-30T03:09:51"/>
        <d v="1899-12-30T00:42:34"/>
        <d v="1899-12-30T23:37:04"/>
        <d v="1899-12-30T21:54:36"/>
        <d v="1899-12-30T08:06:11"/>
        <d v="1899-12-30T01:22:42"/>
        <d v="1899-12-30T05:29:24"/>
        <d v="1899-12-30T16:34:55"/>
        <d v="1899-12-30T01:57:35"/>
        <d v="1899-12-30T18:38:26"/>
        <d v="1899-12-30T23:22:17"/>
        <d v="1899-12-30T19:42:05"/>
        <d v="1899-12-30T12:45:08"/>
        <d v="1899-12-30T03:44:03"/>
        <d v="1899-12-30T03:29:31"/>
        <d v="1899-12-30T09:43:48"/>
        <d v="1899-12-30T12:27:41"/>
        <d v="1899-12-30T19:01:09"/>
        <d v="1899-12-30T14:08:56"/>
        <d v="1899-12-30T15:38:05"/>
        <d v="1899-12-30T14:04:25"/>
        <d v="1899-12-30T00:33:24"/>
        <d v="1899-12-30T02:13:29"/>
        <d v="1899-12-30T23:19:48"/>
        <d v="1899-12-30T07:08:26"/>
        <d v="1899-12-30T06:35:35"/>
        <d v="1899-12-30T19:19:10"/>
        <d v="1899-12-30T05:33:03"/>
        <d v="1899-12-30T20:00:11"/>
        <d v="1899-12-30T02:44:44"/>
        <d v="1899-12-30T04:05:09"/>
        <d v="1899-12-30T07:03:28"/>
        <d v="1899-12-30T02:01:23"/>
        <d v="1899-12-30T01:27:15"/>
        <d v="1899-12-30T02:42:02"/>
        <d v="1899-12-30T09:06:52"/>
        <d v="1899-12-30T09:50:52"/>
        <d v="1899-12-30T09:07:21"/>
        <d v="1899-12-30T23:30:17"/>
        <d v="1899-12-30T23:03:01"/>
        <d v="1899-12-30T11:35:35"/>
        <d v="1899-12-30T23:12:07"/>
        <d v="1899-12-30T18:42:53"/>
        <d v="1899-12-30T03:37:24"/>
        <d v="1899-12-30T22:29:54"/>
        <d v="1899-12-30T06:07:23"/>
        <d v="1899-12-30T10:00:51"/>
        <d v="1899-12-30T01:51:18"/>
        <d v="1899-12-30T15:35:30"/>
        <d v="1899-12-30T22:01:15"/>
        <d v="1899-12-30T07:03:51"/>
        <d v="1899-12-30T02:26:41"/>
        <d v="1899-12-30T03:12:52"/>
        <d v="1899-12-30T07:41:32"/>
        <d v="1899-12-30T19:21:55"/>
        <d v="1899-12-30T22:20:56"/>
        <d v="1899-12-30T22:16:49"/>
        <d v="1899-12-30T16:16:46"/>
        <d v="1899-12-30T18:24:40"/>
        <d v="1899-12-30T18:02:05"/>
        <d v="1899-12-30T12:08:08"/>
        <d v="1899-12-30T09:22:06"/>
        <d v="1899-12-30T18:33:02"/>
        <d v="1899-12-30T11:57:06"/>
        <d v="1899-12-30T04:44:45"/>
        <d v="1899-12-30T15:13:59"/>
        <d v="1899-12-30T09:35:56"/>
        <d v="1899-12-30T14:51:07"/>
        <d v="1899-12-30T02:05:16"/>
        <d v="1899-12-30T02:47:39"/>
        <d v="1899-12-30T14:24:10"/>
        <d v="1899-12-30T01:50:30"/>
        <d v="1899-12-30T05:02:32"/>
        <d v="1899-12-30T20:53:15"/>
        <d v="1899-12-30T16:33:05"/>
        <d v="1899-12-30T05:22:12"/>
        <d v="1899-12-30T03:28:04"/>
        <d v="1899-12-30T22:06:43"/>
        <d v="1899-12-30T12:39:49"/>
        <d v="1899-12-30T19:03:56"/>
        <d v="1899-12-30T09:47:11"/>
        <d v="1899-12-30T15:33:42"/>
        <d v="1899-12-30T01:45:55"/>
        <d v="1899-12-30T19:44:44"/>
        <d v="1899-12-30T23:45:46"/>
        <d v="1899-12-30T01:22:02"/>
        <d v="1899-12-30T05:09:10"/>
        <d v="1899-12-30T07:10:59"/>
        <d v="1899-12-30T09:06:26"/>
        <d v="1899-12-30T04:50:37"/>
        <d v="1899-12-30T23:42:41"/>
        <d v="1899-12-30T21:41:00"/>
        <d v="1899-12-30T05:31:28"/>
        <d v="1899-12-30T17:16:07"/>
        <d v="1899-12-30T15:56:29"/>
        <d v="1899-12-30T11:00:08"/>
        <d v="1899-12-30T23:13:10"/>
        <d v="1899-12-30T22:11:42"/>
        <d v="1899-12-30T08:42:28"/>
        <d v="1899-12-30T12:18:49"/>
        <d v="1899-12-30T00:44:44"/>
        <d v="1899-12-30T08:33:30"/>
        <d v="1899-12-30T17:00:41"/>
        <d v="1899-12-30T06:44:53"/>
        <d v="1899-12-30T23:55:17"/>
        <d v="1899-12-30T17:57:22"/>
        <d v="1899-12-30T02:10:31"/>
        <d v="1899-12-30T05:15:50"/>
        <d v="1899-12-30T05:16:12"/>
        <d v="1899-12-30T13:52:50"/>
        <d v="1899-12-30T21:26:25"/>
        <d v="1899-12-30T04:10:43"/>
        <d v="1899-12-30T11:25:27"/>
        <d v="1899-12-30T00:49:24"/>
        <d v="1899-12-30T08:03:22"/>
        <d v="1899-12-30T22:10:12"/>
        <d v="1899-12-30T18:44:55"/>
        <d v="1899-12-30T03:05:07"/>
        <d v="1899-12-30T11:04:44"/>
        <d v="1899-12-30T08:42:32"/>
        <d v="1899-12-30T13:57:06"/>
        <d v="1899-12-30T02:59:56"/>
        <d v="1899-12-30T06:31:07"/>
        <d v="1899-12-30T17:38:24"/>
        <d v="1899-12-30T15:38:46"/>
        <d v="1899-12-30T06:59:07"/>
        <d v="1899-12-30T03:27:27"/>
        <d v="1899-12-30T19:56:33"/>
        <d v="1899-12-30T21:08:08"/>
        <d v="1899-12-30T22:05:47"/>
        <d v="1899-12-30T22:00:04"/>
        <d v="1899-12-30T02:19:38"/>
        <d v="1899-12-30T08:35:35"/>
        <d v="1899-12-30T20:34:38"/>
        <d v="1899-12-30T19:34:22"/>
        <d v="1899-12-30T16:45:52"/>
        <d v="1899-12-30T06:37:21"/>
        <d v="1899-12-30T17:26:52"/>
        <d v="1899-12-30T21:39:39"/>
        <d v="1899-12-30T13:24:08"/>
        <d v="1899-12-30T22:22:40"/>
        <d v="1899-12-30T16:27:15"/>
        <d v="1899-12-30T18:26:44"/>
        <d v="1899-12-30T05:58:12"/>
        <d v="1899-12-30T00:26:37"/>
        <d v="1899-12-30T03:24:22"/>
        <d v="1899-12-30T18:02:02"/>
        <d v="1899-12-30T09:02:02"/>
        <d v="1899-12-30T01:40:30"/>
        <d v="1899-12-30T08:17:29"/>
        <d v="1899-12-30T20:31:22"/>
        <d v="1899-12-30T16:25:53"/>
        <d v="1899-12-30T08:15:53"/>
        <d v="1899-12-30T12:38:56"/>
        <d v="1899-12-30T22:10:46"/>
        <d v="1899-12-30T14:18:40"/>
        <d v="1899-12-30T07:38:46"/>
        <d v="1899-12-30T12:15:17"/>
        <d v="1899-12-30T16:39:29"/>
        <d v="1899-12-30T14:43:00"/>
        <d v="1899-12-30T18:54:31"/>
        <d v="1899-12-30T14:53:39"/>
        <d v="1899-12-30T06:25:34"/>
        <d v="1899-12-30T20:48:17"/>
        <d v="1899-12-30T13:33:18"/>
        <d v="1899-12-30T10:46:42"/>
        <d v="1899-12-30T07:10:57"/>
        <d v="1899-12-30T09:43:23"/>
        <d v="1899-12-30T14:26:54"/>
        <d v="1899-12-30T16:10:26"/>
        <d v="1899-12-30T15:38:17"/>
        <d v="1899-12-30T09:42:43"/>
        <d v="1899-12-30T21:06:07"/>
        <d v="1899-12-30T04:30:27"/>
        <d v="1899-12-30T09:03:11"/>
        <d v="1899-12-30T07:54:26"/>
        <d v="1899-12-30T04:03:36"/>
        <d v="1899-12-30T21:21:58"/>
        <d v="1899-12-30T04:25:28"/>
        <d v="1899-12-30T12:54:43"/>
        <d v="1899-12-30T17:55:23"/>
        <d v="1899-12-30T21:38:50"/>
        <d v="1899-12-30T07:07:05"/>
        <d v="1899-12-30T09:09:57"/>
        <d v="1899-12-30T18:56:40"/>
        <d v="1899-12-30T17:14:17"/>
        <d v="1899-12-30T15:45:10"/>
        <d v="1899-12-30T20:24:31"/>
        <d v="1899-12-30T13:28:39"/>
        <d v="1899-12-30T17:45:47"/>
        <d v="1899-12-30T04:18:03"/>
        <d v="1899-12-30T11:01:07"/>
        <d v="1899-12-30T07:39:11"/>
        <d v="1899-12-30T20:37:41"/>
        <d v="1899-12-30T23:57:03"/>
        <d v="1899-12-30T20:52:22"/>
        <d v="1899-12-30T00:36:38"/>
        <d v="1899-12-30T00:24:53"/>
        <d v="1899-12-30T03:38:21"/>
        <d v="1899-12-30T15:04:49"/>
        <d v="1899-12-30T06:43:53"/>
        <d v="1899-12-30T22:27:46"/>
        <d v="1899-12-30T07:15:19"/>
        <d v="1899-12-30T17:35:02"/>
        <d v="1899-12-30T17:10:05"/>
        <d v="1899-12-30T06:46:46"/>
        <d v="1899-12-30T05:04:15"/>
        <d v="1899-12-30T12:16:53"/>
        <d v="1899-12-30T04:25:38"/>
        <d v="1899-12-30T23:32:14"/>
        <d v="1899-12-30T05:43:23"/>
        <d v="1899-12-30T17:55:55"/>
        <d v="1899-12-30T07:31:55"/>
        <d v="1899-12-30T16:03:12"/>
        <d v="1899-12-30T03:33:29"/>
        <d v="1899-12-30T21:41:13"/>
        <d v="1899-12-30T20:45:12"/>
        <d v="1899-12-30T17:39:21"/>
        <d v="1899-12-30T11:07:43"/>
        <d v="1899-12-30T17:41:02"/>
        <d v="1899-12-30T13:43:01"/>
        <d v="1899-12-30T15:13:30"/>
        <d v="1899-12-30T08:02:11"/>
        <d v="1899-12-30T12:21:24"/>
        <d v="1899-12-30T10:10:28"/>
        <d v="1899-12-30T10:55:56"/>
        <d v="1899-12-30T15:26:12"/>
        <d v="1899-12-30T01:55:43"/>
        <d v="1899-12-30T00:05:37"/>
        <d v="1899-12-30T07:24:56"/>
        <d v="1899-12-30T12:02:49"/>
        <d v="1899-12-30T23:56:42"/>
        <d v="1899-12-30T05:40:43"/>
        <d v="1899-12-30T06:46:01"/>
        <d v="1899-12-30T11:16:23"/>
        <d v="1899-12-30T00:57:36"/>
        <d v="1899-12-30T18:28:34"/>
        <d v="1899-12-30T17:17:48"/>
        <d v="1899-12-30T13:24:14"/>
        <d v="1899-12-30T15:05:28"/>
        <d v="1899-12-30T10:23:32"/>
        <d v="1899-12-30T20:25:37"/>
        <d v="1899-12-30T07:23:43"/>
        <d v="1899-12-30T18:41:36"/>
        <d v="1899-12-30T09:10:31"/>
        <d v="1899-12-30T23:46:18"/>
        <d v="1899-12-30T10:43:28"/>
        <d v="1899-12-30T17:49:40"/>
        <d v="1899-12-30T02:34:07"/>
        <d v="1899-12-30T04:34:10"/>
        <d v="1899-12-30T04:46:38"/>
        <d v="1899-12-30T13:07:23"/>
        <d v="1899-12-30T01:17:12"/>
        <d v="1899-12-30T19:27:34"/>
        <d v="1899-12-30T03:03:13"/>
        <d v="1899-12-30T08:27:37"/>
        <d v="1899-12-30T02:56:18"/>
        <d v="1899-12-30T11:00:27"/>
        <d v="1899-12-30T16:00:37"/>
        <d v="1899-12-30T03:58:58"/>
        <d v="1899-12-30T04:39:02"/>
        <d v="1899-12-30T23:30:15"/>
        <d v="1899-12-30T21:24:48"/>
        <d v="1899-12-30T15:59:55"/>
        <d v="1899-12-30T12:47:46"/>
        <d v="1899-12-30T00:28:38"/>
        <d v="1899-12-30T12:22:10"/>
        <d v="1899-12-30T00:39:51"/>
        <d v="1899-12-30T23:39:47"/>
        <d v="1899-12-30T09:42:15"/>
        <d v="1899-12-30T15:09:56"/>
        <d v="1899-12-30T04:17:48"/>
        <d v="1899-12-30T15:29:08"/>
        <d v="1899-12-30T08:37:10"/>
        <d v="1899-12-30T04:46:36"/>
        <d v="1899-12-30T20:53:32"/>
        <d v="1899-12-30T20:14:55"/>
        <d v="1899-12-30T09:04:03"/>
        <d v="1899-12-30T04:59:53"/>
        <d v="1899-12-30T17:35:55"/>
        <d v="1899-12-30T09:52:39"/>
        <d v="1899-12-30T11:27:12"/>
        <d v="1899-12-30T19:32:28"/>
        <d v="1899-12-30T20:38:16"/>
        <d v="1899-12-30T06:20:50"/>
        <d v="1899-12-30T22:27:14"/>
        <d v="1899-12-30T15:05:42"/>
        <d v="1899-12-30T10:15:30"/>
        <d v="1899-12-30T14:18:17"/>
        <d v="1899-12-30T10:55:38"/>
        <d v="1899-12-30T23:16:08"/>
        <d v="1899-12-30T10:07:52"/>
        <d v="1899-12-30T16:23:55"/>
        <d v="1899-12-30T22:44:38"/>
        <d v="1899-12-30T02:44:31"/>
        <d v="1899-12-30T16:42:24"/>
        <d v="1899-12-30T02:30:50"/>
        <d v="1899-12-30T11:06:06"/>
        <d v="1899-12-30T15:31:14"/>
        <d v="1899-12-30T08:46:57"/>
        <d v="1899-12-30T09:28:56"/>
        <d v="1899-12-30T11:01:18"/>
        <d v="1899-12-30T16:50:35"/>
        <d v="1899-12-30T02:59:44"/>
        <d v="1899-12-30T08:06:57"/>
        <d v="1899-12-30T14:34:50"/>
        <d v="1899-12-30T08:52:46"/>
        <d v="1899-12-30T12:44:01"/>
        <d v="1899-12-30T10:48:25"/>
        <d v="1899-12-30T07:32:09"/>
        <d v="1899-12-30T01:02:10"/>
        <d v="1899-12-30T11:08:38"/>
        <d v="1899-12-30T11:57:21"/>
        <d v="1899-12-30T10:01:21"/>
        <d v="1899-12-30T01:37:37"/>
        <d v="1899-12-30T14:11:56"/>
        <d v="1899-12-30T04:02:07"/>
        <d v="1899-12-30T09:37:55"/>
        <d v="1899-12-30T00:38:49"/>
        <d v="1899-12-30T03:09:04"/>
        <d v="1899-12-30T23:47:58"/>
        <d v="1899-12-30T07:00:44"/>
        <d v="1899-12-30T10:28:49"/>
        <d v="1899-12-30T12:57:55"/>
        <d v="1899-12-30T22:09:48"/>
        <d v="1899-12-30T17:36:11"/>
        <d v="1899-12-30T01:30:56"/>
        <d v="1899-12-30T01:17:23"/>
        <d v="1899-12-30T05:51:13"/>
        <d v="1899-12-30T05:11:54"/>
        <d v="1899-12-30T17:41:55"/>
        <d v="1899-12-30T22:35:30"/>
        <d v="1899-12-30T19:41:09"/>
        <d v="1899-12-30T20:10:00"/>
        <d v="1899-12-30T12:05:23"/>
        <d v="1899-12-30T23:15:35"/>
        <d v="1899-12-30T11:21:59"/>
        <d v="1899-12-30T01:00:52"/>
        <d v="1899-12-30T09:16:27"/>
        <d v="1899-12-30T13:35:35"/>
        <d v="1899-12-30T05:25:31"/>
        <d v="1899-12-30T08:20:31"/>
        <d v="1899-12-30T18:55:16"/>
        <d v="1899-12-30T06:11:01"/>
        <d v="1899-12-30T18:35:50"/>
        <d v="1899-12-30T00:06:34"/>
        <d v="1899-12-30T06:45:43"/>
        <d v="1899-12-30T15:31:07"/>
        <d v="1899-12-30T12:04:49"/>
        <d v="1899-12-30T05:19:42"/>
        <d v="1899-12-30T22:21:00"/>
        <d v="1899-12-30T10:21:01"/>
        <d v="1899-12-30T18:37:48"/>
        <d v="1899-12-30T14:47:48"/>
        <d v="1899-12-30T05:28:51"/>
        <d v="1899-12-30T20:40:52"/>
        <d v="1899-12-30T13:39:46"/>
        <d v="1899-12-30T18:46:14"/>
        <d v="1899-12-30T18:23:52"/>
        <d v="1899-12-30T10:26:05"/>
        <d v="1899-12-30T07:22:44"/>
        <d v="1899-12-30T11:37:37"/>
        <d v="1899-12-30T02:04:56"/>
        <d v="1899-12-30T06:53:08"/>
        <d v="1899-12-30T18:18:26"/>
        <d v="1899-12-30T14:13:11"/>
        <d v="1899-12-30T22:53:09"/>
        <d v="1899-12-30T04:54:39"/>
        <d v="1899-12-30T02:28:03"/>
        <d v="1899-12-30T08:53:21"/>
        <d v="1899-12-30T00:32:37"/>
        <d v="1899-12-30T23:17:37"/>
        <d v="1899-12-30T02:22:37"/>
        <d v="1899-12-30T16:13:38"/>
        <d v="1899-12-30T12:17:44"/>
        <d v="1899-12-30T05:38:09"/>
        <d v="1899-12-30T07:39:56"/>
        <d v="1899-12-30T03:42:48"/>
        <d v="1899-12-30T11:35:37"/>
        <d v="1899-12-30T06:11:42"/>
        <d v="1899-12-30T03:15:25"/>
        <d v="1899-12-30T04:23:20"/>
        <d v="1899-12-30T16:52:57"/>
        <d v="1899-12-30T16:54:39"/>
        <d v="1899-12-30T18:13:50"/>
        <d v="1899-12-30T11:16:06"/>
        <d v="1899-12-30T02:37:45"/>
        <d v="1899-12-30T02:14:31"/>
        <d v="1899-12-30T23:16:29"/>
        <d v="1899-12-30T19:15:15"/>
        <d v="1899-12-30T20:50:33"/>
        <d v="1899-12-30T18:03:39"/>
        <d v="1899-12-30T20:47:33"/>
        <d v="1899-12-30T05:41:46"/>
        <d v="1899-12-30T01:54:44"/>
        <d v="1899-12-30T04:44:51"/>
        <d v="1899-12-30T01:02:44"/>
        <d v="1899-12-30T00:18:07"/>
        <d v="1899-12-30T05:56:33"/>
        <d v="1899-12-30T16:19:32"/>
        <d v="1899-12-30T22:13:59"/>
        <d v="1899-12-30T19:05:28"/>
        <d v="1899-12-30T20:09:00"/>
        <d v="1899-12-30T00:31:16"/>
        <d v="1899-12-30T23:10:42"/>
        <d v="1899-12-30T00:04:00"/>
        <d v="1899-12-30T08:42:58"/>
        <d v="1899-12-30T04:06:25"/>
        <d v="1899-12-30T02:14:04"/>
        <d v="1899-12-30T20:27:27"/>
        <d v="1899-12-30T13:23:56"/>
        <d v="1899-12-30T02:38:30"/>
        <d v="1899-12-30T23:12:57"/>
        <d v="1899-12-30T05:36:20"/>
        <d v="1899-12-30T16:07:23"/>
        <d v="1899-12-30T04:16:11"/>
        <d v="1899-12-30T06:40:02"/>
        <d v="1899-12-30T20:16:18"/>
        <d v="1899-12-30T15:47:01"/>
        <d v="1899-12-30T01:02:48"/>
        <d v="1899-12-30T04:44:49"/>
        <d v="1899-12-30T15:57:26"/>
        <d v="1899-12-30T00:49:49"/>
        <d v="1899-12-30T09:42:41"/>
        <d v="1899-12-30T15:35:32"/>
        <d v="1899-12-30T15:30:46"/>
        <d v="1899-12-30T12:34:11"/>
        <d v="1899-12-30T20:46:38"/>
        <d v="1899-12-30T17:11:41"/>
        <d v="1899-12-30T16:19:56"/>
        <d v="1899-12-30T16:56:21"/>
        <d v="1899-12-30T15:55:04"/>
        <d v="1899-12-30T11:57:49"/>
        <d v="1899-12-30T08:54:18"/>
        <d v="1899-12-30T20:04:07"/>
        <d v="1899-12-30T05:54:57"/>
        <d v="1899-12-30T07:04:47"/>
        <d v="1899-12-30T18:34:17"/>
        <d v="1899-12-30T07:07:09"/>
        <d v="1899-12-30T13:50:26"/>
        <d v="1899-12-30T22:06:41"/>
        <d v="1899-12-30T09:03:58"/>
        <d v="1899-12-30T13:53:40"/>
        <d v="1899-12-30T11:00:59"/>
        <d v="1899-12-30T02:09:21"/>
        <d v="1899-12-30T09:16:39"/>
        <d v="1899-12-30T04:17:49"/>
        <d v="1899-12-30T02:20:25"/>
        <d v="1899-12-30T17:18:30"/>
        <d v="1899-12-30T23:05:22"/>
        <d v="1899-12-30T06:28:08"/>
        <d v="1899-12-30T01:01:45"/>
        <d v="1899-12-30T14:37:09"/>
        <d v="1899-12-30T17:50:07"/>
        <d v="1899-12-30T23:54:18"/>
        <d v="1899-12-30T01:49:00"/>
        <d v="1899-12-30T21:43:16"/>
        <d v="1899-12-30T13:07:55"/>
        <d v="1899-12-30T19:54:53"/>
        <d v="1899-12-30T16:20:43"/>
        <d v="1899-12-30T18:41:57"/>
        <d v="1899-12-30T13:38:39"/>
        <d v="1899-12-30T18:47:08"/>
        <d v="1899-12-30T17:43:24"/>
        <d v="1899-12-30T22:09:55"/>
        <d v="1899-12-30T02:24:47"/>
        <d v="1899-12-30T16:07:56"/>
        <d v="1899-12-30T04:54:43"/>
        <d v="1899-12-30T08:18:44"/>
        <d v="1899-12-30T17:20:40"/>
        <d v="1899-12-30T01:58:14"/>
        <d v="1899-12-30T20:11:22"/>
        <d v="1899-12-30T08:41:23"/>
        <d v="1899-12-30T03:21:06"/>
        <d v="1899-12-30T13:53:21"/>
        <d v="1899-12-30T14:38:04"/>
        <d v="1899-12-30T07:38:26"/>
        <d v="1899-12-30T20:35:12"/>
        <d v="1899-12-30T13:37:40"/>
        <d v="1899-12-30T10:19:10"/>
        <d v="1899-12-30T11:29:51"/>
        <d v="1899-12-30T06:34:19"/>
        <d v="1899-12-30T16:13:52"/>
        <d v="1899-12-30T12:25:35"/>
        <d v="1899-12-30T03:48:48"/>
        <d v="1899-12-30T03:41:49"/>
        <d v="1899-12-30T02:23:25"/>
        <d v="1899-12-30T09:38:09"/>
        <d v="1899-12-30T14:21:47"/>
        <d v="1899-12-30T07:27:52"/>
        <d v="1899-12-30T05:18:42"/>
        <d v="1899-12-30T03:50:09"/>
        <d v="1899-12-30T15:13:22"/>
        <d v="1899-12-30T05:33:21"/>
        <d v="1899-12-30T09:53:46"/>
        <d v="1899-12-30T12:45:03"/>
        <d v="1899-12-30T16:48:16"/>
        <d v="1899-12-30T09:29:17"/>
        <d v="1899-12-30T17:34:10"/>
        <d v="1899-12-30T06:57:40"/>
        <d v="1899-12-30T05:12:44"/>
        <d v="1899-12-30T12:12:36"/>
        <d v="1899-12-30T16:11:32"/>
        <d v="1899-12-30T23:50:56"/>
        <d v="1899-12-30T17:04:58"/>
        <d v="1899-12-30T10:37:25"/>
        <d v="1899-12-30T08:08:42"/>
        <d v="1899-12-30T08:00:18"/>
        <d v="1899-12-30T12:40:33"/>
        <d v="1899-12-30T06:13:41"/>
        <d v="1899-12-30T06:34:11"/>
        <d v="1899-12-30T03:40:10"/>
        <d v="1899-12-30T09:47:30"/>
        <d v="1899-12-30T13:04:45"/>
        <d v="1899-12-30T21:34:46"/>
        <d v="1899-12-30T15:23:06"/>
        <d v="1899-12-30T12:41:19"/>
        <d v="1899-12-30T14:34:43"/>
        <d v="1899-12-30T08:31:37"/>
        <d v="1899-12-30T22:48:57"/>
        <d v="1899-12-30T09:03:28"/>
        <d v="1899-12-30T21:05:08"/>
        <d v="1899-12-30T00:12:11"/>
        <d v="1899-12-30T12:41:08"/>
        <d v="1899-12-30T00:47:04"/>
        <d v="1899-12-30T12:25:05"/>
        <d v="1899-12-30T23:22:59"/>
        <d v="1899-12-30T17:01:56"/>
        <d v="1899-12-30T20:06:11"/>
        <d v="1899-12-30T23:39:55"/>
        <d v="1899-12-30T01:15:34"/>
        <d v="1899-12-30T17:10:56"/>
        <d v="1899-12-30T11:19:02"/>
        <d v="1899-12-30T04:04:26"/>
        <d v="1899-12-30T22:02:08"/>
        <d v="1899-12-30T15:55:30"/>
        <d v="1899-12-30T13:17:21"/>
        <d v="1899-12-30T00:25:55"/>
        <d v="1899-12-30T11:46:06"/>
        <d v="1899-12-30T03:18:12"/>
        <d v="1899-12-30T19:35:04"/>
        <d v="1899-12-30T00:47:26"/>
        <d v="1899-12-30T13:58:20"/>
        <d v="1899-12-30T22:11:21"/>
        <d v="1899-12-30T16:04:17"/>
        <d v="1899-12-30T15:34:35"/>
        <d v="1899-12-30T14:43:01"/>
        <d v="1899-12-30T19:49:41"/>
        <d v="1899-12-30T21:04:24"/>
        <d v="1899-12-30T13:46:53"/>
        <d v="1899-12-30T07:51:58"/>
        <d v="1899-12-30T23:25:15"/>
        <d v="1899-12-30T16:28:28"/>
        <d v="1899-12-30T00:38:32"/>
        <d v="1899-12-30T21:22:48"/>
        <d v="1899-12-30T15:19:55"/>
        <d v="1899-12-30T09:20:29"/>
        <d v="1899-12-30T21:11:26"/>
        <d v="1899-12-30T22:13:13"/>
        <d v="1899-12-30T10:58:00"/>
        <d v="1899-12-30T17:30:00"/>
        <d v="1899-12-30T09:56:14"/>
        <d v="1899-12-30T09:03:03"/>
        <d v="1899-12-30T23:51:14"/>
        <d v="1899-12-30T08:45:13"/>
        <d v="1899-12-30T21:00:40"/>
        <d v="1899-12-30T17:53:04"/>
        <d v="1899-12-30T03:10:00"/>
        <d v="1899-12-30T11:01:14"/>
        <d v="1899-12-30T09:13:00"/>
        <d v="1899-12-30T22:50:29"/>
        <d v="1899-12-30T01:13:17"/>
        <d v="1899-12-30T05:11:19"/>
        <d v="1899-12-30T15:33:04"/>
        <d v="1899-12-30T16:22:23"/>
        <d v="1899-12-30T08:13:54"/>
        <d v="1899-12-30T03:34:31"/>
        <d v="1899-12-30T06:00:41"/>
        <d v="1899-12-30T11:49:38"/>
        <d v="1899-12-30T17:51:22"/>
        <d v="1899-12-30T20:01:48"/>
        <d v="1899-12-30T12:58:58"/>
        <d v="1899-12-30T09:06:43"/>
        <d v="1899-12-30T16:34:16"/>
        <d v="1899-12-30T07:57:54"/>
        <d v="1899-12-30T19:05:14"/>
        <d v="1899-12-30T06:41:20"/>
        <d v="1899-12-30T10:50:47"/>
        <d v="1899-12-30T09:08:59"/>
        <d v="1899-12-30T10:05:33"/>
        <d v="1899-12-30T09:33:32"/>
        <d v="1899-12-30T07:16:47"/>
        <d v="1899-12-30T09:13:12"/>
        <d v="1899-12-30T11:06:37"/>
        <d v="1899-12-30T14:45:35"/>
        <d v="1899-12-30T10:39:21"/>
        <d v="1899-12-30T19:25:43"/>
        <d v="1899-12-30T14:12:51"/>
        <d v="1899-12-30T22:04:58"/>
        <d v="1899-12-30T06:22:59"/>
        <d v="1899-12-30T07:34:16"/>
        <d v="1899-12-30T03:37:33"/>
        <d v="1899-12-30T15:04:26"/>
        <d v="1899-12-30T17:24:10"/>
        <d v="1899-12-30T13:33:38"/>
        <d v="1899-12-30T17:30:22"/>
        <d v="1899-12-30T18:04:14"/>
        <d v="1899-12-30T14:33:54"/>
        <d v="1899-12-30T12:23:18"/>
        <d v="1899-12-30T17:15:59"/>
        <d v="1899-12-30T08:07:46"/>
        <d v="1899-12-30T07:20:40"/>
        <d v="1899-12-30T05:15:36"/>
        <d v="1899-12-30T02:25:58"/>
        <d v="1899-12-30T19:28:46"/>
        <d v="1899-12-30T18:09:40"/>
        <d v="1899-12-30T11:06:20"/>
        <d v="1899-12-30T16:12:02"/>
        <d v="1899-12-30T09:12:48"/>
        <d v="1899-12-30T04:44:12"/>
        <d v="1899-12-30T20:36:42"/>
        <d v="1899-12-30T03:42:39"/>
        <d v="1899-12-30T15:59:40"/>
        <d v="1899-12-30T04:59:02"/>
        <d v="1899-12-30T12:16:12"/>
        <d v="1899-12-30T16:48:33"/>
        <d v="1899-12-30T02:50:54"/>
        <d v="1899-12-30T17:47:20"/>
        <d v="1899-12-30T14:42:00"/>
        <d v="1899-12-30T20:50:32"/>
        <d v="1899-12-30T00:46:01"/>
        <d v="1899-12-30T16:25:55"/>
        <d v="1899-12-30T04:12:59"/>
        <d v="1899-12-30T22:40:14"/>
        <d v="1899-12-30T18:22:03"/>
        <d v="1899-12-30T07:45:33"/>
        <d v="1899-12-30T06:45:15"/>
        <d v="1899-12-30T17:49:59"/>
        <d v="1899-12-30T04:37:09"/>
        <d v="1899-12-30T01:16:58"/>
        <d v="1899-12-30T01:47:25"/>
        <d v="1899-12-30T08:53:59"/>
        <d v="1899-12-30T05:29:45"/>
        <d v="1899-12-30T18:23:53"/>
        <d v="1899-12-30T20:05:16"/>
        <d v="1899-12-30T00:43:23"/>
        <d v="1899-12-30T23:14:45"/>
        <d v="1899-12-30T03:45:35"/>
        <d v="1899-12-30T03:02:57"/>
        <d v="1899-12-30T05:49:53"/>
        <d v="1899-12-30T00:02:45"/>
        <d v="1899-12-30T19:25:38"/>
        <d v="1899-12-30T07:49:22"/>
        <d v="1899-12-30T03:15:48"/>
        <d v="1899-12-30T08:40:18"/>
        <d v="1899-12-30T22:08:14"/>
        <d v="1899-12-30T07:55:02"/>
        <d v="1899-12-30T00:07:23"/>
        <d v="1899-12-30T11:36:52"/>
        <d v="1899-12-30T21:44:12"/>
        <d v="1899-12-30T20:57:12"/>
        <d v="1899-12-30T05:17:15"/>
        <d v="1899-12-30T21:58:21"/>
        <d v="1899-12-30T08:40:47"/>
        <d v="1899-12-30T05:56:56"/>
        <d v="1899-12-30T14:16:27"/>
        <d v="1899-12-30T00:47:16"/>
        <d v="1899-12-30T21:06:50"/>
        <d v="1899-12-30T21:20:58"/>
        <d v="1899-12-30T00:14:36"/>
        <d v="1899-12-30T13:55:49"/>
        <d v="1899-12-30T05:11:50"/>
        <d v="1899-12-30T13:56:29"/>
        <d v="1899-12-30T10:25:40"/>
        <d v="1899-12-30T06:50:44"/>
        <d v="1899-12-30T07:33:18"/>
        <d v="1899-12-30T22:37:20"/>
        <d v="1899-12-30T12:15:53"/>
        <d v="1899-12-30T19:54:48"/>
        <d v="1899-12-30T05:41:12"/>
        <d v="1899-12-30T08:17:59"/>
        <d v="1899-12-30T19:20:30"/>
        <d v="1899-12-30T20:11:37"/>
        <d v="1899-12-30T18:35:12"/>
        <d v="1899-12-30T23:23:47"/>
        <d v="1899-12-30T00:13:43"/>
        <d v="1899-12-30T21:39:08"/>
        <d v="1899-12-30T04:49:56"/>
        <d v="1899-12-30T18:35:27"/>
        <d v="1899-12-30T11:56:39"/>
        <d v="1899-12-30T18:27:10"/>
        <d v="1899-12-30T11:51:42"/>
        <d v="1899-12-30T01:07:49"/>
        <d v="1899-12-30T03:56:24"/>
        <d v="1899-12-30T16:11:07"/>
        <d v="1899-12-30T18:24:47"/>
        <d v="1899-12-30T01:13:51"/>
        <d v="1899-12-30T13:41:05"/>
        <d v="1899-12-30T14:27:55"/>
        <d v="1899-12-30T17:43:06"/>
        <d v="1899-12-30T16:30:04"/>
        <d v="1899-12-30T22:16:30"/>
        <d v="1899-12-30T02:13:04"/>
        <d v="1899-12-30T09:23:53"/>
        <d v="1899-12-30T15:38:33"/>
        <d v="1899-12-30T16:50:11"/>
        <d v="1899-12-30T03:38:05"/>
        <d v="1899-12-30T19:10:38"/>
        <d v="1899-12-30T10:53:07"/>
        <d v="1899-12-30T05:24:08"/>
        <d v="1899-12-30T05:15:32"/>
        <d v="1899-12-30T14:57:30"/>
        <d v="1899-12-30T03:39:11"/>
        <d v="1899-12-30T01:37:28"/>
        <d v="1899-12-30T01:27:25"/>
        <d v="1899-12-30T01:36:27"/>
        <d v="1899-12-30T22:28:23"/>
        <d v="1899-12-30T10:47:21"/>
        <d v="1899-12-30T12:28:45"/>
        <d v="1899-12-30T02:04:32"/>
        <d v="1899-12-30T16:35:37"/>
        <d v="1899-12-30T06:06:41"/>
        <d v="1899-12-30T02:58:27"/>
        <d v="1899-12-30T09:47:12"/>
        <d v="1899-12-30T03:10:19"/>
        <d v="1899-12-30T15:45:02"/>
        <d v="1899-12-30T12:15:45"/>
        <d v="1899-12-30T04:57:38"/>
        <d v="1899-12-30T21:48:26"/>
        <d v="1899-12-30T00:08:31"/>
        <d v="1899-12-30T14:45:49"/>
        <d v="1899-12-30T21:18:58"/>
        <d v="1899-12-30T08:24:39"/>
        <d v="1899-12-30T01:01:52"/>
        <d v="1899-12-30T07:09:16"/>
        <d v="1899-12-30T23:22:39"/>
        <d v="1899-12-30T14:16:48"/>
        <d v="1899-12-30T12:44:08"/>
        <d v="1899-12-30T03:28:26"/>
        <d v="1899-12-30T01:25:25"/>
        <d v="1899-12-30T09:59:47"/>
        <d v="1899-12-30T21:14:33"/>
        <d v="1899-12-30T19:59:24"/>
        <d v="1899-12-30T14:32:17"/>
        <d v="1899-12-30T16:36:32"/>
        <d v="1899-12-30T12:07:33"/>
        <d v="1899-12-30T07:39:24"/>
        <d v="1899-12-30T09:48:00"/>
        <d v="1899-12-30T06:36:40"/>
        <d v="1899-12-30T08:40:48"/>
        <d v="1899-12-30T15:37:48"/>
        <d v="1899-12-30T02:26:05"/>
        <d v="1899-12-30T01:43:02"/>
        <d v="1899-12-30T07:49:50"/>
        <d v="1899-12-30T09:10:10"/>
        <d v="1899-12-30T03:06:29"/>
        <d v="1899-12-30T19:12:13"/>
        <d v="1899-12-30T05:34:12"/>
        <d v="1899-12-30T19:32:37"/>
        <d v="1899-12-30T21:58:37"/>
        <d v="1899-12-30T11:46:10"/>
        <d v="1899-12-30T08:34:50"/>
        <d v="1899-12-30T00:30:02"/>
        <d v="1899-12-30T23:58:59"/>
        <d v="1899-12-30T05:22:28"/>
        <d v="1899-12-30T00:50:42"/>
        <d v="1899-12-30T16:35:14"/>
        <d v="1899-12-30T08:48:37"/>
        <d v="1899-12-30T22:08:25"/>
        <d v="1899-12-30T22:33:52"/>
        <d v="1899-12-30T11:37:34"/>
        <d v="1899-12-30T09:41:22"/>
        <d v="1899-12-30T10:05:35"/>
        <d v="1899-12-30T23:48:55"/>
        <d v="1899-12-30T03:52:58"/>
        <d v="1899-12-30T12:19:36"/>
        <d v="1899-12-30T00:35:45"/>
        <d v="1899-12-30T02:39:31"/>
        <d v="1899-12-30T22:37:48"/>
        <d v="1899-12-30T14:37:52"/>
        <d v="1899-12-30T06:10:52"/>
        <d v="1899-12-30T20:54:00"/>
        <d v="1899-12-30T18:02:25"/>
        <d v="1899-12-30T09:45:43"/>
        <d v="1899-12-30T17:10:33"/>
        <d v="1899-12-30T21:53:54"/>
        <d v="1899-12-30T21:16:56"/>
        <d v="1899-12-30T11:32:55"/>
        <d v="1899-12-30T06:28:41"/>
        <d v="1899-12-30T23:09:33"/>
        <d v="1899-12-30T02:52:19"/>
        <d v="1899-12-30T06:23:03"/>
        <d v="1899-12-30T13:33:28"/>
        <d v="1899-12-30T10:30:21"/>
        <d v="1899-12-30T22:02:26"/>
        <d v="1899-12-30T16:21:59"/>
        <d v="1899-12-30T01:38:20"/>
        <d v="1899-12-30T09:25:36"/>
        <d v="1899-12-30T13:55:30"/>
        <d v="1899-12-30T14:24:35"/>
        <d v="1899-12-30T11:27:09"/>
        <d v="1899-12-30T08:02:15"/>
        <d v="1899-12-30T00:19:06"/>
        <d v="1899-12-30T20:27:14"/>
        <d v="1899-12-30T13:18:15"/>
        <d v="1899-12-30T22:27:04"/>
        <d v="1899-12-30T00:33:09"/>
        <d v="1899-12-30T06:36:34"/>
        <d v="1899-12-30T04:24:19"/>
        <d v="1899-12-30T22:33:55"/>
        <d v="1899-12-30T21:25:18"/>
        <d v="1899-12-30T13:40:50"/>
        <d v="1899-12-30T11:41:07"/>
        <d v="1899-12-30T09:40:17"/>
        <d v="1899-12-30T05:53:00"/>
        <d v="1899-12-30T00:58:28"/>
        <d v="1899-12-30T21:50:42"/>
        <d v="1899-12-30T06:35:46"/>
        <d v="1899-12-30T01:27:43"/>
        <d v="1899-12-30T17:20:56"/>
        <d v="1899-12-30T17:38:06"/>
        <d v="1899-12-30T14:49:04"/>
        <d v="1899-12-30T11:41:41"/>
        <d v="1899-12-30T00:41:40"/>
        <d v="1899-12-30T18:20:24"/>
        <d v="1899-12-30T07:42:48"/>
        <d v="1899-12-30T08:15:50"/>
        <d v="1899-12-30T00:28:14"/>
        <d v="1899-12-30T08:30:18"/>
        <d v="1899-12-30T06:45:35"/>
        <d v="1899-12-30T12:35:57"/>
        <d v="1899-12-30T05:41:08"/>
        <d v="1899-12-30T09:30:07"/>
        <d v="1899-12-30T17:08:57"/>
        <d v="1899-12-30T16:02:09"/>
        <d v="1899-12-30T04:12:48"/>
        <d v="1899-12-30T05:51:01"/>
        <d v="1899-12-30T08:49:01"/>
        <d v="1899-12-30T20:29:21"/>
        <d v="1899-12-30T05:59:23"/>
        <d v="1899-12-30T23:08:13"/>
        <d v="1899-12-30T22:50:37"/>
        <d v="1899-12-30T11:46:04"/>
        <d v="1899-12-30T13:46:31"/>
        <d v="1899-12-30T09:01:54"/>
        <d v="1899-12-30T04:27:21"/>
        <d v="1899-12-30T10:02:40"/>
        <d v="1899-12-30T11:56:18"/>
        <d v="1899-12-30T17:35:47"/>
        <d v="1899-12-30T03:05:51"/>
        <d v="1899-12-30T07:27:55"/>
        <d v="1899-12-30T21:44:10"/>
        <d v="1899-12-30T02:00:40"/>
        <d v="1899-12-30T17:40:30"/>
        <d v="1899-12-30T03:03:50"/>
        <d v="1899-12-30T02:33:45"/>
        <d v="1899-12-30T20:34:34"/>
        <d v="1899-12-30T16:07:15"/>
        <d v="1899-12-30T10:13:41"/>
        <d v="1899-12-30T05:39:02"/>
        <d v="1899-12-30T14:06:11"/>
        <d v="1899-12-30T17:30:07"/>
        <d v="1899-12-30T16:19:40"/>
        <d v="1899-12-30T16:31:04"/>
        <d v="1899-12-30T23:41:17"/>
        <d v="1899-12-30T03:44:52"/>
        <d v="1899-12-30T07:36:56"/>
        <d v="1899-12-30T13:37:42"/>
        <d v="1899-12-30T20:20:52"/>
        <d v="1899-12-30T03:26:22"/>
        <d v="1899-12-30T15:09:23"/>
        <d v="1899-12-30T15:29:28"/>
        <d v="1899-12-30T11:46:51"/>
        <d v="1899-12-30T11:03:12"/>
        <d v="1899-12-30T01:31:47"/>
        <d v="1899-12-30T00:25:39"/>
        <d v="1899-12-30T00:55:19"/>
        <d v="1899-12-30T12:02:04"/>
        <d v="1899-12-30T11:42:57"/>
        <d v="1899-12-30T09:40:24"/>
        <d v="1899-12-30T16:19:35"/>
        <d v="1899-12-30T19:49:39"/>
        <d v="1899-12-30T09:27:29"/>
        <d v="1899-12-30T18:14:53"/>
        <d v="1899-12-30T01:34:27"/>
        <d v="1899-12-30T07:06:52"/>
        <d v="1899-12-30T12:04:14"/>
        <d v="1899-12-30T19:53:37"/>
        <d v="1899-12-30T10:26:47"/>
        <d v="1899-12-30T22:39:18"/>
        <d v="1899-12-30T20:59:01"/>
        <d v="1899-12-30T04:40:14"/>
        <d v="1899-12-30T13:26:16"/>
        <d v="1899-12-30T07:39:47"/>
        <d v="1899-12-30T03:48:53"/>
        <d v="1899-12-30T12:33:36"/>
        <d v="1899-12-30T03:09:19"/>
        <d v="1899-12-30T23:10:46"/>
        <d v="1899-12-30T11:13:10"/>
        <d v="1899-12-30T01:53:21"/>
        <d v="1899-12-30T22:16:11"/>
        <d v="1899-12-30T06:01:04"/>
        <d v="1899-12-30T08:37:31"/>
        <d v="1899-12-30T05:28:46"/>
        <d v="1899-12-30T08:41:00"/>
        <d v="1899-12-30T00:54:09"/>
        <d v="1899-12-30T03:26:50"/>
        <d v="1899-12-30T21:01:32"/>
        <d v="1899-12-30T11:07:47"/>
        <d v="1899-12-30T20:42:42"/>
        <d v="1899-12-30T00:07:49"/>
        <d v="1899-12-30T14:35:32"/>
        <d v="1899-12-30T20:55:35"/>
        <d v="1899-12-30T20:35:39"/>
        <d v="1899-12-30T19:53:18"/>
        <d v="1899-12-30T12:54:02"/>
        <d v="1899-12-30T22:35:26"/>
        <d v="1899-12-30T08:29:47"/>
        <d v="1899-12-30T21:17:37"/>
        <d v="1899-12-30T08:48:20"/>
        <d v="1899-12-30T17:35:16"/>
        <d v="1899-12-30T18:54:27"/>
        <d v="1899-12-30T01:33:17"/>
        <d v="1899-12-30T20:09:47"/>
        <d v="1899-12-30T03:46:01"/>
        <d v="1899-12-30T23:22:27"/>
        <d v="1899-12-30T18:51:50"/>
        <d v="1899-12-30T21:49:19"/>
        <d v="1899-12-30T16:44:55"/>
        <d v="1899-12-30T21:19:30"/>
        <d v="1899-12-30T03:56:41"/>
        <d v="1899-12-30T08:21:52"/>
        <d v="1899-12-30T17:08:59"/>
        <d v="1899-12-30T05:55:39"/>
        <d v="1899-12-30T16:46:25"/>
        <d v="1899-12-30T22:22:29"/>
        <d v="1899-12-30T13:36:04"/>
        <d v="1899-12-30T05:12:47"/>
        <d v="1899-12-30T23:00:54"/>
        <d v="1899-12-30T14:05:49"/>
        <d v="1899-12-30T17:18:09"/>
        <d v="1899-12-30T00:55:15"/>
        <d v="1899-12-30T13:51:02"/>
        <d v="1899-12-30T21:34:10"/>
        <d v="1899-12-30T03:38:57"/>
        <d v="1899-12-30T00:21:30"/>
        <d v="1899-12-30T05:03:04"/>
        <d v="1899-12-30T05:28:13"/>
        <d v="1899-12-30T09:08:38"/>
        <d v="1899-12-30T09:29:11"/>
        <d v="1899-12-30T11:51:52"/>
        <d v="1899-12-30T05:17:06"/>
        <d v="1899-12-30T03:45:00"/>
        <d v="1899-12-30T19:40:59"/>
        <d v="1899-12-30T22:21:49"/>
        <d v="1899-12-30T10:21:55"/>
        <d v="1899-12-30T12:35:59"/>
        <d v="1899-12-30T21:26:17"/>
        <d v="1899-12-30T18:22:32"/>
        <d v="1899-12-30T03:47:43"/>
        <d v="1899-12-30T19:19:46"/>
        <d v="1899-12-30T07:39:15"/>
        <d v="1899-12-30T14:25:18"/>
        <d v="1899-12-30T23:03:51"/>
        <d v="1899-12-30T21:15:31"/>
        <d v="1899-12-30T04:10:36"/>
        <d v="1899-12-30T19:01:52"/>
        <d v="1899-12-30T11:21:24"/>
        <d v="1899-12-30T22:19:24"/>
        <d v="1899-12-30T12:32:23"/>
        <d v="1899-12-30T20:16:16"/>
        <d v="1899-12-30T22:11:33"/>
        <d v="1899-12-30T15:40:04"/>
        <d v="1899-12-30T13:06:13"/>
        <d v="1899-12-30T22:12:22"/>
        <d v="1899-12-30T04:01:17"/>
        <d v="1899-12-30T13:28:12"/>
        <d v="1899-12-30T21:05:41"/>
        <d v="1899-12-30T22:39:48"/>
        <d v="1899-12-30T10:07:12"/>
        <d v="1899-12-30T20:21:15"/>
        <d v="1899-12-30T06:09:38"/>
        <d v="1899-12-30T14:29:52"/>
        <d v="1899-12-30T13:25:10"/>
        <d v="1899-12-30T07:00:10"/>
        <d v="1899-12-30T20:45:47"/>
        <d v="1899-12-30T10:34:25"/>
        <d v="1899-12-30T19:04:57"/>
        <d v="1899-12-30T03:52:50"/>
        <d v="1899-12-30T18:46:16"/>
        <d v="1899-12-30T19:21:57"/>
        <d v="1899-12-30T08:35:02"/>
        <d v="1899-12-30T14:44:11"/>
        <d v="1899-12-30T07:51:11"/>
        <d v="1899-12-30T23:58:42"/>
        <d v="1899-12-30T16:31:17"/>
        <d v="1899-12-30T01:23:35"/>
        <d v="1899-12-30T19:33:07"/>
        <d v="1899-12-30T11:05:05"/>
        <d v="1899-12-30T01:25:51"/>
        <d v="1899-12-30T02:15:12"/>
        <d v="1899-12-30T20:36:23"/>
        <d v="1899-12-30T16:01:40"/>
        <d v="1899-12-30T09:32:19"/>
        <d v="1899-12-30T18:47:21"/>
        <d v="1899-12-30T02:19:26"/>
        <d v="1899-12-30T13:11:58"/>
        <d v="1899-12-30T00:30:49"/>
        <d v="1899-12-30T01:02:01"/>
        <d v="1899-12-30T17:57:30"/>
        <d v="1899-12-30T08:22:30"/>
        <d v="1899-12-30T15:03:39"/>
        <d v="1899-12-30T06:09:42"/>
        <d v="1899-12-30T12:02:51"/>
        <d v="1899-12-30T08:03:35"/>
        <d v="1899-12-30T11:19:01"/>
        <d v="1899-12-30T05:46:54"/>
        <d v="1899-12-30T03:40:35"/>
        <d v="1899-12-30T04:32:36"/>
        <d v="1899-12-30T13:22:00"/>
        <d v="1899-12-30T05:09:24"/>
        <d v="1899-12-30T19:52:34"/>
        <d v="1899-12-30T11:03:52"/>
        <d v="1899-12-30T21:58:06"/>
        <d v="1899-12-30T21:43:43"/>
        <d v="1899-12-30T12:19:17"/>
        <d v="1899-12-30T21:37:59"/>
        <d v="1899-12-30T12:39:37"/>
        <d v="1899-12-30T07:33:50"/>
        <d v="1899-12-30T17:50:24"/>
        <d v="1899-12-30T15:48:36"/>
        <d v="1899-12-30T21:11:08"/>
        <d v="1899-12-30T10:57:38"/>
        <d v="1899-12-30T21:48:22"/>
        <d v="1899-12-30T10:38:14"/>
        <d v="1899-12-30T09:32:25"/>
        <d v="1899-12-30T09:50:39"/>
        <d v="1899-12-30T03:25:24"/>
        <d v="1899-12-30T11:17:25"/>
        <d v="1899-12-30T14:42:20"/>
        <d v="1899-12-30T21:41:37"/>
        <d v="1899-12-30T22:24:54"/>
        <d v="1899-12-30T12:53:21"/>
        <d v="1899-12-30T06:23:12"/>
        <d v="1899-12-30T02:11:52"/>
        <d v="1899-12-30T02:32:51"/>
        <d v="1899-12-30T04:47:23"/>
        <d v="1899-12-30T23:40:51"/>
        <d v="1899-12-30T10:07:56"/>
        <d v="1899-12-30T23:44:23"/>
        <d v="1899-12-30T03:23:20"/>
        <d v="1899-12-30T13:06:46"/>
        <d v="1899-12-30T13:32:42"/>
        <d v="1899-12-30T03:51:10"/>
        <d v="1899-12-30T07:44:59"/>
        <d v="1899-12-30T23:45:42"/>
        <d v="1899-12-30T16:27:19"/>
        <d v="1899-12-30T14:03:35"/>
        <d v="1899-12-30T23:08:24"/>
        <d v="1899-12-30T14:59:04"/>
        <d v="1899-12-30T01:25:39"/>
        <d v="1899-12-30T04:29:23"/>
        <d v="1899-12-30T02:57:32"/>
        <d v="1899-12-30T02:29:48"/>
        <d v="1899-12-30T19:47:08"/>
        <d v="1899-12-30T12:18:38"/>
        <d v="1899-12-30T05:54:14"/>
        <d v="1899-12-30T20:37:10"/>
        <d v="1899-12-30T16:31:24"/>
        <d v="1899-12-30T23:07:17"/>
        <d v="1899-12-30T04:34:23"/>
        <d v="1899-12-30T20:23:29"/>
        <d v="1899-12-30T09:24:07"/>
        <d v="1899-12-30T09:09:01"/>
        <d v="1899-12-30T03:11:37"/>
        <d v="1899-12-30T16:07:51"/>
        <d v="1899-12-30T07:32:24"/>
        <d v="1899-12-30T08:48:16"/>
        <d v="1899-12-30T01:51:21"/>
        <d v="1899-12-30T05:03:19"/>
        <d v="1899-12-30T14:25:46"/>
        <d v="1899-12-30T19:03:45"/>
        <d v="1899-12-30T14:57:40"/>
        <d v="1899-12-30T06:24:21"/>
        <d v="1899-12-30T19:46:30"/>
        <d v="1899-12-30T03:58:10"/>
        <d v="1899-12-30T00:28:16"/>
        <d v="1899-12-30T08:32:48"/>
        <d v="1899-12-30T11:13:47"/>
        <d v="1899-12-30T22:53:51"/>
        <d v="1899-12-30T20:56:43"/>
        <d v="1899-12-30T13:09:07"/>
        <d v="1899-12-30T00:59:05"/>
        <d v="1899-12-30T06:34:15"/>
        <d v="1899-12-30T20:17:42"/>
        <d v="1899-12-30T08:28:44"/>
        <d v="1899-12-30T23:15:16"/>
        <d v="1899-12-30T05:41:26"/>
        <d v="1899-12-30T16:16:24"/>
        <d v="1899-12-30T02:18:25"/>
        <d v="1899-12-30T07:35:02"/>
        <d v="1899-12-30T12:12:52"/>
        <d v="1899-12-30T10:18:53"/>
        <d v="1899-12-30T08:23:38"/>
        <d v="1899-12-30T19:47:07"/>
        <d v="1899-12-30T08:31:46"/>
        <d v="1899-12-30T06:53:37"/>
        <d v="1899-12-30T08:32:54"/>
        <d v="1899-12-30T13:21:20"/>
        <d v="1899-12-30T01:35:34"/>
        <d v="1899-12-30T04:38:09"/>
        <d v="1899-12-30T02:18:50"/>
        <d v="1899-12-30T04:49:02"/>
        <d v="1899-12-30T13:33:36"/>
        <d v="1899-12-30T01:17:07"/>
        <d v="1899-12-30T02:42:38"/>
        <d v="1899-12-30T14:46:56"/>
        <d v="1899-12-30T02:50:04"/>
        <d v="1899-12-30T00:04:41"/>
        <d v="1899-12-30T00:08:40"/>
        <d v="1899-12-30T10:52:36"/>
        <d v="1899-12-30T11:35:23"/>
        <d v="1899-12-30T18:57:06"/>
        <d v="1899-12-30T08:11:26"/>
        <d v="1899-12-30T12:58:36"/>
        <d v="1899-12-30T03:38:36"/>
        <d v="1899-12-30T23:47:45"/>
        <d v="1899-12-30T06:11:36"/>
        <d v="1899-12-30T12:18:13"/>
        <d v="1899-12-30T00:14:18"/>
        <d v="1899-12-30T07:51:09"/>
        <d v="1899-12-30T22:31:16"/>
        <d v="1899-12-30T22:54:08"/>
        <d v="1899-12-30T05:15:05"/>
        <d v="1899-12-30T05:50:37"/>
        <d v="1899-12-30T10:27:54"/>
        <d v="1899-12-30T07:09:00"/>
        <d v="1899-12-30T21:59:39"/>
        <d v="1899-12-30T23:43:01"/>
        <d v="1899-12-30T22:00:28"/>
        <d v="1899-12-30T02:27:16"/>
        <d v="1899-12-30T06:26:17"/>
        <d v="1899-12-30T06:59:50"/>
        <d v="1899-12-30T04:03:14"/>
        <d v="1899-12-30T19:04:08"/>
        <d v="1899-12-30T22:50:22"/>
        <d v="1899-12-30T22:44:40"/>
        <d v="1899-12-30T14:59:02"/>
        <d v="1899-12-30T21:54:48"/>
        <d v="1899-12-30T06:23:42"/>
        <d v="1899-12-30T08:20:08"/>
        <d v="1899-12-30T08:17:14"/>
        <d v="1899-12-30T12:49:14"/>
        <d v="1899-12-30T06:28:34"/>
        <d v="1899-12-30T00:26:20"/>
        <d v="1899-12-30T12:11:42"/>
        <d v="1899-12-30T14:29:09"/>
        <d v="1899-12-30T13:46:24"/>
        <d v="1899-12-30T12:42:12"/>
        <d v="1899-12-30T20:50:02"/>
        <d v="1899-12-30T23:39:20"/>
        <d v="1899-12-30T00:34:29"/>
        <d v="1899-12-30T01:16:15"/>
        <d v="1899-12-30T23:01:50"/>
        <d v="1899-12-30T18:53:41"/>
        <d v="1899-12-30T08:25:12"/>
        <d v="1899-12-30T05:19:19"/>
        <d v="1899-12-30T08:41:50"/>
        <d v="1899-12-30T15:42:21"/>
        <d v="1899-12-30T20:33:41"/>
        <d v="1899-12-30T15:04:35"/>
        <d v="1899-12-30T11:31:17"/>
        <d v="1899-12-30T18:11:17"/>
        <d v="1899-12-30T13:38:22"/>
        <d v="1899-12-30T06:36:35"/>
        <d v="1899-12-30T20:02:09"/>
        <d v="1899-12-30T01:58:41"/>
        <d v="1899-12-30T18:30:05"/>
        <d v="1899-12-30T07:28:27"/>
        <d v="1899-12-30T22:17:51"/>
        <d v="1899-12-30T21:22:13"/>
        <d v="1899-12-30T14:50:17"/>
        <d v="1899-12-30T07:55:16"/>
        <d v="1899-12-30T14:28:36"/>
        <d v="1899-12-30T16:49:34"/>
        <d v="1899-12-30T01:51:56"/>
        <d v="1899-12-30T16:34:13"/>
        <d v="1899-12-30T16:27:57"/>
        <d v="1899-12-30T04:40:27"/>
        <d v="1899-12-30T00:28:47"/>
        <d v="1899-12-30T04:16:31"/>
        <d v="1899-12-30T22:22:27"/>
        <d v="1899-12-30T06:49:02"/>
        <d v="1899-12-30T05:37:18"/>
        <d v="1899-12-30T20:38:20"/>
        <d v="1899-12-30T10:36:13"/>
        <d v="1899-12-30T21:56:57"/>
        <d v="1899-12-30T09:25:04"/>
        <d v="1899-12-30T08:02:16"/>
        <d v="1899-12-30T12:25:48"/>
        <d v="1899-12-30T05:33:25"/>
        <d v="1899-12-30T16:05:59"/>
        <d v="1899-12-30T06:52:27"/>
        <d v="1899-12-30T05:34:22"/>
        <d v="1899-12-30T14:45:55"/>
        <d v="1899-12-30T07:15:16"/>
        <d v="1899-12-30T03:52:47"/>
        <d v="1899-12-30T17:31:42"/>
        <d v="1899-12-30T00:05:47"/>
        <d v="1899-12-30T17:37:52"/>
        <d v="1899-12-30T06:52:37"/>
        <d v="1899-12-30T15:54:53"/>
        <d v="1899-12-30T05:55:57"/>
        <d v="1899-12-30T11:54:43"/>
        <d v="1899-12-30T07:30:22"/>
        <d v="1899-12-30T14:40:07"/>
        <d v="1899-12-30T14:04:10"/>
        <d v="1899-12-30T09:06:03"/>
        <d v="1899-12-30T21:48:21"/>
        <d v="1899-12-30T08:44:57"/>
        <d v="1899-12-30T11:30:08"/>
        <d v="1899-12-30T10:15:12"/>
        <d v="1899-12-30T15:57:21"/>
        <d v="1899-12-30T12:48:25"/>
        <d v="1899-12-30T19:01:42"/>
        <d v="1899-12-30T15:00:57"/>
        <d v="1899-12-30T22:10:38"/>
        <d v="1899-12-30T02:25:40"/>
        <d v="1899-12-30T19:53:12"/>
        <d v="1899-12-30T12:19:40"/>
        <d v="1899-12-30T23:16:46"/>
        <d v="1899-12-30T17:40:53"/>
        <d v="1899-12-30T18:38:32"/>
        <d v="1899-12-30T02:25:00"/>
        <d v="1899-12-30T22:03:20"/>
        <d v="1899-12-30T15:55:01"/>
        <d v="1899-12-30T02:14:05"/>
        <d v="1899-12-30T00:35:03"/>
        <d v="1899-12-30T17:26:25"/>
        <d v="1899-12-30T09:51:45"/>
        <d v="1899-12-30T15:35:57"/>
        <d v="1899-12-30T02:59:34"/>
        <d v="1899-12-30T14:14:12"/>
        <d v="1899-12-30T11:40:03"/>
        <d v="1899-12-30T08:25:18"/>
        <d v="1899-12-30T12:29:18"/>
        <d v="1899-12-30T23:17:34"/>
        <d v="1899-12-30T06:12:07"/>
        <d v="1899-12-30T03:51:38"/>
        <d v="1899-12-30T04:09:06"/>
        <d v="1899-12-30T01:15:52"/>
        <d v="1899-12-30T20:13:13"/>
        <d v="1899-12-30T14:14:37"/>
        <d v="1899-12-30T19:02:54"/>
        <d v="1899-12-30T03:53:58"/>
        <d v="1899-12-30T05:06:25"/>
        <d v="1899-12-30T23:52:33"/>
        <d v="1899-12-30T16:53:11"/>
        <d v="1899-12-30T08:48:43"/>
        <d v="1899-12-30T02:21:35"/>
        <d v="1899-12-30T00:17:32"/>
        <d v="1899-12-30T14:17:21"/>
        <d v="1899-12-30T22:33:45"/>
        <d v="1899-12-30T03:18:44"/>
        <d v="1899-12-30T06:30:52"/>
        <d v="1899-12-30T13:22:33"/>
        <d v="1899-12-30T10:01:29"/>
        <d v="1899-12-30T19:04:02"/>
        <d v="1899-12-30T14:08:29"/>
        <d v="1899-12-30T06:12:06"/>
        <d v="1899-12-30T14:51:47"/>
        <d v="1899-12-30T03:30:32"/>
        <d v="1899-12-30T11:36:12"/>
        <d v="1899-12-30T15:43:15"/>
        <d v="1899-12-30T17:29:05"/>
        <d v="1899-12-30T07:56:41"/>
        <d v="1899-12-30T09:25:56"/>
        <d v="1899-12-30T05:50:19"/>
        <d v="1899-12-30T09:34:50"/>
        <d v="1899-12-30T22:42:34"/>
        <d v="1899-12-30T17:38:47"/>
        <d v="1899-12-30T17:43:49"/>
        <d v="1899-12-30T00:20:24"/>
        <d v="1899-12-30T08:42:48"/>
        <d v="1899-12-30T13:46:07"/>
        <d v="1899-12-30T23:07:12"/>
        <d v="1899-12-30T09:19:09"/>
        <d v="1899-12-30T02:52:48"/>
        <d v="1899-12-30T05:11:20"/>
        <d v="1899-12-30T14:53:31"/>
        <d v="1899-12-30T01:17:55"/>
        <d v="1899-12-30T01:28:39"/>
        <d v="1899-12-30T18:36:32"/>
        <d v="1899-12-30T07:57:35"/>
        <d v="1899-12-30T08:55:03"/>
        <d v="1899-12-30T14:50:37"/>
        <d v="1899-12-30T19:36:23"/>
        <d v="1899-12-30T17:14:27"/>
        <d v="1899-12-30T07:00:38"/>
        <d v="1899-12-30T21:07:54"/>
        <d v="1899-12-30T01:44:14"/>
        <d v="1899-12-30T05:51:50"/>
        <d v="1899-12-30T03:15:14"/>
        <d v="1899-12-30T00:42:22"/>
        <d v="1899-12-30T01:35:39"/>
        <d v="1899-12-30T21:12:25"/>
        <d v="1899-12-30T17:12:54"/>
        <d v="1899-12-30T21:28:59"/>
        <d v="1899-12-30T23:48:32"/>
        <d v="1899-12-30T23:09:27"/>
        <d v="1899-12-30T13:43:44"/>
        <d v="1899-12-30T18:31:03"/>
        <d v="1899-12-30T03:57:03"/>
        <d v="1899-12-30T23:20:12"/>
        <d v="1899-12-30T14:02:51"/>
        <d v="1899-12-30T14:36:07"/>
        <d v="1899-12-30T10:43:50"/>
        <d v="1899-12-30T02:23:49"/>
        <d v="1899-12-30T02:17:12"/>
        <d v="1899-12-30T00:01:19"/>
        <d v="1899-12-30T19:16:36"/>
        <d v="1899-12-30T06:45:45"/>
        <d v="1899-12-30T16:20:50"/>
        <d v="1899-12-30T08:29:02"/>
        <d v="1899-12-30T09:35:17"/>
        <d v="1899-12-30T02:19:32"/>
        <d v="1899-12-30T07:26:45"/>
        <d v="1899-12-30T16:40:21"/>
        <d v="1899-12-30T15:24:12"/>
        <d v="1899-12-30T09:59:55"/>
        <d v="1899-12-30T01:43:12"/>
        <d v="1899-12-30T13:03:20"/>
        <d v="1899-12-30T04:13:06"/>
        <d v="1899-12-30T12:27:55"/>
        <d v="1899-12-30T02:53:16"/>
        <d v="1899-12-30T10:48:27"/>
        <d v="1899-12-30T15:07:19"/>
        <d v="1899-12-30T21:03:37"/>
        <d v="1899-12-30T20:32:59"/>
        <d v="1899-12-30T10:56:57"/>
        <d v="1899-12-30T09:24:03"/>
        <d v="1899-12-30T07:38:12"/>
        <d v="1899-12-30T08:45:29"/>
        <d v="1899-12-30T09:17:40"/>
        <d v="1899-12-30T11:11:42"/>
        <d v="1899-12-30T21:30:59"/>
        <d v="1899-12-30T23:40:37"/>
        <d v="1899-12-30T22:46:56"/>
        <d v="1899-12-30T23:46:07"/>
        <d v="1899-12-30T03:41:05"/>
        <d v="1899-12-30T21:30:19"/>
        <d v="1899-12-30T04:15:33"/>
        <d v="1899-12-30T04:50:50"/>
        <d v="1899-12-30T04:23:42"/>
        <d v="1899-12-30T21:00:21"/>
        <d v="1899-12-30T13:30:17"/>
        <d v="1899-12-30T13:17:03"/>
        <d v="1899-12-30T23:05:19"/>
        <d v="1899-12-30T15:14:32"/>
        <d v="1899-12-30T13:46:46"/>
        <d v="1899-12-30T01:52:29"/>
        <d v="1899-12-30T03:02:04"/>
        <d v="1899-12-30T19:01:34"/>
        <d v="1899-12-30T11:21:22"/>
        <d v="1899-12-30T02:25:09"/>
        <d v="1899-12-30T06:42:18"/>
        <d v="1899-12-30T17:31:16"/>
        <d v="1899-12-30T12:17:49"/>
        <d v="1899-12-30T00:34:52"/>
        <d v="1899-12-30T03:36:08"/>
        <d v="1899-12-30T16:40:44"/>
        <d v="1899-12-30T16:34:18"/>
        <d v="1899-12-30T04:45:53"/>
        <d v="1899-12-30T20:12:42"/>
        <d v="1899-12-30T00:54:49"/>
        <d v="1899-12-30T22:57:01"/>
        <d v="1899-12-30T20:29:18"/>
        <d v="1899-12-30T02:52:07"/>
        <d v="1899-12-30T06:29:00"/>
        <d v="1899-12-30T01:42:34"/>
        <d v="1899-12-30T02:10:07"/>
        <d v="1899-12-30T09:25:42"/>
        <d v="1899-12-30T02:23:55"/>
        <d v="1899-12-30T04:19:36"/>
        <d v="1899-12-30T08:21:26"/>
        <d v="1899-12-30T22:26:24"/>
        <d v="1899-12-30T03:10:23"/>
        <d v="1899-12-30T12:42:52"/>
        <d v="1899-12-30T05:49:14"/>
        <d v="1899-12-30T07:09:28"/>
        <d v="1899-12-30T09:10:17"/>
        <d v="1899-12-30T00:10:28"/>
        <d v="1899-12-30T22:31:33"/>
        <d v="1899-12-30T16:05:02"/>
        <d v="1899-12-30T02:37:41"/>
        <d v="1899-12-30T20:49:01"/>
        <d v="1899-12-30T12:26:17"/>
        <d v="1899-12-30T09:56:45"/>
        <d v="1899-12-30T11:16:54"/>
        <d v="1899-12-30T05:45:10"/>
        <d v="1899-12-30T14:54:12"/>
        <d v="1899-12-30T16:11:26"/>
        <d v="1899-12-30T19:23:13"/>
        <d v="1899-12-30T20:00:23"/>
        <d v="1899-12-30T00:35:33"/>
        <d v="1899-12-30T10:54:22"/>
        <d v="1899-12-30T17:34:35"/>
        <d v="1899-12-30T23:00:48"/>
        <d v="1899-12-30T01:15:30"/>
        <d v="1899-12-30T11:31:15"/>
        <d v="1899-12-30T08:04:10"/>
        <d v="1899-12-30T09:56:05"/>
        <d v="1899-12-30T03:28:31"/>
        <d v="1899-12-30T12:41:24"/>
        <m/>
      </sharedItems>
    </cacheField>
    <cacheField name="Ship Hour" numFmtId="0">
      <sharedItems containsBlank="1" count="25">
        <s v="07"/>
        <s v="18"/>
        <s v="00"/>
        <s v="15"/>
        <s v="23"/>
        <s v="04"/>
        <s v="09"/>
        <s v="06"/>
        <s v="21"/>
        <s v="11"/>
        <s v="16"/>
        <s v="13"/>
        <s v="10"/>
        <s v="20"/>
        <s v="19"/>
        <s v="08"/>
        <s v="02"/>
        <s v="01"/>
        <s v="17"/>
        <s v="03"/>
        <s v="05"/>
        <s v="12"/>
        <s v="14"/>
        <s v="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9.621642708335" createdVersion="8" refreshedVersion="8" minRefreshableVersion="3" recordCount="465" xr:uid="{7C2DC6C1-3C77-094C-89C0-12F208F0C841}">
  <cacheSource type="worksheet">
    <worksheetSource ref="A1:R1048576" sheet="Pizza" r:id="rId2"/>
  </cacheSource>
  <cacheFields count="18">
    <cacheField name="Index" numFmtId="0">
      <sharedItems containsString="0" containsBlank="1" containsNumber="1" containsInteger="1" minValue="0" maxValue="463"/>
    </cacheField>
    <cacheField name="Name" numFmtId="0">
      <sharedItems containsBlank="1"/>
    </cacheField>
    <cacheField name="location_lat" numFmtId="0">
      <sharedItems containsString="0" containsBlank="1" containsNumber="1" minValue="40.5256981" maxValue="40.903661300000003"/>
    </cacheField>
    <cacheField name="location_lng" numFmtId="0">
      <sharedItems containsString="0" containsBlank="1" containsNumber="1" minValue="-74.2019284" maxValue="-73.699830000000006"/>
    </cacheField>
    <cacheField name="Date" numFmtId="0">
      <sharedItems containsBlank="1" count="386">
        <s v="2022-1014"/>
        <s v="2022-1008"/>
        <s v="2022-1003"/>
        <s v="2022-0924"/>
        <s v="2022-0915"/>
        <s v="2022-0909"/>
        <s v="2022-0905"/>
        <s v="2022-0818"/>
        <s v="2022-0813"/>
        <s v="2022-0812"/>
        <s v="2022-0802"/>
        <s v="2022-0729"/>
        <s v="2022-0723"/>
        <s v="2022-0722"/>
        <s v="2022-0721"/>
        <s v="2022-0708"/>
        <s v="2022-0701"/>
        <s v="2022-0604"/>
        <s v="2022-0528"/>
        <s v="2022-0527"/>
        <s v="2022-0521"/>
        <s v="2022-0520"/>
        <s v="2022-0513"/>
        <s v="2022-0512"/>
        <s v="2022-0507"/>
        <s v="2022-0506"/>
        <s v="2022-0428"/>
        <s v="2022-0422"/>
        <s v="2022-0416"/>
        <s v="2022-0409"/>
        <s v="2022-0406"/>
        <s v="2022-0322"/>
        <s v="2022-0318"/>
        <s v="2022-0312"/>
        <s v="2022-0303"/>
        <s v="2022-0226"/>
        <s v="2022-0218"/>
        <s v="2022-0205"/>
        <s v="2022-0204"/>
        <s v="2022-0203"/>
        <s v="2022-0128"/>
        <s v="2022-0121"/>
        <s v="2022-0120"/>
        <s v="2022-0119"/>
        <s v="2022-0118"/>
        <s v="2022-0115"/>
        <s v="2022-0114"/>
        <s v="2022-0110"/>
        <s v="2022-0107"/>
        <s v="2022-0106"/>
        <s v="2021-1231"/>
        <s v="2021-1225"/>
        <s v="2021-1224"/>
        <s v="2021-1221"/>
        <s v="2021-1218"/>
        <s v="2021-1216"/>
        <s v="2021-1211"/>
        <s v="2021-1209"/>
        <s v="2021-1204"/>
        <s v="2021-1203"/>
        <s v="2021-1120"/>
        <s v="2021-1119"/>
        <s v="2021-1118"/>
        <s v="2021-1106"/>
        <s v="2021-1105"/>
        <s v="2021-1030"/>
        <s v="2021-1024"/>
        <s v="2021-1023"/>
        <s v="2021-1022"/>
        <s v="2021-1016"/>
        <s v="2021-1015"/>
        <s v="2021-1009"/>
        <s v="2021-1008"/>
        <s v="2021-1003"/>
        <s v="2021-0922"/>
        <s v="2021-0921"/>
        <s v="2021-0828"/>
        <s v="2021-0816"/>
        <s v="2021-0811"/>
        <s v="2021-0809"/>
        <s v="2021-0802"/>
        <s v="2021-0730"/>
        <s v="2021-0726"/>
        <s v="2021-0724"/>
        <s v="2021-0717"/>
        <s v="2021-0713"/>
        <s v="2021-0709"/>
        <s v="2021-0707"/>
        <s v="2021-0627"/>
        <s v="2021-0626"/>
        <s v="2021-0617"/>
        <s v="2021-0616"/>
        <s v="2021-0614"/>
        <s v="2021-0527"/>
        <s v="2021-0521"/>
        <s v="2021-0514"/>
        <s v="2021-0511"/>
        <s v="2021-0417"/>
        <s v="2021-0416"/>
        <s v="2021-0409"/>
        <s v="2021-0403"/>
        <s v="2021-0315"/>
        <s v="2021-0304"/>
        <s v="2021-0208"/>
        <s v="2021-0128"/>
        <s v="2021-0125"/>
        <s v="2021-0122"/>
        <s v="2021-0118"/>
        <s v="2021-0116"/>
        <s v="2021-0104"/>
        <s v="2020-1223"/>
        <s v="2020-1208"/>
        <s v="2020-1129"/>
        <s v="2020-1126"/>
        <s v="2020-1123"/>
        <s v="2020-1110"/>
        <s v="2020-1021"/>
        <s v="2020-1019"/>
        <s v="2020-1010"/>
        <s v="2020-0928"/>
        <s v="2020-0918"/>
        <s v="2020-0912"/>
        <s v="2020-0908"/>
        <s v="2020-0901"/>
        <s v="2020-0820"/>
        <s v="2020-0814"/>
        <s v="2020-0803"/>
        <s v="2020-0729"/>
        <s v="2020-0726"/>
        <s v="2020-0723"/>
        <s v="2020-0709"/>
        <s v="2020-0707"/>
        <s v="2020-0703"/>
        <s v="2020-0624"/>
        <s v="2020-0414"/>
        <s v="2020-0330"/>
        <s v="2020-0208"/>
        <s v="2020-0111"/>
        <s v="2019-1111"/>
        <s v="2019-1026"/>
        <s v="2019-1019"/>
        <s v="2019-1011"/>
        <s v="2019-0928"/>
        <s v="2019-0913"/>
        <s v="2019-0807"/>
        <s v="2019-0721"/>
        <s v="2019-0719"/>
        <s v="2019-0611"/>
        <s v="2019-0605"/>
        <s v="2019-0517"/>
        <s v="2019-0427"/>
        <s v="2019-0425"/>
        <s v="2019-0423"/>
        <s v="2019-0408"/>
        <s v="2019-0402"/>
        <s v="2019-0309"/>
        <s v="2019-0303"/>
        <s v="2019-0228"/>
        <s v="2019-0221"/>
        <s v="2019-0220"/>
        <s v="2019-0210"/>
        <s v="2019-0208"/>
        <s v="2019-0205"/>
        <s v="2019-0124"/>
        <s v="2019-0104"/>
        <s v="2018-1213"/>
        <s v="2018-1108"/>
        <s v="2018-1107"/>
        <s v="2018-1031"/>
        <s v="2018-1017"/>
        <s v="2018-0929"/>
        <s v="2018-0912"/>
        <s v="2018-0908"/>
        <s v="2018-0327"/>
        <s v="2017-1212"/>
        <s v="2017-1208"/>
        <s v="2017-1206"/>
        <s v="2017-1205"/>
        <s v="2017-1129"/>
        <s v="2017-1128"/>
        <s v="2017-1022"/>
        <s v="2017-0814"/>
        <s v="2017-0803"/>
        <s v="2017-0728"/>
        <s v="2017-0628"/>
        <s v="2017-0616"/>
        <s v="2017-0531"/>
        <s v="2017-0516"/>
        <s v="2017-0503"/>
        <s v="2017-0429"/>
        <s v="2017-0421"/>
        <s v="2017-0412"/>
        <s v="2017-0322"/>
        <s v="2017-0211"/>
        <s v="2017-0127"/>
        <s v="2017-0119"/>
        <s v="2016-1224"/>
        <s v="2016-1022"/>
        <s v="2016-1020"/>
        <s v="2016-1014"/>
        <s v="2016-0920"/>
        <s v="2016-0909"/>
        <s v="2016-0908"/>
        <s v="2016-0825"/>
        <s v="2016-0823"/>
        <s v="2016-0822"/>
        <s v="2016-0820"/>
        <s v="2016-0819"/>
        <s v="2016-0818"/>
        <s v="2016-0813"/>
        <s v="2016-0807"/>
        <s v="2016-0728"/>
        <s v="2016-0727"/>
        <s v="2016-0702"/>
        <s v="2016-0629"/>
        <s v="2016-0627"/>
        <s v="2016-0626"/>
        <s v="2016-0617"/>
        <s v="2016-0611"/>
        <s v="2016-0609"/>
        <s v="2016-0601"/>
        <s v="2016-0524"/>
        <s v="2016-0523"/>
        <s v="2016-0517"/>
        <s v="2016-0505"/>
        <s v="2016-0503"/>
        <s v="2016-0502"/>
        <s v="2016-0430"/>
        <s v="2016-0429"/>
        <s v="2016-0419"/>
        <s v="2016-0323"/>
        <s v="2016-0315"/>
        <s v="2016-0213"/>
        <s v="2016-0129"/>
        <s v="2016-0126"/>
        <s v="2016-0105"/>
        <s v="2015-1231"/>
        <s v="2015-1228"/>
        <s v="2015-1226"/>
        <s v="2015-1224"/>
        <s v="2015-1222"/>
        <s v="2015-1220"/>
        <s v="2015-1217"/>
        <s v="2015-1216"/>
        <s v="2015-1213"/>
        <s v="2015-1210"/>
        <s v="2015-1205"/>
        <s v="2015-1203"/>
        <s v="2015-1124"/>
        <s v="2015-1121"/>
        <s v="2015-1120"/>
        <s v="2015-1119"/>
        <s v="2015-1118"/>
        <s v="2015-1114"/>
        <s v="2015-1113"/>
        <s v="2015-1110"/>
        <s v="2015-1107"/>
        <s v="2015-1106"/>
        <s v="2015-1105"/>
        <s v="2015-1102"/>
        <s v="2015-1027"/>
        <s v="2015-1022"/>
        <s v="2015-1020"/>
        <s v="2015-1014"/>
        <s v="2015-1013"/>
        <s v="2015-1007"/>
        <s v="2015-1006"/>
        <s v="2015-1005"/>
        <s v="2015-1003"/>
        <s v="2015-0930"/>
        <s v="2015-0929"/>
        <s v="2015-0928"/>
        <s v="2015-0926"/>
        <s v="2015-0925"/>
        <s v="2015-0924"/>
        <s v="2015-0922"/>
        <s v="2015-0920"/>
        <s v="2015-0917"/>
        <s v="2015-0916"/>
        <s v="2015-0914"/>
        <s v="2015-0906"/>
        <s v="2015-0716"/>
        <s v="2015-0708"/>
        <s v="2015-0703"/>
        <s v="2015-0626"/>
        <s v="2015-0614"/>
        <s v="2015-0606"/>
        <s v="2015-0531"/>
        <s v="2015-0525"/>
        <s v="2015-0510"/>
        <s v="2015-0506"/>
        <s v="2015-0423"/>
        <s v="2015-0422"/>
        <s v="2015-0418"/>
        <s v="2015-0412"/>
        <s v="2015-0406"/>
        <s v="2015-0405"/>
        <s v="2015-0324"/>
        <s v="2015-0302"/>
        <s v="2015-0222"/>
        <s v="2015-0221"/>
        <s v="2015-0219"/>
        <s v="2015-0216"/>
        <s v="2015-0207"/>
        <s v="2015-0206"/>
        <s v="2015-0204"/>
        <s v="2015-0127"/>
        <s v="2015-0122"/>
        <s v="2015-0117"/>
        <s v="2015-0104"/>
        <s v="2015-0103"/>
        <s v="2015-0102"/>
        <s v="2014-1229"/>
        <s v="2014-1227"/>
        <s v="2014-1226"/>
        <s v="2014-1224"/>
        <s v="2014-1222"/>
        <s v="2014-1220"/>
        <s v="2014-1218"/>
        <s v="2014-1215"/>
        <s v="2014-1213"/>
        <s v="2014-1211"/>
        <s v="2014-1204"/>
        <s v="2014-1203"/>
        <s v="2014-1130"/>
        <s v="2014-1129"/>
        <s v="2014-1128"/>
        <s v="2014-1125"/>
        <s v="2014-1123"/>
        <s v="2014-1122"/>
        <s v="2014-1121"/>
        <s v="2014-1118"/>
        <s v="2014-1116"/>
        <s v="2014-1114"/>
        <s v="2014-1112"/>
        <s v="2014-1109"/>
        <s v="2014-1104"/>
        <s v="2014-1102"/>
        <s v="2014-1101"/>
        <s v="2014-1030"/>
        <s v="2014-1029"/>
        <s v="2014-1027"/>
        <s v="2014-1026"/>
        <s v="2014-1021"/>
        <s v="2014-1020"/>
        <s v="2014-1018"/>
        <s v="2014-1016"/>
        <s v="2014-1012"/>
        <s v="2014-1008"/>
        <s v="2014-1006"/>
        <s v="2014-1005"/>
        <s v="2014-1002"/>
        <s v="2014-0928"/>
        <s v="2014-0927"/>
        <s v="2014-0926"/>
        <s v="2014-0923"/>
        <s v="2014-0922"/>
        <s v="2014-0921"/>
        <s v="2014-0919"/>
        <s v="2014-0916"/>
        <s v="2014-0914"/>
        <s v="2014-0913"/>
        <s v="2014-0910"/>
        <s v="2014-0908"/>
        <s v="2014-0907"/>
        <s v="2014-0906"/>
        <s v="2014-0903"/>
        <s v="2014-0902"/>
        <s v="2014-0901"/>
        <s v="2014-0831"/>
        <s v="2014-0830"/>
        <s v="2014-0828"/>
        <s v="2014-0827"/>
        <s v="2014-0826"/>
        <s v="2014-0823"/>
        <s v="2014-0820"/>
        <s v="2014-0819"/>
        <s v="2014-0817"/>
        <s v="2014-0816"/>
        <s v="2014-0815"/>
        <s v="2014-0814"/>
        <s v="2014-0813"/>
        <s v="2014-0812"/>
        <s v="2014-0810"/>
        <s v="2014-0809"/>
        <m/>
      </sharedItems>
    </cacheField>
    <cacheField name="Date Expanded (times in EST)" numFmtId="0">
      <sharedItems containsBlank="1" count="462">
        <s v="Oct 14th 2022, 5:57:51 pm"/>
        <s v="Oct 8th 2022, 6:48:59 pm"/>
        <s v="Oct 3rd 2022, 5:47:23 pm"/>
        <s v="Sep 24th 2022, 6:34:19 pm"/>
        <s v="Sep 15th 2022, 6:23:16 pm"/>
        <s v="Sep 9th 2022, 8:48:44 pm"/>
        <s v="Sep 9th 2022, 5:13:31 pm"/>
        <s v="Sep 5th 2022, 4:37:08 pm"/>
        <s v="Aug 18th 2022, 9:23:01 pm"/>
        <s v="Aug 13th 2022, 8:53:26 pm"/>
        <s v="Aug 12th 2022, 9:34:49 pm"/>
        <s v="Aug 2nd 2022, 7:25:34 pm"/>
        <s v="Jul 29th 2022, 6:43:32 pm"/>
        <s v="Jul 23rd 2022, 9:20:46 pm"/>
        <s v="Jul 22nd 2022, 4:58:14 pm"/>
        <s v="Jul 21st 2022, 7:38:54 pm"/>
        <s v="Jul 8th 2022, 7:25:09 pm"/>
        <s v="Jul 1st 2022, 5:24:33 pm"/>
        <s v="Jun 4th 2022, 7:50:38 pm"/>
        <s v="May 28th 2022, 5:18:46 pm"/>
        <s v="May 27th 2022, 8:14:56 pm"/>
        <s v="May 21st 2022, 6:21:40 pm"/>
        <s v="May 20th 2022, 9:41:35 pm"/>
        <s v="May 13th 2022, 5:33:57 pm"/>
        <s v="May 13th 2022, 2:51:48 am"/>
        <s v="May 12th 2022, 10:28:11 pm"/>
        <s v="May 7th 2022, 8:39:03 pm"/>
        <s v="May 6th 2022, 5:36:41 pm"/>
        <s v="Apr 28th 2022, 9:03:59 pm"/>
        <s v="Apr 22nd 2022, 5:59:32 pm"/>
        <s v="Apr 16th 2022, 5:59:19 pm"/>
        <s v="Apr 9th 2022, 8:48:57 pm"/>
        <s v="Apr 6th 2022, 7:36:50 pm"/>
        <s v="Mar 22nd 2022, 7:55:54 pm"/>
        <s v="Mar 18th 2022, 5:21:16 pm"/>
        <s v="Mar 12th 2022, 6:47:15 pm"/>
        <s v="Mar 3rd 2022, 9:20:52 pm"/>
        <s v="Feb 26th 2022, 8:01:23 pm"/>
        <s v="Feb 18th 2022, 5:10:24 pm"/>
        <s v="Feb 5th 2022, 10:41:00 pm"/>
        <s v="Feb 4th 2022, 7:17:39 pm"/>
        <s v="Feb 4th 2022, 5:14:57 pm"/>
        <s v="Feb 3rd 2022, 4:36:22 pm"/>
        <s v="Jan 28th 2022, 6:18:00 pm"/>
        <s v="Jan 21st 2022, 8:38:59 pm"/>
        <s v="Jan 20th 2022, 2:24:28 am"/>
        <s v="Jan 20th 2022, 12:48:52 am"/>
        <s v="Jan 19th 2022, 10:44:59 pm"/>
        <s v="Jan 18th 2022, 11:33:38 pm"/>
        <s v="Jan 15th 2022, 9:00:23 pm"/>
        <s v="Jan 14th 2022, 8:46:50 pm"/>
        <s v="Jan 10th 2022, 9:21:36 pm"/>
        <s v="Jan 7th 2022, 7:47:36 pm"/>
        <s v="Jan 7th 2022, 2:47:09 am"/>
        <s v="Jan 6th 2022, 3:59:58 pm"/>
        <s v="Dec 31st 2021, 1:46:08 pm"/>
        <s v="Dec 25th 2021, 1:01:38 am"/>
        <s v="Dec 24th 2021, 7:01:38 pm"/>
        <s v="Dec 24th 2021, 11:37:09 am"/>
        <s v="Dec 21st 2021, 6:37:26 pm"/>
        <s v="Dec 21st 2021, 6:31:29 pm"/>
        <s v="Dec 18th 2021, 11:10:22 am"/>
        <s v="Dec 16th 2021, 5:13:45 pm"/>
        <s v="Dec 11th 2021, 1:27:43 pm"/>
        <s v="Dec 9th 2021, 1:49:02 pm"/>
        <s v="Dec 4th 2021, 12:14:29 pm"/>
        <s v="Dec 3rd 2021, 2:06:04 pm"/>
        <s v="Nov 20th 2021, 3:11:39 pm"/>
        <s v="Nov 20th 2021, 12:32:15 pm"/>
        <s v="Nov 19th 2021, 2:41:16 pm"/>
        <s v="Nov 18th 2021, 9:36:03 pm"/>
        <s v="Nov 18th 2021, 3:36:03 pm"/>
        <s v="Nov 6th 2021, 4:21:26 pm"/>
        <s v="Nov 5th 2021, 8:13:20 pm"/>
        <s v="Oct 30th 2021, 8:23:41 pm"/>
        <s v="Oct 30th 2021, 7:01:27 pm"/>
        <s v="Oct 24th 2021, 6:16:10 pm"/>
        <s v="Oct 23rd 2021, 8:51:36 pm"/>
        <s v="Oct 22nd 2021, 6:07:19 pm"/>
        <s v="Oct 16th 2021, 6:58:35 pm"/>
        <s v="Oct 15th 2021, 10:37:18 pm"/>
        <s v="Oct 9th 2021, 11:02:31 pm"/>
        <s v="Oct 8th 2021, 7:14:13 pm"/>
        <s v="Oct 3rd 2021, 12:13:21 am"/>
        <s v="Sep 22nd 2021, 6:36:47 pm"/>
        <s v="Sep 21st 2021, 9:40:02 pm"/>
        <s v="Aug 28th 2021, 2:21:30 am"/>
        <s v="Aug 28th 2021, 10:22:41 pm"/>
        <s v="Aug 16th 2021, 8:49:22 pm"/>
        <s v="Aug 11th 2021, 9:32:05 pm"/>
        <s v="Aug 9th 2021, 6:08:22 pm"/>
        <s v="Aug 2nd 2021, 7:31:04 pm"/>
        <s v="Jul 31st 2021, 2:50:50 am"/>
        <s v="Jul 26th 2021, 10:20:42 pm"/>
        <s v="Jul 25th 2021, 6:10:01 am"/>
        <s v="Jul 17th 2021, 6:00:27 pm"/>
        <s v="Jul 13th 2021, 3:38:07 pm"/>
        <s v="Jul 9th 2021, 10:19:06 pm"/>
        <s v="Jul 7th 2021, 7:32:56 pm"/>
        <s v="Jun 27th 2021, 9:43:07 pm"/>
        <s v="Jun 26th 2021, 6:24:51 pm"/>
        <s v="Jun 17th 2021, 9:07:26 pm"/>
        <s v="Jun 16th 2021, 3:38:29 pm"/>
        <s v="Jun 14th 2021, 1:22:59 pm"/>
        <s v="May 27th 2021, 6:05:11 pm"/>
        <s v="May 21st 2021, 6:00:57 pm"/>
        <s v="May 14th 2021, 6:47:11 pm"/>
        <s v="May 11th 2021, 6:01:12 pm"/>
        <s v="May 11th 2021, 2:02:50 am"/>
        <s v="Apr 17th 2021, 12:37:00 pm"/>
        <s v="Apr 16th 2021, 11:07:56 pm"/>
        <s v="Apr 9th 2021, 9:44:53 pm"/>
        <s v="Apr 3rd 2021, 5:15:52 pm"/>
        <s v="Apr 3rd 2021, 4:34:33 pm"/>
        <s v="Mar 15th 2021, 3:49:16 pm"/>
        <s v="Mar 4th 2021, 2:39:38 pm"/>
        <s v="Feb 8th 2021, 4:16:16 pm"/>
        <s v="Jan 28th 2021, 2:32:51 pm"/>
        <s v="Jan 25th 2021, 2:01:10 pm"/>
        <s v="Jan 22nd 2021, 8:51:28 pm"/>
        <s v="Jan 18th 2021, 4:27:14 pm"/>
        <s v="Jan 16th 2021, 3:01:42 pm"/>
        <s v="Jan 4th 2021, 1:23:36 pm"/>
        <s v="Dec 23rd 2020, 1:02:42 pm"/>
        <s v="Dec 8th 2020, 2:00:47 pm"/>
        <s v="Nov 29th 2020, 4:31:10 pm"/>
        <s v="Nov 26th 2020, 4:45:14 pm"/>
        <s v="Nov 23rd 2020, 6:14:57 pm"/>
        <s v="Nov 10th 2020, 1:55:05 pm"/>
        <s v="Nov 10th 2020, 1:11:22 pm"/>
        <s v="Oct 21st 2020, 1:51:01 pm"/>
        <s v="Oct 19th 2020, 1:51:34 pm"/>
        <s v="Oct 10th 2020, 5:09:51 pm"/>
        <s v="Sep 28th 2020, 3:07:31 pm"/>
        <s v="Sep 18th 2020, 4:27:01 pm"/>
        <s v="Sep 12th 2020, 2:20:32 pm"/>
        <s v="Sep 8th 2020, 3:57:42 pm"/>
        <s v="Sep 8th 2020, 1:12:59 pm"/>
        <s v="Sep 1st 2020, 2:22:36 pm"/>
        <s v="Aug 20th 2020, 8:14:13 pm"/>
        <s v="Aug 14th 2020, 2:28:17 pm"/>
        <s v="Aug 3rd 2020, 8:25:52 pm"/>
        <s v="Aug 3rd 2020, 12:48:25 pm"/>
        <s v="Aug 3rd 2020, 1:04:28 pm"/>
        <s v="Jul 29th 2020"/>
        <s v="Jul 26th 2020, 5:54:20 pm"/>
        <s v="Jul 23rd 2020, 1:36:42 pm"/>
        <s v="Jul 9th 2020, 2:13:24 pm"/>
        <s v="Jul 7th 2020, 3:06:36 pm"/>
        <s v="Jul 3rd 2020, 11:28:19 am"/>
        <s v="Jun 24th 2020, 10:35:37 pm"/>
        <s v="Apr 14th 2020, 5:37:00 pm"/>
        <s v="Aug 30th 2020, 3:22:12 pm"/>
        <s v="Feb 8th 2020, 1:21:06 pm"/>
        <s v="Jan 11th 2020, 5:28:03 pm"/>
        <s v="Nov 11th 2019, 1:59:41 pm"/>
        <s v="Oct 26th 2019, 3:31:41 pm"/>
        <s v="Oct 19th 2019, 5:14:44 pm"/>
        <s v="Oct 11th 2019, 3:44:07 pm"/>
        <s v="Sep 28th 2019, 4:24:12 pm"/>
        <s v="Sep 28th 2019, 3:45:01 pm"/>
        <s v="Sep 13th 2019, 9:55:58 pm"/>
        <s v="Aug 7th 2019, 1:41:03 pm"/>
        <s v="Jul 21st 2019, 11:18:50 pm"/>
        <s v="Jul 19th 2019, 12:30:08 pm"/>
        <s v="Jun 11th 2019, 3:34:03 pm"/>
        <s v="Jun 5th 2019, 8:40:18 pm"/>
        <s v="May 17th 2019, 2:34:58 pm"/>
        <s v="Apr 27th 2019, 3:24:11 pm"/>
        <s v="Apr 25th 2019, 2:47:56 pm"/>
        <s v="Apr 23rd 2019, 4:30:00 pm"/>
        <s v="Apr 8th 2019, 8:52:34 pm"/>
        <s v="Apr 2nd 2019, 1:55:21 pm"/>
        <s v="Mar 9th 2019, 1:12:51 pm"/>
        <s v="Mar 3rd 2019, 3:55:04 pm"/>
        <s v="Feb 28th 2019, 6:49:52 pm"/>
        <s v="Feb 21st 2019, 6:58:53 pm"/>
        <s v="Feb 20th 2019, 8:49:19 pm"/>
        <s v="Feb 10th 2019, 12:05:49 am"/>
        <s v="Feb 8th 2019, 10:02:58 pm"/>
        <s v="Feb 5th 2019, 8:45:31 pm"/>
        <s v="Jan 24th 2019, 6:45:02 pm"/>
        <s v="Jan 4th 2019, 11:16:28 pm"/>
        <s v="Dec 13th 2018, 6:27:25 pm"/>
        <s v="Nov 8th 2018, 4:47:58 pm"/>
        <s v="Nov 7th 2018, 2:43:40 pm"/>
        <s v="Oct 31st 2018, 2:48:15 pm"/>
        <s v="Oct 17th 2018, 2:20:32 pm"/>
        <s v="Sep 29th 2018, 1:45:47 pm"/>
        <s v="Sep 12th 2018, 3:38:58 pm"/>
        <s v="Sep 8th 2018, 3:08:48 pm"/>
        <s v="Mar 27th 2018, 2:54:01 pm"/>
        <s v="Dec 12th 2017, 2:01:45 pm"/>
        <s v="Dec 8th 2017, 2:23:35 pm"/>
        <s v="Dec 6th 2017, 2:58:45 pm"/>
        <s v="Dec 5th 2017, 5:05:46 pm"/>
        <s v="Nov 29th 2017, 2:56:10 pm"/>
        <s v="Nov 28th 2017, 3:51:39 pm"/>
        <s v="Oct 22nd 2017, 12:21:22 pm"/>
        <s v="Aug 14th 2017, 11:26:59 am"/>
        <s v="Aug 3rd 2017, 6:54:31 pm"/>
        <s v="Jul 28th 2017, 4:05:02 pm"/>
        <s v="Jun 28th 2017, 8:58:07 pm"/>
        <s v="Jun 16th 2017, 5:42:08 pm"/>
        <s v="May 31st 2017, 8:42:52 pm"/>
        <s v="May 16th 2017, 12:54:18 pm"/>
        <s v="May 3rd 2017, 8:20:08 pm"/>
        <s v="Apr 29th 2017, 1:57:12 pm"/>
        <s v="Apr 21st 2017, 8:34:08 pm"/>
        <s v="Apr 12th 2017, 2:37:39 pm"/>
        <s v="Mar 22nd 2017, 7:05:00 pm"/>
        <s v="Feb 11th 2017, 6:58:17 pm"/>
        <s v="Feb 11th 2017, 5:02:12 pm"/>
        <s v="Jan 27th 2017, 1:51:10 pm"/>
        <s v="Jan 21st 2017, 5:22:27 pm"/>
        <s v="Jan 19th 2017, 3:42:04 pm"/>
        <s v="Dec 24th 2016, 2:43:21 pm"/>
        <s v="Oct 22nd 2016, 7:52:03 pm"/>
        <s v="Oct 20th 2016, 4:48:25 pm"/>
        <s v="Oct 14th 2016, 1:55:17 pm"/>
        <s v="Sep 20th 2016, 4:25:12 pm"/>
        <s v="Sep 9th 2016, 6:30:30 pm"/>
        <s v="Sep 9th 2016, 2:33:24 pm"/>
        <s v="Sep 8th 2016, 2:38:36 pm"/>
        <s v="Aug 25th 2016, 4:30:15 pm"/>
        <s v="Aug 23rd 2016, 1:12:17 pm"/>
        <s v="Aug 22nd 2016, 12:29:24 pm"/>
        <s v="Aug 20th 2016, 3:07:31 pm"/>
        <s v="Aug 20th 2016, 1:07:19 pm"/>
        <s v="Aug 19th 2016, 8:41:44 pm"/>
        <s v="Aug 18th 2016, 7:49:54 pm"/>
        <s v="Aug 13th 2016, 12:20:48 pm"/>
        <s v="Aug 13th 2016, 1:44:41 pm"/>
        <s v="Aug 7th 2016, 2:02:48 pm"/>
        <s v="Aug 7th 2016, 11:23:31 am"/>
        <s v="Jul 28th 2016, 5:08:33 pm"/>
        <s v="Jul 27th 2016, 6:56:54 pm"/>
        <s v="Jul 27th 2016, 6:34:38 pm"/>
        <s v="Jul 2nd 2016, 6:54:55 pm"/>
        <s v="Jun 29th 2016, 5:41:10 pm"/>
        <s v="Jun 29th 2016, 4:02:39 pm"/>
        <s v="Jun 27th 2016, 4:05:13 pm"/>
        <s v="Jun 27th 2016, 3:26:09 pm"/>
        <s v="Jun 26th 2016, 1:54:00 am"/>
        <s v="Jun 17th 2016, 3:13:29 pm"/>
        <s v="Jun 11th 2016, 9:20:40 pm"/>
        <s v="Jun 9th 2016, 7:54:59 pm"/>
        <s v="Jun 9th 2016, 2:09:20 pm"/>
        <s v="Jun 1st 2016, 9:12:04 pm"/>
        <s v="May 24th 2016, 11:12:09 pm"/>
        <s v="May 23rd 2016, 8:34:01 pm"/>
        <s v="May 17th 2016, 8:32:10 pm"/>
        <s v="May 5th 2016, 4:44:28 pm"/>
        <s v="May 3rd 2016, 6:17:27 pm"/>
        <s v="May 3rd 2016, 1:26:30 pm"/>
        <s v="May 2nd 2016, 7:33:18 pm"/>
        <s v="Apr 30th 2016, 7:51:16 pm"/>
        <s v="Apr 29th 2016, 7:01:14 pm"/>
        <s v="Apr 19th 2016, 11:43:02 pm"/>
        <s v="Mar 23rd 2016, 5:20:04 pm"/>
        <s v="Mar 15th 2016, 8:12:12 pm"/>
        <s v="Feb 13th 2016, 9:58:42 pm"/>
        <s v="Feb 13th 2016, 5:10:46 pm"/>
        <s v="Jan 29th 2016, 8:07:48 pm"/>
        <s v="Jan 26th 2016, 6:50:46 pm"/>
        <s v="Jan 5th 2016, 9:57:09 pm"/>
        <s v="Dec 31st 2015, 5:08:00 pm"/>
        <s v="Dec 31st 2015, 10:50:23 pm"/>
        <s v="Dec 28th 2015, 5:57:55 pm"/>
        <s v="Dec 26th 2015, 5:57:06 pm"/>
        <s v="Dec 24th 2015, 2:34:11 pm"/>
        <s v="Dec 22nd 2015, 8:15:57 pm"/>
        <s v="Dec 20th 2015, 2:07:57 pm"/>
        <s v="Dec 17th 2015, 7:32:10 pm"/>
        <s v="Dec 16th 2015, 5:03:15 pm"/>
        <s v="Dec 13th 2015, 2:09:19 pm"/>
        <s v="Dec 10th 2015, 6:33:27 pm"/>
        <s v="Dec 5th 2015, 8:12:13 pm"/>
        <s v="Dec 3rd 2015, 3:53:13 pm"/>
        <s v="Nov 24th 2015, 8:26:30 pm"/>
        <s v="Nov 21st 2015, 6:09:28 pm"/>
        <s v="Nov 20th 2015, 2:19:15 pm"/>
        <s v="Nov 20th 2015, 11:52:31 pm"/>
        <s v="Nov 19th 2015, 3:26:37 pm"/>
        <s v="Nov 18th 2015, 5:07:33 pm"/>
        <s v="Nov 14th 2015, 6:32:58 pm"/>
        <s v="Nov 14th 2015, 2:38:45 pm"/>
        <s v="Nov 13th 2015, 4:44:36 pm"/>
        <s v="Nov 10th 2015, 9:24:03 pm"/>
        <s v="Nov 7th 2015, 3:12:28 pm"/>
        <s v="Nov 7th 2015, 10:10:02 pm"/>
        <s v="Nov 6th 2015, 4:55:50 pm"/>
        <s v="Nov 5th 2015, 8:22:56 pm"/>
        <s v="Nov 5th 2015, 2:07:54 pm"/>
        <s v="Nov 2nd 2015, 3:33:36 pm"/>
        <s v="Oct 27th 2015, 7:52:07 pm"/>
        <s v="Oct 27th 2015, 4:30:38 pm"/>
        <s v="Oct 22nd 2015, 6:26:49 pm"/>
        <s v="Oct 20th 2015, 6:35:37 pm"/>
        <s v="Oct 20th 2015, 4:39:22 pm"/>
        <s v="Oct 14th 2015, 6:07:18 pm"/>
        <s v="Oct 13th 2015, 9:26:36 pm"/>
        <s v="Oct 7th 2015, 4:12:50 pm"/>
        <s v="Oct 6th 2015, 3:31:48 pm"/>
        <s v="Oct 6th 2015, 3:20:46 pm"/>
        <s v="Oct 5th 2015, 5:35:58 pm"/>
        <s v="Oct 3rd 2015, 6:19:01 pm"/>
        <s v="Oct 3rd 2015, 6:07:12 pm"/>
        <s v="Oct 3rd 2015, 10:08:14 pm"/>
        <s v="Sep 30th 2015, 4:40:01 pm"/>
        <s v="Sep 30th 2015, 3:48:09 pm"/>
        <s v="Sep 29th 2015, 3:12:27 pm"/>
        <s v="Sep 28th 2015, 3:39:58 pm"/>
        <s v="Sep 28th 2015, 1:23:25 pm"/>
        <s v="Sep 26th 2015, 8:08:06 pm"/>
        <s v="Sep 26th 2015, 4:07:07 pm"/>
        <s v="Sep 25th 2015, 1:42:34 pm"/>
        <s v="Sep 24th 2015, 8:19:49 pm"/>
        <s v="Sep 22nd 2015, 7:52:52 pm"/>
        <s v="Sep 20th 2015, 7:42:01 pm"/>
        <s v="Sep 17th 2015, 9:04:17 pm"/>
        <s v="Sep 16th 2015, 4:33:50 pm"/>
        <s v="Sep 14th 2015, 5:39:24 pm"/>
        <s v="Sep 6th 2015, 4:37:30 pm"/>
        <s v="Jul 16th 2015, 4:42:56 pm"/>
        <s v="Jul 8th 2015, 7:34:53 pm"/>
        <s v="Jul 3rd 2015, 2:06:04 pm"/>
        <s v="Jun 26th 2015, 3:12:48 am"/>
        <s v="Jun 14th 2015, 7:30:24 pm"/>
        <s v="Jun 6th 2015, 4:27:19 pm"/>
        <s v="May 31st 2015, 3:25:32 pm"/>
        <s v="May 25th 2015, 1:03:31 pm"/>
        <s v="May 10th 2015, 2:54:07 pm"/>
        <s v="May 6th 2015, 4:34:45 pm"/>
        <s v="Apr 23rd 2015, 2:03:23 pm"/>
        <s v="Apr 22nd 2015, 2:46:25 pm"/>
        <s v="Apr 18th 2015, 4:55:38 pm"/>
        <s v="Apr 18th 2015, 3:18:18 pm"/>
        <s v="Apr 12th 2015, 5:15:25 pm"/>
        <s v="Apr 6th 2015, 2:31:51 pm"/>
        <s v="Apr 5th 2015, 1:18:29 am"/>
        <s v="Mar 24th 2015, 7:03:21 pm"/>
        <s v="Mar 2nd 2015, 4:49:47 pm"/>
        <s v="Feb 22nd 2015, 4:38:18 pm"/>
        <s v="Feb 22nd 2015, 3:20:18 pm"/>
        <s v="Feb 21st 2015, 2:20:28 pm"/>
        <s v="Feb 19th 2015, 7:21:28 pm"/>
        <s v="Feb 19th 2015, 7:20:04 pm"/>
        <s v="Feb 16th 2015, 8:49:36 pm"/>
        <s v="Feb 7th 2015, 10:03:36 pm"/>
        <s v="Feb 6th 2015, 8:38:40 pm"/>
        <s v="Feb 6th 2015, 11:08:56 pm"/>
        <s v="Feb 4th 2015, 5:25:37 pm"/>
        <s v="Jan 27th 2015, 10:24:34 pm"/>
        <s v="Jan 22nd 2015, 2:33:48 pm"/>
        <s v="Jan 17th 2015, 8:35:03 pm"/>
        <s v="Jan 4th 2015, 4:51:02 pm"/>
        <s v="Jan 3rd 2015, 1:53:52 am"/>
        <s v="Jan 2nd 2015, 8:41:40 pm"/>
        <s v="Dec 29th 2014, 8:22:33 pm"/>
        <s v="Dec 27th 2014, 6:30:41 pm"/>
        <s v="Dec 26th 2014, 9:15:40 pm"/>
        <s v="Dec 26th 2014, 3:53:29 pm"/>
        <s v="Dec 24th 2014, 5:38:19 pm"/>
        <s v="Dec 22nd 2014, 9:34:03 pm"/>
        <s v="Dec 20th 2014, 9:05:09 pm"/>
        <s v="Dec 20th 2014, 2:41:46 pm"/>
        <s v="Dec 18th 2014, 6:46:32 pm"/>
        <s v="Dec 15th 2014, 6:58:13 pm"/>
        <s v="Dec 13th 2014, 3:16:42 pm"/>
        <s v="Dec 11th 2014, 8:20:27 pm"/>
        <s v="Dec 11th 2014, 2:38:40 pm"/>
        <s v="Dec 4th 2014, 7:19:13 pm"/>
        <s v="Dec 3rd 2014, 6:02:00 pm"/>
        <s v="Nov 30th 2014, 2:30:52 pm"/>
        <s v="Nov 29th 2014, 7:00:07 am"/>
        <s v="Nov 29th 2014, 3:50:29 pm"/>
        <s v="Nov 29th 2014, 2:45:07 pm"/>
        <s v="Nov 28th 2014, 1:17:14 pm"/>
        <s v="Nov 25th 2014, 10:41:41 pm"/>
        <s v="Nov 23rd 2014, 8:12:19 pm"/>
        <s v="Nov 23rd 2014, 2:13:14 pm"/>
        <s v="Nov 22nd 2014, 9:25:32 pm"/>
        <s v="Nov 21st 2014, 3:30:41 pm"/>
        <s v="Nov 21st 2014, 1:11:10 pm"/>
        <s v="Nov 18th 2014, 9:24:00 pm"/>
        <s v="Nov 16th 2014, 4:36:43 pm"/>
        <s v="Nov 14th 2014, 2:33:03 pm"/>
        <s v="Nov 12th 2014, 9:50:46 pm"/>
        <s v="Nov 9th 2014, 9:13:48 pm"/>
        <s v="Nov 4th 2014, 6:30:37 pm"/>
        <s v="Nov 2nd 2014, 4:44:30 pm"/>
        <s v="Nov 2nd 2014, 1:49:50 pm"/>
        <s v="Nov 2nd 2014, 1:01:50 pm"/>
        <s v="Nov 1st 2014, 6:24:44 pm"/>
        <s v="Oct 30th 2014, 8:34:49 pm"/>
        <s v="Oct 29th 2014, 9:57:14 pm"/>
        <s v="Oct 29th 2014, 6:38:14 pm"/>
        <s v="Oct 27th 2014, 9:56:18 pm"/>
        <s v="Oct 27th 2014, 1:23:30 pm"/>
        <s v="Oct 26th 2014, 7:34:56 pm"/>
        <s v="Oct 21st 2014, 7:46:25 pm"/>
        <s v="Oct 21st 2014, 10:02:57 pm"/>
        <s v="Oct 20th 2014, 7:46:04 pm"/>
        <s v="Oct 18th 2014, 3:55:56 pm"/>
        <s v="Oct 18th 2014, 10:44:30 pm"/>
        <s v="Oct 16th 2014, 7:18:18 pm"/>
        <s v="Oct 16th 2014, 7:17:41 pm"/>
        <s v="Oct 12th 2014, 2:29:54 pm"/>
        <s v="Oct 8th 2014, 7:11:39 pm"/>
        <s v="Oct 8th 2014, 7:11:02 pm"/>
        <s v="Oct 6th 2014, 8:10:08 pm"/>
        <s v="Oct 6th 2014, 6:47:18 pm"/>
        <s v="Oct 5th 2014, 3:50:40 pm"/>
        <s v="Oct 2nd 2014, 8:14:27 pm"/>
        <s v="Sep 28th 2014, 12:30:45 pm"/>
        <s v="Sep 27th 2014, 5:10:56 pm"/>
        <s v="Sep 26th 2014, 7:43:08 pm"/>
        <s v="Sep 23rd 2014, 6:29:51 pm"/>
        <s v="Sep 22nd 2014, 12:25:52 pm"/>
        <s v="Sep 21st 2014, 4:11:32 pm"/>
        <s v="Sep 19th 2014, 6:37:12 pm"/>
        <s v="Sep 19th 2014, 11:35:29 pm"/>
        <s v="Sep 19th 2014, 1:22:02 pm"/>
        <s v="Sep 16th 2014, 10:33:20 pm"/>
        <s v="Sep 14th 2014, 5:50:38 pm"/>
        <s v="Sep 14th 2014, 5:07:17 pm"/>
        <s v="Sep 13th 2014, 5:35:44 pm"/>
        <s v="Sep 10th 2014, 9:23:19 pm"/>
        <s v="Sep 8th 2014, 2:42:55 pm"/>
        <s v="Sep 8th 2014, 12:01:04 pm"/>
        <s v="Sep 7th 2014, 9:59:59 pm"/>
        <s v="Sep 7th 2014, 7:03:46 pm"/>
        <s v="Sep 6th 2014, 4:40:54 pm"/>
        <s v="Sep 3rd 2014, 7:27:03 pm"/>
        <s v="Sep 2nd 2014, 7:30:44 pm"/>
        <s v="Sep 1st 2014, 1:26:08 pm"/>
        <s v="Aug 31st 2014, 5:58:36 pm"/>
        <s v="Aug 30th 2014, 3:24:19 pm"/>
        <s v="Aug 28th 2014, 7:17:39 pm"/>
        <s v="Aug 27th 2014, 7:53:47 pm"/>
        <s v="Aug 27th 2014, 2:48:38 pm"/>
        <s v="Aug 26th 2014, 8:03:09 pm"/>
        <s v="Aug 26th 2014, 6:49:59 pm"/>
        <s v="Aug 26th 2014, 4:53:54 pm"/>
        <s v="Aug 26th 2014, 3:15:06 pm"/>
        <s v="Aug 23rd 2014, 7:50:42 pm"/>
        <s v="Aug 23rd 2014, 7:15:42 pm"/>
        <s v="Aug 20th 2014, 2:03:17 pm"/>
        <s v="Aug 19th 2014, 6:32:55 pm"/>
        <s v="Aug 19th 2014, 1:38:09 pm"/>
        <s v="Aug 17th 2014, 8:52:39 pm"/>
        <s v="Aug 16th 2014, 6:53:29 pm"/>
        <s v="Aug 15th 2014, 2:11:14 pm"/>
        <s v="Aug 15th 2014, 2:06:11 pm"/>
        <s v="Aug 14th 2014, 3:11:14 pm"/>
        <s v="Aug 13th 2014, 7:26:31 pm"/>
        <s v="Aug 12th 2014, 6:01:55 pm"/>
        <s v="Aug 10th 2014, 3:03:13 pm"/>
        <s v="Aug 9th 2014, 6:17:39 pm"/>
        <s v="Aug 9th 2014, 1:31:51 pm"/>
        <m/>
      </sharedItems>
    </cacheField>
    <cacheField name="Year" numFmtId="0">
      <sharedItems containsString="0" containsBlank="1" containsNumber="1" containsInteger="1" minValue="2014" maxValue="2022" count="10">
        <n v="2022"/>
        <n v="2021"/>
        <n v="2020"/>
        <n v="2019"/>
        <n v="2018"/>
        <n v="2017"/>
        <n v="2016"/>
        <n v="2015"/>
        <n v="2014"/>
        <m/>
      </sharedItems>
    </cacheField>
    <cacheField name="Price as number" numFmtId="0">
      <sharedItems containsString="0" containsBlank="1" containsNumber="1" minValue="1" maxValue="6.53" count="45">
        <n v="3"/>
        <n v="2.75"/>
        <n v="3.25"/>
        <n v="1"/>
        <n v="3.5"/>
        <n v="3.35"/>
        <n v="2.5"/>
        <n v="3.81"/>
        <n v="4.3499999999999996"/>
        <n v="3.26"/>
        <n v="4.5"/>
        <n v="3.76"/>
        <n v="3.24"/>
        <n v="2"/>
        <n v="4.9000000000000004"/>
        <n v="3.27"/>
        <n v="5"/>
        <n v="4"/>
        <n v="5.5"/>
        <n v="6.53"/>
        <n v="4.25"/>
        <n v="3.2"/>
        <n v="4.3600000000000003"/>
        <n v="3.75"/>
        <n v="2.25"/>
        <n v="4.4000000000000004"/>
        <n v="1.5"/>
        <n v="3.8"/>
        <n v="2.65"/>
        <n v="4.08"/>
        <n v="3.85"/>
        <n v="2.95"/>
        <n v="2.4500000000000002"/>
        <n v="3.95"/>
        <n v="5.25"/>
        <n v="3.15"/>
        <n v="1.75"/>
        <n v="3.55"/>
        <n v="2.85"/>
        <n v="3.79"/>
        <n v="2.71"/>
        <n v="1.0900000000000001"/>
        <n v="3.05"/>
        <n v="2.5499999999999998"/>
        <m/>
      </sharedItems>
    </cacheField>
    <cacheField name="Price" numFmtId="0">
      <sharedItems containsBlank="1"/>
    </cacheField>
    <cacheField name="Style" numFmtId="0">
      <sharedItems containsBlank="1" count="10">
        <s v="Plain"/>
        <s v="Pepperoni"/>
        <s v="Stuffed Crust Plain"/>
        <s v="Jumbo"/>
        <s v="Sicilian"/>
        <s v="White"/>
        <s v="Grandma"/>
        <s v="Margherita"/>
        <s v="Meatball"/>
        <m/>
      </sharedItems>
    </cacheField>
    <cacheField name="zip" numFmtId="167">
      <sharedItems containsBlank="1"/>
    </cacheField>
    <cacheField name="Date2" numFmtId="168">
      <sharedItems containsNonDate="0" containsDate="1" containsString="0" containsBlank="1" minDate="2014-08-09T00:00:00" maxDate="2022-10-15T00:00:00"/>
    </cacheField>
    <cacheField name="Time" numFmtId="0">
      <sharedItems containsNonDate="0" containsDate="1" containsString="0" containsBlank="1" minDate="1899-12-30T00:00:00" maxDate="1899-12-30T23:52:31"/>
    </cacheField>
    <cacheField name="Hour" numFmtId="0">
      <sharedItems containsBlank="1" count="20">
        <s v="17"/>
        <s v="18"/>
        <s v="20"/>
        <s v="16"/>
        <s v="21"/>
        <s v="19"/>
        <s v="02"/>
        <s v="22"/>
        <s v="12"/>
        <s v="23"/>
        <s v="15"/>
        <s v="13"/>
        <s v="01"/>
        <s v="11"/>
        <s v="00"/>
        <s v="14"/>
        <s v="06"/>
        <s v="03"/>
        <s v="07"/>
        <m/>
      </sharedItems>
    </cacheField>
    <cacheField name="Day of Week" numFmtId="0">
      <sharedItems containsBlank="1"/>
    </cacheField>
    <cacheField name="Month" numFmtId="0">
      <sharedItems containsBlank="1" count="13">
        <s v="October"/>
        <s v="September"/>
        <s v="August"/>
        <s v="July"/>
        <s v="June"/>
        <s v="May"/>
        <s v="April"/>
        <s v="March"/>
        <s v="February"/>
        <s v="January"/>
        <s v="December"/>
        <s v="November"/>
        <m/>
      </sharedItems>
    </cacheField>
    <cacheField name="Borough" numFmtId="0">
      <sharedItems containsBlank="1" count="6">
        <s v="Brooklyn"/>
        <s v="Queens"/>
        <s v="Manhattan"/>
        <s v="The Bronx"/>
        <s v="Staten Island"/>
        <m/>
      </sharedItems>
    </cacheField>
    <cacheField name="Neighborhood" numFmtId="0">
      <sharedItems containsBlank="1" count="118">
        <s v="Vanderveer "/>
        <s v="Ozone Park "/>
        <s v="Bath Beach-Bensonhurst "/>
        <s v="Kew Gardens "/>
        <s v="Fur-Flower District "/>
        <s v="Parkchester-Van Nest "/>
        <s v="Williamsbridge-Baychester "/>
        <s v="Homecrest-Madison "/>
        <s v="Woodlawn-Wakefield "/>
        <s v="Belmont-Fordham-Bedford Park "/>
        <s v="Eltingville-Arden Heights "/>
        <s v="Chinatown and Vicinity"/>
        <s v="Riverdale"/>
        <s v="Ozone Park-Woodhaven "/>
        <s v="University Heights-Kingsbridge "/>
        <s v="Norwood-Williamsbridge "/>
        <s v="Industry City-Sunset Park "/>
        <s v="Brownsville "/>
        <s v="Harlem"/>
        <s v="Ridgewood-Glendale "/>
        <s v="Coney Island "/>
        <s v="Castleton Corners-New Springville "/>
        <s v="Corona "/>
        <s v="Bedford Stuyvesant "/>
        <s v="Theater District-Clinton "/>
        <s v="Borough Park "/>
        <s v="Bayside "/>
        <s v="Forest Hills "/>
        <s v="Oakland Gardens-Bayside Hills "/>
        <s v="Melrose-Longwood "/>
        <s v="Lower East Side-East Village-Stuy Town"/>
        <s v="Queens Village "/>
        <s v="Flushing-Murray Hill "/>
        <s v="Kensington-Windsor Terrace "/>
        <s v="Sheepshead Bay-Brighton Beach "/>
        <s v="Jackson Heights"/>
        <s v="Bushwick "/>
        <s v="Gravesend"/>
        <s v="Upper West Side "/>
        <s v="Flatlands-Mill Basin "/>
        <s v="Soundview-Bruckner "/>
        <s v="East Harlem"/>
        <s v="Tremont"/>
        <s v="Jamaica-Hillcrest "/>
        <s v="Rosebank-Old Town "/>
        <s v="Ravenswood "/>
        <s v="Clason Point "/>
        <s v="Morrisania "/>
        <s v="Garment District "/>
        <s v="Cathedral-Manhattan Valley "/>
        <s v="Flatbush "/>
        <s v="East New York "/>
        <s v="Little Neck-Douglaston"/>
        <s v="Wakefield "/>
        <s v="Concourse Village-Melrose "/>
        <s v="Valley Stream"/>
        <s v="Bay Ridge "/>
        <s v="Seaside-Belle Harbor-Neponsit "/>
        <s v="Stapleton-Todt Hill "/>
        <s v="Cypress Hills "/>
        <s v="Rochdale"/>
        <s v="South Jamaica "/>
        <s v="Chelsea "/>
        <s v="Sutton Place-Beekman Place "/>
        <s v="Highbridge "/>
        <s v="Midtown-Clinton "/>
        <s v="Elmhurst "/>
        <s v="Greenwich Village-Soho"/>
        <s v="Murray Hill "/>
        <s v="The Financial District"/>
        <s v="Williamsburg "/>
        <s v="Greenpoint "/>
        <s v="Brooklyn Heights-Cobble Hill "/>
        <s v="Brooklyn Navy Yard"/>
        <s v="West Brighton "/>
        <s v="Prospect Heights "/>
        <s v="New Brighton-Grymes Hill "/>
        <s v="Maspeth "/>
        <s v="Kingsbridge"/>
        <s v="Park Slope-Boerum Hill "/>
        <s v="Floral Park "/>
        <s v="Hamilton Heights "/>
        <s v="Park Slope-Windsor Terrace "/>
        <s v="Williamsburg-Bedford Stuyvesant "/>
        <s v="Far Rockaway-Edgemere "/>
        <s v="Hammels-Broad Channel "/>
        <s v="Fort Greene-Clinton Hill "/>
        <s v="Richmond Hill South"/>
        <s v="Carroll Gardens-Red Hook "/>
        <s v="Middle Village "/>
        <s v="Grand Central-United Nations "/>
        <s v="St. Albans "/>
        <s v="Bellerose "/>
        <s v="Springfield Gardens-Laurelton "/>
        <s v="Rosedale "/>
        <s v="Briarwood-South Jamaica "/>
        <s v="Midwood "/>
        <s v="Lenox Hill"/>
        <s v="Upper East Side"/>
        <s v="Richmond Hill "/>
        <s v="Howard Beach "/>
        <s v="West Farms-Crotona Park East"/>
        <s v="Longwood-Morrisania "/>
        <s v="Woodside "/>
        <s v="Sunnyside "/>
        <s v="Battery Park City "/>
        <s v="Lincoln Square-Ansonia "/>
        <s v="Flushing "/>
        <s v="New Dorp-Richmondtown "/>
        <s v="City Island "/>
        <s v="Bushwick-Bedford Stuyvesant "/>
        <s v="Two Bridges"/>
        <s v="Manhattanville-Harlem"/>
        <s v="Princes Bay-Woodrow "/>
        <s v="South Ozone Park "/>
        <s v="Astoria "/>
        <s v="Inwoo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81142"/>
    <d v="2019-12-23T00:00:00"/>
    <d v="2019-12-24T00:00:00"/>
    <n v="19.98"/>
    <n v="2"/>
    <x v="0"/>
    <x v="0"/>
    <x v="0"/>
    <x v="0"/>
    <s v="Belkin 105-Key Black Keyboard"/>
    <n v="1007"/>
    <s v="Belchertown"/>
    <s v="Massachusetts"/>
    <x v="0"/>
  </r>
  <r>
    <n v="79368"/>
    <d v="2019-12-16T00:00:00"/>
    <d v="2019-12-21T00:00:00"/>
    <n v="44.43"/>
    <n v="9"/>
    <x v="1"/>
    <x v="0"/>
    <x v="1"/>
    <x v="1"/>
    <s v="Hon 61000 Series Interactive Training Tables"/>
    <n v="1069"/>
    <s v="Palmer"/>
    <s v="Massachusetts"/>
    <x v="0"/>
  </r>
  <r>
    <n v="82339"/>
    <d v="2019-12-28T00:00:00"/>
    <d v="2019-12-29T00:00:00"/>
    <n v="449.99"/>
    <n v="8"/>
    <x v="2"/>
    <x v="1"/>
    <x v="0"/>
    <x v="2"/>
    <s v="Canon PC940 Copier"/>
    <n v="1089"/>
    <s v="West Springfield"/>
    <s v="Massachusetts"/>
    <x v="0"/>
  </r>
  <r>
    <n v="80513"/>
    <d v="2019-12-21T00:00:00"/>
    <d v="2019-12-25T00:00:00"/>
    <n v="193.17"/>
    <n v="8"/>
    <x v="3"/>
    <x v="2"/>
    <x v="2"/>
    <x v="3"/>
    <s v="Fellowes Staxonsteel%29 Drawer Files"/>
    <n v="1106"/>
    <s v="Longmeadow"/>
    <s v="Massachusetts"/>
    <x v="0"/>
  </r>
  <r>
    <n v="82342"/>
    <d v="2019-12-29T00:00:00"/>
    <d v="2020-01-03T00:00:00"/>
    <n v="15.99"/>
    <n v="9"/>
    <x v="4"/>
    <x v="1"/>
    <x v="0"/>
    <x v="4"/>
    <s v="ATT Black Trimline Phone, Model 210"/>
    <n v="1420"/>
    <s v="Fitchburg"/>
    <s v="Massachusetts"/>
    <x v="0"/>
  </r>
  <r>
    <n v="82671"/>
    <d v="2019-12-30T00:00:00"/>
    <d v="2020-01-02T00:00:00"/>
    <n v="125.99"/>
    <n v="4"/>
    <x v="5"/>
    <x v="2"/>
    <x v="0"/>
    <x v="5"/>
    <s v="StarTAC ST7762"/>
    <n v="1462"/>
    <s v="Lunenburg"/>
    <s v="Massachusetts"/>
    <x v="0"/>
  </r>
  <r>
    <n v="80511"/>
    <d v="2019-12-21T00:00:00"/>
    <d v="2019-12-25T00:00:00"/>
    <n v="14.45"/>
    <n v="3"/>
    <x v="6"/>
    <x v="2"/>
    <x v="2"/>
    <x v="6"/>
    <s v="Acco Recycled 2&quot; Capacity Laser Printer Hanging Data Binders"/>
    <n v="1510"/>
    <s v="Clinton"/>
    <s v="Massachusetts"/>
    <x v="0"/>
  </r>
  <r>
    <n v="79967"/>
    <d v="2019-12-18T00:00:00"/>
    <d v="2019-12-22T00:00:00"/>
    <n v="5.0199999999999996"/>
    <n v="6"/>
    <x v="7"/>
    <x v="1"/>
    <x v="0"/>
    <x v="0"/>
    <s v="Imation 3.5, DISKETTE 44766 HGHLD3.52HD/FM, 10/Pack"/>
    <n v="1520"/>
    <s v="Holden"/>
    <s v="Massachusetts"/>
    <x v="0"/>
  </r>
  <r>
    <n v="80339"/>
    <d v="2019-12-20T00:00:00"/>
    <d v="2019-12-29T00:00:00"/>
    <n v="808.49"/>
    <n v="4"/>
    <x v="8"/>
    <x v="2"/>
    <x v="0"/>
    <x v="4"/>
    <s v="Hewlett-Packard Business Color Inkjet 3000 [N, DTN] Series Printers"/>
    <n v="1580"/>
    <s v="Westborough"/>
    <s v="Massachusetts"/>
    <x v="0"/>
  </r>
  <r>
    <n v="80187"/>
    <d v="2019-12-19T00:00:00"/>
    <d v="2019-12-25T00:00:00"/>
    <n v="9.7799999999999994"/>
    <n v="3"/>
    <x v="9"/>
    <x v="1"/>
    <x v="0"/>
    <x v="0"/>
    <s v="Memorex Slim 80 Minute CD-R, 10/Pack"/>
    <n v="1752"/>
    <s v="Marlborough"/>
    <s v="Massachusetts"/>
    <x v="0"/>
  </r>
  <r>
    <n v="80622"/>
    <d v="2019-12-21T00:00:00"/>
    <d v="2019-12-28T00:00:00"/>
    <n v="15.51"/>
    <n v="5"/>
    <x v="10"/>
    <x v="0"/>
    <x v="2"/>
    <x v="3"/>
    <s v="Tenex File Box, Personal Filing Tote with Lid, Black"/>
    <n v="1801"/>
    <s v="Woburn"/>
    <s v="Massachusetts"/>
    <x v="0"/>
  </r>
  <r>
    <n v="82338"/>
    <d v="2019-12-28T00:00:00"/>
    <d v="2020-01-03T00:00:00"/>
    <n v="101.41"/>
    <n v="8"/>
    <x v="11"/>
    <x v="1"/>
    <x v="2"/>
    <x v="3"/>
    <s v="Tennsco Regal Shelving Units"/>
    <n v="1803"/>
    <s v="Burlington"/>
    <s v="Massachusetts"/>
    <x v="0"/>
  </r>
  <r>
    <n v="82269"/>
    <d v="2019-12-28T00:00:00"/>
    <d v="2020-01-01T00:00:00"/>
    <n v="3.28"/>
    <n v="2"/>
    <x v="12"/>
    <x v="0"/>
    <x v="2"/>
    <x v="7"/>
    <s v="Newell 337"/>
    <n v="1840"/>
    <s v="Lawrence"/>
    <s v="Massachusetts"/>
    <x v="0"/>
  </r>
  <r>
    <n v="80182"/>
    <d v="2019-12-19T00:00:00"/>
    <d v="2019-12-28T00:00:00"/>
    <n v="17.7"/>
    <n v="6"/>
    <x v="13"/>
    <x v="1"/>
    <x v="2"/>
    <x v="3"/>
    <s v="Portfile%29 Personal File Boxes"/>
    <n v="1852"/>
    <s v="Lowell"/>
    <s v="Massachusetts"/>
    <x v="0"/>
  </r>
  <r>
    <n v="80512"/>
    <d v="2019-12-21T00:00:00"/>
    <d v="2019-12-28T00:00:00"/>
    <n v="35.99"/>
    <n v="8"/>
    <x v="14"/>
    <x v="2"/>
    <x v="0"/>
    <x v="5"/>
    <s v="Accessory35"/>
    <n v="1880"/>
    <s v="Wakefield"/>
    <s v="Massachusetts"/>
    <x v="0"/>
  </r>
  <r>
    <n v="80036"/>
    <d v="2019-12-18T00:00:00"/>
    <d v="2019-12-28T00:00:00"/>
    <n v="12.99"/>
    <n v="5"/>
    <x v="15"/>
    <x v="2"/>
    <x v="1"/>
    <x v="8"/>
    <s v="Tensor &quot;Hersey Kiss&quot; Styled Floor Lamp"/>
    <n v="1915"/>
    <s v="Beverly"/>
    <s v="Massachusetts"/>
    <x v="0"/>
  </r>
  <r>
    <n v="78008"/>
    <d v="2019-12-10T00:00:00"/>
    <d v="2019-12-19T00:00:00"/>
    <n v="6.64"/>
    <n v="7"/>
    <x v="16"/>
    <x v="0"/>
    <x v="1"/>
    <x v="8"/>
    <s v="G.E. Longer-Life Indoor Recessed Floodlight Bulbs"/>
    <n v="1923"/>
    <s v="Danvers"/>
    <s v="Massachusetts"/>
    <x v="0"/>
  </r>
  <r>
    <n v="80036"/>
    <d v="2019-12-18T00:00:00"/>
    <d v="2019-12-27T00:00:00"/>
    <n v="297.64"/>
    <n v="1"/>
    <x v="17"/>
    <x v="2"/>
    <x v="0"/>
    <x v="4"/>
    <s v="Panasonic KX-P3200 Dot Matrix Printer"/>
    <n v="2019"/>
    <s v="Bellingham"/>
    <s v="Massachusetts"/>
    <x v="0"/>
  </r>
  <r>
    <n v="80508"/>
    <d v="2019-12-21T00:00:00"/>
    <d v="2019-12-29T00:00:00"/>
    <n v="7.98"/>
    <n v="4"/>
    <x v="18"/>
    <x v="2"/>
    <x v="2"/>
    <x v="3"/>
    <s v="Iris Project Case"/>
    <n v="2021"/>
    <s v="Canton"/>
    <s v="Massachusetts"/>
    <x v="0"/>
  </r>
  <r>
    <n v="80623"/>
    <d v="2019-12-21T00:00:00"/>
    <d v="2019-12-22T00:00:00"/>
    <n v="76.72"/>
    <n v="1"/>
    <x v="19"/>
    <x v="0"/>
    <x v="2"/>
    <x v="9"/>
    <s v="Honeywell Enviracaire%29 Portable Air Cleaner for up to 8 x 10 Room"/>
    <n v="2032"/>
    <s v="Walpole"/>
    <s v="Massachusetts"/>
    <x v="0"/>
  </r>
  <r>
    <n v="80182"/>
    <d v="2019-12-19T00:00:00"/>
    <d v="2019-12-26T00:00:00"/>
    <n v="35.44"/>
    <n v="7"/>
    <x v="20"/>
    <x v="1"/>
    <x v="2"/>
    <x v="10"/>
    <s v="X%29 1880"/>
    <n v="2038"/>
    <s v="Franklin"/>
    <s v="Massachusetts"/>
    <x v="0"/>
  </r>
  <r>
    <n v="80183"/>
    <d v="2019-12-19T00:00:00"/>
    <d v="2019-12-29T00:00:00"/>
    <n v="5.98"/>
    <n v="5"/>
    <x v="21"/>
    <x v="1"/>
    <x v="2"/>
    <x v="10"/>
    <s v="X%29 1920"/>
    <n v="2067"/>
    <s v="Sharon"/>
    <s v="Massachusetts"/>
    <x v="0"/>
  </r>
  <r>
    <n v="3755"/>
    <d v="2019-01-21T00:00:00"/>
    <d v="2019-01-27T00:00:00"/>
    <n v="6.88"/>
    <n v="4"/>
    <x v="22"/>
    <x v="1"/>
    <x v="2"/>
    <x v="10"/>
    <s v="Adams Phone Message Book, 200 Message Capacity, 8 1/16” x 11”"/>
    <n v="2129"/>
    <s v="Boston"/>
    <s v="Massachusetts"/>
    <x v="0"/>
  </r>
  <r>
    <n v="3755"/>
    <d v="2019-01-21T00:00:00"/>
    <d v="2019-01-27T00:00:00"/>
    <n v="10.97"/>
    <n v="6"/>
    <x v="23"/>
    <x v="1"/>
    <x v="0"/>
    <x v="0"/>
    <s v="Micro Innovations 104 Keyboard"/>
    <n v="2129"/>
    <s v="Boston"/>
    <s v="Massachusetts"/>
    <x v="0"/>
  </r>
  <r>
    <n v="8686"/>
    <d v="2019-02-11T00:00:00"/>
    <d v="2019-02-13T00:00:00"/>
    <n v="145.44999999999999"/>
    <n v="2"/>
    <x v="24"/>
    <x v="1"/>
    <x v="0"/>
    <x v="4"/>
    <s v="Panasonic KX-P1150 Dot Matrix Printer"/>
    <n v="2129"/>
    <s v="Boston"/>
    <s v="Massachusetts"/>
    <x v="0"/>
  </r>
  <r>
    <n v="34504"/>
    <d v="2019-06-04T00:00:00"/>
    <d v="2019-06-05T00:00:00"/>
    <n v="35.44"/>
    <n v="5"/>
    <x v="25"/>
    <x v="1"/>
    <x v="2"/>
    <x v="10"/>
    <s v="X%29 1880"/>
    <n v="2129"/>
    <s v="Boston"/>
    <s v="Massachusetts"/>
    <x v="0"/>
  </r>
  <r>
    <n v="34504"/>
    <d v="2019-06-04T00:00:00"/>
    <d v="2019-06-11T00:00:00"/>
    <n v="17.7"/>
    <n v="6"/>
    <x v="13"/>
    <x v="1"/>
    <x v="2"/>
    <x v="3"/>
    <s v="Portfile%29 Personal File Boxes"/>
    <n v="2129"/>
    <s v="Boston"/>
    <s v="Massachusetts"/>
    <x v="0"/>
  </r>
  <r>
    <n v="34504"/>
    <d v="2019-06-04T00:00:00"/>
    <d v="2019-06-11T00:00:00"/>
    <n v="9.7799999999999994"/>
    <n v="1"/>
    <x v="26"/>
    <x v="1"/>
    <x v="0"/>
    <x v="0"/>
    <s v="Memorex Slim 80 Minute CD-R, 10/Pack"/>
    <n v="2129"/>
    <s v="Boston"/>
    <s v="Massachusetts"/>
    <x v="0"/>
  </r>
  <r>
    <n v="34504"/>
    <d v="2019-06-04T00:00:00"/>
    <d v="2019-06-06T00:00:00"/>
    <n v="3.49"/>
    <n v="10"/>
    <x v="27"/>
    <x v="1"/>
    <x v="2"/>
    <x v="11"/>
    <s v="OIC Bulk Pack Metal Binder Clips"/>
    <n v="2129"/>
    <s v="Boston"/>
    <s v="Massachusetts"/>
    <x v="0"/>
  </r>
  <r>
    <n v="34504"/>
    <d v="2019-06-04T00:00:00"/>
    <d v="2019-06-14T00:00:00"/>
    <n v="6.48"/>
    <n v="1"/>
    <x v="28"/>
    <x v="1"/>
    <x v="2"/>
    <x v="10"/>
    <s v="X%29 1996"/>
    <n v="2129"/>
    <s v="Boston"/>
    <s v="Massachusetts"/>
    <x v="0"/>
  </r>
  <r>
    <n v="34575"/>
    <d v="2019-06-04T00:00:00"/>
    <d v="2019-06-08T00:00:00"/>
    <n v="300.98"/>
    <n v="7"/>
    <x v="29"/>
    <x v="1"/>
    <x v="1"/>
    <x v="12"/>
    <s v="Atlantic Metals Mobile 5-Shelf Bookcases, Custom Colors"/>
    <n v="2129"/>
    <s v="Boston"/>
    <s v="Massachusetts"/>
    <x v="0"/>
  </r>
  <r>
    <n v="40239"/>
    <d v="2019-06-28T00:00:00"/>
    <d v="2019-07-04T00:00:00"/>
    <n v="5.98"/>
    <n v="3"/>
    <x v="30"/>
    <x v="1"/>
    <x v="2"/>
    <x v="10"/>
    <s v="X%29 1920"/>
    <n v="2129"/>
    <s v="Boston"/>
    <s v="Massachusetts"/>
    <x v="0"/>
  </r>
  <r>
    <n v="40239"/>
    <d v="2019-06-28T00:00:00"/>
    <d v="2019-07-04T00:00:00"/>
    <n v="5.68"/>
    <n v="3"/>
    <x v="31"/>
    <x v="1"/>
    <x v="2"/>
    <x v="10"/>
    <s v="Adams Telephone Message Book W/Dividers/Space For Phone Numbers, 5 1/4&quot;X8 1/2&quot;, 200/Messages"/>
    <n v="2129"/>
    <s v="Boston"/>
    <s v="Massachusetts"/>
    <x v="0"/>
  </r>
  <r>
    <n v="46029"/>
    <d v="2019-07-24T00:00:00"/>
    <d v="2019-07-25T00:00:00"/>
    <n v="55.99"/>
    <n v="2"/>
    <x v="32"/>
    <x v="1"/>
    <x v="0"/>
    <x v="5"/>
    <s v="Accessory6"/>
    <n v="2129"/>
    <s v="Boston"/>
    <s v="Massachusetts"/>
    <x v="0"/>
  </r>
  <r>
    <n v="46029"/>
    <d v="2019-07-24T00:00:00"/>
    <d v="2019-08-01T00:00:00"/>
    <n v="200.99"/>
    <n v="5"/>
    <x v="33"/>
    <x v="1"/>
    <x v="0"/>
    <x v="5"/>
    <n v="5125"/>
    <n v="2129"/>
    <s v="Boston"/>
    <s v="Massachusetts"/>
    <x v="0"/>
  </r>
  <r>
    <n v="82040"/>
    <d v="2019-12-27T00:00:00"/>
    <d v="2019-12-30T00:00:00"/>
    <n v="3.98"/>
    <n v="8"/>
    <x v="34"/>
    <x v="0"/>
    <x v="2"/>
    <x v="7"/>
    <s v="4009%29 Highlighters by Sanford"/>
    <n v="2148"/>
    <s v="Malden"/>
    <s v="Massachusetts"/>
    <x v="0"/>
  </r>
  <r>
    <n v="82267"/>
    <d v="2019-12-28T00:00:00"/>
    <d v="2020-01-03T00:00:00"/>
    <n v="5.4"/>
    <n v="10"/>
    <x v="35"/>
    <x v="0"/>
    <x v="2"/>
    <x v="6"/>
    <s v="3M Organizer Strips"/>
    <n v="2149"/>
    <s v="Everett"/>
    <s v="Massachusetts"/>
    <x v="0"/>
  </r>
  <r>
    <n v="79954"/>
    <d v="2019-12-18T00:00:00"/>
    <d v="2019-12-27T00:00:00"/>
    <n v="2.84"/>
    <n v="8"/>
    <x v="36"/>
    <x v="1"/>
    <x v="2"/>
    <x v="7"/>
    <s v="SANFORD Liquid Accent™ Tank-Style Highlighters"/>
    <n v="2152"/>
    <s v="Winthrop"/>
    <s v="Massachusetts"/>
    <x v="0"/>
  </r>
  <r>
    <n v="82341"/>
    <d v="2019-12-29T00:00:00"/>
    <d v="2019-12-30T00:00:00"/>
    <n v="111.96"/>
    <n v="6"/>
    <x v="37"/>
    <x v="1"/>
    <x v="1"/>
    <x v="1"/>
    <s v="Hon 4060 Series Tables"/>
    <n v="2190"/>
    <s v="Weymouth"/>
    <s v="Massachusetts"/>
    <x v="0"/>
  </r>
  <r>
    <n v="81226"/>
    <d v="2019-12-24T00:00:00"/>
    <d v="2019-12-29T00:00:00"/>
    <n v="22.84"/>
    <n v="8"/>
    <x v="38"/>
    <x v="2"/>
    <x v="2"/>
    <x v="10"/>
    <s v="X%29 1991"/>
    <n v="2331"/>
    <s v="Duxbury"/>
    <s v="Massachusetts"/>
    <x v="0"/>
  </r>
  <r>
    <n v="80036"/>
    <d v="2019-12-18T00:00:00"/>
    <d v="2019-12-24T00:00:00"/>
    <n v="14.42"/>
    <n v="7"/>
    <x v="39"/>
    <x v="2"/>
    <x v="2"/>
    <x v="9"/>
    <s v="Holmes Odor Grabber"/>
    <n v="2341"/>
    <s v="Hanson"/>
    <s v="Massachusetts"/>
    <x v="0"/>
  </r>
  <r>
    <n v="79677"/>
    <d v="2019-12-17T00:00:00"/>
    <d v="2019-12-20T00:00:00"/>
    <n v="3.28"/>
    <n v="4"/>
    <x v="40"/>
    <x v="2"/>
    <x v="2"/>
    <x v="7"/>
    <s v="Crayola Colored Pencils"/>
    <n v="2358"/>
    <s v="North Pembroke"/>
    <s v="Massachusetts"/>
    <x v="0"/>
  </r>
  <r>
    <n v="82681"/>
    <d v="2019-12-30T00:00:00"/>
    <d v="2020-01-01T00:00:00"/>
    <n v="41.32"/>
    <n v="3"/>
    <x v="41"/>
    <x v="0"/>
    <x v="1"/>
    <x v="8"/>
    <s v="Deflect-o EconoMat Studded, No Bevel Mat for Low Pile Carpeting"/>
    <n v="2370"/>
    <s v="Rockland"/>
    <s v="Massachusetts"/>
    <x v="0"/>
  </r>
  <r>
    <n v="78001"/>
    <d v="2019-12-10T00:00:00"/>
    <d v="2019-12-16T00:00:00"/>
    <n v="4.9800000000000004"/>
    <n v="8"/>
    <x v="42"/>
    <x v="3"/>
    <x v="2"/>
    <x v="10"/>
    <s v="X%29 1952"/>
    <n v="2457"/>
    <s v="Wellesley"/>
    <s v="Massachusetts"/>
    <x v="0"/>
  </r>
  <r>
    <n v="80336"/>
    <d v="2019-12-20T00:00:00"/>
    <d v="2019-12-29T00:00:00"/>
    <n v="49.99"/>
    <n v="4"/>
    <x v="43"/>
    <x v="2"/>
    <x v="0"/>
    <x v="0"/>
    <s v="Zoom V.92 USB External Faxmodem"/>
    <n v="2474"/>
    <s v="Arlington"/>
    <s v="Massachusetts"/>
    <x v="0"/>
  </r>
  <r>
    <n v="80340"/>
    <d v="2019-12-20T00:00:00"/>
    <d v="2019-12-23T00:00:00"/>
    <n v="3.69"/>
    <n v="2"/>
    <x v="44"/>
    <x v="2"/>
    <x v="2"/>
    <x v="13"/>
    <s v="Avery 487"/>
    <n v="2540"/>
    <s v="Falmouth"/>
    <s v="Massachusetts"/>
    <x v="0"/>
  </r>
  <r>
    <n v="82174"/>
    <d v="2019-12-28T00:00:00"/>
    <d v="2020-01-03T00:00:00"/>
    <n v="12.28"/>
    <n v="2"/>
    <x v="45"/>
    <x v="3"/>
    <x v="2"/>
    <x v="10"/>
    <s v="X%29 1933"/>
    <n v="2724"/>
    <s v="Fall River"/>
    <s v="Massachusetts"/>
    <x v="0"/>
  </r>
  <r>
    <n v="79366"/>
    <d v="2019-12-16T00:00:00"/>
    <d v="2019-12-24T00:00:00"/>
    <n v="10.89"/>
    <n v="9"/>
    <x v="46"/>
    <x v="0"/>
    <x v="2"/>
    <x v="9"/>
    <s v="Belkin 6 Outlet Metallic Surge Strip"/>
    <n v="2725"/>
    <s v="Somerset"/>
    <s v="Massachusetts"/>
    <x v="0"/>
  </r>
  <r>
    <n v="80507"/>
    <d v="2019-12-21T00:00:00"/>
    <d v="2019-12-31T00:00:00"/>
    <n v="105.98"/>
    <n v="1"/>
    <x v="47"/>
    <x v="2"/>
    <x v="1"/>
    <x v="8"/>
    <s v="Tenex 46&quot; x 60&quot; Computer Anti-Static Chairmat, Rectangular Shaped"/>
    <n v="2766"/>
    <s v="Norton"/>
    <s v="Massachusetts"/>
    <x v="0"/>
  </r>
  <r>
    <n v="79331"/>
    <d v="2019-12-15T00:00:00"/>
    <d v="2019-12-20T00:00:00"/>
    <n v="125.99"/>
    <n v="7"/>
    <x v="48"/>
    <x v="2"/>
    <x v="0"/>
    <x v="5"/>
    <s v="V3682"/>
    <n v="2816"/>
    <s v="Coventry"/>
    <s v="Rhode Island"/>
    <x v="0"/>
  </r>
  <r>
    <n v="79966"/>
    <d v="2019-12-18T00:00:00"/>
    <d v="2019-12-22T00:00:00"/>
    <n v="6.47"/>
    <n v="1"/>
    <x v="49"/>
    <x v="1"/>
    <x v="2"/>
    <x v="7"/>
    <s v="Staples Pen Style Liquid Stix; Assorted (yellow, pink, green, blue, orange), 5/Pack"/>
    <n v="2840"/>
    <s v="Newport"/>
    <s v="Rhode Island"/>
    <x v="0"/>
  </r>
  <r>
    <n v="80129"/>
    <d v="2019-12-19T00:00:00"/>
    <d v="2019-12-24T00:00:00"/>
    <n v="11.55"/>
    <n v="8"/>
    <x v="50"/>
    <x v="0"/>
    <x v="2"/>
    <x v="7"/>
    <s v="Newell 309"/>
    <n v="2878"/>
    <s v="Tiverton"/>
    <s v="Rhode Island"/>
    <x v="0"/>
  </r>
  <r>
    <n v="80183"/>
    <d v="2019-12-19T00:00:00"/>
    <d v="2019-12-27T00:00:00"/>
    <n v="5.68"/>
    <n v="6"/>
    <x v="51"/>
    <x v="1"/>
    <x v="2"/>
    <x v="10"/>
    <s v="Adams Telephone Message Book W/Dividers/Space For Phone Numbers, 5 1/4&quot;X8 1/2&quot;, 200/Messages"/>
    <n v="2895"/>
    <s v="Woonsocket"/>
    <s v="Rhode Island"/>
    <x v="0"/>
  </r>
  <r>
    <n v="82172"/>
    <d v="2019-12-28T00:00:00"/>
    <d v="2019-12-31T00:00:00"/>
    <n v="10.98"/>
    <n v="7"/>
    <x v="52"/>
    <x v="3"/>
    <x v="2"/>
    <x v="14"/>
    <s v="Fiskars%29 Softgrip Scissors"/>
    <n v="2907"/>
    <s v="Cranston"/>
    <s v="Rhode Island"/>
    <x v="0"/>
  </r>
  <r>
    <n v="79924"/>
    <d v="2019-12-18T00:00:00"/>
    <d v="2019-12-19T00:00:00"/>
    <n v="200.99"/>
    <n v="4"/>
    <x v="53"/>
    <x v="0"/>
    <x v="0"/>
    <x v="5"/>
    <s v="2160i"/>
    <n v="2917"/>
    <s v="Smithfield"/>
    <s v="Rhode Island"/>
    <x v="0"/>
  </r>
  <r>
    <n v="79785"/>
    <d v="2019-12-17T00:00:00"/>
    <d v="2019-12-25T00:00:00"/>
    <n v="11.66"/>
    <n v="3"/>
    <x v="54"/>
    <x v="2"/>
    <x v="2"/>
    <x v="7"/>
    <s v="Hunt BOSTON%29 Vista%29 Battery-Operated Pencil Sharpener, Black"/>
    <n v="3038"/>
    <s v="Derry"/>
    <s v="New Hampshire"/>
    <x v="0"/>
  </r>
  <r>
    <n v="80338"/>
    <d v="2019-12-20T00:00:00"/>
    <d v="2019-12-29T00:00:00"/>
    <n v="15.04"/>
    <n v="2"/>
    <x v="55"/>
    <x v="2"/>
    <x v="2"/>
    <x v="10"/>
    <s v="White GlueTop Scratch Pads"/>
    <n v="3038"/>
    <s v="Derry"/>
    <s v="New Hampshire"/>
    <x v="0"/>
  </r>
  <r>
    <n v="80509"/>
    <d v="2019-12-21T00:00:00"/>
    <d v="2019-12-22T00:00:00"/>
    <n v="4.28"/>
    <n v="4"/>
    <x v="56"/>
    <x v="2"/>
    <x v="2"/>
    <x v="10"/>
    <s v="X%29 1953"/>
    <n v="3038"/>
    <s v="Derry"/>
    <s v="New Hampshire"/>
    <x v="0"/>
  </r>
  <r>
    <n v="81702"/>
    <d v="2019-12-26T00:00:00"/>
    <d v="2020-01-04T00:00:00"/>
    <n v="29.1"/>
    <n v="1"/>
    <x v="57"/>
    <x v="3"/>
    <x v="0"/>
    <x v="0"/>
    <s v="Acco Keyboard-In-A-Box%29"/>
    <n v="3045"/>
    <s v="Goffstown"/>
    <s v="New Hampshire"/>
    <x v="0"/>
  </r>
  <r>
    <n v="82341"/>
    <d v="2019-12-29T00:00:00"/>
    <d v="2020-01-06T00:00:00"/>
    <n v="3.8"/>
    <n v="10"/>
    <x v="58"/>
    <x v="1"/>
    <x v="2"/>
    <x v="6"/>
    <s v="Durable Pressboard Binders"/>
    <n v="3053"/>
    <s v="Londonderry"/>
    <s v="New Hampshire"/>
    <x v="0"/>
  </r>
  <r>
    <n v="77991"/>
    <d v="2019-12-10T00:00:00"/>
    <d v="2019-12-11T00:00:00"/>
    <n v="10.97"/>
    <n v="4"/>
    <x v="59"/>
    <x v="3"/>
    <x v="0"/>
    <x v="0"/>
    <s v="Micro Innovations 104 Keyboard"/>
    <n v="3054"/>
    <s v="Merrimack"/>
    <s v="New Hampshire"/>
    <x v="0"/>
  </r>
  <r>
    <n v="82337"/>
    <d v="2019-12-28T00:00:00"/>
    <d v="2020-01-02T00:00:00"/>
    <n v="350.98"/>
    <n v="4"/>
    <x v="60"/>
    <x v="1"/>
    <x v="1"/>
    <x v="15"/>
    <s v="Office Star - Professional Matrix Back Chair with 2-to-1 Synchro Tilt and Mesh Fabric Seat"/>
    <n v="3079"/>
    <s v="Salem"/>
    <s v="New Hampshire"/>
    <x v="0"/>
  </r>
  <r>
    <n v="80130"/>
    <d v="2019-12-19T00:00:00"/>
    <d v="2019-12-21T00:00:00"/>
    <n v="13.48"/>
    <n v="10"/>
    <x v="61"/>
    <x v="0"/>
    <x v="2"/>
    <x v="3"/>
    <s v="Tenex Personal Project File with Scoop Front Design, Black"/>
    <n v="3101"/>
    <s v="Manchester"/>
    <s v="New Hampshire"/>
    <x v="0"/>
  </r>
  <r>
    <n v="82175"/>
    <d v="2019-12-28T00:00:00"/>
    <d v="2020-01-05T00:00:00"/>
    <n v="140.97999999999999"/>
    <n v="1"/>
    <x v="62"/>
    <x v="3"/>
    <x v="1"/>
    <x v="12"/>
    <s v="Sauder Forest Hills Library, Woodland Oak Finish"/>
    <n v="3110"/>
    <s v="Bedford"/>
    <s v="New Hampshire"/>
    <x v="0"/>
  </r>
  <r>
    <n v="80129"/>
    <d v="2019-12-19T00:00:00"/>
    <d v="2019-12-22T00:00:00"/>
    <n v="115.99"/>
    <n v="5"/>
    <x v="63"/>
    <x v="0"/>
    <x v="0"/>
    <x v="5"/>
    <n v="2160"/>
    <n v="3246"/>
    <s v="Laconia"/>
    <s v="New Hampshire"/>
    <x v="0"/>
  </r>
  <r>
    <n v="80620"/>
    <d v="2019-12-21T00:00:00"/>
    <d v="2019-12-30T00:00:00"/>
    <n v="13.9"/>
    <n v="4"/>
    <x v="64"/>
    <x v="0"/>
    <x v="2"/>
    <x v="14"/>
    <s v="Acme Hot Forged Carbon Steel Scissors with Nickel-Plated Handles, 3 7/8&quot; Cut, 8&quot;L"/>
    <n v="3301"/>
    <s v="Concord"/>
    <s v="New Hampshire"/>
    <x v="0"/>
  </r>
  <r>
    <n v="80627"/>
    <d v="2019-12-21T00:00:00"/>
    <d v="2019-12-22T00:00:00"/>
    <n v="280.98"/>
    <n v="7"/>
    <x v="65"/>
    <x v="1"/>
    <x v="1"/>
    <x v="1"/>
    <s v="Global Adaptabilities™ Conference Tables"/>
    <n v="3301"/>
    <s v="Concord"/>
    <s v="New Hampshire"/>
    <x v="0"/>
  </r>
  <r>
    <n v="79369"/>
    <d v="2019-12-16T00:00:00"/>
    <d v="2019-12-25T00:00:00"/>
    <n v="6.48"/>
    <n v="5"/>
    <x v="66"/>
    <x v="0"/>
    <x v="2"/>
    <x v="10"/>
    <s v="X%29 213"/>
    <n v="3820"/>
    <s v="Dover"/>
    <s v="New Hampshire"/>
    <x v="0"/>
  </r>
  <r>
    <n v="79682"/>
    <d v="2019-12-17T00:00:00"/>
    <d v="2019-12-23T00:00:00"/>
    <n v="95.99"/>
    <n v="7"/>
    <x v="67"/>
    <x v="2"/>
    <x v="2"/>
    <x v="3"/>
    <s v="Safco Industrial Wire Shelving"/>
    <n v="3820"/>
    <s v="Dover"/>
    <s v="New Hampshire"/>
    <x v="0"/>
  </r>
  <r>
    <n v="80180"/>
    <d v="2019-12-19T00:00:00"/>
    <d v="2019-12-27T00:00:00"/>
    <n v="300.98"/>
    <n v="5"/>
    <x v="68"/>
    <x v="1"/>
    <x v="1"/>
    <x v="12"/>
    <s v="Atlantic Metals Mobile 5-Shelf Bookcases, Custom Colors"/>
    <n v="3820"/>
    <s v="Dover"/>
    <s v="New Hampshire"/>
    <x v="0"/>
  </r>
  <r>
    <n v="81271"/>
    <d v="2019-12-24T00:00:00"/>
    <d v="2019-12-29T00:00:00"/>
    <n v="3.28"/>
    <n v="8"/>
    <x v="69"/>
    <x v="0"/>
    <x v="2"/>
    <x v="7"/>
    <s v="Newell 337"/>
    <n v="3820"/>
    <s v="Dover"/>
    <s v="New Hampshire"/>
    <x v="0"/>
  </r>
  <r>
    <n v="80181"/>
    <d v="2019-12-19T00:00:00"/>
    <d v="2019-12-24T00:00:00"/>
    <n v="19.98"/>
    <n v="9"/>
    <x v="70"/>
    <x v="1"/>
    <x v="0"/>
    <x v="0"/>
    <s v="Belkin 105-Key Black Keyboard"/>
    <n v="4005"/>
    <s v="Biddeford"/>
    <s v="Maine"/>
    <x v="0"/>
  </r>
  <r>
    <n v="80185"/>
    <d v="2019-12-19T00:00:00"/>
    <d v="2019-12-27T00:00:00"/>
    <n v="145.44999999999999"/>
    <n v="9"/>
    <x v="71"/>
    <x v="1"/>
    <x v="0"/>
    <x v="4"/>
    <s v="Panasonic KX-P1150 Dot Matrix Printer"/>
    <n v="4005"/>
    <s v="Biddeford"/>
    <s v="Maine"/>
    <x v="0"/>
  </r>
  <r>
    <n v="81272"/>
    <d v="2019-12-24T00:00:00"/>
    <d v="2019-12-28T00:00:00"/>
    <n v="35.99"/>
    <n v="6"/>
    <x v="72"/>
    <x v="0"/>
    <x v="0"/>
    <x v="5"/>
    <s v="Accessory27"/>
    <n v="4005"/>
    <s v="Biddeford"/>
    <s v="Maine"/>
    <x v="0"/>
  </r>
  <r>
    <n v="82340"/>
    <d v="2019-12-29T00:00:00"/>
    <d v="2019-12-30T00:00:00"/>
    <n v="9.77"/>
    <n v="9"/>
    <x v="73"/>
    <x v="1"/>
    <x v="1"/>
    <x v="8"/>
    <s v="DAX Solid Wood Frames"/>
    <n v="4005"/>
    <s v="Biddeford"/>
    <s v="Maine"/>
    <x v="0"/>
  </r>
  <r>
    <n v="80341"/>
    <d v="2019-12-20T00:00:00"/>
    <d v="2019-12-29T00:00:00"/>
    <n v="2.61"/>
    <n v="5"/>
    <x v="74"/>
    <x v="2"/>
    <x v="2"/>
    <x v="13"/>
    <s v="Avery 494"/>
    <n v="4011"/>
    <s v="Brunswick"/>
    <s v="Maine"/>
    <x v="0"/>
  </r>
  <r>
    <n v="82339"/>
    <d v="2019-12-28T00:00:00"/>
    <d v="2020-01-07T00:00:00"/>
    <n v="14.98"/>
    <n v="8"/>
    <x v="75"/>
    <x v="1"/>
    <x v="2"/>
    <x v="3"/>
    <s v="Super Decoflex Portable Personal File"/>
    <n v="4011"/>
    <s v="Brunswick"/>
    <s v="Maine"/>
    <x v="0"/>
  </r>
  <r>
    <n v="82042"/>
    <d v="2019-12-27T00:00:00"/>
    <d v="2019-12-28T00:00:00"/>
    <n v="179.29"/>
    <n v="5"/>
    <x v="76"/>
    <x v="1"/>
    <x v="1"/>
    <x v="1"/>
    <s v="Bevis Round Conference Table Top, X-Base"/>
    <n v="4038"/>
    <s v="Gorham"/>
    <s v="Maine"/>
    <x v="0"/>
  </r>
  <r>
    <n v="81224"/>
    <d v="2019-12-24T00:00:00"/>
    <d v="2019-12-25T00:00:00"/>
    <n v="6.88"/>
    <n v="6"/>
    <x v="77"/>
    <x v="2"/>
    <x v="2"/>
    <x v="10"/>
    <s v="Adams Phone Message Book, 200 Message Capacity, 8 1/16” x 11”"/>
    <n v="4070"/>
    <s v="West Scarborough"/>
    <s v="Maine"/>
    <x v="0"/>
  </r>
  <r>
    <n v="81270"/>
    <d v="2019-12-24T00:00:00"/>
    <d v="2019-12-28T00:00:00"/>
    <n v="5.53"/>
    <n v="2"/>
    <x v="78"/>
    <x v="0"/>
    <x v="2"/>
    <x v="6"/>
    <s v="Avery Durable Poly Binders"/>
    <n v="4070"/>
    <s v="West Scarborough"/>
    <s v="Maine"/>
    <x v="0"/>
  </r>
  <r>
    <n v="79331"/>
    <d v="2019-12-15T00:00:00"/>
    <d v="2019-12-24T00:00:00"/>
    <n v="65.989999999999995"/>
    <n v="2"/>
    <x v="79"/>
    <x v="2"/>
    <x v="3"/>
    <x v="5"/>
    <s v="T193"/>
    <n v="4072"/>
    <s v="Saco"/>
    <s v="Maine"/>
    <x v="0"/>
  </r>
  <r>
    <n v="79967"/>
    <d v="2019-12-18T00:00:00"/>
    <d v="2019-12-26T00:00:00"/>
    <n v="280.98"/>
    <n v="3"/>
    <x v="80"/>
    <x v="1"/>
    <x v="1"/>
    <x v="15"/>
    <s v="Hon 2090 “Pillow Soft” Series Mid Back Swivel/Tilt Chairs"/>
    <n v="4072"/>
    <s v="Saco"/>
    <s v="Maine"/>
    <x v="0"/>
  </r>
  <r>
    <n v="79367"/>
    <d v="2019-12-16T00:00:00"/>
    <d v="2019-12-20T00:00:00"/>
    <n v="8.6"/>
    <n v="1"/>
    <x v="81"/>
    <x v="0"/>
    <x v="2"/>
    <x v="6"/>
    <s v="Avery Printable Repositionable Plastic Tabs"/>
    <n v="4073"/>
    <s v="Sanford"/>
    <s v="Maine"/>
    <x v="0"/>
  </r>
  <r>
    <n v="81702"/>
    <d v="2019-12-26T00:00:00"/>
    <d v="2019-12-28T00:00:00"/>
    <n v="296.18"/>
    <n v="9"/>
    <x v="82"/>
    <x v="3"/>
    <x v="1"/>
    <x v="1"/>
    <s v="Hon 94000 Series Round Tables"/>
    <n v="4073"/>
    <s v="Sanford"/>
    <s v="Maine"/>
    <x v="0"/>
  </r>
  <r>
    <n v="82680"/>
    <d v="2019-12-30T00:00:00"/>
    <d v="2020-01-05T00:00:00"/>
    <n v="70.97"/>
    <n v="10"/>
    <x v="83"/>
    <x v="2"/>
    <x v="2"/>
    <x v="9"/>
    <s v="Tripp Lite Isotel 8 Ultra 8 Outlet Metal Surge"/>
    <n v="4073"/>
    <s v="Sanford"/>
    <s v="Maine"/>
    <x v="0"/>
  </r>
  <r>
    <n v="78003"/>
    <d v="2019-12-10T00:00:00"/>
    <d v="2019-12-19T00:00:00"/>
    <n v="3.74"/>
    <n v="10"/>
    <x v="84"/>
    <x v="0"/>
    <x v="2"/>
    <x v="6"/>
    <s v="Accohide Poly Flexible Ring Binders"/>
    <n v="4092"/>
    <s v="Westbrook"/>
    <s v="Maine"/>
    <x v="0"/>
  </r>
  <r>
    <n v="79441"/>
    <d v="2019-12-16T00:00:00"/>
    <d v="2019-12-17T00:00:00"/>
    <n v="40.99"/>
    <n v="2"/>
    <x v="85"/>
    <x v="0"/>
    <x v="2"/>
    <x v="10"/>
    <s v="X%29 1893"/>
    <n v="4092"/>
    <s v="Westbrook"/>
    <s v="Maine"/>
    <x v="0"/>
  </r>
  <r>
    <n v="81703"/>
    <d v="2019-12-26T00:00:00"/>
    <d v="2020-01-03T00:00:00"/>
    <n v="205.99"/>
    <n v="9"/>
    <x v="86"/>
    <x v="3"/>
    <x v="0"/>
    <x v="5"/>
    <n v="3285"/>
    <n v="4092"/>
    <s v="Westbrook"/>
    <s v="Maine"/>
    <x v="0"/>
  </r>
  <r>
    <n v="82339"/>
    <d v="2019-12-28T00:00:00"/>
    <d v="2020-01-07T00:00:00"/>
    <n v="23.99"/>
    <n v="5"/>
    <x v="87"/>
    <x v="1"/>
    <x v="1"/>
    <x v="8"/>
    <s v="Westinghouse Floor Lamp with Metal Mesh Shade, Black"/>
    <n v="4092"/>
    <s v="Westbrook"/>
    <s v="Maine"/>
    <x v="0"/>
  </r>
  <r>
    <n v="79883"/>
    <d v="2019-12-18T00:00:00"/>
    <d v="2019-12-27T00:00:00"/>
    <n v="500.98"/>
    <n v="6"/>
    <x v="88"/>
    <x v="1"/>
    <x v="1"/>
    <x v="12"/>
    <s v="DMI Eclipse Executive Suite Bookcases"/>
    <n v="4101"/>
    <s v="Portland"/>
    <s v="Maine"/>
    <x v="0"/>
  </r>
  <r>
    <n v="80128"/>
    <d v="2019-12-19T00:00:00"/>
    <d v="2019-12-26T00:00:00"/>
    <n v="3.26"/>
    <n v="10"/>
    <x v="89"/>
    <x v="0"/>
    <x v="2"/>
    <x v="7"/>
    <s v="Avery Hi-Liter GlideStik Fluorescent Highlighter, Yellow Ink"/>
    <n v="4101"/>
    <s v="Portland"/>
    <s v="Maine"/>
    <x v="0"/>
  </r>
  <r>
    <n v="80626"/>
    <d v="2019-12-21T00:00:00"/>
    <d v="2019-12-28T00:00:00"/>
    <n v="146.05000000000001"/>
    <n v="1"/>
    <x v="90"/>
    <x v="0"/>
    <x v="1"/>
    <x v="1"/>
    <s v="BPI Conference Tables"/>
    <n v="4101"/>
    <s v="Portland"/>
    <s v="Maine"/>
    <x v="0"/>
  </r>
  <r>
    <n v="82343"/>
    <d v="2019-12-29T00:00:00"/>
    <d v="2020-01-01T00:00:00"/>
    <n v="45.98"/>
    <n v="1"/>
    <x v="91"/>
    <x v="1"/>
    <x v="1"/>
    <x v="8"/>
    <s v="Tenex B1-RE Series Chair Mats for Low Pile Carpets"/>
    <n v="4101"/>
    <s v="Portland"/>
    <s v="Maine"/>
    <x v="0"/>
  </r>
  <r>
    <n v="82675"/>
    <d v="2019-12-30T00:00:00"/>
    <d v="2020-01-02T00:00:00"/>
    <n v="2.88"/>
    <n v="8"/>
    <x v="92"/>
    <x v="2"/>
    <x v="2"/>
    <x v="7"/>
    <s v="Sanford Colorific Colored Pencils, 12/Box"/>
    <n v="4101"/>
    <s v="Portland"/>
    <s v="Maine"/>
    <x v="0"/>
  </r>
  <r>
    <n v="82342"/>
    <d v="2019-12-29T00:00:00"/>
    <d v="2020-01-08T00:00:00"/>
    <n v="22.72"/>
    <n v="10"/>
    <x v="93"/>
    <x v="1"/>
    <x v="1"/>
    <x v="8"/>
    <s v="Executive Impressions 14&quot; Two-Color Numerals Wall Clock"/>
    <n v="4106"/>
    <s v="South Portland"/>
    <s v="Maine"/>
    <x v="0"/>
  </r>
  <r>
    <n v="80620"/>
    <d v="2019-12-21T00:00:00"/>
    <d v="2019-12-30T00:00:00"/>
    <n v="55.99"/>
    <n v="7"/>
    <x v="94"/>
    <x v="0"/>
    <x v="0"/>
    <x v="5"/>
    <s v="Accessory6"/>
    <n v="4210"/>
    <s v="Auburn"/>
    <s v="Maine"/>
    <x v="0"/>
  </r>
  <r>
    <n v="80342"/>
    <d v="2019-12-20T00:00:00"/>
    <d v="2019-12-28T00:00:00"/>
    <n v="95.98"/>
    <n v="8"/>
    <x v="95"/>
    <x v="0"/>
    <x v="1"/>
    <x v="15"/>
    <s v="Global Deluxe Office Fabric Chairs"/>
    <n v="4240"/>
    <s v="Lewiston"/>
    <s v="Maine"/>
    <x v="0"/>
  </r>
  <r>
    <n v="80631"/>
    <d v="2019-12-21T00:00:00"/>
    <d v="2019-12-22T00:00:00"/>
    <n v="8.3699999999999992"/>
    <n v="3"/>
    <x v="96"/>
    <x v="0"/>
    <x v="1"/>
    <x v="8"/>
    <s v="Westinghouse Clip-On Gooseneck Lamps"/>
    <n v="4240"/>
    <s v="Lewiston"/>
    <s v="Maine"/>
    <x v="0"/>
  </r>
  <r>
    <n v="82267"/>
    <d v="2019-12-28T00:00:00"/>
    <d v="2020-01-06T00:00:00"/>
    <n v="20.99"/>
    <n v="10"/>
    <x v="97"/>
    <x v="0"/>
    <x v="0"/>
    <x v="5"/>
    <s v="1726 Digital Answering Machine"/>
    <n v="4240"/>
    <s v="Lewiston"/>
    <s v="Maine"/>
    <x v="0"/>
  </r>
  <r>
    <n v="82335"/>
    <d v="2019-12-28T00:00:00"/>
    <d v="2020-01-02T00:00:00"/>
    <n v="17.98"/>
    <n v="10"/>
    <x v="98"/>
    <x v="1"/>
    <x v="0"/>
    <x v="0"/>
    <s v="Belkin 107-key enhanced keyboard, USB/PS/2 interface"/>
    <n v="4240"/>
    <s v="Lewiston"/>
    <s v="Maine"/>
    <x v="0"/>
  </r>
  <r>
    <n v="82672"/>
    <d v="2019-12-30T00:00:00"/>
    <d v="2020-01-07T00:00:00"/>
    <n v="65.989999999999995"/>
    <n v="8"/>
    <x v="99"/>
    <x v="2"/>
    <x v="0"/>
    <x v="5"/>
    <n v="6000"/>
    <n v="4330"/>
    <s v="Augusta"/>
    <s v="Maine"/>
    <x v="0"/>
  </r>
  <r>
    <n v="79781"/>
    <d v="2019-12-17T00:00:00"/>
    <d v="2019-12-23T00:00:00"/>
    <n v="63.94"/>
    <n v="8"/>
    <x v="100"/>
    <x v="2"/>
    <x v="1"/>
    <x v="8"/>
    <s v="Howard Miller 16&quot; Diameter Gallery Wall Clock"/>
    <n v="4401"/>
    <s v="Bangor"/>
    <s v="Maine"/>
    <x v="0"/>
  </r>
  <r>
    <n v="79882"/>
    <d v="2019-12-18T00:00:00"/>
    <d v="2019-12-28T00:00:00"/>
    <n v="5.28"/>
    <n v="9"/>
    <x v="101"/>
    <x v="1"/>
    <x v="2"/>
    <x v="10"/>
    <s v="Astroparche%29 Fine Business Paper"/>
    <n v="4401"/>
    <s v="Bangor"/>
    <s v="Maine"/>
    <x v="0"/>
  </r>
  <r>
    <n v="79965"/>
    <d v="2019-12-18T00:00:00"/>
    <d v="2019-12-19T00:00:00"/>
    <n v="217.85"/>
    <n v="7"/>
    <x v="102"/>
    <x v="1"/>
    <x v="1"/>
    <x v="1"/>
    <s v="Chromcraft Bull-Nose Wood Round Conference Table Top, Wood Base"/>
    <n v="4401"/>
    <s v="Bangor"/>
    <s v="Maine"/>
    <x v="0"/>
  </r>
  <r>
    <n v="80127"/>
    <d v="2019-12-19T00:00:00"/>
    <d v="2019-12-27T00:00:00"/>
    <n v="15.23"/>
    <n v="2"/>
    <x v="103"/>
    <x v="0"/>
    <x v="1"/>
    <x v="1"/>
    <s v="Anderson Hickey Conga Table Tops  Accessories"/>
    <n v="4401"/>
    <s v="Bangor"/>
    <s v="Maine"/>
    <x v="0"/>
  </r>
  <r>
    <n v="80186"/>
    <d v="2019-12-19T00:00:00"/>
    <d v="2019-12-24T00:00:00"/>
    <n v="55.99"/>
    <n v="9"/>
    <x v="104"/>
    <x v="1"/>
    <x v="0"/>
    <x v="5"/>
    <s v="Accessory6"/>
    <n v="4401"/>
    <s v="Bangor"/>
    <s v="Maine"/>
    <x v="0"/>
  </r>
  <r>
    <n v="81272"/>
    <d v="2019-12-24T00:00:00"/>
    <d v="2019-12-29T00:00:00"/>
    <n v="3.98"/>
    <n v="4"/>
    <x v="105"/>
    <x v="0"/>
    <x v="2"/>
    <x v="10"/>
    <s v="Unpadded Memo Slips"/>
    <n v="4401"/>
    <s v="Bangor"/>
    <s v="Maine"/>
    <x v="0"/>
  </r>
  <r>
    <n v="79785"/>
    <d v="2019-12-17T00:00:00"/>
    <d v="2019-12-23T00:00:00"/>
    <n v="28.38"/>
    <n v="9"/>
    <x v="106"/>
    <x v="2"/>
    <x v="0"/>
    <x v="0"/>
    <s v="Maxell 4.7GB DVD-R"/>
    <n v="4901"/>
    <s v="Waterville"/>
    <s v="Maine"/>
    <x v="0"/>
  </r>
  <r>
    <n v="79786"/>
    <d v="2019-12-17T00:00:00"/>
    <d v="2019-12-22T00:00:00"/>
    <n v="95.46"/>
    <n v="3"/>
    <x v="107"/>
    <x v="2"/>
    <x v="1"/>
    <x v="8"/>
    <s v="Electrix Architect's Clamp-On Swing Arm Lamp, Black"/>
    <n v="4901"/>
    <s v="Waterville"/>
    <s v="Maine"/>
    <x v="0"/>
  </r>
  <r>
    <n v="81223"/>
    <d v="2019-12-24T00:00:00"/>
    <d v="2019-12-25T00:00:00"/>
    <n v="19.989999999999998"/>
    <n v="7"/>
    <x v="108"/>
    <x v="2"/>
    <x v="1"/>
    <x v="8"/>
    <s v="Telescoping Adjustable Floor Lamp"/>
    <n v="5201"/>
    <s v="Bennington"/>
    <s v="Vermont"/>
    <x v="0"/>
  </r>
  <r>
    <n v="79923"/>
    <d v="2019-12-18T00:00:00"/>
    <d v="2019-12-26T00:00:00"/>
    <n v="122.99"/>
    <n v="6"/>
    <x v="109"/>
    <x v="0"/>
    <x v="1"/>
    <x v="15"/>
    <s v="Global High-Back Leather Tilter, Burgundy"/>
    <n v="5401"/>
    <s v="Burlington"/>
    <s v="Vermont"/>
    <x v="0"/>
  </r>
  <r>
    <n v="80631"/>
    <d v="2019-12-21T00:00:00"/>
    <d v="2019-12-26T00:00:00"/>
    <n v="10.48"/>
    <n v="5"/>
    <x v="110"/>
    <x v="0"/>
    <x v="2"/>
    <x v="7"/>
    <s v="Staples Battery-Operated Desktop Pencil Sharpener"/>
    <n v="5401"/>
    <s v="Burlington"/>
    <s v="Vermont"/>
    <x v="0"/>
  </r>
  <r>
    <n v="81270"/>
    <d v="2019-12-24T00:00:00"/>
    <d v="2019-12-26T00:00:00"/>
    <n v="122.99"/>
    <n v="1"/>
    <x v="111"/>
    <x v="0"/>
    <x v="1"/>
    <x v="15"/>
    <s v="Global High-Back Leather Tilter, Burgundy"/>
    <n v="5403"/>
    <s v="South Burlington"/>
    <s v="Vermont"/>
    <x v="0"/>
  </r>
  <r>
    <n v="82040"/>
    <d v="2019-12-27T00:00:00"/>
    <d v="2019-12-28T00:00:00"/>
    <n v="2.21"/>
    <n v="7"/>
    <x v="112"/>
    <x v="0"/>
    <x v="2"/>
    <x v="7"/>
    <s v="Quartet Alpha%29 White Chalk, 12/Pack"/>
    <n v="5403"/>
    <s v="South Burlington"/>
    <s v="Vermont"/>
    <x v="0"/>
  </r>
  <r>
    <n v="82042"/>
    <d v="2019-12-27T00:00:00"/>
    <d v="2020-01-03T00:00:00"/>
    <n v="48.04"/>
    <n v="8"/>
    <x v="113"/>
    <x v="1"/>
    <x v="2"/>
    <x v="10"/>
    <s v="X%29 1937"/>
    <n v="5439"/>
    <s v="Colchester"/>
    <s v="Vermont"/>
    <x v="0"/>
  </r>
  <r>
    <n v="79682"/>
    <d v="2019-12-17T00:00:00"/>
    <d v="2019-12-21T00:00:00"/>
    <n v="155.99"/>
    <n v="1"/>
    <x v="114"/>
    <x v="2"/>
    <x v="0"/>
    <x v="5"/>
    <s v="LX 788"/>
    <n v="5451"/>
    <s v="Essex Junction"/>
    <s v="Vermont"/>
    <x v="0"/>
  </r>
  <r>
    <n v="81704"/>
    <d v="2019-12-26T00:00:00"/>
    <d v="2020-01-03T00:00:00"/>
    <n v="199.99"/>
    <n v="1"/>
    <x v="115"/>
    <x v="3"/>
    <x v="0"/>
    <x v="2"/>
    <s v="Canon PC-428 Personal Copier"/>
    <n v="5451"/>
    <s v="Essex Junction"/>
    <s v="Vermont"/>
    <x v="0"/>
  </r>
  <r>
    <n v="82341"/>
    <d v="2019-12-29T00:00:00"/>
    <d v="2020-01-07T00:00:00"/>
    <n v="7.1"/>
    <n v="2"/>
    <x v="116"/>
    <x v="1"/>
    <x v="2"/>
    <x v="6"/>
    <s v="Wilson Jones Hanging View Binder, White, 1&quot;"/>
    <n v="5451"/>
    <s v="Essex Junction"/>
    <s v="Vermont"/>
    <x v="0"/>
  </r>
  <r>
    <n v="82574"/>
    <d v="2019-12-30T00:00:00"/>
    <d v="2020-01-03T00:00:00"/>
    <n v="30.73"/>
    <n v="10"/>
    <x v="117"/>
    <x v="0"/>
    <x v="0"/>
    <x v="0"/>
    <s v="Fellowes 17-key keypad for PS/2 interface"/>
    <n v="5451"/>
    <s v="Essex Junction"/>
    <s v="Vermont"/>
    <x v="0"/>
  </r>
  <r>
    <n v="82675"/>
    <d v="2019-12-30T00:00:00"/>
    <d v="2020-01-06T00:00:00"/>
    <n v="4.26"/>
    <n v="8"/>
    <x v="51"/>
    <x v="2"/>
    <x v="2"/>
    <x v="7"/>
    <s v="Dixon Prang%29 Watercolor Pencils, 10-Color Set with Brush"/>
    <n v="6010"/>
    <s v="Bristol"/>
    <s v="Connecticut"/>
    <x v="0"/>
  </r>
  <r>
    <n v="79965"/>
    <d v="2019-12-18T00:00:00"/>
    <d v="2019-12-24T00:00:00"/>
    <n v="11.48"/>
    <n v="6"/>
    <x v="118"/>
    <x v="1"/>
    <x v="2"/>
    <x v="10"/>
    <s v="Personal Creations™ Ink Jet Cards and Labels"/>
    <n v="6040"/>
    <s v="Manchester"/>
    <s v="Connecticut"/>
    <x v="0"/>
  </r>
  <r>
    <n v="82680"/>
    <d v="2019-12-30T00:00:00"/>
    <d v="2019-12-31T00:00:00"/>
    <n v="212.6"/>
    <n v="3"/>
    <x v="119"/>
    <x v="2"/>
    <x v="1"/>
    <x v="1"/>
    <s v="Bush Advantage Collection%29 Round Conference Table"/>
    <n v="6108"/>
    <s v="East Hartford"/>
    <s v="Connecticut"/>
    <x v="0"/>
  </r>
  <r>
    <n v="81267"/>
    <d v="2019-12-24T00:00:00"/>
    <d v="2020-01-01T00:00:00"/>
    <n v="1.98"/>
    <n v="6"/>
    <x v="120"/>
    <x v="0"/>
    <x v="2"/>
    <x v="11"/>
    <s v="Brites Rubber Bands, 1 1/2 oz. Box"/>
    <n v="6111"/>
    <s v="Newington"/>
    <s v="Connecticut"/>
    <x v="0"/>
  </r>
  <r>
    <n v="81274"/>
    <d v="2019-12-24T00:00:00"/>
    <d v="2019-12-26T00:00:00"/>
    <n v="8.0399999999999991"/>
    <n v="5"/>
    <x v="121"/>
    <x v="0"/>
    <x v="2"/>
    <x v="6"/>
    <s v="Fellowes Twister Kit, Gray/Clear, 3/pkg"/>
    <n v="6226"/>
    <s v="Willimantic"/>
    <s v="Connecticut"/>
    <x v="0"/>
  </r>
  <r>
    <n v="78008"/>
    <d v="2019-12-10T00:00:00"/>
    <d v="2019-12-17T00:00:00"/>
    <n v="2.98"/>
    <n v="7"/>
    <x v="122"/>
    <x v="0"/>
    <x v="2"/>
    <x v="11"/>
    <s v="Staples Gold Paper Clips"/>
    <n v="6360"/>
    <s v="Norwich"/>
    <s v="Connecticut"/>
    <x v="0"/>
  </r>
  <r>
    <n v="80624"/>
    <d v="2019-12-21T00:00:00"/>
    <d v="2019-12-24T00:00:00"/>
    <n v="9.93"/>
    <n v="1"/>
    <x v="123"/>
    <x v="0"/>
    <x v="2"/>
    <x v="7"/>
    <s v="Peel-Off%29 China Markers"/>
    <n v="6415"/>
    <s v="Colchester"/>
    <s v="Connecticut"/>
    <x v="0"/>
  </r>
  <r>
    <n v="79959"/>
    <d v="2019-12-18T00:00:00"/>
    <d v="2019-12-23T00:00:00"/>
    <n v="167.27"/>
    <n v="1"/>
    <x v="124"/>
    <x v="1"/>
    <x v="2"/>
    <x v="3"/>
    <s v="Office Impressions Heavy Duty Welded Shelving  Multimedia Storage Drawers"/>
    <n v="6460"/>
    <s v="Milford"/>
    <s v="Connecticut"/>
    <x v="0"/>
  </r>
  <r>
    <n v="80131"/>
    <d v="2019-12-19T00:00:00"/>
    <d v="2019-12-29T00:00:00"/>
    <n v="65.989999999999995"/>
    <n v="7"/>
    <x v="125"/>
    <x v="0"/>
    <x v="0"/>
    <x v="5"/>
    <s v="T193"/>
    <n v="6478"/>
    <s v="Seymour"/>
    <s v="Connecticut"/>
    <x v="0"/>
  </r>
  <r>
    <n v="80620"/>
    <d v="2019-12-21T00:00:00"/>
    <d v="2019-12-23T00:00:00"/>
    <n v="11.58"/>
    <n v="5"/>
    <x v="126"/>
    <x v="0"/>
    <x v="2"/>
    <x v="16"/>
    <s v="Peel  Seel%29 Recycled Catalog Envelopes, Brown"/>
    <n v="6478"/>
    <s v="Seymour"/>
    <s v="Connecticut"/>
    <x v="0"/>
  </r>
  <r>
    <n v="80182"/>
    <d v="2019-12-19T00:00:00"/>
    <d v="2019-12-29T00:00:00"/>
    <n v="3.49"/>
    <n v="6"/>
    <x v="127"/>
    <x v="1"/>
    <x v="2"/>
    <x v="11"/>
    <s v="OIC Bulk Pack Metal Binder Clips"/>
    <n v="6510"/>
    <s v="New Haven"/>
    <s v="Connecticut"/>
    <x v="0"/>
  </r>
  <r>
    <n v="82335"/>
    <d v="2019-12-28T00:00:00"/>
    <d v="2020-01-06T00:00:00"/>
    <n v="125.99"/>
    <n v="2"/>
    <x v="128"/>
    <x v="1"/>
    <x v="0"/>
    <x v="5"/>
    <s v="SC7868i"/>
    <n v="6614"/>
    <s v="Stratford"/>
    <s v="Connecticut"/>
    <x v="0"/>
  </r>
  <r>
    <n v="79962"/>
    <d v="2019-12-18T00:00:00"/>
    <d v="2019-12-22T00:00:00"/>
    <n v="9.77"/>
    <n v="3"/>
    <x v="129"/>
    <x v="1"/>
    <x v="1"/>
    <x v="8"/>
    <s v="DAX Solid Wood Frames"/>
    <n v="6702"/>
    <s v="Waterbury"/>
    <s v="Connecticut"/>
    <x v="0"/>
  </r>
  <r>
    <n v="79367"/>
    <d v="2019-12-16T00:00:00"/>
    <d v="2019-12-26T00:00:00"/>
    <n v="33.979999999999997"/>
    <n v="7"/>
    <x v="130"/>
    <x v="0"/>
    <x v="1"/>
    <x v="8"/>
    <s v="Linden%29 12&quot; Wall Clock With Oak Frame"/>
    <n v="6770"/>
    <s v="Naugatuck"/>
    <s v="Connecticut"/>
    <x v="0"/>
  </r>
  <r>
    <n v="80620"/>
    <d v="2019-12-21T00:00:00"/>
    <d v="2019-12-22T00:00:00"/>
    <n v="162.93"/>
    <n v="2"/>
    <x v="131"/>
    <x v="0"/>
    <x v="2"/>
    <x v="16"/>
    <s v="Multimedia Mailers"/>
    <n v="6770"/>
    <s v="Naugatuck"/>
    <s v="Connecticut"/>
    <x v="0"/>
  </r>
  <r>
    <n v="81268"/>
    <d v="2019-12-24T00:00:00"/>
    <d v="2019-12-31T00:00:00"/>
    <n v="15.28"/>
    <n v="1"/>
    <x v="132"/>
    <x v="0"/>
    <x v="2"/>
    <x v="6"/>
    <s v="Recycled Premium Regency Composition Covers"/>
    <n v="6824"/>
    <s v="Fairfield"/>
    <s v="Connecticut"/>
    <x v="0"/>
  </r>
  <r>
    <n v="79368"/>
    <d v="2019-12-16T00:00:00"/>
    <d v="2019-12-24T00:00:00"/>
    <n v="90.97"/>
    <n v="6"/>
    <x v="133"/>
    <x v="0"/>
    <x v="0"/>
    <x v="4"/>
    <s v="Lexmark Z54se Color Inkjet Printer"/>
    <n v="6830"/>
    <s v="Greenwich"/>
    <s v="Connecticut"/>
    <x v="0"/>
  </r>
  <r>
    <n v="79965"/>
    <d v="2019-12-18T00:00:00"/>
    <d v="2019-12-25T00:00:00"/>
    <n v="2.08"/>
    <n v="6"/>
    <x v="134"/>
    <x v="1"/>
    <x v="2"/>
    <x v="14"/>
    <s v="Kleencut%29 Forged Office Shears by Acme United Corporation"/>
    <n v="6850"/>
    <s v="Norwalk"/>
    <s v="Connecticut"/>
    <x v="0"/>
  </r>
  <r>
    <n v="79371"/>
    <d v="2019-12-16T00:00:00"/>
    <d v="2019-12-22T00:00:00"/>
    <n v="120.98"/>
    <n v="3"/>
    <x v="135"/>
    <x v="0"/>
    <x v="2"/>
    <x v="6"/>
    <s v="GBC VeloBinder Electric Binding Machine"/>
    <n v="6855"/>
    <s v="Norwalk"/>
    <s v="Connecticut"/>
    <x v="0"/>
  </r>
  <r>
    <n v="82336"/>
    <d v="2019-12-28T00:00:00"/>
    <d v="2020-01-07T00:00:00"/>
    <n v="48.04"/>
    <n v="2"/>
    <x v="136"/>
    <x v="1"/>
    <x v="2"/>
    <x v="10"/>
    <s v="X%29 1937"/>
    <n v="7003"/>
    <s v="Bloomfield"/>
    <s v="New Jersey"/>
    <x v="0"/>
  </r>
  <r>
    <n v="80131"/>
    <d v="2019-12-19T00:00:00"/>
    <d v="2019-12-24T00:00:00"/>
    <n v="152.47999999999999"/>
    <n v="8"/>
    <x v="137"/>
    <x v="0"/>
    <x v="0"/>
    <x v="0"/>
    <s v="Adesso Programmable 142-Key Keyboard"/>
    <n v="7010"/>
    <s v="Cliffside Park"/>
    <s v="New Jersey"/>
    <x v="0"/>
  </r>
  <r>
    <n v="82337"/>
    <d v="2019-12-28T00:00:00"/>
    <d v="2020-01-04T00:00:00"/>
    <n v="70.98"/>
    <n v="1"/>
    <x v="138"/>
    <x v="1"/>
    <x v="1"/>
    <x v="12"/>
    <s v="Hon Metal Bookcases, Putty"/>
    <n v="7016"/>
    <s v="Cranford"/>
    <s v="New Jersey"/>
    <x v="0"/>
  </r>
  <r>
    <n v="79440"/>
    <d v="2019-12-16T00:00:00"/>
    <d v="2019-12-25T00:00:00"/>
    <n v="1.88"/>
    <n v="10"/>
    <x v="139"/>
    <x v="0"/>
    <x v="2"/>
    <x v="6"/>
    <s v="Staples%29 General Use 3-Ring Binders"/>
    <n v="7024"/>
    <s v="Fort Lee"/>
    <s v="New Jersey"/>
    <x v="0"/>
  </r>
  <r>
    <n v="79883"/>
    <d v="2019-12-18T00:00:00"/>
    <d v="2019-12-26T00:00:00"/>
    <n v="34.76"/>
    <n v="5"/>
    <x v="140"/>
    <x v="1"/>
    <x v="2"/>
    <x v="3"/>
    <s v="Home/Office Personal File Carts"/>
    <n v="7026"/>
    <s v="Garfield"/>
    <s v="New Jersey"/>
    <x v="0"/>
  </r>
  <r>
    <n v="80629"/>
    <d v="2019-12-21T00:00:00"/>
    <d v="2019-12-29T00:00:00"/>
    <n v="296.18"/>
    <n v="5"/>
    <x v="141"/>
    <x v="0"/>
    <x v="1"/>
    <x v="1"/>
    <s v="Hon 94000 Series Round Tables"/>
    <n v="7031"/>
    <s v="North Arlington"/>
    <s v="New Jersey"/>
    <x v="0"/>
  </r>
  <r>
    <n v="79685"/>
    <d v="2019-12-17T00:00:00"/>
    <d v="2019-12-19T00:00:00"/>
    <n v="2.78"/>
    <n v="10"/>
    <x v="142"/>
    <x v="2"/>
    <x v="2"/>
    <x v="7"/>
    <s v="Newell 339"/>
    <n v="7032"/>
    <s v="Kearny"/>
    <s v="New Jersey"/>
    <x v="0"/>
  </r>
  <r>
    <n v="82341"/>
    <d v="2019-12-29T00:00:00"/>
    <d v="2020-01-01T00:00:00"/>
    <n v="205.99"/>
    <n v="4"/>
    <x v="143"/>
    <x v="1"/>
    <x v="0"/>
    <x v="5"/>
    <s v="ELITE Series"/>
    <n v="7039"/>
    <s v="Livingston"/>
    <s v="New Jersey"/>
    <x v="0"/>
  </r>
  <r>
    <n v="82681"/>
    <d v="2019-12-30T00:00:00"/>
    <d v="2020-01-08T00:00:00"/>
    <n v="2.89"/>
    <n v="2"/>
    <x v="144"/>
    <x v="0"/>
    <x v="2"/>
    <x v="13"/>
    <s v="Avery 498"/>
    <n v="7047"/>
    <s v="North Bergen"/>
    <s v="New Jersey"/>
    <x v="0"/>
  </r>
  <r>
    <n v="80624"/>
    <d v="2019-12-21T00:00:00"/>
    <d v="2019-12-29T00:00:00"/>
    <n v="5.98"/>
    <n v="10"/>
    <x v="145"/>
    <x v="0"/>
    <x v="2"/>
    <x v="10"/>
    <s v="Universal Premium White Copier/Laser Paper (20Lb. and 87 Bright)"/>
    <n v="7054"/>
    <s v="Parsippany"/>
    <s v="New Jersey"/>
    <x v="0"/>
  </r>
  <r>
    <n v="79958"/>
    <d v="2019-12-18T00:00:00"/>
    <d v="2019-12-19T00:00:00"/>
    <n v="120.98"/>
    <n v="1"/>
    <x v="146"/>
    <x v="1"/>
    <x v="1"/>
    <x v="15"/>
    <s v="Hon Every-Day%29 Chair Series Swivel Task Chairs"/>
    <n v="7067"/>
    <s v="Colonia"/>
    <s v="New Jersey"/>
    <x v="0"/>
  </r>
  <r>
    <n v="79331"/>
    <d v="2019-12-15T00:00:00"/>
    <d v="2019-12-16T00:00:00"/>
    <n v="284.98"/>
    <n v="10"/>
    <x v="147"/>
    <x v="2"/>
    <x v="1"/>
    <x v="15"/>
    <s v="Global Commerce™ Series High-Back Swivel/Tilt Chairs"/>
    <n v="7071"/>
    <s v="Lyndhurst"/>
    <s v="New Jersey"/>
    <x v="0"/>
  </r>
  <r>
    <n v="80184"/>
    <d v="2019-12-19T00:00:00"/>
    <d v="2019-12-22T00:00:00"/>
    <n v="10.97"/>
    <n v="1"/>
    <x v="148"/>
    <x v="1"/>
    <x v="0"/>
    <x v="0"/>
    <s v="Micro Innovations 104 Keyboard"/>
    <n v="7095"/>
    <s v="Woodbridge"/>
    <s v="New Jersey"/>
    <x v="0"/>
  </r>
  <r>
    <n v="78008"/>
    <d v="2019-12-10T00:00:00"/>
    <d v="2019-12-13T00:00:00"/>
    <n v="110.99"/>
    <n v="4"/>
    <x v="149"/>
    <x v="0"/>
    <x v="0"/>
    <x v="5"/>
    <s v="T18"/>
    <n v="7101"/>
    <s v="Newark"/>
    <s v="New Jersey"/>
    <x v="0"/>
  </r>
  <r>
    <n v="80507"/>
    <d v="2019-12-21T00:00:00"/>
    <d v="2019-12-22T00:00:00"/>
    <n v="7.08"/>
    <n v="10"/>
    <x v="150"/>
    <x v="2"/>
    <x v="2"/>
    <x v="7"/>
    <s v="SANFORD Major Accent™ Highlighters"/>
    <n v="7101"/>
    <s v="Newark"/>
    <s v="New Jersey"/>
    <x v="0"/>
  </r>
  <r>
    <n v="81269"/>
    <d v="2019-12-24T00:00:00"/>
    <d v="2019-12-29T00:00:00"/>
    <n v="1.68"/>
    <n v="7"/>
    <x v="151"/>
    <x v="0"/>
    <x v="2"/>
    <x v="7"/>
    <s v="Newell 323"/>
    <n v="7101"/>
    <s v="Newark"/>
    <s v="New Jersey"/>
    <x v="0"/>
  </r>
  <r>
    <n v="81267"/>
    <d v="2019-12-24T00:00:00"/>
    <d v="2019-12-31T00:00:00"/>
    <n v="55.99"/>
    <n v="1"/>
    <x v="152"/>
    <x v="0"/>
    <x v="0"/>
    <x v="5"/>
    <s v="Accessory36"/>
    <n v="7109"/>
    <s v="Belleville"/>
    <s v="New Jersey"/>
    <x v="0"/>
  </r>
  <r>
    <n v="82681"/>
    <d v="2019-12-30T00:00:00"/>
    <d v="2020-01-01T00:00:00"/>
    <n v="20.89"/>
    <n v="7"/>
    <x v="153"/>
    <x v="0"/>
    <x v="0"/>
    <x v="0"/>
    <s v="IBM 80 Minute CD-R Spindle, 50/Pack"/>
    <n v="7109"/>
    <s v="Belleville"/>
    <s v="New Jersey"/>
    <x v="0"/>
  </r>
  <r>
    <n v="80182"/>
    <d v="2019-12-19T00:00:00"/>
    <d v="2019-12-25T00:00:00"/>
    <n v="6.48"/>
    <n v="5"/>
    <x v="66"/>
    <x v="1"/>
    <x v="2"/>
    <x v="10"/>
    <s v="X%29 1996"/>
    <n v="7110"/>
    <s v="Nutley"/>
    <s v="New Jersey"/>
    <x v="0"/>
  </r>
  <r>
    <n v="78018"/>
    <d v="2019-12-10T00:00:00"/>
    <d v="2019-12-12T00:00:00"/>
    <n v="29.99"/>
    <n v="2"/>
    <x v="154"/>
    <x v="0"/>
    <x v="0"/>
    <x v="0"/>
    <s v="LogiTechnology Cordless Access Keyboard"/>
    <n v="7111"/>
    <s v="Irvington"/>
    <s v="New Jersey"/>
    <x v="0"/>
  </r>
  <r>
    <n v="79882"/>
    <d v="2019-12-18T00:00:00"/>
    <d v="2019-12-24T00:00:00"/>
    <n v="35.770000000000003"/>
    <n v="10"/>
    <x v="155"/>
    <x v="1"/>
    <x v="0"/>
    <x v="0"/>
    <s v="IBM Numeric Access II Keypad, 17-Key, Black"/>
    <n v="7111"/>
    <s v="Irvington"/>
    <s v="New Jersey"/>
    <x v="0"/>
  </r>
  <r>
    <n v="79676"/>
    <d v="2019-12-17T00:00:00"/>
    <d v="2019-12-19T00:00:00"/>
    <n v="999.99"/>
    <n v="9"/>
    <x v="156"/>
    <x v="2"/>
    <x v="0"/>
    <x v="4"/>
    <s v="Polycom Soundstation EX Audio-Conferencing Telephone, Black"/>
    <n v="7201"/>
    <s v="Elizabeth"/>
    <s v="New Jersey"/>
    <x v="0"/>
  </r>
  <r>
    <n v="82168"/>
    <d v="2019-12-28T00:00:00"/>
    <d v="2020-01-05T00:00:00"/>
    <n v="9.48"/>
    <n v="2"/>
    <x v="157"/>
    <x v="3"/>
    <x v="1"/>
    <x v="8"/>
    <s v="DAX Two-Tone Rosewood/Black Document Frame, Desktop, 5 x 7"/>
    <n v="7203"/>
    <s v="Roselle"/>
    <s v="New Jersey"/>
    <x v="0"/>
  </r>
  <r>
    <n v="81703"/>
    <d v="2019-12-26T00:00:00"/>
    <d v="2019-12-29T00:00:00"/>
    <n v="59.98"/>
    <n v="2"/>
    <x v="158"/>
    <x v="3"/>
    <x v="2"/>
    <x v="9"/>
    <s v="Belkin 8 Outlet SurgeMaster II Gold Surge Protector"/>
    <n v="7410"/>
    <s v="Fair Lawn"/>
    <s v="New Jersey"/>
    <x v="0"/>
  </r>
  <r>
    <n v="81223"/>
    <d v="2019-12-24T00:00:00"/>
    <d v="2019-12-26T00:00:00"/>
    <n v="159.99"/>
    <n v="9"/>
    <x v="159"/>
    <x v="2"/>
    <x v="0"/>
    <x v="0"/>
    <s v="Gyration RF Keyboard"/>
    <n v="7470"/>
    <s v="Wayne"/>
    <s v="New Jersey"/>
    <x v="0"/>
  </r>
  <r>
    <n v="82672"/>
    <d v="2019-12-30T00:00:00"/>
    <d v="2020-01-01T00:00:00"/>
    <n v="5.28"/>
    <n v="8"/>
    <x v="160"/>
    <x v="2"/>
    <x v="2"/>
    <x v="10"/>
    <s v="X%29 1981"/>
    <n v="7480"/>
    <s v="West Milford"/>
    <s v="New Jersey"/>
    <x v="0"/>
  </r>
  <r>
    <n v="81223"/>
    <d v="2019-12-24T00:00:00"/>
    <d v="2020-01-03T00:00:00"/>
    <n v="6.48"/>
    <n v="7"/>
    <x v="161"/>
    <x v="2"/>
    <x v="2"/>
    <x v="10"/>
    <s v="X%29 227"/>
    <n v="7481"/>
    <s v="Wyckoff"/>
    <s v="New Jersey"/>
    <x v="0"/>
  </r>
  <r>
    <n v="79958"/>
    <d v="2019-12-18T00:00:00"/>
    <d v="2019-12-22T00:00:00"/>
    <n v="13.99"/>
    <n v="6"/>
    <x v="162"/>
    <x v="1"/>
    <x v="0"/>
    <x v="4"/>
    <s v="Sharp EL500L Fraction Calculator"/>
    <n v="7506"/>
    <s v="Hawthorne"/>
    <s v="New Jersey"/>
    <x v="0"/>
  </r>
  <r>
    <n v="80036"/>
    <d v="2019-12-18T00:00:00"/>
    <d v="2019-12-22T00:00:00"/>
    <n v="4.1399999999999997"/>
    <n v="7"/>
    <x v="163"/>
    <x v="2"/>
    <x v="1"/>
    <x v="8"/>
    <s v="Eldon Image Series Black Desk Accessories"/>
    <n v="7506"/>
    <s v="Hawthorne"/>
    <s v="New Jersey"/>
    <x v="0"/>
  </r>
  <r>
    <n v="80181"/>
    <d v="2019-12-19T00:00:00"/>
    <d v="2019-12-24T00:00:00"/>
    <n v="2.88"/>
    <n v="2"/>
    <x v="164"/>
    <x v="1"/>
    <x v="2"/>
    <x v="6"/>
    <s v="Avery Durable Binders"/>
    <n v="7644"/>
    <s v="Lodi"/>
    <s v="New Jersey"/>
    <x v="0"/>
  </r>
  <r>
    <n v="79679"/>
    <d v="2019-12-17T00:00:00"/>
    <d v="2019-12-26T00:00:00"/>
    <n v="60.22"/>
    <n v="6"/>
    <x v="165"/>
    <x v="2"/>
    <x v="2"/>
    <x v="9"/>
    <s v="Fellowes Smart Surge Ten-Outlet Protector, Platinum"/>
    <n v="7666"/>
    <s v="Teaneck"/>
    <s v="New Jersey"/>
    <x v="0"/>
  </r>
  <r>
    <n v="82337"/>
    <d v="2019-12-28T00:00:00"/>
    <d v="2020-01-04T00:00:00"/>
    <n v="27.48"/>
    <n v="2"/>
    <x v="166"/>
    <x v="1"/>
    <x v="0"/>
    <x v="0"/>
    <s v="Belkin MediaBoard 104- Keyboard"/>
    <n v="7901"/>
    <s v="Summit"/>
    <s v="New Jersey"/>
    <x v="0"/>
  </r>
  <r>
    <n v="80629"/>
    <d v="2019-12-21T00:00:00"/>
    <d v="2019-12-27T00:00:00"/>
    <n v="35.99"/>
    <n v="9"/>
    <x v="167"/>
    <x v="0"/>
    <x v="0"/>
    <x v="5"/>
    <s v="Accessory35"/>
    <n v="8021"/>
    <s v="Lindenwold"/>
    <s v="New Jersey"/>
    <x v="0"/>
  </r>
  <r>
    <n v="78019"/>
    <d v="2019-12-10T00:00:00"/>
    <d v="2019-12-15T00:00:00"/>
    <n v="4.9800000000000004"/>
    <n v="9"/>
    <x v="168"/>
    <x v="0"/>
    <x v="2"/>
    <x v="10"/>
    <s v="X%29 1949"/>
    <n v="8052"/>
    <s v="Maple Shade"/>
    <s v="New Jersey"/>
    <x v="0"/>
  </r>
  <r>
    <n v="82175"/>
    <d v="2019-12-28T00:00:00"/>
    <d v="2020-01-06T00:00:00"/>
    <n v="286.85000000000002"/>
    <n v="4"/>
    <x v="169"/>
    <x v="3"/>
    <x v="1"/>
    <x v="1"/>
    <s v="Riverside Furniture Stanwyck Manor Table Series"/>
    <n v="8101"/>
    <s v="Camden"/>
    <s v="New Jersey"/>
    <x v="0"/>
  </r>
  <r>
    <n v="82171"/>
    <d v="2019-12-28T00:00:00"/>
    <d v="2020-01-02T00:00:00"/>
    <n v="15.57"/>
    <n v="8"/>
    <x v="170"/>
    <x v="3"/>
    <x v="2"/>
    <x v="16"/>
    <s v="Park Ridge™ Embossed Executive Business Envelopes"/>
    <n v="8109"/>
    <s v="Pennsauken"/>
    <s v="New Jersey"/>
    <x v="0"/>
  </r>
  <r>
    <n v="82340"/>
    <d v="2019-12-29T00:00:00"/>
    <d v="2020-01-06T00:00:00"/>
    <n v="258.98"/>
    <n v="9"/>
    <x v="171"/>
    <x v="1"/>
    <x v="1"/>
    <x v="15"/>
    <s v="Global Enterprise™ Series Seating Low-Back Swivel/Tilt Chairs"/>
    <n v="8232"/>
    <s v="Pleasantville"/>
    <s v="New Jersey"/>
    <x v="0"/>
  </r>
  <r>
    <n v="77990"/>
    <d v="2019-12-10T00:00:00"/>
    <d v="2019-12-12T00:00:00"/>
    <n v="16.91"/>
    <n v="8"/>
    <x v="172"/>
    <x v="3"/>
    <x v="2"/>
    <x v="3"/>
    <s v="Tenex Personal Self-Stacking Standard File Box, Black/Gray"/>
    <n v="8332"/>
    <s v="Millville"/>
    <s v="New Jersey"/>
    <x v="0"/>
  </r>
  <r>
    <n v="79780"/>
    <d v="2019-12-17T00:00:00"/>
    <d v="2019-12-24T00:00:00"/>
    <n v="4.9800000000000004"/>
    <n v="8"/>
    <x v="42"/>
    <x v="2"/>
    <x v="2"/>
    <x v="10"/>
    <s v="Rediform S.O.S. Phone Message Books"/>
    <n v="8360"/>
    <s v="South Vineland"/>
    <s v="New Jersey"/>
    <x v="0"/>
  </r>
  <r>
    <n v="80036"/>
    <d v="2019-12-18T00:00:00"/>
    <d v="2019-12-21T00:00:00"/>
    <n v="11.34"/>
    <n v="9"/>
    <x v="173"/>
    <x v="2"/>
    <x v="2"/>
    <x v="10"/>
    <s v="X%29 188"/>
    <n v="8601"/>
    <s v="Trenton"/>
    <s v="New Jersey"/>
    <x v="0"/>
  </r>
  <r>
    <n v="80184"/>
    <d v="2019-12-19T00:00:00"/>
    <d v="2019-12-21T00:00:00"/>
    <n v="6.88"/>
    <n v="5"/>
    <x v="174"/>
    <x v="1"/>
    <x v="2"/>
    <x v="10"/>
    <s v="Adams Phone Message Book, 200 Message Capacity, 8 1/16” x 11”"/>
    <n v="8618"/>
    <s v="Ewing"/>
    <s v="New Jersey"/>
    <x v="0"/>
  </r>
  <r>
    <n v="81223"/>
    <d v="2019-12-24T00:00:00"/>
    <d v="2019-12-29T00:00:00"/>
    <n v="65.989999999999995"/>
    <n v="1"/>
    <x v="175"/>
    <x v="2"/>
    <x v="0"/>
    <x v="5"/>
    <n v="5180"/>
    <n v="8701"/>
    <s v="Lakewood"/>
    <s v="New Jersey"/>
    <x v="0"/>
  </r>
  <r>
    <n v="82042"/>
    <d v="2019-12-27T00:00:00"/>
    <d v="2019-12-31T00:00:00"/>
    <n v="70.89"/>
    <n v="9"/>
    <x v="176"/>
    <x v="1"/>
    <x v="1"/>
    <x v="1"/>
    <s v="KI Conference Tables"/>
    <n v="8753"/>
    <s v="Toms River"/>
    <s v="New Jersey"/>
    <x v="0"/>
  </r>
  <r>
    <n v="81225"/>
    <d v="2019-12-24T00:00:00"/>
    <d v="2019-12-26T00:00:00"/>
    <n v="21.78"/>
    <n v="8"/>
    <x v="177"/>
    <x v="2"/>
    <x v="2"/>
    <x v="9"/>
    <s v="Holmes HEPA Air Purifier"/>
    <n v="8830"/>
    <s v="Iselin"/>
    <s v="New Jersey"/>
    <x v="0"/>
  </r>
  <r>
    <n v="80186"/>
    <d v="2019-12-19T00:00:00"/>
    <d v="2019-12-22T00:00:00"/>
    <n v="200.99"/>
    <n v="8"/>
    <x v="178"/>
    <x v="1"/>
    <x v="0"/>
    <x v="5"/>
    <n v="5125"/>
    <n v="8861"/>
    <s v="Perth Amboy"/>
    <s v="New Jersey"/>
    <x v="0"/>
  </r>
  <r>
    <n v="1871"/>
    <d v="2019-01-13T00:00:00"/>
    <d v="2019-01-14T00:00:00"/>
    <n v="5.85"/>
    <n v="10"/>
    <x v="179"/>
    <x v="2"/>
    <x v="2"/>
    <x v="7"/>
    <s v="Dixon My First Ticonderoga Pencil, #2"/>
    <n v="10012"/>
    <s v="New York City"/>
    <s v="New York"/>
    <x v="0"/>
  </r>
  <r>
    <n v="9836"/>
    <d v="2019-02-16T00:00:00"/>
    <d v="2019-02-22T00:00:00"/>
    <n v="7.77"/>
    <n v="7"/>
    <x v="180"/>
    <x v="2"/>
    <x v="2"/>
    <x v="9"/>
    <s v="Hoover Commercial Soft Guard Upright Vacuum And Disposable Filtration Bags"/>
    <n v="10012"/>
    <s v="New York City"/>
    <s v="New York"/>
    <x v="0"/>
  </r>
  <r>
    <n v="10572"/>
    <d v="2019-02-19T00:00:00"/>
    <d v="2019-02-28T00:00:00"/>
    <n v="110.98"/>
    <n v="3"/>
    <x v="181"/>
    <x v="2"/>
    <x v="1"/>
    <x v="15"/>
    <s v="Office Star Flex Back Scooter Chair with White Frame"/>
    <n v="10012"/>
    <s v="New York City"/>
    <s v="New York"/>
    <x v="0"/>
  </r>
  <r>
    <n v="10572"/>
    <d v="2019-02-19T00:00:00"/>
    <d v="2019-02-22T00:00:00"/>
    <n v="12.53"/>
    <n v="7"/>
    <x v="182"/>
    <x v="2"/>
    <x v="2"/>
    <x v="13"/>
    <s v="Avery 485"/>
    <n v="10012"/>
    <s v="New York City"/>
    <s v="New York"/>
    <x v="0"/>
  </r>
  <r>
    <n v="18863"/>
    <d v="2019-03-28T00:00:00"/>
    <d v="2019-03-30T00:00:00"/>
    <n v="42.98"/>
    <n v="5"/>
    <x v="183"/>
    <x v="2"/>
    <x v="2"/>
    <x v="9"/>
    <s v="Belkin F9M820V08 8 Outlet Surge"/>
    <n v="10012"/>
    <s v="New York City"/>
    <s v="New York"/>
    <x v="0"/>
  </r>
  <r>
    <n v="18863"/>
    <d v="2019-03-28T00:00:00"/>
    <d v="2019-04-07T00:00:00"/>
    <n v="8.0399999999999991"/>
    <n v="5"/>
    <x v="121"/>
    <x v="2"/>
    <x v="2"/>
    <x v="6"/>
    <s v="Fellowes Twister Kit, Gray/Clear, 3/pkg"/>
    <n v="10012"/>
    <s v="New York City"/>
    <s v="New York"/>
    <x v="0"/>
  </r>
  <r>
    <n v="33769"/>
    <d v="2019-05-31T00:00:00"/>
    <d v="2019-06-10T00:00:00"/>
    <n v="26.48"/>
    <n v="2"/>
    <x v="184"/>
    <x v="2"/>
    <x v="1"/>
    <x v="8"/>
    <s v="DAX Natural Wood-Tone Poster Frame"/>
    <n v="10012"/>
    <s v="New York City"/>
    <s v="New York"/>
    <x v="0"/>
  </r>
  <r>
    <n v="34925"/>
    <d v="2019-06-05T00:00:00"/>
    <d v="2019-06-08T00:00:00"/>
    <n v="5"/>
    <n v="9"/>
    <x v="185"/>
    <x v="2"/>
    <x v="2"/>
    <x v="11"/>
    <s v="Advantus Plastic Paper Clips"/>
    <n v="10012"/>
    <s v="New York City"/>
    <s v="New York"/>
    <x v="0"/>
  </r>
  <r>
    <n v="34925"/>
    <d v="2019-06-05T00:00:00"/>
    <d v="2019-06-06T00:00:00"/>
    <n v="12.99"/>
    <n v="2"/>
    <x v="186"/>
    <x v="2"/>
    <x v="0"/>
    <x v="4"/>
    <s v="Hewlett Packard 6S Scientific Calculator"/>
    <n v="10012"/>
    <s v="New York City"/>
    <s v="New York"/>
    <x v="0"/>
  </r>
  <r>
    <n v="42509"/>
    <d v="2019-07-08T00:00:00"/>
    <d v="2019-07-12T00:00:00"/>
    <n v="64.650000000000006"/>
    <n v="6"/>
    <x v="187"/>
    <x v="2"/>
    <x v="2"/>
    <x v="3"/>
    <s v="Space Solutions Commercial Steel Shelving"/>
    <n v="10012"/>
    <s v="New York City"/>
    <s v="New York"/>
    <x v="0"/>
  </r>
  <r>
    <n v="42509"/>
    <d v="2019-07-08T00:00:00"/>
    <d v="2019-07-09T00:00:00"/>
    <n v="15.23"/>
    <n v="6"/>
    <x v="188"/>
    <x v="2"/>
    <x v="1"/>
    <x v="1"/>
    <s v="Anderson Hickey Conga Table Tops  Accessories"/>
    <n v="10012"/>
    <s v="New York City"/>
    <s v="New York"/>
    <x v="0"/>
  </r>
  <r>
    <n v="47245"/>
    <d v="2019-07-29T00:00:00"/>
    <d v="2019-08-06T00:00:00"/>
    <n v="30.98"/>
    <n v="9"/>
    <x v="189"/>
    <x v="2"/>
    <x v="2"/>
    <x v="10"/>
    <s v="X%29 197"/>
    <n v="10012"/>
    <s v="New York City"/>
    <s v="New York"/>
    <x v="0"/>
  </r>
  <r>
    <n v="329"/>
    <d v="2019-01-06T00:00:00"/>
    <d v="2019-01-08T00:00:00"/>
    <n v="2.94"/>
    <n v="3"/>
    <x v="190"/>
    <x v="1"/>
    <x v="2"/>
    <x v="7"/>
    <s v="Newell 343"/>
    <n v="10154"/>
    <s v="New York City"/>
    <s v="New York"/>
    <x v="0"/>
  </r>
  <r>
    <n v="329"/>
    <d v="2019-01-06T00:00:00"/>
    <d v="2019-01-15T00:00:00"/>
    <n v="8.32"/>
    <n v="4"/>
    <x v="191"/>
    <x v="1"/>
    <x v="0"/>
    <x v="0"/>
    <s v="Imation 3.5 IBM Formatted Diskettes, 10/Box"/>
    <n v="10154"/>
    <s v="New York City"/>
    <s v="New York"/>
    <x v="0"/>
  </r>
  <r>
    <n v="2440"/>
    <d v="2019-01-15T00:00:00"/>
    <d v="2019-01-24T00:00:00"/>
    <n v="4.9800000000000004"/>
    <n v="7"/>
    <x v="192"/>
    <x v="1"/>
    <x v="2"/>
    <x v="10"/>
    <s v="X%29 1897"/>
    <n v="10154"/>
    <s v="New York City"/>
    <s v="New York"/>
    <x v="0"/>
  </r>
  <r>
    <n v="34828"/>
    <d v="2019-06-05T00:00:00"/>
    <d v="2019-06-12T00:00:00"/>
    <n v="9.06"/>
    <n v="2"/>
    <x v="193"/>
    <x v="1"/>
    <x v="2"/>
    <x v="10"/>
    <s v="Southworth 25% Cotton Linen-Finish Paper  Envelopes"/>
    <n v="10154"/>
    <s v="New York City"/>
    <s v="New York"/>
    <x v="0"/>
  </r>
  <r>
    <n v="34958"/>
    <d v="2019-06-05T00:00:00"/>
    <d v="2019-06-08T00:00:00"/>
    <n v="105.34"/>
    <n v="3"/>
    <x v="194"/>
    <x v="1"/>
    <x v="1"/>
    <x v="8"/>
    <s v="Deflect-o DuraMat Antistatic Studded Beveled Mat for Medium Pile Carpeting"/>
    <n v="10154"/>
    <s v="New York City"/>
    <s v="New York"/>
    <x v="0"/>
  </r>
  <r>
    <n v="34958"/>
    <d v="2019-06-05T00:00:00"/>
    <d v="2019-06-14T00:00:00"/>
    <n v="39.89"/>
    <n v="9"/>
    <x v="195"/>
    <x v="1"/>
    <x v="1"/>
    <x v="8"/>
    <s v="Ultra Commercial Grade Dual Valve Door Closer"/>
    <n v="10154"/>
    <s v="New York City"/>
    <s v="New York"/>
    <x v="0"/>
  </r>
  <r>
    <n v="42185"/>
    <d v="2019-07-07T00:00:00"/>
    <d v="2019-07-17T00:00:00"/>
    <n v="55.48"/>
    <n v="6"/>
    <x v="196"/>
    <x v="1"/>
    <x v="2"/>
    <x v="10"/>
    <s v="Eaton Premium Continuous-Feed Paper, 25% Cotton, Letter Size, White, 1000 Shts/Box"/>
    <n v="10154"/>
    <s v="New York City"/>
    <s v="New York"/>
    <x v="0"/>
  </r>
  <r>
    <n v="42185"/>
    <d v="2019-07-07T00:00:00"/>
    <d v="2019-07-17T00:00:00"/>
    <n v="20.89"/>
    <n v="1"/>
    <x v="197"/>
    <x v="1"/>
    <x v="2"/>
    <x v="3"/>
    <s v="Iris%29 3-Drawer Stacking Bin, Black"/>
    <n v="10154"/>
    <s v="New York City"/>
    <s v="New York"/>
    <x v="0"/>
  </r>
  <r>
    <n v="6760"/>
    <d v="2019-02-03T00:00:00"/>
    <d v="2019-02-13T00:00:00"/>
    <n v="44.43"/>
    <n v="6"/>
    <x v="198"/>
    <x v="2"/>
    <x v="1"/>
    <x v="1"/>
    <s v="Hon 61000 Series Interactive Training Tables"/>
    <n v="10177"/>
    <s v="New York City"/>
    <s v="New York"/>
    <x v="0"/>
  </r>
  <r>
    <n v="18250"/>
    <d v="2019-03-25T00:00:00"/>
    <d v="2019-03-27T00:00:00"/>
    <n v="9.11"/>
    <n v="1"/>
    <x v="199"/>
    <x v="0"/>
    <x v="2"/>
    <x v="10"/>
    <s v="Black Print Carbonless Snap-Off%29 Rapid Letter, 8 1/2&quot; x 7&quot;"/>
    <n v="10177"/>
    <s v="New York City"/>
    <s v="New York"/>
    <x v="0"/>
  </r>
  <r>
    <n v="19817"/>
    <d v="2019-04-01T00:00:00"/>
    <d v="2019-04-04T00:00:00"/>
    <n v="2.1"/>
    <n v="8"/>
    <x v="200"/>
    <x v="0"/>
    <x v="2"/>
    <x v="7"/>
    <s v="Sanford EarthWrite%29 Recycled Pencils, Medium Soft, #2"/>
    <n v="10177"/>
    <s v="New York City"/>
    <s v="New York"/>
    <x v="0"/>
  </r>
  <r>
    <n v="22090"/>
    <d v="2019-04-11T00:00:00"/>
    <d v="2019-04-21T00:00:00"/>
    <n v="699.99"/>
    <n v="1"/>
    <x v="201"/>
    <x v="0"/>
    <x v="4"/>
    <x v="2"/>
    <s v="Canon PC1060 Personal Laser Copier"/>
    <n v="10177"/>
    <s v="New York City"/>
    <s v="New York"/>
    <x v="0"/>
  </r>
  <r>
    <n v="22312"/>
    <d v="2019-04-12T00:00:00"/>
    <d v="2019-04-17T00:00:00"/>
    <n v="193.17"/>
    <n v="4"/>
    <x v="202"/>
    <x v="0"/>
    <x v="2"/>
    <x v="3"/>
    <s v="Fellowes Staxonsteel%29 Drawer Files"/>
    <n v="10177"/>
    <s v="New York City"/>
    <s v="New York"/>
    <x v="0"/>
  </r>
  <r>
    <n v="23016"/>
    <d v="2019-04-15T00:00:00"/>
    <d v="2019-04-21T00:00:00"/>
    <n v="39.979999999999997"/>
    <n v="5"/>
    <x v="203"/>
    <x v="0"/>
    <x v="0"/>
    <x v="0"/>
    <s v="Microsoft Natural Keyboard Elite"/>
    <n v="10177"/>
    <s v="New York City"/>
    <s v="New York"/>
    <x v="0"/>
  </r>
  <r>
    <n v="23016"/>
    <d v="2019-04-15T00:00:00"/>
    <d v="2019-04-19T00:00:00"/>
    <n v="29.74"/>
    <n v="8"/>
    <x v="204"/>
    <x v="0"/>
    <x v="2"/>
    <x v="3"/>
    <s v="Acco Perma%29 2700 Stacking Storage Drawers"/>
    <n v="10177"/>
    <s v="New York City"/>
    <s v="New York"/>
    <x v="0"/>
  </r>
  <r>
    <n v="25128"/>
    <d v="2019-04-24T00:00:00"/>
    <d v="2019-04-30T00:00:00"/>
    <n v="155.99"/>
    <n v="3"/>
    <x v="205"/>
    <x v="0"/>
    <x v="0"/>
    <x v="5"/>
    <s v="R280"/>
    <n v="10177"/>
    <s v="New York City"/>
    <s v="New York"/>
    <x v="0"/>
  </r>
  <r>
    <n v="26857"/>
    <d v="2019-05-01T00:00:00"/>
    <d v="2019-05-11T00:00:00"/>
    <n v="4.9800000000000004"/>
    <n v="2"/>
    <x v="206"/>
    <x v="0"/>
    <x v="2"/>
    <x v="6"/>
    <s v="Cardinal Holdit Business Card Pockets"/>
    <n v="10177"/>
    <s v="New York City"/>
    <s v="New York"/>
    <x v="0"/>
  </r>
  <r>
    <n v="29513"/>
    <d v="2019-05-13T00:00:00"/>
    <d v="2019-05-22T00:00:00"/>
    <n v="291.73"/>
    <n v="3"/>
    <x v="207"/>
    <x v="0"/>
    <x v="1"/>
    <x v="15"/>
    <s v="Hon 4070 Series Pagoda™ Armless Upholstered Stacking Chairs"/>
    <n v="10177"/>
    <s v="New York City"/>
    <s v="New York"/>
    <x v="0"/>
  </r>
  <r>
    <n v="29513"/>
    <d v="2019-05-13T00:00:00"/>
    <d v="2019-05-15T00:00:00"/>
    <n v="100.98"/>
    <n v="9"/>
    <x v="208"/>
    <x v="0"/>
    <x v="1"/>
    <x v="15"/>
    <s v="Hon Valutask™ Swivel Chairs"/>
    <n v="10177"/>
    <s v="New York City"/>
    <s v="New York"/>
    <x v="0"/>
  </r>
  <r>
    <n v="29513"/>
    <d v="2019-05-13T00:00:00"/>
    <d v="2019-05-20T00:00:00"/>
    <n v="155.06"/>
    <n v="9"/>
    <x v="209"/>
    <x v="0"/>
    <x v="2"/>
    <x v="3"/>
    <s v="Dual Level, Single-Width Filing Carts"/>
    <n v="10177"/>
    <s v="New York City"/>
    <s v="New York"/>
    <x v="0"/>
  </r>
  <r>
    <n v="35247"/>
    <d v="2019-06-07T00:00:00"/>
    <d v="2019-06-15T00:00:00"/>
    <n v="2.6"/>
    <n v="1"/>
    <x v="210"/>
    <x v="2"/>
    <x v="2"/>
    <x v="7"/>
    <s v="12 Colored Short Pencils"/>
    <n v="10177"/>
    <s v="New York City"/>
    <s v="New York"/>
    <x v="0"/>
  </r>
  <r>
    <n v="36075"/>
    <d v="2019-06-10T00:00:00"/>
    <d v="2019-06-20T00:00:00"/>
    <n v="367.99"/>
    <n v="1"/>
    <x v="211"/>
    <x v="0"/>
    <x v="2"/>
    <x v="6"/>
    <s v="Ibico Ibimaster 300 Manual Binding System"/>
    <n v="10177"/>
    <s v="New York City"/>
    <s v="New York"/>
    <x v="0"/>
  </r>
  <r>
    <n v="36075"/>
    <d v="2019-06-10T00:00:00"/>
    <d v="2019-06-19T00:00:00"/>
    <n v="4.24"/>
    <n v="6"/>
    <x v="212"/>
    <x v="0"/>
    <x v="2"/>
    <x v="6"/>
    <s v="Storex DuraTechnology Recycled Plastic Frosted Binders"/>
    <n v="10177"/>
    <s v="New York City"/>
    <s v="New York"/>
    <x v="0"/>
  </r>
  <r>
    <n v="38763"/>
    <d v="2019-06-22T00:00:00"/>
    <d v="2019-06-27T00:00:00"/>
    <n v="6.48"/>
    <n v="5"/>
    <x v="66"/>
    <x v="0"/>
    <x v="2"/>
    <x v="10"/>
    <s v="X%29 1996"/>
    <n v="10177"/>
    <s v="New York City"/>
    <s v="New York"/>
    <x v="0"/>
  </r>
  <r>
    <n v="38763"/>
    <d v="2019-06-22T00:00:00"/>
    <d v="2019-06-27T00:00:00"/>
    <n v="22.99"/>
    <n v="3"/>
    <x v="213"/>
    <x v="0"/>
    <x v="2"/>
    <x v="7"/>
    <s v="Boston KS Multi-Size Manual Pencil Sharpener"/>
    <n v="10177"/>
    <s v="New York City"/>
    <s v="New York"/>
    <x v="0"/>
  </r>
  <r>
    <n v="41807"/>
    <d v="2019-07-05T00:00:00"/>
    <d v="2019-07-06T00:00:00"/>
    <n v="15.14"/>
    <n v="9"/>
    <x v="214"/>
    <x v="2"/>
    <x v="2"/>
    <x v="3"/>
    <s v="Eldon%29 Gobal File Keepers"/>
    <n v="10177"/>
    <s v="New York City"/>
    <s v="New York"/>
    <x v="0"/>
  </r>
  <r>
    <n v="45224"/>
    <d v="2019-07-20T00:00:00"/>
    <d v="2019-07-30T00:00:00"/>
    <n v="348.21"/>
    <n v="1"/>
    <x v="215"/>
    <x v="3"/>
    <x v="1"/>
    <x v="1"/>
    <s v="Bretford CR4500 Series Slim Rectangular Table"/>
    <n v="10177"/>
    <s v="New York City"/>
    <s v="New York"/>
    <x v="0"/>
  </r>
  <r>
    <n v="45387"/>
    <d v="2019-07-21T00:00:00"/>
    <d v="2019-07-23T00:00:00"/>
    <n v="27.48"/>
    <n v="2"/>
    <x v="166"/>
    <x v="2"/>
    <x v="0"/>
    <x v="0"/>
    <s v="Belkin MediaBoard 104- Keyboard"/>
    <n v="10177"/>
    <s v="New York City"/>
    <s v="New York"/>
    <x v="0"/>
  </r>
  <r>
    <n v="47689"/>
    <d v="2019-07-31T00:00:00"/>
    <d v="2019-08-05T00:00:00"/>
    <n v="122.99"/>
    <n v="10"/>
    <x v="216"/>
    <x v="0"/>
    <x v="1"/>
    <x v="15"/>
    <s v="Global High-Back Leather Tilter, Burgundy"/>
    <n v="10177"/>
    <s v="New York City"/>
    <s v="New York"/>
    <x v="0"/>
  </r>
  <r>
    <n v="78422"/>
    <d v="2019-12-11T00:00:00"/>
    <d v="2019-12-18T00:00:00"/>
    <n v="2.1"/>
    <n v="5"/>
    <x v="217"/>
    <x v="0"/>
    <x v="2"/>
    <x v="7"/>
    <s v="Sanford EarthWrite%29 Recycled Pencils, Medium Soft, #2"/>
    <n v="10605"/>
    <s v="White Plains"/>
    <s v="New York"/>
    <x v="0"/>
  </r>
  <r>
    <n v="78421"/>
    <d v="2019-12-11T00:00:00"/>
    <d v="2019-12-21T00:00:00"/>
    <n v="29.74"/>
    <n v="10"/>
    <x v="218"/>
    <x v="0"/>
    <x v="2"/>
    <x v="3"/>
    <s v="Acco Perma%29 2700 Stacking Storage Drawers"/>
    <n v="10701"/>
    <s v="Yonkers"/>
    <s v="New York"/>
    <x v="0"/>
  </r>
  <r>
    <n v="82846"/>
    <d v="2019-12-31T00:00:00"/>
    <d v="2020-01-10T00:00:00"/>
    <n v="4.91"/>
    <n v="7"/>
    <x v="219"/>
    <x v="3"/>
    <x v="2"/>
    <x v="13"/>
    <s v="Avery 508"/>
    <n v="11226"/>
    <s v="Brooklyn"/>
    <s v="New York"/>
    <x v="0"/>
  </r>
  <r>
    <n v="82846"/>
    <d v="2019-12-31T00:00:00"/>
    <d v="2020-01-08T00:00:00"/>
    <n v="22.01"/>
    <n v="3"/>
    <x v="220"/>
    <x v="3"/>
    <x v="2"/>
    <x v="7"/>
    <s v="Boston 16801 Nautilus™ Battery Pencil Sharpener"/>
    <n v="11226"/>
    <s v="Brooklyn"/>
    <s v="New York"/>
    <x v="0"/>
  </r>
  <r>
    <n v="77943"/>
    <d v="2019-12-09T00:00:00"/>
    <d v="2019-12-12T00:00:00"/>
    <n v="40.97"/>
    <n v="9"/>
    <x v="221"/>
    <x v="1"/>
    <x v="2"/>
    <x v="7"/>
    <s v="Sanford 52201 APSCO Electric Pencil Sharpener"/>
    <n v="11580"/>
    <s v="Valley Stream"/>
    <s v="New York"/>
    <x v="0"/>
  </r>
  <r>
    <n v="77945"/>
    <d v="2019-12-09T00:00:00"/>
    <d v="2019-12-13T00:00:00"/>
    <n v="22.72"/>
    <n v="5"/>
    <x v="222"/>
    <x v="3"/>
    <x v="1"/>
    <x v="8"/>
    <s v="Executive Impressions 14&quot; Two-Color Numerals Wall Clock"/>
    <n v="11580"/>
    <s v="Valley Stream"/>
    <s v="New York"/>
    <x v="0"/>
  </r>
  <r>
    <n v="77946"/>
    <d v="2019-12-09T00:00:00"/>
    <d v="2019-12-16T00:00:00"/>
    <n v="5.84"/>
    <n v="3"/>
    <x v="223"/>
    <x v="1"/>
    <x v="2"/>
    <x v="7"/>
    <s v="Newell 312"/>
    <n v="11580"/>
    <s v="Valley Stream"/>
    <s v="New York"/>
    <x v="0"/>
  </r>
  <r>
    <n v="77948"/>
    <d v="2019-12-09T00:00:00"/>
    <d v="2019-12-17T00:00:00"/>
    <n v="145.97999999999999"/>
    <n v="6"/>
    <x v="224"/>
    <x v="3"/>
    <x v="1"/>
    <x v="1"/>
    <s v="Bevis Rectangular Conference Tables"/>
    <n v="11580"/>
    <s v="Valley Stream"/>
    <s v="New York"/>
    <x v="0"/>
  </r>
  <r>
    <n v="77953"/>
    <d v="2019-12-09T00:00:00"/>
    <d v="2019-12-14T00:00:00"/>
    <n v="16.91"/>
    <n v="10"/>
    <x v="225"/>
    <x v="1"/>
    <x v="2"/>
    <x v="3"/>
    <s v="Tenex Personal Self-Stacking Standard File Box, Black/Gray"/>
    <n v="11580"/>
    <s v="Valley Stream"/>
    <s v="New York"/>
    <x v="0"/>
  </r>
  <r>
    <n v="80664"/>
    <d v="2019-12-21T00:00:00"/>
    <d v="2019-12-27T00:00:00"/>
    <n v="2.88"/>
    <n v="10"/>
    <x v="226"/>
    <x v="3"/>
    <x v="2"/>
    <x v="13"/>
    <s v="Avery 49"/>
    <n v="11580"/>
    <s v="Valley Stream"/>
    <s v="New York"/>
    <x v="0"/>
  </r>
  <r>
    <n v="79715"/>
    <d v="2019-12-17T00:00:00"/>
    <d v="2019-12-26T00:00:00"/>
    <n v="280.98"/>
    <n v="2"/>
    <x v="227"/>
    <x v="2"/>
    <x v="1"/>
    <x v="15"/>
    <s v="Hon 2090 “Pillow Soft” Series Mid Back Swivel/Tilt Chairs"/>
    <n v="11704"/>
    <s v="West Babylon"/>
    <s v="New York"/>
    <x v="0"/>
  </r>
  <r>
    <n v="79715"/>
    <d v="2019-12-17T00:00:00"/>
    <d v="2019-12-27T00:00:00"/>
    <n v="6.48"/>
    <n v="7"/>
    <x v="161"/>
    <x v="2"/>
    <x v="2"/>
    <x v="10"/>
    <s v="Eureka Recycled Copy Paper 8 1/2&quot; x 11&quot;, Ream"/>
    <n v="11704"/>
    <s v="West Babylon"/>
    <s v="New York"/>
    <x v="0"/>
  </r>
  <r>
    <n v="79716"/>
    <d v="2019-12-17T00:00:00"/>
    <d v="2019-12-19T00:00:00"/>
    <n v="2.6"/>
    <n v="9"/>
    <x v="228"/>
    <x v="2"/>
    <x v="2"/>
    <x v="7"/>
    <s v="12 Colored Short Pencils"/>
    <n v="11704"/>
    <s v="West Babylon"/>
    <s v="New York"/>
    <x v="0"/>
  </r>
  <r>
    <n v="79717"/>
    <d v="2019-12-17T00:00:00"/>
    <d v="2019-12-20T00:00:00"/>
    <n v="15.14"/>
    <n v="4"/>
    <x v="229"/>
    <x v="2"/>
    <x v="2"/>
    <x v="3"/>
    <s v="Eldon%29 Gobal File Keepers"/>
    <n v="11704"/>
    <s v="West Babylon"/>
    <s v="New York"/>
    <x v="0"/>
  </r>
  <r>
    <n v="79722"/>
    <d v="2019-12-17T00:00:00"/>
    <d v="2019-12-21T00:00:00"/>
    <n v="44.43"/>
    <n v="5"/>
    <x v="230"/>
    <x v="2"/>
    <x v="1"/>
    <x v="1"/>
    <s v="Hon 61000 Series Interactive Training Tables"/>
    <n v="11704"/>
    <s v="West Babylon"/>
    <s v="New York"/>
    <x v="0"/>
  </r>
  <r>
    <n v="79718"/>
    <d v="2019-12-17T00:00:00"/>
    <d v="2019-12-25T00:00:00"/>
    <n v="348.21"/>
    <n v="4"/>
    <x v="231"/>
    <x v="3"/>
    <x v="1"/>
    <x v="1"/>
    <s v="Bretford CR4500 Series Slim Rectangular Table"/>
    <n v="11795"/>
    <s v="West Islip"/>
    <s v="New York"/>
    <x v="0"/>
  </r>
  <r>
    <n v="79721"/>
    <d v="2019-12-17T00:00:00"/>
    <d v="2019-12-18T00:00:00"/>
    <n v="27.48"/>
    <n v="4"/>
    <x v="232"/>
    <x v="2"/>
    <x v="3"/>
    <x v="0"/>
    <s v="Belkin MediaBoard 104- Keyboard"/>
    <n v="11795"/>
    <s v="West Islip"/>
    <s v="New York"/>
    <x v="0"/>
  </r>
  <r>
    <n v="77941"/>
    <d v="2019-12-09T00:00:00"/>
    <d v="2019-12-10T00:00:00"/>
    <n v="1.86"/>
    <n v="10"/>
    <x v="233"/>
    <x v="3"/>
    <x v="2"/>
    <x v="11"/>
    <s v="Super Bands, 12/Pack"/>
    <n v="12180"/>
    <s v="Troy"/>
    <s v="New York"/>
    <x v="0"/>
  </r>
  <r>
    <n v="77942"/>
    <d v="2019-12-09T00:00:00"/>
    <d v="2019-12-16T00:00:00"/>
    <n v="5.4"/>
    <n v="8"/>
    <x v="234"/>
    <x v="3"/>
    <x v="2"/>
    <x v="6"/>
    <s v="3M Organizer Strips"/>
    <n v="12180"/>
    <s v="Troy"/>
    <s v="New York"/>
    <x v="0"/>
  </r>
  <r>
    <n v="77942"/>
    <d v="2019-12-09T00:00:00"/>
    <d v="2019-12-19T00:00:00"/>
    <n v="20.28"/>
    <n v="8"/>
    <x v="235"/>
    <x v="3"/>
    <x v="1"/>
    <x v="8"/>
    <s v="Seth Thomas 8 1/2&quot; Cubicle Clock"/>
    <n v="12180"/>
    <s v="Troy"/>
    <s v="New York"/>
    <x v="0"/>
  </r>
  <r>
    <n v="77942"/>
    <d v="2019-12-09T00:00:00"/>
    <d v="2019-12-19T00:00:00"/>
    <n v="11.55"/>
    <n v="7"/>
    <x v="236"/>
    <x v="3"/>
    <x v="2"/>
    <x v="7"/>
    <s v="Newell 309"/>
    <n v="12180"/>
    <s v="Troy"/>
    <s v="New York"/>
    <x v="0"/>
  </r>
  <r>
    <n v="77944"/>
    <d v="2019-12-09T00:00:00"/>
    <d v="2019-12-16T00:00:00"/>
    <n v="376.13"/>
    <n v="4"/>
    <x v="237"/>
    <x v="3"/>
    <x v="1"/>
    <x v="1"/>
    <s v="Bretford Rectangular Conference Table Tops"/>
    <n v="12180"/>
    <s v="Troy"/>
    <s v="New York"/>
    <x v="0"/>
  </r>
  <r>
    <n v="77947"/>
    <d v="2019-12-09T00:00:00"/>
    <d v="2019-12-11T00:00:00"/>
    <n v="10.94"/>
    <n v="3"/>
    <x v="238"/>
    <x v="3"/>
    <x v="2"/>
    <x v="16"/>
    <s v="White Business Envelopes with Contemporary Seam, Recycled White Business Envelopes"/>
    <n v="12180"/>
    <s v="Troy"/>
    <s v="New York"/>
    <x v="0"/>
  </r>
  <r>
    <n v="77949"/>
    <d v="2019-12-09T00:00:00"/>
    <d v="2019-12-11T00:00:00"/>
    <n v="4.9800000000000004"/>
    <n v="4"/>
    <x v="239"/>
    <x v="1"/>
    <x v="0"/>
    <x v="0"/>
    <s v="Imation 3.5&quot;, DISKETTE 44766 HGHLD3.52HD/FM, 10/Pack"/>
    <n v="12180"/>
    <s v="Troy"/>
    <s v="New York"/>
    <x v="0"/>
  </r>
  <r>
    <n v="80054"/>
    <d v="2019-12-19T00:00:00"/>
    <d v="2019-12-20T00:00:00"/>
    <n v="11.66"/>
    <n v="1"/>
    <x v="240"/>
    <x v="1"/>
    <x v="4"/>
    <x v="7"/>
    <s v="Hunt BOSTON%29 Vista%29 Battery-Operated Pencil Sharpener, Black"/>
    <n v="12180"/>
    <s v="Troy"/>
    <s v="New York"/>
    <x v="0"/>
  </r>
  <r>
    <n v="77835"/>
    <d v="2019-12-09T00:00:00"/>
    <d v="2019-12-14T00:00:00"/>
    <n v="170.98"/>
    <n v="3"/>
    <x v="241"/>
    <x v="0"/>
    <x v="1"/>
    <x v="12"/>
    <s v="Rush Hierlooms Collection 1&quot; Thick Stackable Bookcases"/>
    <n v="12208"/>
    <s v="Albany"/>
    <s v="New York"/>
    <x v="0"/>
  </r>
  <r>
    <n v="77835"/>
    <d v="2019-12-09T00:00:00"/>
    <d v="2019-12-17T00:00:00"/>
    <n v="20.99"/>
    <n v="5"/>
    <x v="242"/>
    <x v="0"/>
    <x v="0"/>
    <x v="5"/>
    <s v="1726 Digital Answering Machine"/>
    <n v="12208"/>
    <s v="Albany"/>
    <s v="New York"/>
    <x v="0"/>
  </r>
  <r>
    <n v="80052"/>
    <d v="2019-12-19T00:00:00"/>
    <d v="2019-12-25T00:00:00"/>
    <n v="44.43"/>
    <n v="7"/>
    <x v="243"/>
    <x v="3"/>
    <x v="1"/>
    <x v="1"/>
    <s v="Hon 61000 Series Interactive Training Tables"/>
    <n v="13210"/>
    <s v="Syracuse"/>
    <s v="New York"/>
    <x v="0"/>
  </r>
  <r>
    <n v="80053"/>
    <d v="2019-12-19T00:00:00"/>
    <d v="2019-12-23T00:00:00"/>
    <n v="130.97999999999999"/>
    <n v="7"/>
    <x v="244"/>
    <x v="1"/>
    <x v="1"/>
    <x v="12"/>
    <s v="O'Sullivan Elevations Bookcase, Cherry Finish"/>
    <n v="13210"/>
    <s v="Syracuse"/>
    <s v="New York"/>
    <x v="0"/>
  </r>
  <r>
    <n v="80057"/>
    <d v="2019-12-19T00:00:00"/>
    <d v="2019-12-29T00:00:00"/>
    <n v="15.68"/>
    <n v="2"/>
    <x v="245"/>
    <x v="1"/>
    <x v="1"/>
    <x v="8"/>
    <s v="Artistic Insta-Plaque"/>
    <n v="13210"/>
    <s v="Syracuse"/>
    <s v="New York"/>
    <x v="0"/>
  </r>
  <r>
    <n v="80057"/>
    <d v="2019-12-19T00:00:00"/>
    <d v="2019-12-27T00:00:00"/>
    <n v="71.37"/>
    <n v="3"/>
    <x v="246"/>
    <x v="1"/>
    <x v="1"/>
    <x v="1"/>
    <s v="Lesro Sheffield Collection Coffee Table, End Table, Center Table, Corner Table"/>
    <n v="13210"/>
    <s v="Syracuse"/>
    <s v="New York"/>
    <x v="0"/>
  </r>
  <r>
    <n v="77940"/>
    <d v="2019-12-09T00:00:00"/>
    <d v="2019-12-16T00:00:00"/>
    <n v="10.06"/>
    <n v="7"/>
    <x v="247"/>
    <x v="1"/>
    <x v="2"/>
    <x v="10"/>
    <s v="Riverleaf Stik-Withit%29 Designer Note Cubes%29"/>
    <n v="13501"/>
    <s v="Utica"/>
    <s v="New York"/>
    <x v="0"/>
  </r>
  <r>
    <n v="77940"/>
    <d v="2019-12-09T00:00:00"/>
    <d v="2019-12-12T00:00:00"/>
    <n v="65.989999999999995"/>
    <n v="1"/>
    <x v="175"/>
    <x v="1"/>
    <x v="0"/>
    <x v="5"/>
    <n v="252"/>
    <n v="13501"/>
    <s v="Utica"/>
    <s v="New York"/>
    <x v="0"/>
  </r>
  <r>
    <n v="77942"/>
    <d v="2019-12-09T00:00:00"/>
    <d v="2019-12-13T00:00:00"/>
    <n v="2.08"/>
    <n v="10"/>
    <x v="248"/>
    <x v="3"/>
    <x v="2"/>
    <x v="14"/>
    <s v="Kleencut%29 Forged Office Shears by Acme United Corporation"/>
    <n v="13501"/>
    <s v="Utica"/>
    <s v="New York"/>
    <x v="0"/>
  </r>
  <r>
    <n v="77950"/>
    <d v="2019-12-09T00:00:00"/>
    <d v="2019-12-15T00:00:00"/>
    <n v="200.99"/>
    <n v="3"/>
    <x v="249"/>
    <x v="1"/>
    <x v="0"/>
    <x v="5"/>
    <s v="2160i"/>
    <n v="13501"/>
    <s v="Utica"/>
    <s v="New York"/>
    <x v="0"/>
  </r>
  <r>
    <n v="77951"/>
    <d v="2019-12-09T00:00:00"/>
    <d v="2019-12-19T00:00:00"/>
    <n v="155.99"/>
    <n v="8"/>
    <x v="250"/>
    <x v="1"/>
    <x v="0"/>
    <x v="5"/>
    <s v="CF 688"/>
    <n v="13501"/>
    <s v="Utica"/>
    <s v="New York"/>
    <x v="0"/>
  </r>
  <r>
    <n v="77952"/>
    <d v="2019-12-09T00:00:00"/>
    <d v="2019-12-10T00:00:00"/>
    <n v="31.76"/>
    <n v="3"/>
    <x v="251"/>
    <x v="0"/>
    <x v="1"/>
    <x v="1"/>
    <s v="Hon iLevel™ Computer Training Table"/>
    <n v="13501"/>
    <s v="Utica"/>
    <s v="New York"/>
    <x v="0"/>
  </r>
  <r>
    <n v="77954"/>
    <d v="2019-12-09T00:00:00"/>
    <d v="2019-12-12T00:00:00"/>
    <n v="64.650000000000006"/>
    <n v="2"/>
    <x v="252"/>
    <x v="1"/>
    <x v="2"/>
    <x v="3"/>
    <s v="Space Solutions Commercial Steel Shelving"/>
    <n v="13501"/>
    <s v="Utica"/>
    <s v="New York"/>
    <x v="0"/>
  </r>
  <r>
    <n v="80661"/>
    <d v="2019-12-21T00:00:00"/>
    <d v="2019-12-28T00:00:00"/>
    <n v="8.34"/>
    <n v="5"/>
    <x v="253"/>
    <x v="3"/>
    <x v="2"/>
    <x v="14"/>
    <s v="Acme%29 Elite Stainless Steel Scissors"/>
    <n v="13601"/>
    <s v="Watertown"/>
    <s v="New York"/>
    <x v="0"/>
  </r>
  <r>
    <n v="80662"/>
    <d v="2019-12-21T00:00:00"/>
    <d v="2019-12-25T00:00:00"/>
    <n v="99.23"/>
    <n v="10"/>
    <x v="254"/>
    <x v="3"/>
    <x v="1"/>
    <x v="8"/>
    <s v="GE 48&quot; Fluorescent Tube, Cool White Energy Saver, 34 Watts, 30/Box"/>
    <n v="13601"/>
    <s v="Watertown"/>
    <s v="New York"/>
    <x v="0"/>
  </r>
  <r>
    <n v="80663"/>
    <d v="2019-12-21T00:00:00"/>
    <d v="2019-12-22T00:00:00"/>
    <n v="11.58"/>
    <n v="3"/>
    <x v="255"/>
    <x v="3"/>
    <x v="2"/>
    <x v="16"/>
    <s v="Peel  Seel%29 Recycled Catalog Envelopes, Brown"/>
    <n v="13601"/>
    <s v="Watertown"/>
    <s v="New York"/>
    <x v="0"/>
  </r>
  <r>
    <n v="80665"/>
    <d v="2019-12-21T00:00:00"/>
    <d v="2019-12-30T00:00:00"/>
    <n v="550.98"/>
    <n v="3"/>
    <x v="256"/>
    <x v="3"/>
    <x v="1"/>
    <x v="1"/>
    <s v="Chromcraft Bull-Nose Wood 48&quot; x 96&quot; Rectangular Conference Tables"/>
    <n v="13601"/>
    <s v="Watertown"/>
    <s v="New York"/>
    <x v="0"/>
  </r>
  <r>
    <n v="80666"/>
    <d v="2019-12-21T00:00:00"/>
    <d v="2019-12-24T00:00:00"/>
    <n v="1270.99"/>
    <n v="2"/>
    <x v="257"/>
    <x v="3"/>
    <x v="2"/>
    <x v="6"/>
    <s v="Fellowes PB500 Electric Punch Plastic Comb Binding Machine with Manual Bind"/>
    <n v="13601"/>
    <s v="Watertown"/>
    <s v="New York"/>
    <x v="0"/>
  </r>
  <r>
    <n v="80666"/>
    <d v="2019-12-21T00:00:00"/>
    <d v="2019-12-28T00:00:00"/>
    <n v="7.31"/>
    <n v="9"/>
    <x v="258"/>
    <x v="3"/>
    <x v="2"/>
    <x v="13"/>
    <s v="Self-Adhesive Address Labels for Typewriters by Universal"/>
    <n v="13601"/>
    <s v="Watertown"/>
    <s v="New York"/>
    <x v="0"/>
  </r>
  <r>
    <n v="80667"/>
    <d v="2019-12-21T00:00:00"/>
    <d v="2019-12-31T00:00:00"/>
    <n v="5.98"/>
    <n v="6"/>
    <x v="259"/>
    <x v="3"/>
    <x v="2"/>
    <x v="10"/>
    <s v="X%29 1983"/>
    <n v="13601"/>
    <s v="Watertown"/>
    <s v="New York"/>
    <x v="0"/>
  </r>
  <r>
    <n v="80051"/>
    <d v="2019-12-19T00:00:00"/>
    <d v="2019-12-22T00:00:00"/>
    <n v="3.8"/>
    <n v="9"/>
    <x v="260"/>
    <x v="1"/>
    <x v="4"/>
    <x v="6"/>
    <s v="Durable Pressboard Binders"/>
    <n v="14150"/>
    <s v="Tonawanda"/>
    <s v="New York"/>
    <x v="0"/>
  </r>
  <r>
    <n v="80051"/>
    <d v="2019-12-19T00:00:00"/>
    <d v="2019-12-28T00:00:00"/>
    <n v="1.76"/>
    <n v="2"/>
    <x v="261"/>
    <x v="1"/>
    <x v="2"/>
    <x v="7"/>
    <s v="Newell 310"/>
    <n v="14150"/>
    <s v="Tonawanda"/>
    <s v="New York"/>
    <x v="0"/>
  </r>
  <r>
    <n v="80053"/>
    <d v="2019-12-19T00:00:00"/>
    <d v="2019-12-21T00:00:00"/>
    <n v="4.76"/>
    <n v="9"/>
    <x v="262"/>
    <x v="1"/>
    <x v="2"/>
    <x v="10"/>
    <s v="TOPS Voice Message Log Book, Flash Format"/>
    <n v="14150"/>
    <s v="Tonawanda"/>
    <s v="New York"/>
    <x v="0"/>
  </r>
  <r>
    <n v="80055"/>
    <d v="2019-12-19T00:00:00"/>
    <d v="2019-12-23T00:00:00"/>
    <n v="5.84"/>
    <n v="3"/>
    <x v="223"/>
    <x v="1"/>
    <x v="2"/>
    <x v="7"/>
    <s v="Newell 312"/>
    <n v="14150"/>
    <s v="Tonawanda"/>
    <s v="New York"/>
    <x v="0"/>
  </r>
  <r>
    <n v="80056"/>
    <d v="2019-12-19T00:00:00"/>
    <d v="2019-12-21T00:00:00"/>
    <n v="5.94"/>
    <n v="9"/>
    <x v="263"/>
    <x v="1"/>
    <x v="2"/>
    <x v="6"/>
    <s v="Storex Dura Pro™ Binders"/>
    <n v="14150"/>
    <s v="Tonawanda"/>
    <s v="New York"/>
    <x v="0"/>
  </r>
  <r>
    <n v="80056"/>
    <d v="2019-12-19T00:00:00"/>
    <d v="2019-12-24T00:00:00"/>
    <n v="65.989999999999995"/>
    <n v="3"/>
    <x v="264"/>
    <x v="1"/>
    <x v="0"/>
    <x v="5"/>
    <n v="6190"/>
    <n v="14150"/>
    <s v="Tonawanda"/>
    <s v="New York"/>
    <x v="0"/>
  </r>
  <r>
    <n v="80058"/>
    <d v="2019-12-19T00:00:00"/>
    <d v="2019-12-20T00:00:00"/>
    <n v="525.98"/>
    <n v="8"/>
    <x v="265"/>
    <x v="1"/>
    <x v="2"/>
    <x v="6"/>
    <s v="GBC DocuBind 300 Electric Binding Machine"/>
    <n v="14150"/>
    <s v="Tonawanda"/>
    <s v="New York"/>
    <x v="0"/>
  </r>
  <r>
    <n v="80058"/>
    <d v="2019-12-19T00:00:00"/>
    <d v="2019-12-23T00:00:00"/>
    <n v="115.99"/>
    <n v="6"/>
    <x v="266"/>
    <x v="1"/>
    <x v="0"/>
    <x v="5"/>
    <n v="5185"/>
    <n v="14150"/>
    <s v="Tonawanda"/>
    <s v="New York"/>
    <x v="0"/>
  </r>
  <r>
    <n v="79370"/>
    <d v="2019-12-16T00:00:00"/>
    <d v="2019-12-21T00:00:00"/>
    <n v="136.97999999999999"/>
    <n v="6"/>
    <x v="267"/>
    <x v="0"/>
    <x v="1"/>
    <x v="8"/>
    <s v="3M Polarizing Task Lamp with Clamp Arm, Light Gray"/>
    <n v="15122"/>
    <s v="West Mifflin"/>
    <s v="Pennsylvania"/>
    <x v="0"/>
  </r>
  <r>
    <n v="79370"/>
    <d v="2019-12-16T00:00:00"/>
    <d v="2019-12-20T00:00:00"/>
    <n v="399.98"/>
    <n v="2"/>
    <x v="268"/>
    <x v="0"/>
    <x v="0"/>
    <x v="4"/>
    <s v="Okidata ML320 Series Turbo Dot Matrix Printers"/>
    <n v="15122"/>
    <s v="West Mifflin"/>
    <s v="Pennsylvania"/>
    <x v="0"/>
  </r>
  <r>
    <n v="78247"/>
    <d v="2019-12-11T00:00:00"/>
    <d v="2019-12-16T00:00:00"/>
    <n v="26.64"/>
    <n v="5"/>
    <x v="269"/>
    <x v="3"/>
    <x v="1"/>
    <x v="15"/>
    <s v="SAFCO Optional Arm Kit for Workspace%29 Cribbage Stacking Chair"/>
    <n v="17331"/>
    <s v="Hanover"/>
    <s v="Pennsylvania"/>
    <x v="0"/>
  </r>
  <r>
    <n v="78247"/>
    <d v="2019-12-11T00:00:00"/>
    <d v="2019-12-21T00:00:00"/>
    <n v="12.07"/>
    <n v="5"/>
    <x v="270"/>
    <x v="3"/>
    <x v="1"/>
    <x v="8"/>
    <s v="Eldon%29 500 Class™ Desk Accessories"/>
    <n v="17331"/>
    <s v="Hanover"/>
    <s v="Pennsylvania"/>
    <x v="0"/>
  </r>
  <r>
    <n v="78250"/>
    <d v="2019-12-11T00:00:00"/>
    <d v="2019-12-20T00:00:00"/>
    <n v="78.650000000000006"/>
    <n v="1"/>
    <x v="271"/>
    <x v="3"/>
    <x v="2"/>
    <x v="9"/>
    <s v="Honeywell Quietcare HEPA Air Cleaner"/>
    <n v="17331"/>
    <s v="Hanover"/>
    <s v="Pennsylvania"/>
    <x v="0"/>
  </r>
  <r>
    <n v="78252"/>
    <d v="2019-12-11T00:00:00"/>
    <d v="2019-12-18T00:00:00"/>
    <n v="3.69"/>
    <n v="4"/>
    <x v="272"/>
    <x v="3"/>
    <x v="2"/>
    <x v="13"/>
    <s v="Avery 501"/>
    <n v="17331"/>
    <s v="Hanover"/>
    <s v="Pennsylvania"/>
    <x v="0"/>
  </r>
  <r>
    <n v="80904"/>
    <d v="2019-12-22T00:00:00"/>
    <d v="2019-12-29T00:00:00"/>
    <n v="5.34"/>
    <n v="4"/>
    <x v="273"/>
    <x v="0"/>
    <x v="2"/>
    <x v="6"/>
    <s v="Pressboard Data Binder, Crimson, 12&quot; X 8 1/2&quot;"/>
    <n v="19026"/>
    <s v="Drexel Hill"/>
    <s v="Pennsylvania"/>
    <x v="0"/>
  </r>
  <r>
    <n v="80904"/>
    <d v="2019-12-22T00:00:00"/>
    <d v="2019-12-26T00:00:00"/>
    <n v="65.989999999999995"/>
    <n v="2"/>
    <x v="79"/>
    <x v="0"/>
    <x v="0"/>
    <x v="5"/>
    <n v="8860"/>
    <n v="19026"/>
    <s v="Drexel Hill"/>
    <s v="Pennsylvania"/>
    <x v="0"/>
  </r>
  <r>
    <n v="80907"/>
    <d v="2019-12-22T00:00:00"/>
    <d v="2019-12-23T00:00:00"/>
    <n v="24.92"/>
    <n v="1"/>
    <x v="274"/>
    <x v="0"/>
    <x v="2"/>
    <x v="6"/>
    <s v="GBC Standard Therm-A-Bind Covers"/>
    <n v="19026"/>
    <s v="Drexel Hill"/>
    <s v="Pennsylvania"/>
    <x v="0"/>
  </r>
  <r>
    <n v="82004"/>
    <d v="2019-12-27T00:00:00"/>
    <d v="2019-12-30T00:00:00"/>
    <n v="162.93"/>
    <n v="3"/>
    <x v="275"/>
    <x v="3"/>
    <x v="2"/>
    <x v="16"/>
    <s v="Multimedia Mailers"/>
    <n v="19406"/>
    <s v="King of Prussia"/>
    <s v="Pennsylvania"/>
    <x v="0"/>
  </r>
  <r>
    <n v="82004"/>
    <d v="2019-12-27T00:00:00"/>
    <d v="2020-01-05T00:00:00"/>
    <n v="13.79"/>
    <n v="5"/>
    <x v="276"/>
    <x v="3"/>
    <x v="1"/>
    <x v="8"/>
    <s v="9-3/4 Diameter Round Wall Clock"/>
    <n v="19406"/>
    <s v="King of Prussia"/>
    <s v="Pennsylvania"/>
    <x v="0"/>
  </r>
  <r>
    <n v="82004"/>
    <d v="2019-12-27T00:00:00"/>
    <d v="2020-01-05T00:00:00"/>
    <n v="20.99"/>
    <n v="3"/>
    <x v="277"/>
    <x v="3"/>
    <x v="0"/>
    <x v="5"/>
    <s v="Accessory39"/>
    <n v="19406"/>
    <s v="King of Prussia"/>
    <s v="Pennsylvania"/>
    <x v="0"/>
  </r>
  <r>
    <n v="79556"/>
    <d v="2019-12-16T00:00:00"/>
    <d v="2019-12-24T00:00:00"/>
    <n v="5.98"/>
    <n v="5"/>
    <x v="21"/>
    <x v="0"/>
    <x v="2"/>
    <x v="6"/>
    <s v="Avery Hanging File Binders"/>
    <n v="21133"/>
    <s v="Randallstown"/>
    <s v="Maryland"/>
    <x v="0"/>
  </r>
  <r>
    <n v="79999"/>
    <d v="2019-12-18T00:00:00"/>
    <d v="2019-12-22T00:00:00"/>
    <n v="179.99"/>
    <n v="9"/>
    <x v="278"/>
    <x v="1"/>
    <x v="0"/>
    <x v="0"/>
    <s v="Motorola SB4200 Cable Modem"/>
    <n v="21133"/>
    <s v="Randallstown"/>
    <s v="Maryland"/>
    <x v="0"/>
  </r>
  <r>
    <n v="80000"/>
    <d v="2019-12-18T00:00:00"/>
    <d v="2019-12-27T00:00:00"/>
    <n v="5.78"/>
    <n v="3"/>
    <x v="279"/>
    <x v="1"/>
    <x v="2"/>
    <x v="10"/>
    <s v="X%29 196"/>
    <n v="21133"/>
    <s v="Randallstown"/>
    <s v="Maryland"/>
    <x v="0"/>
  </r>
  <r>
    <n v="80001"/>
    <d v="2019-12-18T00:00:00"/>
    <d v="2019-12-26T00:00:00"/>
    <n v="8.6199999999999992"/>
    <n v="4"/>
    <x v="280"/>
    <x v="1"/>
    <x v="2"/>
    <x v="9"/>
    <s v="Acco Six-Outlet Power Strip, 4' Cord Length"/>
    <n v="21133"/>
    <s v="Randallstown"/>
    <s v="Maryland"/>
    <x v="0"/>
  </r>
  <r>
    <n v="80002"/>
    <d v="2019-12-18T00:00:00"/>
    <d v="2019-12-20T00:00:00"/>
    <n v="39.979999999999997"/>
    <n v="3"/>
    <x v="281"/>
    <x v="1"/>
    <x v="0"/>
    <x v="0"/>
    <s v="IBM Active Response Keyboard, Black"/>
    <n v="21133"/>
    <s v="Randallstown"/>
    <s v="Maryland"/>
    <x v="0"/>
  </r>
  <r>
    <n v="80002"/>
    <d v="2019-12-18T00:00:00"/>
    <d v="2019-12-19T00:00:00"/>
    <n v="5.58"/>
    <n v="3"/>
    <x v="282"/>
    <x v="1"/>
    <x v="2"/>
    <x v="16"/>
    <s v="Staples Brown Kraft Recycled Clasp Envelopes"/>
    <n v="21133"/>
    <s v="Randallstown"/>
    <s v="Maryland"/>
    <x v="0"/>
  </r>
  <r>
    <n v="80003"/>
    <d v="2019-12-18T00:00:00"/>
    <d v="2019-12-26T00:00:00"/>
    <n v="146.34"/>
    <n v="5"/>
    <x v="283"/>
    <x v="0"/>
    <x v="1"/>
    <x v="1"/>
    <s v="Bevis Round Conference Table Top  Single Column Base"/>
    <n v="21133"/>
    <s v="Randallstown"/>
    <s v="Maryland"/>
    <x v="0"/>
  </r>
  <r>
    <n v="79555"/>
    <d v="2019-12-16T00:00:00"/>
    <d v="2019-12-20T00:00:00"/>
    <n v="6.48"/>
    <n v="4"/>
    <x v="284"/>
    <x v="0"/>
    <x v="2"/>
    <x v="10"/>
    <s v="X%29 210"/>
    <n v="21136"/>
    <s v="Reisterstown"/>
    <s v="Maryland"/>
    <x v="0"/>
  </r>
  <r>
    <n v="79557"/>
    <d v="2019-12-16T00:00:00"/>
    <d v="2019-12-17T00:00:00"/>
    <n v="6.68"/>
    <n v="6"/>
    <x v="285"/>
    <x v="0"/>
    <x v="2"/>
    <x v="10"/>
    <s v="X%29 1977"/>
    <n v="21136"/>
    <s v="Reisterstown"/>
    <s v="Maryland"/>
    <x v="0"/>
  </r>
  <r>
    <n v="79558"/>
    <d v="2019-12-16T00:00:00"/>
    <d v="2019-12-20T00:00:00"/>
    <n v="99.99"/>
    <n v="4"/>
    <x v="286"/>
    <x v="0"/>
    <x v="0"/>
    <x v="0"/>
    <s v="US Robotics 56K V.92 External Faxmodem"/>
    <n v="21136"/>
    <s v="Reisterstown"/>
    <s v="Maryland"/>
    <x v="0"/>
  </r>
  <r>
    <n v="80450"/>
    <d v="2019-12-20T00:00:00"/>
    <d v="2019-12-30T00:00:00"/>
    <n v="296.18"/>
    <n v="5"/>
    <x v="141"/>
    <x v="3"/>
    <x v="1"/>
    <x v="1"/>
    <s v="Hon 94000 Series Round Tables"/>
    <n v="22025"/>
    <s v="Montclair"/>
    <s v="Virginia"/>
    <x v="1"/>
  </r>
  <r>
    <n v="80454"/>
    <d v="2019-12-20T00:00:00"/>
    <d v="2019-12-24T00:00:00"/>
    <n v="28.48"/>
    <n v="6"/>
    <x v="287"/>
    <x v="3"/>
    <x v="0"/>
    <x v="0"/>
    <s v="Memorex 4.7GB DVD+RW, 3/Pack"/>
    <n v="22025"/>
    <s v="Montclair"/>
    <s v="Virginia"/>
    <x v="1"/>
  </r>
  <r>
    <n v="80454"/>
    <d v="2019-12-20T00:00:00"/>
    <d v="2019-12-22T00:00:00"/>
    <n v="20.98"/>
    <n v="5"/>
    <x v="288"/>
    <x v="3"/>
    <x v="2"/>
    <x v="3"/>
    <s v="Tennsco Lockers, Sand"/>
    <n v="22025"/>
    <s v="Montclair"/>
    <s v="Virginia"/>
    <x v="1"/>
  </r>
  <r>
    <n v="80487"/>
    <d v="2019-12-20T00:00:00"/>
    <d v="2019-12-25T00:00:00"/>
    <n v="15.99"/>
    <n v="3"/>
    <x v="289"/>
    <x v="0"/>
    <x v="2"/>
    <x v="6"/>
    <s v="GBC Pre-Punched Binding Paper, Plastic, White, 8-1/2&quot; x 11&quot;"/>
    <n v="22025"/>
    <s v="Montclair"/>
    <s v="Virginia"/>
    <x v="1"/>
  </r>
  <r>
    <n v="80489"/>
    <d v="2019-12-20T00:00:00"/>
    <d v="2019-12-24T00:00:00"/>
    <n v="20.239999999999998"/>
    <n v="1"/>
    <x v="290"/>
    <x v="0"/>
    <x v="1"/>
    <x v="8"/>
    <s v="DAX Contemporary Wood Frame with Silver Metal Mat, Desktop, 11 x 14 Size"/>
    <n v="22025"/>
    <s v="Montclair"/>
    <s v="Virginia"/>
    <x v="1"/>
  </r>
  <r>
    <n v="80489"/>
    <d v="2019-12-20T00:00:00"/>
    <d v="2019-12-28T00:00:00"/>
    <n v="4.71"/>
    <n v="1"/>
    <x v="291"/>
    <x v="0"/>
    <x v="2"/>
    <x v="11"/>
    <s v="Plymouth Boxed Rubber Bands by Plymouth"/>
    <n v="22025"/>
    <s v="Montclair"/>
    <s v="Virginia"/>
    <x v="1"/>
  </r>
  <r>
    <n v="82645"/>
    <d v="2019-12-30T00:00:00"/>
    <d v="2020-01-04T00:00:00"/>
    <n v="8.57"/>
    <n v="4"/>
    <x v="292"/>
    <x v="3"/>
    <x v="2"/>
    <x v="14"/>
    <s v="Acme%29 Office Executive Series Stainless Steel Trimmers"/>
    <n v="22102"/>
    <s v="Tysons Corner"/>
    <s v="Virginia"/>
    <x v="1"/>
  </r>
  <r>
    <n v="82649"/>
    <d v="2019-12-30T00:00:00"/>
    <d v="2020-01-06T00:00:00"/>
    <n v="37.94"/>
    <n v="6"/>
    <x v="293"/>
    <x v="3"/>
    <x v="2"/>
    <x v="10"/>
    <s v="Snap-A-Way%29 Black Print Carbonless Ruled Speed Letter, Triplicate"/>
    <n v="22102"/>
    <s v="Tysons Corner"/>
    <s v="Virginia"/>
    <x v="1"/>
  </r>
  <r>
    <n v="82802"/>
    <d v="2019-12-31T00:00:00"/>
    <d v="2020-01-01T00:00:00"/>
    <n v="15.74"/>
    <n v="3"/>
    <x v="294"/>
    <x v="2"/>
    <x v="2"/>
    <x v="16"/>
    <s v="#10-4 1/8&quot; x 9 1/2&quot; Premium Diagonal Seam Envelopes"/>
    <n v="23834"/>
    <s v="Colonial Heights"/>
    <s v="Virginia"/>
    <x v="1"/>
  </r>
  <r>
    <n v="82802"/>
    <d v="2019-12-31T00:00:00"/>
    <d v="2020-01-07T00:00:00"/>
    <n v="9.65"/>
    <n v="3"/>
    <x v="295"/>
    <x v="2"/>
    <x v="1"/>
    <x v="8"/>
    <s v="Eldon Expressions™ Desk Accessory, Wood Pencil Holder, Oak"/>
    <n v="23834"/>
    <s v="Colonial Heights"/>
    <s v="Virginia"/>
    <x v="1"/>
  </r>
  <r>
    <n v="82806"/>
    <d v="2019-12-31T00:00:00"/>
    <d v="2020-01-05T00:00:00"/>
    <n v="6.48"/>
    <n v="3"/>
    <x v="296"/>
    <x v="2"/>
    <x v="2"/>
    <x v="10"/>
    <s v="X%29 215"/>
    <n v="23834"/>
    <s v="Colonial Heights"/>
    <s v="Virginia"/>
    <x v="1"/>
  </r>
  <r>
    <n v="82807"/>
    <d v="2019-12-31T00:00:00"/>
    <d v="2020-01-07T00:00:00"/>
    <n v="60.22"/>
    <n v="4"/>
    <x v="297"/>
    <x v="2"/>
    <x v="2"/>
    <x v="9"/>
    <s v="Fellowes Smart Surge Ten-Outlet Protector, Platinum"/>
    <n v="23834"/>
    <s v="Colonial Heights"/>
    <s v="Virginia"/>
    <x v="1"/>
  </r>
  <r>
    <n v="82807"/>
    <d v="2019-12-31T00:00:00"/>
    <d v="2020-01-03T00:00:00"/>
    <n v="80.98"/>
    <n v="5"/>
    <x v="298"/>
    <x v="2"/>
    <x v="2"/>
    <x v="3"/>
    <s v="Carina 42&quot;Hx23 3/4&quot;W Media Storage Unit"/>
    <n v="23834"/>
    <s v="Colonial Heights"/>
    <s v="Virginia"/>
    <x v="1"/>
  </r>
  <r>
    <n v="82807"/>
    <d v="2019-12-31T00:00:00"/>
    <d v="2020-01-04T00:00:00"/>
    <n v="179.29"/>
    <n v="10"/>
    <x v="299"/>
    <x v="2"/>
    <x v="1"/>
    <x v="1"/>
    <s v="Bevis Round Conference Room Tables and Bases"/>
    <n v="23834"/>
    <s v="Colonial Heights"/>
    <s v="Virginia"/>
    <x v="1"/>
  </r>
  <r>
    <n v="79382"/>
    <d v="2019-12-16T00:00:00"/>
    <d v="2019-12-23T00:00:00"/>
    <n v="3.69"/>
    <n v="6"/>
    <x v="300"/>
    <x v="2"/>
    <x v="2"/>
    <x v="13"/>
    <s v="Avery 501"/>
    <n v="24153"/>
    <s v="Salem"/>
    <s v="Virginia"/>
    <x v="1"/>
  </r>
  <r>
    <n v="79382"/>
    <d v="2019-12-16T00:00:00"/>
    <d v="2019-12-22T00:00:00"/>
    <n v="175.99"/>
    <n v="10"/>
    <x v="301"/>
    <x v="2"/>
    <x v="0"/>
    <x v="5"/>
    <n v="5165"/>
    <n v="24153"/>
    <s v="Salem"/>
    <s v="Virginia"/>
    <x v="1"/>
  </r>
  <r>
    <n v="79390"/>
    <d v="2019-12-16T00:00:00"/>
    <d v="2019-12-18T00:00:00"/>
    <n v="92.23"/>
    <n v="8"/>
    <x v="302"/>
    <x v="2"/>
    <x v="1"/>
    <x v="8"/>
    <s v="Deflect-o RollaMat Studded, Beveled Mat for Medium Pile Carpeting"/>
    <n v="24153"/>
    <s v="Salem"/>
    <s v="Virginia"/>
    <x v="1"/>
  </r>
  <r>
    <n v="79397"/>
    <d v="2019-12-16T00:00:00"/>
    <d v="2019-12-23T00:00:00"/>
    <n v="55.99"/>
    <n v="10"/>
    <x v="303"/>
    <x v="0"/>
    <x v="0"/>
    <x v="5"/>
    <s v="Accessory6"/>
    <n v="24153"/>
    <s v="Salem"/>
    <s v="Virginia"/>
    <x v="1"/>
  </r>
  <r>
    <n v="80865"/>
    <d v="2019-12-22T00:00:00"/>
    <d v="2019-12-24T00:00:00"/>
    <n v="15.42"/>
    <n v="4"/>
    <x v="304"/>
    <x v="0"/>
    <x v="2"/>
    <x v="3"/>
    <s v="Decoflex Hanging Personal Folder File, Blue"/>
    <n v="24281"/>
    <s v="Rose Hill"/>
    <s v="Virginia"/>
    <x v="1"/>
  </r>
  <r>
    <n v="80874"/>
    <d v="2019-12-22T00:00:00"/>
    <d v="2019-12-25T00:00:00"/>
    <n v="6.24"/>
    <n v="3"/>
    <x v="305"/>
    <x v="0"/>
    <x v="1"/>
    <x v="8"/>
    <s v="Eldon Expressions Mahogany Wood Desk Collection"/>
    <n v="24281"/>
    <s v="Rose Hill"/>
    <s v="Virginia"/>
    <x v="1"/>
  </r>
  <r>
    <n v="80885"/>
    <d v="2019-12-22T00:00:00"/>
    <d v="2019-12-28T00:00:00"/>
    <n v="55.48"/>
    <n v="2"/>
    <x v="306"/>
    <x v="1"/>
    <x v="2"/>
    <x v="10"/>
    <s v="Eaton Premium Continuous-Feed Paper, 25% Cotton, Letter Size, White, 1000 Shts/Box"/>
    <n v="24281"/>
    <s v="Rose Hill"/>
    <s v="Virginia"/>
    <x v="1"/>
  </r>
  <r>
    <n v="80886"/>
    <d v="2019-12-22T00:00:00"/>
    <d v="2019-12-29T00:00:00"/>
    <n v="105.34"/>
    <n v="1"/>
    <x v="307"/>
    <x v="1"/>
    <x v="1"/>
    <x v="8"/>
    <s v="Deflect-o DuraMat Antistatic Studded Beveled Mat for Medium Pile Carpeting"/>
    <n v="24281"/>
    <s v="Rose Hill"/>
    <s v="Virginia"/>
    <x v="1"/>
  </r>
  <r>
    <n v="80887"/>
    <d v="2019-12-22T00:00:00"/>
    <d v="2020-01-01T00:00:00"/>
    <n v="20.89"/>
    <n v="1"/>
    <x v="197"/>
    <x v="1"/>
    <x v="2"/>
    <x v="3"/>
    <s v="Iris%29 3-Drawer Stacking Bin, Black"/>
    <n v="24281"/>
    <s v="Rose Hill"/>
    <s v="Virginia"/>
    <x v="1"/>
  </r>
  <r>
    <n v="82887"/>
    <d v="2019-12-31T00:00:00"/>
    <d v="2020-01-05T00:00:00"/>
    <n v="40.99"/>
    <n v="9"/>
    <x v="308"/>
    <x v="0"/>
    <x v="2"/>
    <x v="10"/>
    <s v="X%29 1893"/>
    <n v="26501"/>
    <s v="Morgantown"/>
    <s v="West Virginia"/>
    <x v="0"/>
  </r>
  <r>
    <n v="82889"/>
    <d v="2019-12-31T00:00:00"/>
    <d v="2020-01-10T00:00:00"/>
    <n v="400.98"/>
    <n v="4"/>
    <x v="309"/>
    <x v="0"/>
    <x v="1"/>
    <x v="1"/>
    <s v="Bretford CR8500 Series Meeting Room Furniture"/>
    <n v="26501"/>
    <s v="Morgantown"/>
    <s v="West Virginia"/>
    <x v="0"/>
  </r>
  <r>
    <n v="2925"/>
    <d v="2019-01-17T00:00:00"/>
    <d v="2019-01-22T00:00:00"/>
    <n v="80.97"/>
    <n v="2"/>
    <x v="310"/>
    <x v="2"/>
    <x v="0"/>
    <x v="4"/>
    <s v="Hewlett-Packard Deskjet 940 REFURBISHED Color Inkjet Printer"/>
    <n v="28204"/>
    <s v="Charlotte"/>
    <s v="North Carolina"/>
    <x v="1"/>
  </r>
  <r>
    <n v="13576"/>
    <d v="2019-03-05T00:00:00"/>
    <d v="2019-03-12T00:00:00"/>
    <n v="10.14"/>
    <n v="9"/>
    <x v="311"/>
    <x v="3"/>
    <x v="2"/>
    <x v="10"/>
    <s v="Staples Wirebound Steno Books, 6&quot; x 9&quot;, 12/Pack"/>
    <n v="28204"/>
    <s v="Charlotte"/>
    <s v="North Carolina"/>
    <x v="1"/>
  </r>
  <r>
    <n v="15757"/>
    <d v="2019-03-14T00:00:00"/>
    <d v="2019-03-20T00:00:00"/>
    <n v="6.48"/>
    <n v="7"/>
    <x v="161"/>
    <x v="3"/>
    <x v="2"/>
    <x v="10"/>
    <s v="X%29 226"/>
    <n v="28204"/>
    <s v="Charlotte"/>
    <s v="North Carolina"/>
    <x v="1"/>
  </r>
  <r>
    <n v="21128"/>
    <d v="2019-04-06T00:00:00"/>
    <d v="2019-04-10T00:00:00"/>
    <n v="17.48"/>
    <n v="2"/>
    <x v="312"/>
    <x v="2"/>
    <x v="0"/>
    <x v="0"/>
    <s v="Maxell Pro 80 Minute CD-R, 10/Pack"/>
    <n v="28204"/>
    <s v="Charlotte"/>
    <s v="North Carolina"/>
    <x v="1"/>
  </r>
  <r>
    <n v="21128"/>
    <d v="2019-04-06T00:00:00"/>
    <d v="2019-04-11T00:00:00"/>
    <n v="6.98"/>
    <n v="4"/>
    <x v="313"/>
    <x v="2"/>
    <x v="2"/>
    <x v="3"/>
    <s v="Eldon Shelf Savers™ Cubes and Bins"/>
    <n v="28204"/>
    <s v="Charlotte"/>
    <s v="North Carolina"/>
    <x v="1"/>
  </r>
  <r>
    <n v="23915"/>
    <d v="2019-04-18T00:00:00"/>
    <d v="2019-04-19T00:00:00"/>
    <n v="140.99"/>
    <n v="9"/>
    <x v="314"/>
    <x v="2"/>
    <x v="0"/>
    <x v="5"/>
    <n v="7160"/>
    <n v="28204"/>
    <s v="Charlotte"/>
    <s v="North Carolina"/>
    <x v="1"/>
  </r>
  <r>
    <n v="25802"/>
    <d v="2019-04-27T00:00:00"/>
    <d v="2019-04-29T00:00:00"/>
    <n v="14.34"/>
    <n v="3"/>
    <x v="315"/>
    <x v="2"/>
    <x v="1"/>
    <x v="8"/>
    <s v="Nu-Dell Leatherette Frames"/>
    <n v="28204"/>
    <s v="Charlotte"/>
    <s v="North Carolina"/>
    <x v="1"/>
  </r>
  <r>
    <n v="27816"/>
    <d v="2019-05-05T00:00:00"/>
    <d v="2019-05-14T00:00:00"/>
    <n v="4.91"/>
    <n v="2"/>
    <x v="316"/>
    <x v="3"/>
    <x v="2"/>
    <x v="13"/>
    <s v="Avery 508"/>
    <n v="28204"/>
    <s v="Charlotte"/>
    <s v="North Carolina"/>
    <x v="1"/>
  </r>
  <r>
    <n v="27816"/>
    <d v="2019-05-05T00:00:00"/>
    <d v="2019-05-13T00:00:00"/>
    <n v="85.99"/>
    <n v="9"/>
    <x v="317"/>
    <x v="3"/>
    <x v="0"/>
    <x v="5"/>
    <s v="Accessory34"/>
    <n v="28204"/>
    <s v="Charlotte"/>
    <s v="North Carolina"/>
    <x v="1"/>
  </r>
  <r>
    <n v="28045"/>
    <d v="2019-05-06T00:00:00"/>
    <d v="2019-05-09T00:00:00"/>
    <n v="35.94"/>
    <n v="2"/>
    <x v="318"/>
    <x v="3"/>
    <x v="2"/>
    <x v="16"/>
    <s v="Tyvek %29 Top-Opening Peel  Seel %29 Envelopes, Gray"/>
    <n v="28204"/>
    <s v="Charlotte"/>
    <s v="North Carolina"/>
    <x v="1"/>
  </r>
  <r>
    <n v="28045"/>
    <d v="2019-05-06T00:00:00"/>
    <d v="2019-05-08T00:00:00"/>
    <n v="4.9800000000000004"/>
    <n v="10"/>
    <x v="319"/>
    <x v="3"/>
    <x v="2"/>
    <x v="10"/>
    <s v="X%29 1922"/>
    <n v="28204"/>
    <s v="Charlotte"/>
    <s v="North Carolina"/>
    <x v="1"/>
  </r>
  <r>
    <n v="28045"/>
    <d v="2019-05-06T00:00:00"/>
    <d v="2019-05-08T00:00:00"/>
    <n v="170.98"/>
    <n v="7"/>
    <x v="320"/>
    <x v="3"/>
    <x v="1"/>
    <x v="8"/>
    <s v="Tenex Antistatic Computer Chair Mats"/>
    <n v="28204"/>
    <s v="Charlotte"/>
    <s v="North Carolina"/>
    <x v="1"/>
  </r>
  <r>
    <n v="28907"/>
    <d v="2019-05-10T00:00:00"/>
    <d v="2019-05-17T00:00:00"/>
    <n v="4.28"/>
    <n v="2"/>
    <x v="321"/>
    <x v="3"/>
    <x v="2"/>
    <x v="7"/>
    <s v="Newell 320"/>
    <n v="28204"/>
    <s v="Charlotte"/>
    <s v="North Carolina"/>
    <x v="1"/>
  </r>
  <r>
    <n v="31466"/>
    <d v="2019-05-21T00:00:00"/>
    <d v="2019-05-25T00:00:00"/>
    <n v="11.97"/>
    <n v="4"/>
    <x v="322"/>
    <x v="2"/>
    <x v="2"/>
    <x v="7"/>
    <s v="Staples SlimLine Pencil Sharpener"/>
    <n v="28204"/>
    <s v="Charlotte"/>
    <s v="North Carolina"/>
    <x v="1"/>
  </r>
  <r>
    <n v="31466"/>
    <d v="2019-05-21T00:00:00"/>
    <d v="2019-05-29T00:00:00"/>
    <n v="159.31"/>
    <n v="2"/>
    <x v="323"/>
    <x v="2"/>
    <x v="1"/>
    <x v="1"/>
    <s v="Hon Non-Folding Utility Tables"/>
    <n v="28204"/>
    <s v="Charlotte"/>
    <s v="North Carolina"/>
    <x v="1"/>
  </r>
  <r>
    <n v="37452"/>
    <d v="2019-06-16T00:00:00"/>
    <d v="2019-06-23T00:00:00"/>
    <n v="21.78"/>
    <n v="3"/>
    <x v="324"/>
    <x v="3"/>
    <x v="2"/>
    <x v="9"/>
    <s v="Holmes HEPA Air Purifier"/>
    <n v="28204"/>
    <s v="Charlotte"/>
    <s v="North Carolina"/>
    <x v="1"/>
  </r>
  <r>
    <n v="44719"/>
    <d v="2019-07-18T00:00:00"/>
    <d v="2019-07-20T00:00:00"/>
    <n v="150.97999999999999"/>
    <n v="6"/>
    <x v="325"/>
    <x v="2"/>
    <x v="0"/>
    <x v="4"/>
    <s v="Canon MP41DH Printing Calculator"/>
    <n v="28204"/>
    <s v="Charlotte"/>
    <s v="North Carolina"/>
    <x v="1"/>
  </r>
  <r>
    <n v="80503"/>
    <d v="2019-12-21T00:00:00"/>
    <d v="2019-12-30T00:00:00"/>
    <n v="60.89"/>
    <n v="5"/>
    <x v="326"/>
    <x v="2"/>
    <x v="1"/>
    <x v="15"/>
    <s v="Global Push Button Manager's Chair, Indigo"/>
    <n v="28227"/>
    <s v="Mint Hill"/>
    <s v="North Carolina"/>
    <x v="1"/>
  </r>
  <r>
    <n v="80504"/>
    <d v="2019-12-21T00:00:00"/>
    <d v="2019-12-23T00:00:00"/>
    <n v="6.48"/>
    <n v="4"/>
    <x v="284"/>
    <x v="2"/>
    <x v="2"/>
    <x v="10"/>
    <s v="X%29 1994"/>
    <n v="28227"/>
    <s v="Mint Hill"/>
    <s v="North Carolina"/>
    <x v="1"/>
  </r>
  <r>
    <n v="80505"/>
    <d v="2019-12-21T00:00:00"/>
    <d v="2019-12-29T00:00:00"/>
    <n v="65.989999999999995"/>
    <n v="2"/>
    <x v="79"/>
    <x v="2"/>
    <x v="0"/>
    <x v="5"/>
    <n v="5180"/>
    <n v="28227"/>
    <s v="Mint Hill"/>
    <s v="North Carolina"/>
    <x v="1"/>
  </r>
  <r>
    <n v="80916"/>
    <d v="2019-12-22T00:00:00"/>
    <d v="2019-12-30T00:00:00"/>
    <n v="80.97"/>
    <n v="6"/>
    <x v="327"/>
    <x v="2"/>
    <x v="0"/>
    <x v="4"/>
    <s v="Hewlett-Packard Deskjet 940 REFURBISHED Color Inkjet Printer"/>
    <n v="30297"/>
    <s v="Forest Park"/>
    <s v="Georgia"/>
    <x v="1"/>
  </r>
  <r>
    <n v="80919"/>
    <d v="2019-12-22T00:00:00"/>
    <d v="2019-12-30T00:00:00"/>
    <n v="10.14"/>
    <n v="6"/>
    <x v="328"/>
    <x v="3"/>
    <x v="2"/>
    <x v="10"/>
    <s v="Staples Wirebound Steno Books, 6&quot; x 9&quot;, 12/Pack"/>
    <n v="30297"/>
    <s v="Forest Park"/>
    <s v="Georgia"/>
    <x v="1"/>
  </r>
  <r>
    <n v="80925"/>
    <d v="2019-12-22T00:00:00"/>
    <d v="2020-01-01T00:00:00"/>
    <n v="17.48"/>
    <n v="9"/>
    <x v="329"/>
    <x v="2"/>
    <x v="0"/>
    <x v="0"/>
    <s v="Maxell Pro 80 Minute CD-R, 10/Pack"/>
    <n v="30297"/>
    <s v="Forest Park"/>
    <s v="Georgia"/>
    <x v="1"/>
  </r>
  <r>
    <n v="80925"/>
    <d v="2019-12-22T00:00:00"/>
    <d v="2019-12-30T00:00:00"/>
    <n v="6.98"/>
    <n v="8"/>
    <x v="330"/>
    <x v="2"/>
    <x v="2"/>
    <x v="3"/>
    <s v="Eldon Shelf Savers™ Cubes and Bins"/>
    <n v="30297"/>
    <s v="Forest Park"/>
    <s v="Georgia"/>
    <x v="1"/>
  </r>
  <r>
    <n v="80926"/>
    <d v="2019-12-22T00:00:00"/>
    <d v="2019-12-23T00:00:00"/>
    <n v="6.48"/>
    <n v="9"/>
    <x v="331"/>
    <x v="3"/>
    <x v="2"/>
    <x v="10"/>
    <s v="X%29 226"/>
    <n v="30297"/>
    <s v="Forest Park"/>
    <s v="Georgia"/>
    <x v="1"/>
  </r>
  <r>
    <n v="5610"/>
    <d v="2019-01-29T00:00:00"/>
    <d v="2019-02-07T00:00:00"/>
    <n v="39.979999999999997"/>
    <n v="7"/>
    <x v="191"/>
    <x v="1"/>
    <x v="0"/>
    <x v="0"/>
    <s v="IBM Active Response Keyboard, Black"/>
    <n v="30318"/>
    <s v="Atlanta"/>
    <s v="Georgia"/>
    <x v="1"/>
  </r>
  <r>
    <n v="5610"/>
    <d v="2019-01-29T00:00:00"/>
    <d v="2019-02-08T00:00:00"/>
    <n v="5.58"/>
    <n v="3"/>
    <x v="282"/>
    <x v="1"/>
    <x v="2"/>
    <x v="16"/>
    <s v="Staples Brown Kraft Recycled Clasp Envelopes"/>
    <n v="30318"/>
    <s v="Atlanta"/>
    <s v="Georgia"/>
    <x v="1"/>
  </r>
  <r>
    <n v="5706"/>
    <d v="2019-01-29T00:00:00"/>
    <d v="2019-02-01T00:00:00"/>
    <n v="146.34"/>
    <n v="10"/>
    <x v="332"/>
    <x v="0"/>
    <x v="1"/>
    <x v="1"/>
    <s v="Bevis Round Conference Table Top  Single Column Base"/>
    <n v="30318"/>
    <s v="Atlanta"/>
    <s v="Georgia"/>
    <x v="1"/>
  </r>
  <r>
    <n v="10317"/>
    <d v="2019-02-18T00:00:00"/>
    <d v="2019-02-23T00:00:00"/>
    <n v="5.78"/>
    <n v="4"/>
    <x v="333"/>
    <x v="1"/>
    <x v="2"/>
    <x v="10"/>
    <s v="X%29 196"/>
    <n v="30318"/>
    <s v="Atlanta"/>
    <s v="Georgia"/>
    <x v="1"/>
  </r>
  <r>
    <n v="32141"/>
    <d v="2019-05-24T00:00:00"/>
    <d v="2019-06-03T00:00:00"/>
    <n v="8.6199999999999992"/>
    <n v="5"/>
    <x v="334"/>
    <x v="1"/>
    <x v="2"/>
    <x v="9"/>
    <s v="Acco Six-Outlet Power Strip, 4' Cord Length"/>
    <n v="30318"/>
    <s v="Atlanta"/>
    <s v="Georgia"/>
    <x v="1"/>
  </r>
  <r>
    <n v="3503"/>
    <d v="2019-01-20T00:00:00"/>
    <d v="2019-01-25T00:00:00"/>
    <n v="99.23"/>
    <n v="9"/>
    <x v="335"/>
    <x v="3"/>
    <x v="1"/>
    <x v="8"/>
    <s v="GE 48&quot; Fluorescent Tube, Cool White Energy Saver, 34 Watts, 30/Box"/>
    <n v="33132"/>
    <s v="Miami"/>
    <s v="Florida"/>
    <x v="1"/>
  </r>
  <r>
    <n v="7240"/>
    <d v="2019-02-05T00:00:00"/>
    <d v="2019-02-10T00:00:00"/>
    <n v="1270.99"/>
    <n v="3"/>
    <x v="336"/>
    <x v="3"/>
    <x v="2"/>
    <x v="6"/>
    <s v="Fellowes PB500 Electric Punch Plastic Comb Binding Machine with Manual Bind"/>
    <n v="33132"/>
    <s v="Miami"/>
    <s v="Florida"/>
    <x v="1"/>
  </r>
  <r>
    <n v="7240"/>
    <d v="2019-02-05T00:00:00"/>
    <d v="2019-02-15T00:00:00"/>
    <n v="7.31"/>
    <n v="9"/>
    <x v="258"/>
    <x v="3"/>
    <x v="2"/>
    <x v="13"/>
    <s v="Self-Adhesive Address Labels for Typewriters by Universal"/>
    <n v="33132"/>
    <s v="Miami"/>
    <s v="Florida"/>
    <x v="1"/>
  </r>
  <r>
    <n v="9422"/>
    <d v="2019-02-14T00:00:00"/>
    <d v="2019-02-24T00:00:00"/>
    <n v="8.34"/>
    <n v="10"/>
    <x v="337"/>
    <x v="3"/>
    <x v="4"/>
    <x v="14"/>
    <s v="Acme%29 Elite Stainless Steel Scissors"/>
    <n v="33132"/>
    <s v="Miami"/>
    <s v="Florida"/>
    <x v="1"/>
  </r>
  <r>
    <n v="29390"/>
    <d v="2019-05-12T00:00:00"/>
    <d v="2019-05-18T00:00:00"/>
    <n v="550.98"/>
    <n v="8"/>
    <x v="338"/>
    <x v="3"/>
    <x v="1"/>
    <x v="1"/>
    <s v="Chromcraft Bull-Nose Wood 48&quot; x 96&quot; Rectangular Conference Tables"/>
    <n v="33132"/>
    <s v="Miami"/>
    <s v="Florida"/>
    <x v="1"/>
  </r>
  <r>
    <n v="32619"/>
    <d v="2019-05-26T00:00:00"/>
    <d v="2019-06-03T00:00:00"/>
    <n v="11.58"/>
    <n v="5"/>
    <x v="126"/>
    <x v="3"/>
    <x v="2"/>
    <x v="16"/>
    <s v="Peel  Seel%29 Recycled Catalog Envelopes, Brown"/>
    <n v="33132"/>
    <s v="Miami"/>
    <s v="Florida"/>
    <x v="1"/>
  </r>
  <r>
    <n v="39241"/>
    <d v="2019-06-24T00:00:00"/>
    <d v="2019-07-01T00:00:00"/>
    <n v="5.98"/>
    <n v="9"/>
    <x v="339"/>
    <x v="3"/>
    <x v="2"/>
    <x v="10"/>
    <s v="X%29 1983"/>
    <n v="33132"/>
    <s v="Miami"/>
    <s v="Florida"/>
    <x v="1"/>
  </r>
  <r>
    <n v="24268"/>
    <d v="2019-04-20T00:00:00"/>
    <d v="2019-04-21T00:00:00"/>
    <n v="115.99"/>
    <n v="3"/>
    <x v="340"/>
    <x v="0"/>
    <x v="0"/>
    <x v="5"/>
    <n v="2160"/>
    <n v="33181"/>
    <s v="Miami"/>
    <s v="Florida"/>
    <x v="1"/>
  </r>
  <r>
    <n v="24268"/>
    <d v="2019-04-20T00:00:00"/>
    <d v="2019-04-26T00:00:00"/>
    <n v="11.55"/>
    <n v="10"/>
    <x v="341"/>
    <x v="0"/>
    <x v="2"/>
    <x v="7"/>
    <s v="Newell 309"/>
    <n v="33181"/>
    <s v="Miami"/>
    <s v="Florida"/>
    <x v="1"/>
  </r>
  <r>
    <n v="25935"/>
    <d v="2019-04-27T00:00:00"/>
    <d v="2019-04-29T00:00:00"/>
    <n v="15.23"/>
    <n v="4"/>
    <x v="342"/>
    <x v="0"/>
    <x v="1"/>
    <x v="1"/>
    <s v="Anderson Hickey Conga Table Tops  Accessories"/>
    <n v="33181"/>
    <s v="Miami"/>
    <s v="Florida"/>
    <x v="1"/>
  </r>
  <r>
    <n v="30888"/>
    <d v="2019-05-19T00:00:00"/>
    <d v="2019-05-28T00:00:00"/>
    <n v="152.47999999999999"/>
    <n v="9"/>
    <x v="343"/>
    <x v="0"/>
    <x v="0"/>
    <x v="0"/>
    <s v="Adesso Programmable 142-Key Keyboard"/>
    <n v="33181"/>
    <s v="Miami"/>
    <s v="Florida"/>
    <x v="1"/>
  </r>
  <r>
    <n v="30888"/>
    <d v="2019-05-19T00:00:00"/>
    <d v="2019-05-20T00:00:00"/>
    <n v="65.989999999999995"/>
    <n v="9"/>
    <x v="344"/>
    <x v="0"/>
    <x v="0"/>
    <x v="5"/>
    <s v="T193"/>
    <n v="33181"/>
    <s v="Miami"/>
    <s v="Florida"/>
    <x v="1"/>
  </r>
  <r>
    <n v="43596"/>
    <d v="2019-07-13T00:00:00"/>
    <d v="2019-07-19T00:00:00"/>
    <n v="13.48"/>
    <n v="10"/>
    <x v="61"/>
    <x v="0"/>
    <x v="2"/>
    <x v="3"/>
    <s v="Tenex Personal Project File with Scoop Front Design, Black"/>
    <n v="33181"/>
    <s v="Miami"/>
    <s v="Florida"/>
    <x v="1"/>
  </r>
  <r>
    <n v="77834"/>
    <d v="2019-12-09T00:00:00"/>
    <d v="2019-12-11T00:00:00"/>
    <n v="17.48"/>
    <n v="1"/>
    <x v="345"/>
    <x v="1"/>
    <x v="0"/>
    <x v="0"/>
    <s v="Maxell Pro 80 Minute CD-R, 10/Pack"/>
    <n v="33772"/>
    <s v="Seminole"/>
    <s v="Florida"/>
    <x v="1"/>
  </r>
  <r>
    <n v="77836"/>
    <d v="2019-12-09T00:00:00"/>
    <d v="2019-12-19T00:00:00"/>
    <n v="4.9800000000000004"/>
    <n v="10"/>
    <x v="319"/>
    <x v="1"/>
    <x v="0"/>
    <x v="0"/>
    <s v="Imation 3.5&quot;, DISKETTE 44766 HGHLD3.52HD/FM, 10/Pack"/>
    <n v="33772"/>
    <s v="Seminole"/>
    <s v="Florida"/>
    <x v="1"/>
  </r>
  <r>
    <n v="77836"/>
    <d v="2019-12-09T00:00:00"/>
    <d v="2019-12-17T00:00:00"/>
    <n v="21.38"/>
    <n v="7"/>
    <x v="346"/>
    <x v="1"/>
    <x v="2"/>
    <x v="7"/>
    <s v="Boston 1730 StandUp Electric Pencil Sharpener"/>
    <n v="33772"/>
    <s v="Seminole"/>
    <s v="Florida"/>
    <x v="1"/>
  </r>
  <r>
    <n v="77837"/>
    <d v="2019-12-09T00:00:00"/>
    <d v="2019-12-11T00:00:00"/>
    <n v="2.62"/>
    <n v="7"/>
    <x v="347"/>
    <x v="1"/>
    <x v="2"/>
    <x v="11"/>
    <s v="Staples Metal Binder Clips"/>
    <n v="33772"/>
    <s v="Seminole"/>
    <s v="Florida"/>
    <x v="1"/>
  </r>
  <r>
    <n v="77838"/>
    <d v="2019-12-09T00:00:00"/>
    <d v="2019-12-18T00:00:00"/>
    <n v="5.53"/>
    <n v="8"/>
    <x v="348"/>
    <x v="0"/>
    <x v="2"/>
    <x v="6"/>
    <s v="Avery Durable Poly Binders"/>
    <n v="33772"/>
    <s v="Seminole"/>
    <s v="Florida"/>
    <x v="1"/>
  </r>
  <r>
    <n v="77838"/>
    <d v="2019-12-09T00:00:00"/>
    <d v="2019-12-12T00:00:00"/>
    <n v="55.98"/>
    <n v="3"/>
    <x v="349"/>
    <x v="0"/>
    <x v="2"/>
    <x v="10"/>
    <s v="X%29 1882"/>
    <n v="33772"/>
    <s v="Seminole"/>
    <s v="Florida"/>
    <x v="1"/>
  </r>
  <r>
    <n v="77839"/>
    <d v="2019-12-09T00:00:00"/>
    <d v="2019-12-19T00:00:00"/>
    <n v="60.98"/>
    <n v="3"/>
    <x v="350"/>
    <x v="1"/>
    <x v="1"/>
    <x v="15"/>
    <s v="Novimex Fabric Task Chair"/>
    <n v="33772"/>
    <s v="Seminole"/>
    <s v="Florida"/>
    <x v="1"/>
  </r>
  <r>
    <n v="81402"/>
    <d v="2019-12-24T00:00:00"/>
    <d v="2020-01-03T00:00:00"/>
    <n v="399.98"/>
    <n v="2"/>
    <x v="268"/>
    <x v="1"/>
    <x v="0"/>
    <x v="4"/>
    <s v="Okidata ML320 Series Turbo Dot Matrix Printers"/>
    <n v="37087"/>
    <s v="Lebanon"/>
    <s v="Tennessee"/>
    <x v="1"/>
  </r>
  <r>
    <n v="81404"/>
    <d v="2019-12-24T00:00:00"/>
    <d v="2019-12-31T00:00:00"/>
    <n v="2.88"/>
    <n v="2"/>
    <x v="164"/>
    <x v="1"/>
    <x v="2"/>
    <x v="13"/>
    <s v="Avery 504"/>
    <n v="37087"/>
    <s v="Lebanon"/>
    <s v="Tennessee"/>
    <x v="1"/>
  </r>
  <r>
    <n v="81405"/>
    <d v="2019-12-24T00:00:00"/>
    <d v="2020-01-01T00:00:00"/>
    <n v="65.989999999999995"/>
    <n v="8"/>
    <x v="99"/>
    <x v="1"/>
    <x v="0"/>
    <x v="5"/>
    <n v="8260"/>
    <n v="37087"/>
    <s v="Lebanon"/>
    <s v="Tennessee"/>
    <x v="1"/>
  </r>
  <r>
    <n v="81405"/>
    <d v="2019-12-24T00:00:00"/>
    <d v="2019-12-28T00:00:00"/>
    <n v="20.99"/>
    <n v="2"/>
    <x v="351"/>
    <x v="1"/>
    <x v="0"/>
    <x v="5"/>
    <s v="Accessory21"/>
    <n v="37087"/>
    <s v="Lebanon"/>
    <s v="Tennessee"/>
    <x v="1"/>
  </r>
  <r>
    <n v="80653"/>
    <d v="2019-12-21T00:00:00"/>
    <d v="2019-12-31T00:00:00"/>
    <n v="22.72"/>
    <n v="9"/>
    <x v="352"/>
    <x v="0"/>
    <x v="1"/>
    <x v="8"/>
    <s v="Executive Impressions 14&quot; Two-Color Numerals Wall Clock"/>
    <n v="37130"/>
    <s v="Murfreesboro"/>
    <s v="Tennessee"/>
    <x v="1"/>
  </r>
  <r>
    <n v="80654"/>
    <d v="2019-12-21T00:00:00"/>
    <d v="2019-12-31T00:00:00"/>
    <n v="130.97999999999999"/>
    <n v="5"/>
    <x v="353"/>
    <x v="0"/>
    <x v="1"/>
    <x v="15"/>
    <s v="Office Star - Contemporary Task Swivel chair with 2-way adjustable arms, Plum"/>
    <n v="37130"/>
    <s v="Murfreesboro"/>
    <s v="Tennessee"/>
    <x v="1"/>
  </r>
  <r>
    <n v="80657"/>
    <d v="2019-12-21T00:00:00"/>
    <d v="2019-12-28T00:00:00"/>
    <n v="299.99"/>
    <n v="3"/>
    <x v="354"/>
    <x v="0"/>
    <x v="0"/>
    <x v="2"/>
    <s v="Brother DCP1000 Digital 3 in 1 Multifunction Machine"/>
    <n v="37130"/>
    <s v="Murfreesboro"/>
    <s v="Tennessee"/>
    <x v="1"/>
  </r>
  <r>
    <n v="82682"/>
    <d v="2019-12-30T00:00:00"/>
    <d v="2020-01-06T00:00:00"/>
    <n v="152.47999999999999"/>
    <n v="2"/>
    <x v="355"/>
    <x v="2"/>
    <x v="0"/>
    <x v="0"/>
    <s v="Adesso Programmable 142-Key Keyboard"/>
    <n v="37130"/>
    <s v="Murfreesboro"/>
    <s v="Tennessee"/>
    <x v="1"/>
  </r>
  <r>
    <n v="82684"/>
    <d v="2019-12-30T00:00:00"/>
    <d v="2020-01-09T00:00:00"/>
    <n v="3.89"/>
    <n v="9"/>
    <x v="356"/>
    <x v="2"/>
    <x v="2"/>
    <x v="6"/>
    <s v="Avery Binder Labels"/>
    <n v="37130"/>
    <s v="Murfreesboro"/>
    <s v="Tennessee"/>
    <x v="1"/>
  </r>
  <r>
    <n v="82684"/>
    <d v="2019-12-30T00:00:00"/>
    <d v="2020-01-02T00:00:00"/>
    <n v="6.48"/>
    <n v="6"/>
    <x v="357"/>
    <x v="2"/>
    <x v="2"/>
    <x v="10"/>
    <s v="X%29 1997"/>
    <n v="37130"/>
    <s v="Murfreesboro"/>
    <s v="Tennessee"/>
    <x v="1"/>
  </r>
  <r>
    <n v="82685"/>
    <d v="2019-12-30T00:00:00"/>
    <d v="2020-01-05T00:00:00"/>
    <n v="10.64"/>
    <n v="1"/>
    <x v="358"/>
    <x v="2"/>
    <x v="1"/>
    <x v="8"/>
    <s v="Eldon Expressions Punched Metal  Wood Desk Accessories, Pewter  Cherry"/>
    <n v="37130"/>
    <s v="Murfreesboro"/>
    <s v="Tennessee"/>
    <x v="1"/>
  </r>
  <r>
    <n v="80655"/>
    <d v="2019-12-21T00:00:00"/>
    <d v="2019-12-27T00:00:00"/>
    <n v="4.57"/>
    <n v="10"/>
    <x v="359"/>
    <x v="0"/>
    <x v="2"/>
    <x v="6"/>
    <s v="Newell%29 3-Hole Punched Plastic Slotted Magazine Holders for Binders"/>
    <n v="37211"/>
    <s v="Nashville"/>
    <s v="Tennessee"/>
    <x v="1"/>
  </r>
  <r>
    <n v="80656"/>
    <d v="2019-12-21T00:00:00"/>
    <d v="2019-12-22T00:00:00"/>
    <n v="3.36"/>
    <n v="2"/>
    <x v="360"/>
    <x v="0"/>
    <x v="2"/>
    <x v="6"/>
    <s v="Cardinal Poly Pocket Divider Pockets for Ring Binders"/>
    <n v="37211"/>
    <s v="Nashville"/>
    <s v="Tennessee"/>
    <x v="1"/>
  </r>
  <r>
    <n v="80657"/>
    <d v="2019-12-21T00:00:00"/>
    <d v="2019-12-28T00:00:00"/>
    <n v="162.93"/>
    <n v="2"/>
    <x v="131"/>
    <x v="0"/>
    <x v="2"/>
    <x v="16"/>
    <s v="Multimedia Mailers"/>
    <n v="37211"/>
    <s v="Nashville"/>
    <s v="Tennessee"/>
    <x v="1"/>
  </r>
  <r>
    <n v="80657"/>
    <d v="2019-12-21T00:00:00"/>
    <d v="2019-12-26T00:00:00"/>
    <n v="8.34"/>
    <n v="7"/>
    <x v="361"/>
    <x v="0"/>
    <x v="1"/>
    <x v="8"/>
    <s v="Document Clip Frames"/>
    <n v="37211"/>
    <s v="Nashville"/>
    <s v="Tennessee"/>
    <x v="1"/>
  </r>
  <r>
    <n v="81115"/>
    <d v="2019-12-23T00:00:00"/>
    <d v="2019-12-25T00:00:00"/>
    <n v="146.05000000000001"/>
    <n v="7"/>
    <x v="362"/>
    <x v="0"/>
    <x v="1"/>
    <x v="1"/>
    <s v="BPI Conference Tables"/>
    <n v="37804"/>
    <s v="Maryville"/>
    <s v="Tennessee"/>
    <x v="1"/>
  </r>
  <r>
    <n v="81115"/>
    <d v="2019-12-23T00:00:00"/>
    <d v="2019-12-30T00:00:00"/>
    <n v="65.989999999999995"/>
    <n v="1"/>
    <x v="175"/>
    <x v="0"/>
    <x v="0"/>
    <x v="5"/>
    <n v="252"/>
    <n v="37804"/>
    <s v="Maryville"/>
    <s v="Tennessee"/>
    <x v="1"/>
  </r>
  <r>
    <n v="81116"/>
    <d v="2019-12-23T00:00:00"/>
    <d v="2019-12-24T00:00:00"/>
    <n v="2.88"/>
    <n v="6"/>
    <x v="363"/>
    <x v="0"/>
    <x v="2"/>
    <x v="13"/>
    <s v="Avery 514"/>
    <n v="37804"/>
    <s v="Maryville"/>
    <s v="Tennessee"/>
    <x v="1"/>
  </r>
  <r>
    <n v="81121"/>
    <d v="2019-12-23T00:00:00"/>
    <d v="2019-12-25T00:00:00"/>
    <n v="6.48"/>
    <n v="6"/>
    <x v="357"/>
    <x v="0"/>
    <x v="2"/>
    <x v="10"/>
    <s v="X%29 215"/>
    <n v="37804"/>
    <s v="Maryville"/>
    <s v="Tennessee"/>
    <x v="1"/>
  </r>
  <r>
    <n v="81403"/>
    <d v="2019-12-24T00:00:00"/>
    <d v="2019-12-28T00:00:00"/>
    <n v="67.28"/>
    <n v="6"/>
    <x v="364"/>
    <x v="1"/>
    <x v="2"/>
    <x v="6"/>
    <s v="Catalog Binders with Expanding Posts"/>
    <n v="37804"/>
    <s v="Maryville"/>
    <s v="Tennessee"/>
    <x v="1"/>
  </r>
  <r>
    <n v="81403"/>
    <d v="2019-12-24T00:00:00"/>
    <d v="2019-12-25T00:00:00"/>
    <n v="42.76"/>
    <n v="2"/>
    <x v="365"/>
    <x v="1"/>
    <x v="2"/>
    <x v="3"/>
    <s v="SAFCO Mobile Desk Side File, Wire Frame"/>
    <n v="37804"/>
    <s v="Maryville"/>
    <s v="Tennessee"/>
    <x v="1"/>
  </r>
  <r>
    <n v="81406"/>
    <d v="2019-12-24T00:00:00"/>
    <d v="2019-12-25T00:00:00"/>
    <n v="4.91"/>
    <n v="5"/>
    <x v="366"/>
    <x v="1"/>
    <x v="2"/>
    <x v="13"/>
    <s v="Avery 493"/>
    <n v="37804"/>
    <s v="Maryville"/>
    <s v="Tennessee"/>
    <x v="1"/>
  </r>
  <r>
    <n v="82683"/>
    <d v="2019-12-30T00:00:00"/>
    <d v="2020-01-06T00:00:00"/>
    <n v="28.15"/>
    <n v="1"/>
    <x v="367"/>
    <x v="2"/>
    <x v="2"/>
    <x v="7"/>
    <s v="Boston Model 1800 Electric Pencil Sharpener, Gray"/>
    <n v="37814"/>
    <s v="Morristown"/>
    <s v="Tennessee"/>
    <x v="1"/>
  </r>
  <r>
    <n v="82685"/>
    <d v="2019-12-30T00:00:00"/>
    <d v="2020-01-08T00:00:00"/>
    <n v="60.98"/>
    <n v="4"/>
    <x v="368"/>
    <x v="2"/>
    <x v="1"/>
    <x v="15"/>
    <s v="Novimex Fabric Task Chair"/>
    <n v="37814"/>
    <s v="Morristown"/>
    <s v="Tennessee"/>
    <x v="1"/>
  </r>
  <r>
    <n v="82893"/>
    <d v="2019-12-31T00:00:00"/>
    <d v="2020-01-06T00:00:00"/>
    <n v="200.98"/>
    <n v="6"/>
    <x v="369"/>
    <x v="2"/>
    <x v="1"/>
    <x v="12"/>
    <s v="O'Sullivan Living Dimensions 3-Shelf Bookcases"/>
    <n v="37814"/>
    <s v="Morristown"/>
    <s v="Tennessee"/>
    <x v="1"/>
  </r>
  <r>
    <n v="82893"/>
    <d v="2019-12-31T00:00:00"/>
    <d v="2020-01-06T00:00:00"/>
    <n v="4.28"/>
    <n v="7"/>
    <x v="370"/>
    <x v="2"/>
    <x v="2"/>
    <x v="10"/>
    <s v="X%29 1971"/>
    <n v="37814"/>
    <s v="Morristown"/>
    <s v="Tennessee"/>
    <x v="1"/>
  </r>
  <r>
    <n v="82894"/>
    <d v="2019-12-31T00:00:00"/>
    <d v="2020-01-08T00:00:00"/>
    <n v="55.99"/>
    <n v="8"/>
    <x v="371"/>
    <x v="2"/>
    <x v="0"/>
    <x v="5"/>
    <s v="Accessory28"/>
    <n v="37814"/>
    <s v="Morristown"/>
    <s v="Tennessee"/>
    <x v="1"/>
  </r>
  <r>
    <n v="82896"/>
    <d v="2019-12-31T00:00:00"/>
    <d v="2020-01-10T00:00:00"/>
    <n v="15.74"/>
    <n v="1"/>
    <x v="372"/>
    <x v="2"/>
    <x v="2"/>
    <x v="16"/>
    <s v="#10-4 1/8&quot; x 9 1/2&quot; Premium Diagonal Seam Envelopes"/>
    <n v="37814"/>
    <s v="Morristown"/>
    <s v="Tennessee"/>
    <x v="1"/>
  </r>
  <r>
    <n v="82896"/>
    <d v="2019-12-31T00:00:00"/>
    <d v="2020-01-08T00:00:00"/>
    <n v="46.94"/>
    <n v="4"/>
    <x v="373"/>
    <x v="2"/>
    <x v="1"/>
    <x v="8"/>
    <s v="Howard Miller 13&quot; Diameter Goldtone Round Wall Clock"/>
    <n v="37814"/>
    <s v="Morristown"/>
    <s v="Tennessee"/>
    <x v="1"/>
  </r>
  <r>
    <n v="82897"/>
    <d v="2019-12-31T00:00:00"/>
    <d v="2020-01-04T00:00:00"/>
    <n v="85.99"/>
    <n v="6"/>
    <x v="374"/>
    <x v="2"/>
    <x v="0"/>
    <x v="5"/>
    <s v="Accessory4"/>
    <n v="37814"/>
    <s v="Morristown"/>
    <s v="Tennessee"/>
    <x v="1"/>
  </r>
  <r>
    <n v="81496"/>
    <d v="2019-12-25T00:00:00"/>
    <d v="2019-12-31T00:00:00"/>
    <n v="2.88"/>
    <n v="9"/>
    <x v="284"/>
    <x v="1"/>
    <x v="2"/>
    <x v="7"/>
    <s v="Newell 335"/>
    <n v="37918"/>
    <s v="Knoxville"/>
    <s v="Tennessee"/>
    <x v="1"/>
  </r>
  <r>
    <n v="81117"/>
    <d v="2019-12-23T00:00:00"/>
    <d v="2019-12-27T00:00:00"/>
    <n v="35.99"/>
    <n v="8"/>
    <x v="14"/>
    <x v="0"/>
    <x v="0"/>
    <x v="5"/>
    <s v="Accessory35"/>
    <n v="38109"/>
    <s v="Memphis"/>
    <s v="Tennessee"/>
    <x v="1"/>
  </r>
  <r>
    <n v="81118"/>
    <d v="2019-12-23T00:00:00"/>
    <d v="2019-12-25T00:00:00"/>
    <n v="2.78"/>
    <n v="3"/>
    <x v="375"/>
    <x v="0"/>
    <x v="2"/>
    <x v="7"/>
    <s v="Prang Drawing Pencil Set"/>
    <n v="38109"/>
    <s v="Memphis"/>
    <s v="Tennessee"/>
    <x v="1"/>
  </r>
  <r>
    <n v="81119"/>
    <d v="2019-12-23T00:00:00"/>
    <d v="2019-12-27T00:00:00"/>
    <n v="22.23"/>
    <n v="7"/>
    <x v="376"/>
    <x v="0"/>
    <x v="1"/>
    <x v="8"/>
    <s v="Executive Impressions 14&quot; Contract Wall Clock with Quartz Movement"/>
    <n v="38109"/>
    <s v="Memphis"/>
    <s v="Tennessee"/>
    <x v="1"/>
  </r>
  <r>
    <n v="81120"/>
    <d v="2019-12-23T00:00:00"/>
    <d v="2020-01-02T00:00:00"/>
    <n v="9.11"/>
    <n v="2"/>
    <x v="377"/>
    <x v="0"/>
    <x v="2"/>
    <x v="10"/>
    <s v="Black Print Carbonless Snap-Off%29 Rapid Letter, 8 1/2&quot; x 7&quot;"/>
    <n v="38109"/>
    <s v="Memphis"/>
    <s v="Tennessee"/>
    <x v="1"/>
  </r>
  <r>
    <n v="81121"/>
    <d v="2019-12-23T00:00:00"/>
    <d v="2020-01-02T00:00:00"/>
    <n v="125.99"/>
    <n v="5"/>
    <x v="378"/>
    <x v="0"/>
    <x v="0"/>
    <x v="5"/>
    <s v="Timeport L7089"/>
    <n v="38109"/>
    <s v="Memphis"/>
    <s v="Tennessee"/>
    <x v="1"/>
  </r>
  <r>
    <n v="82895"/>
    <d v="2019-12-31T00:00:00"/>
    <d v="2020-01-01T00:00:00"/>
    <n v="6.48"/>
    <n v="3"/>
    <x v="296"/>
    <x v="2"/>
    <x v="2"/>
    <x v="10"/>
    <s v="X%29 23"/>
    <n v="38109"/>
    <s v="Memphis"/>
    <s v="Tennessee"/>
    <x v="1"/>
  </r>
  <r>
    <n v="82895"/>
    <d v="2019-12-31T00:00:00"/>
    <d v="2020-01-08T00:00:00"/>
    <n v="10.23"/>
    <n v="8"/>
    <x v="379"/>
    <x v="2"/>
    <x v="2"/>
    <x v="14"/>
    <s v="Acme%29 Box Cutter Scissors"/>
    <n v="38109"/>
    <s v="Memphis"/>
    <s v="Tennessee"/>
    <x v="1"/>
  </r>
  <r>
    <n v="79719"/>
    <d v="2019-12-17T00:00:00"/>
    <d v="2019-12-24T00:00:00"/>
    <n v="2.61"/>
    <n v="2"/>
    <x v="380"/>
    <x v="2"/>
    <x v="2"/>
    <x v="13"/>
    <s v="Avery 494"/>
    <n v="39180"/>
    <s v="Vicksburg"/>
    <s v="Mississippi"/>
    <x v="1"/>
  </r>
  <r>
    <n v="79719"/>
    <d v="2019-12-17T00:00:00"/>
    <d v="2019-12-19T00:00:00"/>
    <n v="5.98"/>
    <n v="1"/>
    <x v="381"/>
    <x v="2"/>
    <x v="2"/>
    <x v="7"/>
    <s v="Newell 315"/>
    <n v="39180"/>
    <s v="Vicksburg"/>
    <s v="Mississippi"/>
    <x v="1"/>
  </r>
  <r>
    <n v="79720"/>
    <d v="2019-12-17T00:00:00"/>
    <d v="2019-12-18T00:00:00"/>
    <n v="30.98"/>
    <n v="3"/>
    <x v="382"/>
    <x v="2"/>
    <x v="0"/>
    <x v="0"/>
    <s v="Belkin ErgoBoard™ Keyboard"/>
    <n v="39180"/>
    <s v="Vicksburg"/>
    <s v="Mississippi"/>
    <x v="1"/>
  </r>
  <r>
    <n v="80855"/>
    <d v="2019-12-22T00:00:00"/>
    <d v="2019-12-25T00:00:00"/>
    <n v="280.98"/>
    <n v="7"/>
    <x v="65"/>
    <x v="1"/>
    <x v="1"/>
    <x v="15"/>
    <s v="Hon 2090 “Pillow Soft” Series Mid Back Swivel/Tilt Chairs"/>
    <n v="39701"/>
    <s v="Columbus"/>
    <s v="Mississippi"/>
    <x v="1"/>
  </r>
  <r>
    <n v="80856"/>
    <d v="2019-12-22T00:00:00"/>
    <d v="2019-12-25T00:00:00"/>
    <n v="70.97"/>
    <n v="6"/>
    <x v="383"/>
    <x v="1"/>
    <x v="2"/>
    <x v="9"/>
    <s v="Tripp Lite Isotel 8 Ultra 8 Outlet Metal Surge"/>
    <n v="39701"/>
    <s v="Columbus"/>
    <s v="Mississippi"/>
    <x v="1"/>
  </r>
  <r>
    <n v="80858"/>
    <d v="2019-12-22T00:00:00"/>
    <d v="2019-12-24T00:00:00"/>
    <n v="67.28"/>
    <n v="2"/>
    <x v="384"/>
    <x v="1"/>
    <x v="2"/>
    <x v="6"/>
    <s v="Catalog Binders with Expanding Posts"/>
    <n v="39701"/>
    <s v="Columbus"/>
    <s v="Mississippi"/>
    <x v="1"/>
  </r>
  <r>
    <n v="80859"/>
    <d v="2019-12-22T00:00:00"/>
    <d v="2019-12-30T00:00:00"/>
    <n v="15.94"/>
    <n v="3"/>
    <x v="385"/>
    <x v="1"/>
    <x v="2"/>
    <x v="7"/>
    <s v="Boston 16701 Slimline Battery Pencil Sharpener"/>
    <n v="39701"/>
    <s v="Columbus"/>
    <s v="Mississippi"/>
    <x v="1"/>
  </r>
  <r>
    <n v="80860"/>
    <d v="2019-12-22T00:00:00"/>
    <d v="2019-12-29T00:00:00"/>
    <n v="140.85"/>
    <n v="7"/>
    <x v="386"/>
    <x v="1"/>
    <x v="2"/>
    <x v="3"/>
    <s v="Fellowes Strictly Business%29 Drawer File, Letter/Legal Size"/>
    <n v="39701"/>
    <s v="Columbus"/>
    <s v="Mississippi"/>
    <x v="1"/>
  </r>
  <r>
    <n v="80863"/>
    <d v="2019-12-22T00:00:00"/>
    <d v="2019-12-28T00:00:00"/>
    <n v="19.98"/>
    <n v="9"/>
    <x v="70"/>
    <x v="1"/>
    <x v="1"/>
    <x v="8"/>
    <s v="12-1/2 Diameter Round Wall Clock"/>
    <n v="39701"/>
    <s v="Columbus"/>
    <s v="Mississippi"/>
    <x v="1"/>
  </r>
  <r>
    <n v="80864"/>
    <d v="2019-12-22T00:00:00"/>
    <d v="2019-12-30T00:00:00"/>
    <n v="9.11"/>
    <n v="2"/>
    <x v="377"/>
    <x v="1"/>
    <x v="2"/>
    <x v="10"/>
    <s v="Black Print Carbonless Snap-Off%29 Rapid Letter, 8 1/2&quot; x 7&quot;"/>
    <n v="39701"/>
    <s v="Columbus"/>
    <s v="Mississippi"/>
    <x v="1"/>
  </r>
  <r>
    <n v="79332"/>
    <d v="2019-12-15T00:00:00"/>
    <d v="2019-12-23T00:00:00"/>
    <n v="20.98"/>
    <n v="10"/>
    <x v="387"/>
    <x v="0"/>
    <x v="2"/>
    <x v="3"/>
    <s v="Tennsco Lockers, Gray"/>
    <n v="41011"/>
    <s v="Covington"/>
    <s v="Kentucky"/>
    <x v="1"/>
  </r>
  <r>
    <n v="79333"/>
    <d v="2019-12-15T00:00:00"/>
    <d v="2019-12-22T00:00:00"/>
    <n v="128.24"/>
    <n v="6"/>
    <x v="388"/>
    <x v="0"/>
    <x v="1"/>
    <x v="15"/>
    <s v="SAFCO Folding Chair Trolley"/>
    <n v="41011"/>
    <s v="Covington"/>
    <s v="Kentucky"/>
    <x v="1"/>
  </r>
  <r>
    <n v="79334"/>
    <d v="2019-12-15T00:00:00"/>
    <d v="2019-12-16T00:00:00"/>
    <n v="4.0599999999999996"/>
    <n v="1"/>
    <x v="389"/>
    <x v="0"/>
    <x v="2"/>
    <x v="9"/>
    <s v="Eureka Disposable Bags for Sanitaire%29 Vibra Groomer I%29 Upright Vac"/>
    <n v="41011"/>
    <s v="Covington"/>
    <s v="Kentucky"/>
    <x v="1"/>
  </r>
  <r>
    <n v="79335"/>
    <d v="2019-12-15T00:00:00"/>
    <d v="2019-12-17T00:00:00"/>
    <n v="95.99"/>
    <n v="8"/>
    <x v="390"/>
    <x v="0"/>
    <x v="2"/>
    <x v="3"/>
    <s v="Safco Industrial Wire Shelving"/>
    <n v="41011"/>
    <s v="Covington"/>
    <s v="Kentucky"/>
    <x v="1"/>
  </r>
  <r>
    <n v="79339"/>
    <d v="2019-12-15T00:00:00"/>
    <d v="2019-12-17T00:00:00"/>
    <n v="15.14"/>
    <n v="8"/>
    <x v="391"/>
    <x v="0"/>
    <x v="2"/>
    <x v="3"/>
    <s v="Eldon%29 Gobal File Keepers"/>
    <n v="41011"/>
    <s v="Covington"/>
    <s v="Kentucky"/>
    <x v="1"/>
  </r>
  <r>
    <n v="79333"/>
    <d v="2019-12-15T00:00:00"/>
    <d v="2019-12-23T00:00:00"/>
    <n v="55.98"/>
    <n v="6"/>
    <x v="392"/>
    <x v="0"/>
    <x v="2"/>
    <x v="10"/>
    <s v="X%29 1908"/>
    <n v="42104"/>
    <s v="Bowling Green"/>
    <s v="Kentucky"/>
    <x v="1"/>
  </r>
  <r>
    <n v="79333"/>
    <d v="2019-12-15T00:00:00"/>
    <d v="2019-12-24T00:00:00"/>
    <n v="65.989999999999995"/>
    <n v="7"/>
    <x v="125"/>
    <x v="0"/>
    <x v="0"/>
    <x v="5"/>
    <s v="Talkabout T8367"/>
    <n v="42104"/>
    <s v="Bowling Green"/>
    <s v="Kentucky"/>
    <x v="1"/>
  </r>
  <r>
    <n v="79338"/>
    <d v="2019-12-15T00:00:00"/>
    <d v="2019-12-23T00:00:00"/>
    <n v="22.98"/>
    <n v="1"/>
    <x v="393"/>
    <x v="0"/>
    <x v="0"/>
    <x v="0"/>
    <s v="Memorex 80 Minute CD-R, 30/Pack"/>
    <n v="42104"/>
    <s v="Bowling Green"/>
    <s v="Kentucky"/>
    <x v="1"/>
  </r>
  <r>
    <n v="81297"/>
    <d v="2019-12-24T00:00:00"/>
    <d v="2019-12-25T00:00:00"/>
    <n v="3.74"/>
    <n v="1"/>
    <x v="394"/>
    <x v="0"/>
    <x v="2"/>
    <x v="11"/>
    <s v="Rubber Band Ball"/>
    <n v="43015"/>
    <s v="Delaware"/>
    <s v="Ohio"/>
    <x v="0"/>
  </r>
  <r>
    <n v="81301"/>
    <d v="2019-12-24T00:00:00"/>
    <d v="2020-01-02T00:00:00"/>
    <n v="54.96"/>
    <n v="9"/>
    <x v="395"/>
    <x v="0"/>
    <x v="2"/>
    <x v="10"/>
    <s v="X%29 1940"/>
    <n v="43015"/>
    <s v="Delaware"/>
    <s v="Ohio"/>
    <x v="0"/>
  </r>
  <r>
    <n v="82559"/>
    <d v="2019-12-29T00:00:00"/>
    <d v="2019-12-30T00:00:00"/>
    <n v="7.77"/>
    <n v="2"/>
    <x v="396"/>
    <x v="0"/>
    <x v="2"/>
    <x v="9"/>
    <s v="Hoover Commercial Soft Guard Upright Vacuum And Disposable Filtration Bags"/>
    <n v="43229"/>
    <s v="Columbus"/>
    <s v="Ohio"/>
    <x v="0"/>
  </r>
  <r>
    <n v="82559"/>
    <d v="2019-12-29T00:00:00"/>
    <d v="2019-12-30T00:00:00"/>
    <n v="7.59"/>
    <n v="5"/>
    <x v="397"/>
    <x v="0"/>
    <x v="1"/>
    <x v="8"/>
    <s v="Master Giant Foot%29 Doorstop, Safety Yellow"/>
    <n v="43229"/>
    <s v="Columbus"/>
    <s v="Ohio"/>
    <x v="0"/>
  </r>
  <r>
    <n v="82560"/>
    <d v="2019-12-29T00:00:00"/>
    <d v="2020-01-08T00:00:00"/>
    <n v="3.25"/>
    <n v="5"/>
    <x v="398"/>
    <x v="0"/>
    <x v="2"/>
    <x v="9"/>
    <s v="Bravo II™ Megaboss%29 12-Amp Hard Body Upright, Replacement Belts, 2 Belts per Pack"/>
    <n v="43229"/>
    <s v="Columbus"/>
    <s v="Ohio"/>
    <x v="0"/>
  </r>
  <r>
    <n v="82561"/>
    <d v="2019-12-29T00:00:00"/>
    <d v="2020-01-04T00:00:00"/>
    <n v="4.9800000000000004"/>
    <n v="10"/>
    <x v="319"/>
    <x v="0"/>
    <x v="2"/>
    <x v="10"/>
    <s v="X%29 1922"/>
    <n v="43229"/>
    <s v="Columbus"/>
    <s v="Ohio"/>
    <x v="0"/>
  </r>
  <r>
    <n v="82562"/>
    <d v="2019-12-29T00:00:00"/>
    <d v="2020-01-04T00:00:00"/>
    <n v="85.99"/>
    <n v="8"/>
    <x v="399"/>
    <x v="0"/>
    <x v="0"/>
    <x v="5"/>
    <s v="Accessory8"/>
    <n v="43229"/>
    <s v="Columbus"/>
    <s v="Ohio"/>
    <x v="0"/>
  </r>
  <r>
    <n v="82445"/>
    <d v="2019-12-29T00:00:00"/>
    <d v="2020-01-03T00:00:00"/>
    <n v="419.19"/>
    <n v="8"/>
    <x v="400"/>
    <x v="0"/>
    <x v="2"/>
    <x v="3"/>
    <s v="Smead Adjustable Mobile File Trolley with Lockable Top"/>
    <n v="43952"/>
    <s v="Steubenville"/>
    <s v="Ohio"/>
    <x v="0"/>
  </r>
  <r>
    <n v="82446"/>
    <d v="2019-12-29T00:00:00"/>
    <d v="2020-01-01T00:00:00"/>
    <n v="58.14"/>
    <n v="7"/>
    <x v="401"/>
    <x v="0"/>
    <x v="1"/>
    <x v="12"/>
    <s v="O'Sullivan 3-Shelf Heavy-Duty Bookcases"/>
    <n v="43952"/>
    <s v="Steubenville"/>
    <s v="Ohio"/>
    <x v="0"/>
  </r>
  <r>
    <n v="82448"/>
    <d v="2019-12-29T00:00:00"/>
    <d v="2020-01-05T00:00:00"/>
    <n v="2.1800000000000002"/>
    <n v="5"/>
    <x v="402"/>
    <x v="0"/>
    <x v="2"/>
    <x v="11"/>
    <s v="Advantus Push Pins"/>
    <n v="43952"/>
    <s v="Steubenville"/>
    <s v="Ohio"/>
    <x v="0"/>
  </r>
  <r>
    <n v="82898"/>
    <d v="2019-12-31T00:00:00"/>
    <d v="2020-01-05T00:00:00"/>
    <n v="14.58"/>
    <n v="6"/>
    <x v="403"/>
    <x v="3"/>
    <x v="1"/>
    <x v="8"/>
    <s v="DAX Clear Channel Poster Frame"/>
    <n v="43952"/>
    <s v="Steubenville"/>
    <s v="Ohio"/>
    <x v="0"/>
  </r>
  <r>
    <n v="82899"/>
    <d v="2019-12-31T00:00:00"/>
    <d v="2020-01-04T00:00:00"/>
    <n v="140.81"/>
    <n v="3"/>
    <x v="404"/>
    <x v="3"/>
    <x v="1"/>
    <x v="15"/>
    <s v="Hon Olson Stacker Stools"/>
    <n v="43952"/>
    <s v="Steubenville"/>
    <s v="Ohio"/>
    <x v="0"/>
  </r>
  <r>
    <n v="82900"/>
    <d v="2019-12-31T00:00:00"/>
    <d v="2020-01-09T00:00:00"/>
    <n v="175.99"/>
    <n v="10"/>
    <x v="301"/>
    <x v="3"/>
    <x v="0"/>
    <x v="5"/>
    <n v="5165"/>
    <n v="43952"/>
    <s v="Steubenville"/>
    <s v="Ohio"/>
    <x v="0"/>
  </r>
  <r>
    <n v="82902"/>
    <d v="2019-12-31T00:00:00"/>
    <d v="2020-01-05T00:00:00"/>
    <n v="7.1"/>
    <n v="8"/>
    <x v="405"/>
    <x v="3"/>
    <x v="2"/>
    <x v="6"/>
    <s v="Wilson Jones Hanging View Binder, White, 1&quot;"/>
    <n v="43952"/>
    <s v="Steubenville"/>
    <s v="Ohio"/>
    <x v="0"/>
  </r>
  <r>
    <n v="79343"/>
    <d v="2019-12-15T00:00:00"/>
    <d v="2019-12-24T00:00:00"/>
    <n v="243.98"/>
    <n v="8"/>
    <x v="406"/>
    <x v="0"/>
    <x v="1"/>
    <x v="15"/>
    <s v="Hon Deluxe Fabric Upholstered Stacking Chairs, Rounded Back"/>
    <n v="44105"/>
    <s v="Cleveland"/>
    <s v="Ohio"/>
    <x v="0"/>
  </r>
  <r>
    <n v="79346"/>
    <d v="2019-12-15T00:00:00"/>
    <d v="2019-12-18T00:00:00"/>
    <n v="550.98"/>
    <n v="1"/>
    <x v="407"/>
    <x v="1"/>
    <x v="1"/>
    <x v="1"/>
    <s v="Chromcraft Bull-Nose Wood Oval Conference Tables  Bases"/>
    <n v="44105"/>
    <s v="Cleveland"/>
    <s v="Ohio"/>
    <x v="0"/>
  </r>
  <r>
    <n v="79347"/>
    <d v="2019-12-15T00:00:00"/>
    <d v="2019-12-16T00:00:00"/>
    <n v="525.98"/>
    <n v="3"/>
    <x v="408"/>
    <x v="1"/>
    <x v="2"/>
    <x v="6"/>
    <s v="GBC DocuBind 300 Electric Binding Machine"/>
    <n v="44105"/>
    <s v="Cleveland"/>
    <s v="Ohio"/>
    <x v="0"/>
  </r>
  <r>
    <n v="78280"/>
    <d v="2019-12-11T00:00:00"/>
    <d v="2019-12-20T00:00:00"/>
    <n v="1889.99"/>
    <n v="8"/>
    <x v="409"/>
    <x v="3"/>
    <x v="2"/>
    <x v="6"/>
    <s v="Ibico EPK-21 Electric Binding System"/>
    <n v="44106"/>
    <s v="Cleveland Heights"/>
    <s v="Ohio"/>
    <x v="0"/>
  </r>
  <r>
    <n v="78280"/>
    <d v="2019-12-11T00:00:00"/>
    <d v="2019-12-18T00:00:00"/>
    <n v="6.68"/>
    <n v="5"/>
    <x v="410"/>
    <x v="3"/>
    <x v="2"/>
    <x v="10"/>
    <s v="HP Office Paper (20Lb. and 87 Bright)"/>
    <n v="44106"/>
    <s v="Cleveland Heights"/>
    <s v="Ohio"/>
    <x v="0"/>
  </r>
  <r>
    <n v="81295"/>
    <d v="2019-12-24T00:00:00"/>
    <d v="2020-01-02T00:00:00"/>
    <n v="154.13"/>
    <n v="9"/>
    <x v="411"/>
    <x v="0"/>
    <x v="1"/>
    <x v="1"/>
    <s v="Laminate Occasional Tables"/>
    <n v="44221"/>
    <s v="Cuyahoga Falls"/>
    <s v="Ohio"/>
    <x v="0"/>
  </r>
  <r>
    <n v="81299"/>
    <d v="2019-12-24T00:00:00"/>
    <d v="2020-01-02T00:00:00"/>
    <n v="205.99"/>
    <n v="6"/>
    <x v="412"/>
    <x v="0"/>
    <x v="0"/>
    <x v="5"/>
    <s v="i470"/>
    <n v="44221"/>
    <s v="Cuyahoga Falls"/>
    <s v="Ohio"/>
    <x v="0"/>
  </r>
  <r>
    <n v="81300"/>
    <d v="2019-12-24T00:00:00"/>
    <d v="2019-12-29T00:00:00"/>
    <n v="8.9499999999999993"/>
    <n v="2"/>
    <x v="413"/>
    <x v="0"/>
    <x v="2"/>
    <x v="10"/>
    <s v="Recycled Desk Saver Line &quot;While You Were Out&quot; Book, 5 1/2&quot; X 4&quot;"/>
    <n v="44221"/>
    <s v="Cuyahoga Falls"/>
    <s v="Ohio"/>
    <x v="0"/>
  </r>
  <r>
    <n v="82563"/>
    <d v="2019-12-29T00:00:00"/>
    <d v="2020-01-02T00:00:00"/>
    <n v="5.78"/>
    <n v="5"/>
    <x v="414"/>
    <x v="0"/>
    <x v="2"/>
    <x v="10"/>
    <s v="X%29 196"/>
    <n v="44221"/>
    <s v="Cuyahoga Falls"/>
    <s v="Ohio"/>
    <x v="0"/>
  </r>
  <r>
    <n v="79341"/>
    <d v="2019-12-15T00:00:00"/>
    <d v="2019-12-16T00:00:00"/>
    <n v="296.18"/>
    <n v="10"/>
    <x v="415"/>
    <x v="0"/>
    <x v="1"/>
    <x v="1"/>
    <s v="Hon 94000 Series Round Tables"/>
    <n v="44708"/>
    <s v="Canton"/>
    <s v="Ohio"/>
    <x v="0"/>
  </r>
  <r>
    <n v="79345"/>
    <d v="2019-12-15T00:00:00"/>
    <d v="2019-12-22T00:00:00"/>
    <n v="9.27"/>
    <n v="9"/>
    <x v="416"/>
    <x v="0"/>
    <x v="2"/>
    <x v="10"/>
    <s v="Wirebound Message Books, Four 2 3/4&quot; x 5&quot; Forms per Page, 600 Sets per Book"/>
    <n v="44708"/>
    <s v="Canton"/>
    <s v="Ohio"/>
    <x v="0"/>
  </r>
  <r>
    <n v="79345"/>
    <d v="2019-12-15T00:00:00"/>
    <d v="2019-12-22T00:00:00"/>
    <n v="3.85"/>
    <n v="2"/>
    <x v="417"/>
    <x v="0"/>
    <x v="2"/>
    <x v="7"/>
    <s v="Avery Hi-Liter Pen Style Six-Color Fluorescent Set"/>
    <n v="44708"/>
    <s v="Canton"/>
    <s v="Ohio"/>
    <x v="0"/>
  </r>
  <r>
    <n v="79348"/>
    <d v="2019-12-15T00:00:00"/>
    <d v="2019-12-17T00:00:00"/>
    <n v="9.3800000000000008"/>
    <n v="1"/>
    <x v="418"/>
    <x v="0"/>
    <x v="1"/>
    <x v="8"/>
    <s v="Eldon Expressions Punched Metal  Wood Desk Accessories, Black  Cherry"/>
    <n v="44708"/>
    <s v="Canton"/>
    <s v="Ohio"/>
    <x v="0"/>
  </r>
  <r>
    <n v="79348"/>
    <d v="2019-12-15T00:00:00"/>
    <d v="2019-12-17T00:00:00"/>
    <n v="9.3800000000000008"/>
    <n v="7"/>
    <x v="419"/>
    <x v="0"/>
    <x v="1"/>
    <x v="8"/>
    <s v="Eldon Expressions Punched Metal  Wood Desk Accessories, Black  Cherry"/>
    <n v="44708"/>
    <s v="Canton"/>
    <s v="Ohio"/>
    <x v="0"/>
  </r>
  <r>
    <n v="79348"/>
    <d v="2019-12-15T00:00:00"/>
    <d v="2019-12-20T00:00:00"/>
    <n v="9.3800000000000008"/>
    <n v="9"/>
    <x v="420"/>
    <x v="0"/>
    <x v="1"/>
    <x v="8"/>
    <s v="Eldon Expressions Punched Metal  Wood Desk Accessories, Black  Cherry"/>
    <n v="44708"/>
    <s v="Canton"/>
    <s v="Ohio"/>
    <x v="0"/>
  </r>
  <r>
    <n v="79340"/>
    <d v="2019-12-15T00:00:00"/>
    <d v="2019-12-25T00:00:00"/>
    <n v="8.09"/>
    <n v="3"/>
    <x v="421"/>
    <x v="1"/>
    <x v="1"/>
    <x v="8"/>
    <s v="6&quot; Cubicle Wall Clock, Black"/>
    <n v="45231"/>
    <s v="Cincinnati"/>
    <s v="Ohio"/>
    <x v="0"/>
  </r>
  <r>
    <n v="79342"/>
    <d v="2019-12-15T00:00:00"/>
    <d v="2019-12-21T00:00:00"/>
    <n v="896.99"/>
    <n v="4"/>
    <x v="422"/>
    <x v="0"/>
    <x v="2"/>
    <x v="6"/>
    <s v="GBC DocuBind TL300 Electric Binding System"/>
    <n v="45231"/>
    <s v="Cincinnati"/>
    <s v="Ohio"/>
    <x v="0"/>
  </r>
  <r>
    <n v="79344"/>
    <d v="2019-12-15T00:00:00"/>
    <d v="2019-12-24T00:00:00"/>
    <n v="232.58"/>
    <n v="2"/>
    <x v="423"/>
    <x v="0"/>
    <x v="2"/>
    <x v="9"/>
    <s v="Hoover Commercial Lightweight Upright Vacuum with E-Z Empty™ Dirt Cup"/>
    <n v="45231"/>
    <s v="Cincinnati"/>
    <s v="Ohio"/>
    <x v="0"/>
  </r>
  <r>
    <n v="79344"/>
    <d v="2019-12-15T00:00:00"/>
    <d v="2019-12-22T00:00:00"/>
    <n v="26.17"/>
    <n v="8"/>
    <x v="424"/>
    <x v="0"/>
    <x v="2"/>
    <x v="16"/>
    <s v="Quality Park Security Envelopes"/>
    <n v="45231"/>
    <s v="Cincinnati"/>
    <s v="Ohio"/>
    <x v="0"/>
  </r>
  <r>
    <n v="79344"/>
    <d v="2019-12-15T00:00:00"/>
    <d v="2019-12-23T00:00:00"/>
    <n v="15.31"/>
    <n v="8"/>
    <x v="425"/>
    <x v="0"/>
    <x v="2"/>
    <x v="3"/>
    <s v="Eldon Jumbo ProFile™ Portable File Boxes Graphite/Black"/>
    <n v="45231"/>
    <s v="Cincinnati"/>
    <s v="Ohio"/>
    <x v="0"/>
  </r>
  <r>
    <n v="79346"/>
    <d v="2019-12-15T00:00:00"/>
    <d v="2019-12-24T00:00:00"/>
    <n v="2.88"/>
    <n v="9"/>
    <x v="284"/>
    <x v="1"/>
    <x v="2"/>
    <x v="13"/>
    <s v="Avery 507"/>
    <n v="45231"/>
    <s v="Cincinnati"/>
    <s v="Ohio"/>
    <x v="0"/>
  </r>
  <r>
    <n v="79349"/>
    <d v="2019-12-15T00:00:00"/>
    <d v="2019-12-21T00:00:00"/>
    <n v="243.98"/>
    <n v="9"/>
    <x v="426"/>
    <x v="0"/>
    <x v="1"/>
    <x v="15"/>
    <s v="Hon Deluxe Fabric Upholstered Stacking Chairs"/>
    <n v="45231"/>
    <s v="Cincinnati"/>
    <s v="Ohio"/>
    <x v="0"/>
  </r>
  <r>
    <n v="79349"/>
    <d v="2019-12-15T00:00:00"/>
    <d v="2019-12-20T00:00:00"/>
    <n v="243.98"/>
    <n v="10"/>
    <x v="427"/>
    <x v="0"/>
    <x v="1"/>
    <x v="15"/>
    <s v="Hon Deluxe Fabric Upholstered Stacking Chairs"/>
    <n v="45231"/>
    <s v="Cincinnati"/>
    <s v="Ohio"/>
    <x v="0"/>
  </r>
  <r>
    <n v="81296"/>
    <d v="2019-12-24T00:00:00"/>
    <d v="2020-01-03T00:00:00"/>
    <n v="63.94"/>
    <n v="5"/>
    <x v="428"/>
    <x v="0"/>
    <x v="1"/>
    <x v="8"/>
    <s v="Howard Miller 16&quot; Diameter Gallery Wall Clock"/>
    <n v="45406"/>
    <s v="Dayton"/>
    <s v="Ohio"/>
    <x v="0"/>
  </r>
  <r>
    <n v="81298"/>
    <d v="2019-12-24T00:00:00"/>
    <d v="2020-01-01T00:00:00"/>
    <n v="30.42"/>
    <n v="7"/>
    <x v="429"/>
    <x v="0"/>
    <x v="0"/>
    <x v="0"/>
    <s v="Fellowes Internet Keyboard, Platinum"/>
    <n v="45406"/>
    <s v="Dayton"/>
    <s v="Ohio"/>
    <x v="0"/>
  </r>
  <r>
    <n v="81300"/>
    <d v="2019-12-24T00:00:00"/>
    <d v="2020-01-02T00:00:00"/>
    <n v="55.29"/>
    <n v="8"/>
    <x v="430"/>
    <x v="0"/>
    <x v="2"/>
    <x v="3"/>
    <s v="Recycled Steel Personal File for Standard File Folders"/>
    <n v="45406"/>
    <s v="Dayton"/>
    <s v="Ohio"/>
    <x v="0"/>
  </r>
  <r>
    <n v="81300"/>
    <d v="2019-12-24T00:00:00"/>
    <d v="2020-01-02T00:00:00"/>
    <n v="550.98"/>
    <n v="1"/>
    <x v="407"/>
    <x v="0"/>
    <x v="1"/>
    <x v="1"/>
    <s v="Chromcraft Bull-Nose Wood Oval Conference Tables  Bases"/>
    <n v="45406"/>
    <s v="Dayton"/>
    <s v="Ohio"/>
    <x v="0"/>
  </r>
  <r>
    <n v="81301"/>
    <d v="2019-12-24T00:00:00"/>
    <d v="2019-12-27T00:00:00"/>
    <n v="17.48"/>
    <n v="5"/>
    <x v="431"/>
    <x v="0"/>
    <x v="0"/>
    <x v="0"/>
    <s v="Maxell Pro 80 Minute CD-R, 10/Pack"/>
    <n v="45406"/>
    <s v="Dayton"/>
    <s v="Ohio"/>
    <x v="0"/>
  </r>
  <r>
    <n v="81302"/>
    <d v="2019-12-24T00:00:00"/>
    <d v="2019-12-26T00:00:00"/>
    <n v="17.78"/>
    <n v="7"/>
    <x v="432"/>
    <x v="0"/>
    <x v="1"/>
    <x v="8"/>
    <s v="Seth Thomas 13 1/2&quot; Wall Clock"/>
    <n v="45406"/>
    <s v="Dayton"/>
    <s v="Ohio"/>
    <x v="0"/>
  </r>
  <r>
    <n v="79336"/>
    <d v="2019-12-15T00:00:00"/>
    <d v="2019-12-23T00:00:00"/>
    <n v="4.37"/>
    <n v="10"/>
    <x v="433"/>
    <x v="0"/>
    <x v="2"/>
    <x v="9"/>
    <s v="Eureka Sanitaire %29 Multi-Pro Heavy-Duty Upright, Disposable Bags"/>
    <n v="46041"/>
    <s v="Frankfort"/>
    <s v="Indiana"/>
    <x v="2"/>
  </r>
  <r>
    <n v="79336"/>
    <d v="2019-12-15T00:00:00"/>
    <d v="2019-12-19T00:00:00"/>
    <n v="4.9800000000000004"/>
    <n v="7"/>
    <x v="192"/>
    <x v="0"/>
    <x v="2"/>
    <x v="6"/>
    <s v="Cardinal Holdit Business Card Pockets"/>
    <n v="46041"/>
    <s v="Frankfort"/>
    <s v="Indiana"/>
    <x v="2"/>
  </r>
  <r>
    <n v="79337"/>
    <d v="2019-12-15T00:00:00"/>
    <d v="2019-12-16T00:00:00"/>
    <n v="35.99"/>
    <n v="1"/>
    <x v="434"/>
    <x v="0"/>
    <x v="0"/>
    <x v="5"/>
    <s v="Accessory13"/>
    <n v="46041"/>
    <s v="Frankfort"/>
    <s v="Indiana"/>
    <x v="2"/>
  </r>
  <r>
    <n v="83029"/>
    <d v="2019-12-31T00:00:00"/>
    <d v="2020-01-04T00:00:00"/>
    <n v="10.64"/>
    <n v="9"/>
    <x v="435"/>
    <x v="0"/>
    <x v="1"/>
    <x v="8"/>
    <s v="Eldon Expressions Punched Metal  Wood Desk Accessories, Pewter  Cherry"/>
    <n v="46041"/>
    <s v="Frankfort"/>
    <s v="Indiana"/>
    <x v="2"/>
  </r>
  <r>
    <n v="83029"/>
    <d v="2019-12-31T00:00:00"/>
    <d v="2020-01-06T00:00:00"/>
    <n v="2.78"/>
    <n v="4"/>
    <x v="436"/>
    <x v="0"/>
    <x v="2"/>
    <x v="7"/>
    <s v="Prang Drawing Pencil Set"/>
    <n v="46041"/>
    <s v="Frankfort"/>
    <s v="Indiana"/>
    <x v="2"/>
  </r>
  <r>
    <n v="81823"/>
    <d v="2019-12-26T00:00:00"/>
    <d v="2019-12-31T00:00:00"/>
    <n v="8.1199999999999992"/>
    <n v="2"/>
    <x v="437"/>
    <x v="0"/>
    <x v="0"/>
    <x v="0"/>
    <s v="Imation Neon Mac Format Diskettes, 10/Pack"/>
    <n v="46307"/>
    <s v="Crown Point"/>
    <s v="Indiana"/>
    <x v="2"/>
  </r>
  <r>
    <n v="81823"/>
    <d v="2019-12-26T00:00:00"/>
    <d v="2019-12-27T00:00:00"/>
    <n v="51.65"/>
    <n v="2"/>
    <x v="438"/>
    <x v="0"/>
    <x v="1"/>
    <x v="8"/>
    <s v="Deflect-o EconoMat Nonstudded, No Bevel Mat"/>
    <n v="46307"/>
    <s v="Crown Point"/>
    <s v="Indiana"/>
    <x v="2"/>
  </r>
  <r>
    <n v="81824"/>
    <d v="2019-12-26T00:00:00"/>
    <d v="2020-01-04T00:00:00"/>
    <n v="40.479999999999997"/>
    <n v="9"/>
    <x v="439"/>
    <x v="0"/>
    <x v="0"/>
    <x v="0"/>
    <s v="Keytronic Designer 104- Key Black Keyboard"/>
    <n v="46307"/>
    <s v="Crown Point"/>
    <s v="Indiana"/>
    <x v="2"/>
  </r>
  <r>
    <n v="81827"/>
    <d v="2019-12-26T00:00:00"/>
    <d v="2019-12-28T00:00:00"/>
    <n v="12.22"/>
    <n v="4"/>
    <x v="440"/>
    <x v="0"/>
    <x v="1"/>
    <x v="8"/>
    <s v="Aluminum Document Frame"/>
    <n v="46307"/>
    <s v="Crown Point"/>
    <s v="Indiana"/>
    <x v="2"/>
  </r>
  <r>
    <n v="81828"/>
    <d v="2019-12-26T00:00:00"/>
    <d v="2020-01-01T00:00:00"/>
    <n v="3.38"/>
    <n v="8"/>
    <x v="441"/>
    <x v="0"/>
    <x v="2"/>
    <x v="7"/>
    <s v="Avery Hi-Liter%29 Fluorescent Desk Style Markers"/>
    <n v="46307"/>
    <s v="Crown Point"/>
    <s v="Indiana"/>
    <x v="2"/>
  </r>
  <r>
    <n v="81830"/>
    <d v="2019-12-26T00:00:00"/>
    <d v="2019-12-31T00:00:00"/>
    <n v="6.68"/>
    <n v="1"/>
    <x v="442"/>
    <x v="0"/>
    <x v="2"/>
    <x v="7"/>
    <s v="Sanford Liquid Accent Highlighters"/>
    <n v="46307"/>
    <s v="Crown Point"/>
    <s v="Indiana"/>
    <x v="2"/>
  </r>
  <r>
    <n v="81823"/>
    <d v="2019-12-26T00:00:00"/>
    <d v="2020-01-05T00:00:00"/>
    <n v="175.99"/>
    <n v="1"/>
    <x v="443"/>
    <x v="0"/>
    <x v="0"/>
    <x v="5"/>
    <n v="2180"/>
    <n v="46312"/>
    <s v="East Chicago"/>
    <s v="Indiana"/>
    <x v="2"/>
  </r>
  <r>
    <n v="81825"/>
    <d v="2019-12-26T00:00:00"/>
    <d v="2020-01-05T00:00:00"/>
    <n v="14.81"/>
    <n v="7"/>
    <x v="444"/>
    <x v="0"/>
    <x v="2"/>
    <x v="9"/>
    <s v="Holmes Replacement Filter for HEPA Air Cleaner, Large Room"/>
    <n v="46312"/>
    <s v="East Chicago"/>
    <s v="Indiana"/>
    <x v="2"/>
  </r>
  <r>
    <n v="81826"/>
    <d v="2019-12-26T00:00:00"/>
    <d v="2020-01-05T00:00:00"/>
    <n v="30.98"/>
    <n v="10"/>
    <x v="445"/>
    <x v="0"/>
    <x v="0"/>
    <x v="0"/>
    <s v="Belkin ErgoBoard™ Keyboard"/>
    <n v="46312"/>
    <s v="East Chicago"/>
    <s v="Indiana"/>
    <x v="2"/>
  </r>
  <r>
    <n v="81829"/>
    <d v="2019-12-26T00:00:00"/>
    <d v="2019-12-28T00:00:00"/>
    <n v="22.23"/>
    <n v="9"/>
    <x v="446"/>
    <x v="0"/>
    <x v="1"/>
    <x v="8"/>
    <s v="Executive Impressions 14&quot; Contract Wall Clock"/>
    <n v="46312"/>
    <s v="East Chicago"/>
    <s v="Indiana"/>
    <x v="2"/>
  </r>
  <r>
    <n v="81831"/>
    <d v="2019-12-26T00:00:00"/>
    <d v="2020-01-05T00:00:00"/>
    <n v="155.99"/>
    <n v="5"/>
    <x v="447"/>
    <x v="0"/>
    <x v="0"/>
    <x v="5"/>
    <s v="T39m"/>
    <n v="46312"/>
    <s v="East Chicago"/>
    <s v="Indiana"/>
    <x v="2"/>
  </r>
  <r>
    <n v="5483"/>
    <d v="2019-01-28T00:00:00"/>
    <d v="2019-02-03T00:00:00"/>
    <n v="6.78"/>
    <n v="2"/>
    <x v="448"/>
    <x v="2"/>
    <x v="2"/>
    <x v="10"/>
    <s v="Strathmore Photo Mount Cards"/>
    <n v="48138"/>
    <s v="Detroit"/>
    <s v="Michigan"/>
    <x v="2"/>
  </r>
  <r>
    <n v="18349"/>
    <d v="2019-03-25T00:00:00"/>
    <d v="2019-03-27T00:00:00"/>
    <n v="40.98"/>
    <n v="5"/>
    <x v="449"/>
    <x v="2"/>
    <x v="2"/>
    <x v="9"/>
    <s v="Belkin 8 Outlet Surge Protector"/>
    <n v="48138"/>
    <s v="Detroit"/>
    <s v="Michigan"/>
    <x v="2"/>
  </r>
  <r>
    <n v="20844"/>
    <d v="2019-04-05T00:00:00"/>
    <d v="2019-04-10T00:00:00"/>
    <n v="6.48"/>
    <n v="2"/>
    <x v="450"/>
    <x v="2"/>
    <x v="2"/>
    <x v="10"/>
    <s v="X%29 227"/>
    <n v="48138"/>
    <s v="Detroit"/>
    <s v="Michigan"/>
    <x v="2"/>
  </r>
  <r>
    <n v="22636"/>
    <d v="2019-04-13T00:00:00"/>
    <d v="2019-04-22T00:00:00"/>
    <n v="71.37"/>
    <n v="1"/>
    <x v="451"/>
    <x v="2"/>
    <x v="1"/>
    <x v="1"/>
    <s v="Lesro Sheffield Collection Coffee Table, End Table, Center Table, Corner Table"/>
    <n v="48138"/>
    <s v="Detroit"/>
    <s v="Michigan"/>
    <x v="2"/>
  </r>
  <r>
    <n v="35499"/>
    <d v="2019-06-08T00:00:00"/>
    <d v="2019-06-12T00:00:00"/>
    <n v="5.98"/>
    <n v="9"/>
    <x v="339"/>
    <x v="2"/>
    <x v="2"/>
    <x v="10"/>
    <s v="X%29 1983"/>
    <n v="48138"/>
    <s v="Detroit"/>
    <s v="Michigan"/>
    <x v="2"/>
  </r>
  <r>
    <n v="43048"/>
    <d v="2019-07-11T00:00:00"/>
    <d v="2019-07-19T00:00:00"/>
    <n v="161.55000000000001"/>
    <n v="2"/>
    <x v="452"/>
    <x v="2"/>
    <x v="2"/>
    <x v="3"/>
    <s v="Fellowes Super Stor/Drawer%29 Files"/>
    <n v="48138"/>
    <s v="Detroit"/>
    <s v="Michigan"/>
    <x v="2"/>
  </r>
  <r>
    <n v="79791"/>
    <d v="2019-12-17T00:00:00"/>
    <d v="2019-12-20T00:00:00"/>
    <n v="65.989999999999995"/>
    <n v="3"/>
    <x v="264"/>
    <x v="2"/>
    <x v="0"/>
    <x v="5"/>
    <s v="StarTAC 7760"/>
    <n v="48195"/>
    <s v="Southgate"/>
    <s v="Michigan"/>
    <x v="2"/>
  </r>
  <r>
    <n v="79796"/>
    <d v="2019-12-17T00:00:00"/>
    <d v="2019-12-23T00:00:00"/>
    <n v="4.4800000000000004"/>
    <n v="4"/>
    <x v="453"/>
    <x v="2"/>
    <x v="2"/>
    <x v="9"/>
    <s v="Hoover Portapower™ Portable Vacuum"/>
    <n v="48195"/>
    <s v="Southgate"/>
    <s v="Michigan"/>
    <x v="2"/>
  </r>
  <r>
    <n v="80172"/>
    <d v="2019-12-19T00:00:00"/>
    <d v="2019-12-27T00:00:00"/>
    <n v="14.2"/>
    <n v="4"/>
    <x v="405"/>
    <x v="1"/>
    <x v="1"/>
    <x v="8"/>
    <s v="Coloredge Poster Frame"/>
    <n v="48195"/>
    <s v="Southgate"/>
    <s v="Michigan"/>
    <x v="2"/>
  </r>
  <r>
    <n v="80176"/>
    <d v="2019-12-19T00:00:00"/>
    <d v="2019-12-21T00:00:00"/>
    <n v="6.48"/>
    <n v="5"/>
    <x v="66"/>
    <x v="1"/>
    <x v="2"/>
    <x v="10"/>
    <s v="X%29 1993"/>
    <n v="48195"/>
    <s v="Southgate"/>
    <s v="Michigan"/>
    <x v="2"/>
  </r>
  <r>
    <n v="80177"/>
    <d v="2019-12-19T00:00:00"/>
    <d v="2019-12-28T00:00:00"/>
    <n v="19.98"/>
    <n v="8"/>
    <x v="454"/>
    <x v="1"/>
    <x v="1"/>
    <x v="8"/>
    <s v="12-1/2 Diameter Round Wall Clock"/>
    <n v="48195"/>
    <s v="Southgate"/>
    <s v="Michigan"/>
    <x v="2"/>
  </r>
  <r>
    <n v="80178"/>
    <d v="2019-12-19T00:00:00"/>
    <d v="2019-12-29T00:00:00"/>
    <n v="71.37"/>
    <n v="10"/>
    <x v="455"/>
    <x v="1"/>
    <x v="1"/>
    <x v="1"/>
    <s v="Lesro Sheffield Collection Coffee Table, End Table, Center Table, Corner Table"/>
    <n v="48195"/>
    <s v="Southgate"/>
    <s v="Michigan"/>
    <x v="2"/>
  </r>
  <r>
    <n v="80178"/>
    <d v="2019-12-19T00:00:00"/>
    <d v="2019-12-22T00:00:00"/>
    <n v="200.99"/>
    <n v="9"/>
    <x v="456"/>
    <x v="1"/>
    <x v="0"/>
    <x v="5"/>
    <n v="5125"/>
    <n v="48195"/>
    <s v="Southgate"/>
    <s v="Michigan"/>
    <x v="2"/>
  </r>
  <r>
    <n v="8398"/>
    <d v="2019-02-10T00:00:00"/>
    <d v="2019-02-14T00:00:00"/>
    <n v="6.48"/>
    <n v="2"/>
    <x v="450"/>
    <x v="2"/>
    <x v="2"/>
    <x v="10"/>
    <s v="X%29 23"/>
    <n v="48234"/>
    <s v="Detroit"/>
    <s v="Michigan"/>
    <x v="2"/>
  </r>
  <r>
    <n v="8398"/>
    <d v="2019-02-10T00:00:00"/>
    <d v="2019-02-12T00:00:00"/>
    <n v="10.23"/>
    <n v="7"/>
    <x v="457"/>
    <x v="2"/>
    <x v="2"/>
    <x v="14"/>
    <s v="Acme%29 Box Cutter Scissors"/>
    <n v="48234"/>
    <s v="Detroit"/>
    <s v="Michigan"/>
    <x v="2"/>
  </r>
  <r>
    <n v="16169"/>
    <d v="2019-03-16T00:00:00"/>
    <d v="2019-03-24T00:00:00"/>
    <n v="200.98"/>
    <n v="2"/>
    <x v="458"/>
    <x v="2"/>
    <x v="4"/>
    <x v="12"/>
    <s v="O'Sullivan Living Dimensions 3-Shelf Bookcases"/>
    <n v="48234"/>
    <s v="Detroit"/>
    <s v="Michigan"/>
    <x v="2"/>
  </r>
  <r>
    <n v="16169"/>
    <d v="2019-03-16T00:00:00"/>
    <d v="2019-03-25T00:00:00"/>
    <n v="4.28"/>
    <n v="2"/>
    <x v="321"/>
    <x v="2"/>
    <x v="2"/>
    <x v="10"/>
    <s v="X%29 1971"/>
    <n v="48234"/>
    <s v="Detroit"/>
    <s v="Michigan"/>
    <x v="2"/>
  </r>
  <r>
    <n v="16169"/>
    <d v="2019-03-16T00:00:00"/>
    <d v="2019-03-19T00:00:00"/>
    <n v="85.99"/>
    <n v="8"/>
    <x v="399"/>
    <x v="2"/>
    <x v="0"/>
    <x v="5"/>
    <s v="Accessory4"/>
    <n v="48234"/>
    <s v="Detroit"/>
    <s v="Michigan"/>
    <x v="2"/>
  </r>
  <r>
    <n v="16969"/>
    <d v="2019-03-19T00:00:00"/>
    <d v="2019-03-27T00:00:00"/>
    <n v="55.99"/>
    <n v="3"/>
    <x v="459"/>
    <x v="2"/>
    <x v="0"/>
    <x v="5"/>
    <s v="Accessory28"/>
    <n v="48234"/>
    <s v="Detroit"/>
    <s v="Michigan"/>
    <x v="2"/>
  </r>
  <r>
    <n v="18190"/>
    <d v="2019-03-25T00:00:00"/>
    <d v="2019-04-02T00:00:00"/>
    <n v="15.74"/>
    <n v="2"/>
    <x v="460"/>
    <x v="2"/>
    <x v="2"/>
    <x v="16"/>
    <s v="#10-4 1/8&quot; x 9 1/2&quot; Premium Diagonal Seam Envelopes"/>
    <n v="48234"/>
    <s v="Detroit"/>
    <s v="Michigan"/>
    <x v="2"/>
  </r>
  <r>
    <n v="18190"/>
    <d v="2019-03-25T00:00:00"/>
    <d v="2019-03-31T00:00:00"/>
    <n v="46.94"/>
    <n v="4"/>
    <x v="373"/>
    <x v="2"/>
    <x v="1"/>
    <x v="8"/>
    <s v="Howard Miller 13&quot; Diameter Goldtone Round Wall Clock"/>
    <n v="48234"/>
    <s v="Detroit"/>
    <s v="Michigan"/>
    <x v="2"/>
  </r>
  <r>
    <n v="81322"/>
    <d v="2019-12-24T00:00:00"/>
    <d v="2020-01-03T00:00:00"/>
    <n v="22.98"/>
    <n v="6"/>
    <x v="461"/>
    <x v="0"/>
    <x v="1"/>
    <x v="8"/>
    <s v="Seth Thomas 12&quot; Clock w/ Goldtone Case"/>
    <n v="48841"/>
    <s v="Owosso"/>
    <s v="Michigan"/>
    <x v="2"/>
  </r>
  <r>
    <n v="81323"/>
    <d v="2019-12-24T00:00:00"/>
    <d v="2019-12-26T00:00:00"/>
    <n v="400.97"/>
    <n v="6"/>
    <x v="462"/>
    <x v="0"/>
    <x v="0"/>
    <x v="4"/>
    <s v="Hewlett-Packard Deskjet 1220Cse Color Inkjet Printer"/>
    <n v="48841"/>
    <s v="Owosso"/>
    <s v="Michigan"/>
    <x v="2"/>
  </r>
  <r>
    <n v="81324"/>
    <d v="2019-12-24T00:00:00"/>
    <d v="2020-01-01T00:00:00"/>
    <n v="2.88"/>
    <n v="1"/>
    <x v="463"/>
    <x v="0"/>
    <x v="2"/>
    <x v="13"/>
    <s v="Avery 474"/>
    <n v="48841"/>
    <s v="Owosso"/>
    <s v="Michigan"/>
    <x v="2"/>
  </r>
  <r>
    <n v="81324"/>
    <d v="2019-12-24T00:00:00"/>
    <d v="2020-01-03T00:00:00"/>
    <n v="85.29"/>
    <n v="5"/>
    <x v="464"/>
    <x v="0"/>
    <x v="1"/>
    <x v="1"/>
    <s v="Barricks Non-Folding Utility Table with Steel Legs, Laminate Tops"/>
    <n v="48841"/>
    <s v="Owosso"/>
    <s v="Michigan"/>
    <x v="2"/>
  </r>
  <r>
    <n v="81327"/>
    <d v="2019-12-24T00:00:00"/>
    <d v="2019-12-26T00:00:00"/>
    <n v="9.3800000000000008"/>
    <n v="2"/>
    <x v="465"/>
    <x v="0"/>
    <x v="2"/>
    <x v="3"/>
    <s v="Staples File Caddy"/>
    <n v="48841"/>
    <s v="Owosso"/>
    <s v="Michigan"/>
    <x v="2"/>
  </r>
  <r>
    <n v="80149"/>
    <d v="2019-12-19T00:00:00"/>
    <d v="2019-12-26T00:00:00"/>
    <n v="2.88"/>
    <n v="1"/>
    <x v="463"/>
    <x v="2"/>
    <x v="2"/>
    <x v="7"/>
    <s v="Sanford Colorific Colored Pencils, 12/Box"/>
    <n v="50208"/>
    <s v="Newton"/>
    <s v="Iowa"/>
    <x v="2"/>
  </r>
  <r>
    <n v="80149"/>
    <d v="2019-12-19T00:00:00"/>
    <d v="2019-12-22T00:00:00"/>
    <n v="195.99"/>
    <n v="6"/>
    <x v="466"/>
    <x v="2"/>
    <x v="0"/>
    <x v="5"/>
    <s v="R380"/>
    <n v="50208"/>
    <s v="Newton"/>
    <s v="Iowa"/>
    <x v="2"/>
  </r>
  <r>
    <n v="80151"/>
    <d v="2019-12-19T00:00:00"/>
    <d v="2019-12-22T00:00:00"/>
    <n v="4.7699999999999996"/>
    <n v="8"/>
    <x v="467"/>
    <x v="2"/>
    <x v="0"/>
    <x v="0"/>
    <s v="Imation Primaris 3.5&quot; 2HD Unformatted Diskettes, 10/Pack"/>
    <n v="50208"/>
    <s v="Newton"/>
    <s v="Iowa"/>
    <x v="2"/>
  </r>
  <r>
    <n v="80156"/>
    <d v="2019-12-19T00:00:00"/>
    <d v="2019-12-24T00:00:00"/>
    <n v="8.33"/>
    <n v="6"/>
    <x v="468"/>
    <x v="2"/>
    <x v="0"/>
    <x v="0"/>
    <s v="80 Minute Slim Jewel Case CD-R , 10/Pack - Staples"/>
    <n v="50208"/>
    <s v="Newton"/>
    <s v="Iowa"/>
    <x v="2"/>
  </r>
  <r>
    <n v="80156"/>
    <d v="2019-12-19T00:00:00"/>
    <d v="2019-12-21T00:00:00"/>
    <n v="48.91"/>
    <n v="9"/>
    <x v="469"/>
    <x v="2"/>
    <x v="2"/>
    <x v="10"/>
    <s v="X%29 1891"/>
    <n v="50208"/>
    <s v="Newton"/>
    <s v="Iowa"/>
    <x v="2"/>
  </r>
  <r>
    <n v="80157"/>
    <d v="2019-12-19T00:00:00"/>
    <d v="2019-12-22T00:00:00"/>
    <n v="1.26"/>
    <n v="6"/>
    <x v="470"/>
    <x v="2"/>
    <x v="2"/>
    <x v="11"/>
    <s v="Bagged Rubber Bands"/>
    <n v="50208"/>
    <s v="Newton"/>
    <s v="Iowa"/>
    <x v="2"/>
  </r>
  <r>
    <n v="82212"/>
    <d v="2019-12-28T00:00:00"/>
    <d v="2020-01-06T00:00:00"/>
    <n v="279.81"/>
    <n v="4"/>
    <x v="471"/>
    <x v="2"/>
    <x v="2"/>
    <x v="9"/>
    <s v="Sanyo 2.5 Cubic Foot Mid-Size Office Refrigerators"/>
    <n v="50208"/>
    <s v="Newton"/>
    <s v="Iowa"/>
    <x v="2"/>
  </r>
  <r>
    <n v="82214"/>
    <d v="2019-12-28T00:00:00"/>
    <d v="2020-01-07T00:00:00"/>
    <n v="28.53"/>
    <n v="1"/>
    <x v="472"/>
    <x v="2"/>
    <x v="2"/>
    <x v="6"/>
    <s v="Lock-Up Easel 'Spel-Binder'"/>
    <n v="50208"/>
    <s v="Newton"/>
    <s v="Iowa"/>
    <x v="2"/>
  </r>
  <r>
    <n v="82214"/>
    <d v="2019-12-28T00:00:00"/>
    <d v="2020-01-04T00:00:00"/>
    <n v="15.28"/>
    <n v="8"/>
    <x v="473"/>
    <x v="2"/>
    <x v="0"/>
    <x v="0"/>
    <s v="Memorex 4.7GB DVD+R, 3/Pack"/>
    <n v="50208"/>
    <s v="Newton"/>
    <s v="Iowa"/>
    <x v="2"/>
  </r>
  <r>
    <n v="82215"/>
    <d v="2019-12-28T00:00:00"/>
    <d v="2020-01-07T00:00:00"/>
    <n v="3.34"/>
    <n v="2"/>
    <x v="442"/>
    <x v="2"/>
    <x v="2"/>
    <x v="7"/>
    <s v="Eldon Spacemaker%29 Box, Quick-Snap Lid, Clear"/>
    <n v="50208"/>
    <s v="Newton"/>
    <s v="Iowa"/>
    <x v="2"/>
  </r>
  <r>
    <n v="82218"/>
    <d v="2019-12-28T00:00:00"/>
    <d v="2020-01-02T00:00:00"/>
    <n v="11.97"/>
    <n v="9"/>
    <x v="474"/>
    <x v="2"/>
    <x v="2"/>
    <x v="9"/>
    <s v="Staples 6 Outlet Surge"/>
    <n v="50208"/>
    <s v="Newton"/>
    <s v="Iowa"/>
    <x v="2"/>
  </r>
  <r>
    <n v="82219"/>
    <d v="2019-12-28T00:00:00"/>
    <d v="2020-01-07T00:00:00"/>
    <n v="6.48"/>
    <n v="1"/>
    <x v="28"/>
    <x v="2"/>
    <x v="2"/>
    <x v="10"/>
    <s v="X%29 1995"/>
    <n v="50208"/>
    <s v="Newton"/>
    <s v="Iowa"/>
    <x v="2"/>
  </r>
  <r>
    <n v="80155"/>
    <d v="2019-12-19T00:00:00"/>
    <d v="2019-12-28T00:00:00"/>
    <n v="40.98"/>
    <n v="10"/>
    <x v="475"/>
    <x v="2"/>
    <x v="0"/>
    <x v="0"/>
    <s v="Imation Printable White 80 Minute CD-R Spindle, 50/Pack"/>
    <n v="52501"/>
    <s v="Ottumwa"/>
    <s v="Iowa"/>
    <x v="2"/>
  </r>
  <r>
    <n v="80155"/>
    <d v="2019-12-19T00:00:00"/>
    <d v="2019-12-24T00:00:00"/>
    <n v="15.14"/>
    <n v="2"/>
    <x v="476"/>
    <x v="2"/>
    <x v="2"/>
    <x v="3"/>
    <s v="Eldon%29 Gobal File Keepers"/>
    <n v="52501"/>
    <s v="Ottumwa"/>
    <s v="Iowa"/>
    <x v="2"/>
  </r>
  <r>
    <n v="80451"/>
    <d v="2019-12-20T00:00:00"/>
    <d v="2019-12-30T00:00:00"/>
    <n v="2.89"/>
    <n v="7"/>
    <x v="477"/>
    <x v="3"/>
    <x v="2"/>
    <x v="13"/>
    <s v="Avery 498"/>
    <n v="52501"/>
    <s v="Ottumwa"/>
    <s v="Iowa"/>
    <x v="2"/>
  </r>
  <r>
    <n v="80451"/>
    <d v="2019-12-20T00:00:00"/>
    <d v="2019-12-22T00:00:00"/>
    <n v="48.91"/>
    <n v="6"/>
    <x v="478"/>
    <x v="3"/>
    <x v="2"/>
    <x v="10"/>
    <s v="X%29 1891"/>
    <n v="52501"/>
    <s v="Ottumwa"/>
    <s v="Iowa"/>
    <x v="2"/>
  </r>
  <r>
    <n v="80452"/>
    <d v="2019-12-20T00:00:00"/>
    <d v="2019-12-22T00:00:00"/>
    <n v="161.55000000000001"/>
    <n v="4"/>
    <x v="479"/>
    <x v="3"/>
    <x v="2"/>
    <x v="3"/>
    <s v="Fellowes Super Stor/Drawer%29 Files"/>
    <n v="52501"/>
    <s v="Ottumwa"/>
    <s v="Iowa"/>
    <x v="2"/>
  </r>
  <r>
    <n v="80453"/>
    <d v="2019-12-20T00:00:00"/>
    <d v="2019-12-30T00:00:00"/>
    <n v="110.99"/>
    <n v="9"/>
    <x v="480"/>
    <x v="3"/>
    <x v="0"/>
    <x v="5"/>
    <s v="LX 677"/>
    <n v="52501"/>
    <s v="Ottumwa"/>
    <s v="Iowa"/>
    <x v="2"/>
  </r>
  <r>
    <n v="81260"/>
    <d v="2019-12-24T00:00:00"/>
    <d v="2019-12-27T00:00:00"/>
    <n v="2.08"/>
    <n v="1"/>
    <x v="481"/>
    <x v="0"/>
    <x v="1"/>
    <x v="8"/>
    <s v="Eldon%29 Wave Desk Accessories"/>
    <n v="55106"/>
    <s v="Saint Paul"/>
    <s v="Minnesota"/>
    <x v="2"/>
  </r>
  <r>
    <n v="81260"/>
    <d v="2019-12-24T00:00:00"/>
    <d v="2020-01-03T00:00:00"/>
    <n v="370.98"/>
    <n v="7"/>
    <x v="482"/>
    <x v="0"/>
    <x v="2"/>
    <x v="3"/>
    <s v="Sauder Facets Collection Locker/File Cabinet, Sky Alder Finish"/>
    <n v="55106"/>
    <s v="Saint Paul"/>
    <s v="Minnesota"/>
    <x v="2"/>
  </r>
  <r>
    <n v="81263"/>
    <d v="2019-12-24T00:00:00"/>
    <d v="2019-12-29T00:00:00"/>
    <n v="500.98"/>
    <n v="6"/>
    <x v="88"/>
    <x v="0"/>
    <x v="0"/>
    <x v="4"/>
    <s v="Hewlett-Packard cp1700 [D, PS] Series Color Inkjet Printers"/>
    <n v="55106"/>
    <s v="Saint Paul"/>
    <s v="Minnesota"/>
    <x v="2"/>
  </r>
  <r>
    <n v="81265"/>
    <d v="2019-12-24T00:00:00"/>
    <d v="2019-12-27T00:00:00"/>
    <n v="41.94"/>
    <n v="1"/>
    <x v="483"/>
    <x v="0"/>
    <x v="2"/>
    <x v="6"/>
    <s v="Avery Trapezoid Extra Heavy Duty 4&quot; Binders"/>
    <n v="55106"/>
    <s v="Saint Paul"/>
    <s v="Minnesota"/>
    <x v="2"/>
  </r>
  <r>
    <n v="81265"/>
    <d v="2019-12-24T00:00:00"/>
    <d v="2019-12-26T00:00:00"/>
    <n v="5.28"/>
    <n v="8"/>
    <x v="160"/>
    <x v="0"/>
    <x v="2"/>
    <x v="6"/>
    <s v="Wilson Jones 1&quot; Hanging DublLock%29 Ring Binders"/>
    <n v="55106"/>
    <s v="Saint Paul"/>
    <s v="Minnesota"/>
    <x v="2"/>
  </r>
  <r>
    <n v="81265"/>
    <d v="2019-12-24T00:00:00"/>
    <d v="2019-12-31T00:00:00"/>
    <n v="21.38"/>
    <n v="10"/>
    <x v="484"/>
    <x v="0"/>
    <x v="2"/>
    <x v="7"/>
    <s v="Boston 1730 StandUp Electric Pencil Sharpener"/>
    <n v="55106"/>
    <s v="Saint Paul"/>
    <s v="Minnesota"/>
    <x v="2"/>
  </r>
  <r>
    <n v="81266"/>
    <d v="2019-12-24T00:00:00"/>
    <d v="2019-12-28T00:00:00"/>
    <n v="15.94"/>
    <n v="9"/>
    <x v="485"/>
    <x v="0"/>
    <x v="2"/>
    <x v="7"/>
    <s v="Boston 16701 Slimline Battery Pencil Sharpener"/>
    <n v="55106"/>
    <s v="Saint Paul"/>
    <s v="Minnesota"/>
    <x v="2"/>
  </r>
  <r>
    <n v="82425"/>
    <d v="2019-12-29T00:00:00"/>
    <d v="2020-01-08T00:00:00"/>
    <n v="130.97999999999999"/>
    <n v="2"/>
    <x v="486"/>
    <x v="0"/>
    <x v="1"/>
    <x v="15"/>
    <s v="Office Star - Contemporary Task Swivel chair with 2-way adjustable arms, Plum"/>
    <n v="55113"/>
    <s v="Roseville"/>
    <s v="Minnesota"/>
    <x v="2"/>
  </r>
  <r>
    <n v="82425"/>
    <d v="2019-12-29T00:00:00"/>
    <d v="2020-01-03T00:00:00"/>
    <n v="200.99"/>
    <n v="2"/>
    <x v="487"/>
    <x v="0"/>
    <x v="0"/>
    <x v="5"/>
    <s v="2160i"/>
    <n v="55113"/>
    <s v="Roseville"/>
    <s v="Minnesota"/>
    <x v="2"/>
  </r>
  <r>
    <n v="81261"/>
    <d v="2019-12-24T00:00:00"/>
    <d v="2019-12-29T00:00:00"/>
    <n v="6.84"/>
    <n v="6"/>
    <x v="488"/>
    <x v="0"/>
    <x v="2"/>
    <x v="14"/>
    <s v="Acme Design Line 8&quot; Stainless Steel Bent Scissors w/Champagne Handles, 3-1/8&quot; Cut"/>
    <n v="55378"/>
    <s v="Savage"/>
    <s v="Minnesota"/>
    <x v="2"/>
  </r>
  <r>
    <n v="81262"/>
    <d v="2019-12-24T00:00:00"/>
    <d v="2019-12-31T00:00:00"/>
    <n v="99.99"/>
    <n v="9"/>
    <x v="489"/>
    <x v="0"/>
    <x v="0"/>
    <x v="0"/>
    <s v="US Robotics 56K V.92 External Faxmodem"/>
    <n v="55378"/>
    <s v="Savage"/>
    <s v="Minnesota"/>
    <x v="2"/>
  </r>
  <r>
    <n v="81262"/>
    <d v="2019-12-24T00:00:00"/>
    <d v="2020-01-03T00:00:00"/>
    <n v="5.98"/>
    <n v="1"/>
    <x v="381"/>
    <x v="0"/>
    <x v="2"/>
    <x v="16"/>
    <s v="Wausau Papers Astrobrights%29 Colored Envelopes"/>
    <n v="55378"/>
    <s v="Savage"/>
    <s v="Minnesota"/>
    <x v="2"/>
  </r>
  <r>
    <n v="81264"/>
    <d v="2019-12-24T00:00:00"/>
    <d v="2019-12-25T00:00:00"/>
    <n v="2.58"/>
    <n v="4"/>
    <x v="490"/>
    <x v="0"/>
    <x v="2"/>
    <x v="7"/>
    <s v="DIXON Oriole%29 Pencils"/>
    <n v="55378"/>
    <s v="Savage"/>
    <s v="Minnesota"/>
    <x v="2"/>
  </r>
  <r>
    <n v="82713"/>
    <d v="2019-12-30T00:00:00"/>
    <d v="2020-01-03T00:00:00"/>
    <n v="150.88999999999999"/>
    <n v="9"/>
    <x v="491"/>
    <x v="0"/>
    <x v="1"/>
    <x v="15"/>
    <s v="Global Leather  Oak Executive Chair, Burgundy"/>
    <n v="55378"/>
    <s v="Savage"/>
    <s v="Minnesota"/>
    <x v="2"/>
  </r>
  <r>
    <n v="82714"/>
    <d v="2019-12-30T00:00:00"/>
    <d v="2020-01-07T00:00:00"/>
    <n v="20.95"/>
    <n v="8"/>
    <x v="492"/>
    <x v="0"/>
    <x v="0"/>
    <x v="0"/>
    <s v="Fellowes Basic 104-Key Keyboard, Platinum"/>
    <n v="55378"/>
    <s v="Savage"/>
    <s v="Minnesota"/>
    <x v="2"/>
  </r>
  <r>
    <n v="82711"/>
    <d v="2019-12-30T00:00:00"/>
    <d v="2020-01-01T00:00:00"/>
    <n v="51.75"/>
    <n v="8"/>
    <x v="493"/>
    <x v="0"/>
    <x v="1"/>
    <x v="8"/>
    <s v="Howard Miller 13-3/4&quot; Diameter Brushed Chrome Round Wall Clock"/>
    <n v="55379"/>
    <s v="Shakopee"/>
    <s v="Minnesota"/>
    <x v="2"/>
  </r>
  <r>
    <n v="82712"/>
    <d v="2019-12-30T00:00:00"/>
    <d v="2020-01-04T00:00:00"/>
    <n v="150.97999999999999"/>
    <n v="7"/>
    <x v="494"/>
    <x v="0"/>
    <x v="0"/>
    <x v="4"/>
    <s v="Canon MP41DH Printing Calculator"/>
    <n v="55379"/>
    <s v="Shakopee"/>
    <s v="Minnesota"/>
    <x v="2"/>
  </r>
  <r>
    <n v="82712"/>
    <d v="2019-12-30T00:00:00"/>
    <d v="2020-01-04T00:00:00"/>
    <n v="20.98"/>
    <n v="10"/>
    <x v="387"/>
    <x v="0"/>
    <x v="2"/>
    <x v="3"/>
    <s v="Tennsco Lockers, Gray"/>
    <n v="55379"/>
    <s v="Shakopee"/>
    <s v="Minnesota"/>
    <x v="2"/>
  </r>
  <r>
    <n v="82712"/>
    <d v="2019-12-30T00:00:00"/>
    <d v="2019-12-31T00:00:00"/>
    <n v="85.99"/>
    <n v="6"/>
    <x v="374"/>
    <x v="0"/>
    <x v="0"/>
    <x v="5"/>
    <s v="Accessory4"/>
    <n v="55379"/>
    <s v="Shakopee"/>
    <s v="Minnesota"/>
    <x v="2"/>
  </r>
  <r>
    <n v="82714"/>
    <d v="2019-12-30T00:00:00"/>
    <d v="2020-01-02T00:00:00"/>
    <n v="30.98"/>
    <n v="6"/>
    <x v="495"/>
    <x v="0"/>
    <x v="0"/>
    <x v="0"/>
    <s v="LogiTechnology Internet Navigator Keyboard"/>
    <n v="55379"/>
    <s v="Shakopee"/>
    <s v="Minnesota"/>
    <x v="2"/>
  </r>
  <r>
    <n v="82984"/>
    <d v="2019-12-31T00:00:00"/>
    <d v="2020-01-10T00:00:00"/>
    <n v="100.98"/>
    <n v="7"/>
    <x v="496"/>
    <x v="2"/>
    <x v="2"/>
    <x v="9"/>
    <s v="Avanti 1.7 Cu. Ft. Refrigerator"/>
    <n v="55416"/>
    <s v="Saint Louis Park"/>
    <s v="Minnesota"/>
    <x v="2"/>
  </r>
  <r>
    <n v="82985"/>
    <d v="2019-12-31T00:00:00"/>
    <d v="2020-01-05T00:00:00"/>
    <n v="180.98"/>
    <n v="6"/>
    <x v="497"/>
    <x v="2"/>
    <x v="2"/>
    <x v="9"/>
    <s v="Avanti 4.4 Cu. Ft. Refrigerator"/>
    <n v="55416"/>
    <s v="Saint Louis Park"/>
    <s v="Minnesota"/>
    <x v="2"/>
  </r>
  <r>
    <n v="82985"/>
    <d v="2019-12-31T00:00:00"/>
    <d v="2020-01-07T00:00:00"/>
    <n v="150.97999999999999"/>
    <n v="6"/>
    <x v="325"/>
    <x v="2"/>
    <x v="1"/>
    <x v="12"/>
    <s v="Bush Mission Pointe Library"/>
    <n v="55416"/>
    <s v="Saint Louis Park"/>
    <s v="Minnesota"/>
    <x v="2"/>
  </r>
  <r>
    <n v="82985"/>
    <d v="2019-12-31T00:00:00"/>
    <d v="2020-01-04T00:00:00"/>
    <n v="6.45"/>
    <n v="7"/>
    <x v="498"/>
    <x v="2"/>
    <x v="2"/>
    <x v="10"/>
    <s v="Wirebound Four 2-3/4 x 5 Forms per Page, 400 Sets per Book"/>
    <n v="55416"/>
    <s v="Saint Louis Park"/>
    <s v="Minnesota"/>
    <x v="2"/>
  </r>
  <r>
    <n v="82985"/>
    <d v="2019-12-31T00:00:00"/>
    <d v="2020-01-09T00:00:00"/>
    <n v="1.89"/>
    <n v="2"/>
    <x v="499"/>
    <x v="2"/>
    <x v="2"/>
    <x v="11"/>
    <s v="Revere Boxed Rubber Bands by Revere"/>
    <n v="55416"/>
    <s v="Saint Louis Park"/>
    <s v="Minnesota"/>
    <x v="2"/>
  </r>
  <r>
    <n v="82426"/>
    <d v="2019-12-29T00:00:00"/>
    <d v="2020-01-08T00:00:00"/>
    <n v="5.68"/>
    <n v="2"/>
    <x v="500"/>
    <x v="0"/>
    <x v="2"/>
    <x v="16"/>
    <s v="Staples Standard Envelopes"/>
    <n v="56301"/>
    <s v="Saint Cloud"/>
    <s v="Minnesota"/>
    <x v="2"/>
  </r>
  <r>
    <n v="82426"/>
    <d v="2019-12-29T00:00:00"/>
    <d v="2020-01-04T00:00:00"/>
    <n v="348.21"/>
    <n v="6"/>
    <x v="501"/>
    <x v="0"/>
    <x v="1"/>
    <x v="1"/>
    <s v="Bretford CR4500 Series Slim Rectangular Table"/>
    <n v="56301"/>
    <s v="Saint Cloud"/>
    <s v="Minnesota"/>
    <x v="2"/>
  </r>
  <r>
    <n v="82427"/>
    <d v="2019-12-29T00:00:00"/>
    <d v="2020-01-07T00:00:00"/>
    <n v="83.1"/>
    <n v="10"/>
    <x v="502"/>
    <x v="0"/>
    <x v="0"/>
    <x v="0"/>
    <s v="Micro Innovations Micro Digital Wireless Keyboard and Mouse, Gray"/>
    <n v="56301"/>
    <s v="Saint Cloud"/>
    <s v="Minnesota"/>
    <x v="2"/>
  </r>
  <r>
    <n v="82427"/>
    <d v="2019-12-29T00:00:00"/>
    <d v="2019-12-30T00:00:00"/>
    <n v="19.98"/>
    <n v="2"/>
    <x v="0"/>
    <x v="0"/>
    <x v="2"/>
    <x v="10"/>
    <s v="X%29 Blank Computer Paper"/>
    <n v="56301"/>
    <s v="Saint Cloud"/>
    <s v="Minnesota"/>
    <x v="2"/>
  </r>
  <r>
    <n v="82428"/>
    <d v="2019-12-29T00:00:00"/>
    <d v="2020-01-06T00:00:00"/>
    <n v="8.74"/>
    <n v="6"/>
    <x v="191"/>
    <x v="0"/>
    <x v="2"/>
    <x v="16"/>
    <s v="#10- 4 1/8&quot; x 9 1/2&quot; Recycled Envelopes"/>
    <n v="56301"/>
    <s v="Saint Cloud"/>
    <s v="Minnesota"/>
    <x v="2"/>
  </r>
  <r>
    <n v="82009"/>
    <d v="2019-12-27T00:00:00"/>
    <d v="2019-12-28T00:00:00"/>
    <n v="5.85"/>
    <n v="8"/>
    <x v="503"/>
    <x v="2"/>
    <x v="2"/>
    <x v="7"/>
    <s v="Dixon My First Ticonderoga Pencil, #2"/>
    <n v="59405"/>
    <s v="Great Falls"/>
    <s v="Montana"/>
    <x v="3"/>
  </r>
  <r>
    <n v="82010"/>
    <d v="2019-12-27T00:00:00"/>
    <d v="2020-01-02T00:00:00"/>
    <n v="7.77"/>
    <n v="5"/>
    <x v="504"/>
    <x v="2"/>
    <x v="2"/>
    <x v="9"/>
    <s v="Hoover Commercial Soft Guard Upright Vacuum And Disposable Filtration Bags"/>
    <n v="59405"/>
    <s v="Great Falls"/>
    <s v="Montana"/>
    <x v="3"/>
  </r>
  <r>
    <n v="82007"/>
    <d v="2019-12-27T00:00:00"/>
    <d v="2020-01-04T00:00:00"/>
    <n v="26.48"/>
    <n v="7"/>
    <x v="505"/>
    <x v="2"/>
    <x v="1"/>
    <x v="8"/>
    <s v="DAX Natural Wood-Tone Poster Frame"/>
    <n v="59601"/>
    <s v="Helena"/>
    <s v="Montana"/>
    <x v="3"/>
  </r>
  <r>
    <n v="82011"/>
    <d v="2019-12-27T00:00:00"/>
    <d v="2020-01-05T00:00:00"/>
    <n v="42.98"/>
    <n v="9"/>
    <x v="506"/>
    <x v="2"/>
    <x v="2"/>
    <x v="9"/>
    <s v="Belkin F9M820V08 8 Outlet Surge"/>
    <n v="59601"/>
    <s v="Helena"/>
    <s v="Montana"/>
    <x v="3"/>
  </r>
  <r>
    <n v="82011"/>
    <d v="2019-12-27T00:00:00"/>
    <d v="2019-12-31T00:00:00"/>
    <n v="8.0399999999999991"/>
    <n v="5"/>
    <x v="121"/>
    <x v="2"/>
    <x v="2"/>
    <x v="6"/>
    <s v="Fellowes Twister Kit, Gray/Clear, 3/pkg"/>
    <n v="59601"/>
    <s v="Helena"/>
    <s v="Montana"/>
    <x v="3"/>
  </r>
  <r>
    <n v="82014"/>
    <d v="2019-12-27T00:00:00"/>
    <d v="2020-01-05T00:00:00"/>
    <n v="5"/>
    <n v="7"/>
    <x v="507"/>
    <x v="2"/>
    <x v="2"/>
    <x v="11"/>
    <s v="Advantus Plastic Paper Clips"/>
    <n v="59601"/>
    <s v="Helena"/>
    <s v="Montana"/>
    <x v="3"/>
  </r>
  <r>
    <n v="82015"/>
    <d v="2019-12-27T00:00:00"/>
    <d v="2020-01-03T00:00:00"/>
    <n v="110.98"/>
    <n v="6"/>
    <x v="508"/>
    <x v="2"/>
    <x v="1"/>
    <x v="15"/>
    <s v="Office Star Flex Back Scooter Chair with White Frame"/>
    <n v="59601"/>
    <s v="Helena"/>
    <s v="Montana"/>
    <x v="3"/>
  </r>
  <r>
    <n v="82015"/>
    <d v="2019-12-27T00:00:00"/>
    <d v="2020-01-02T00:00:00"/>
    <n v="12.53"/>
    <n v="9"/>
    <x v="509"/>
    <x v="2"/>
    <x v="2"/>
    <x v="13"/>
    <s v="Avery 485"/>
    <n v="59601"/>
    <s v="Helena"/>
    <s v="Montana"/>
    <x v="3"/>
  </r>
  <r>
    <n v="82008"/>
    <d v="2019-12-27T00:00:00"/>
    <d v="2019-12-31T00:00:00"/>
    <n v="12.99"/>
    <n v="8"/>
    <x v="510"/>
    <x v="2"/>
    <x v="0"/>
    <x v="4"/>
    <s v="Hewlett Packard 6S Scientific Calculator"/>
    <n v="59801"/>
    <s v="Missoula"/>
    <s v="Montana"/>
    <x v="3"/>
  </r>
  <r>
    <n v="81068"/>
    <d v="2019-12-23T00:00:00"/>
    <d v="2019-12-27T00:00:00"/>
    <n v="58.1"/>
    <n v="4"/>
    <x v="511"/>
    <x v="0"/>
    <x v="2"/>
    <x v="6"/>
    <s v="Avery Arch Ring Binders"/>
    <n v="60004"/>
    <s v="Arlington Heights"/>
    <s v="Illinois"/>
    <x v="2"/>
  </r>
  <r>
    <n v="80501"/>
    <d v="2019-12-21T00:00:00"/>
    <d v="2019-12-24T00:00:00"/>
    <n v="2.88"/>
    <n v="9"/>
    <x v="284"/>
    <x v="0"/>
    <x v="2"/>
    <x v="13"/>
    <s v="Avery 49"/>
    <n v="60101"/>
    <s v="Addison"/>
    <s v="Illinois"/>
    <x v="2"/>
  </r>
  <r>
    <n v="79686"/>
    <d v="2019-12-17T00:00:00"/>
    <d v="2019-12-19T00:00:00"/>
    <n v="67.84"/>
    <n v="3"/>
    <x v="512"/>
    <x v="0"/>
    <x v="2"/>
    <x v="9"/>
    <s v="Fellowes Command Center 5-outlet power strip"/>
    <n v="60107"/>
    <s v="Streamwood"/>
    <s v="Illinois"/>
    <x v="2"/>
  </r>
  <r>
    <n v="79687"/>
    <d v="2019-12-17T00:00:00"/>
    <d v="2019-12-18T00:00:00"/>
    <n v="7.64"/>
    <n v="8"/>
    <x v="513"/>
    <x v="0"/>
    <x v="2"/>
    <x v="16"/>
    <s v="#10- 4 1/8&quot; x 9 1/2&quot; Security-Tint Envelopes"/>
    <n v="60107"/>
    <s v="Streamwood"/>
    <s v="Illinois"/>
    <x v="2"/>
  </r>
  <r>
    <n v="79688"/>
    <d v="2019-12-17T00:00:00"/>
    <d v="2019-12-25T00:00:00"/>
    <n v="12.95"/>
    <n v="1"/>
    <x v="514"/>
    <x v="0"/>
    <x v="2"/>
    <x v="6"/>
    <s v="GBC Binding covers"/>
    <n v="60107"/>
    <s v="Streamwood"/>
    <s v="Illinois"/>
    <x v="2"/>
  </r>
  <r>
    <n v="79692"/>
    <d v="2019-12-17T00:00:00"/>
    <d v="2019-12-27T00:00:00"/>
    <n v="65.989999999999995"/>
    <n v="4"/>
    <x v="515"/>
    <x v="0"/>
    <x v="0"/>
    <x v="5"/>
    <n v="3390"/>
    <n v="60107"/>
    <s v="Streamwood"/>
    <s v="Illinois"/>
    <x v="2"/>
  </r>
  <r>
    <n v="79693"/>
    <d v="2019-12-17T00:00:00"/>
    <d v="2019-12-19T00:00:00"/>
    <n v="30.73"/>
    <n v="2"/>
    <x v="516"/>
    <x v="0"/>
    <x v="0"/>
    <x v="0"/>
    <s v="Fellowes 17-key keypad for PS/2 interface"/>
    <n v="60107"/>
    <s v="Streamwood"/>
    <s v="Illinois"/>
    <x v="2"/>
  </r>
  <r>
    <n v="79694"/>
    <d v="2019-12-17T00:00:00"/>
    <d v="2019-12-23T00:00:00"/>
    <n v="200.97"/>
    <n v="7"/>
    <x v="517"/>
    <x v="0"/>
    <x v="0"/>
    <x v="4"/>
    <s v="Hewlett-Packard Deskjet 6122 Color Inkjet Printer"/>
    <n v="60107"/>
    <s v="Streamwood"/>
    <s v="Illinois"/>
    <x v="2"/>
  </r>
  <r>
    <n v="79695"/>
    <d v="2019-12-17T00:00:00"/>
    <d v="2019-12-25T00:00:00"/>
    <n v="2.6"/>
    <n v="4"/>
    <x v="518"/>
    <x v="0"/>
    <x v="2"/>
    <x v="7"/>
    <s v="12 Colored Short Pencils"/>
    <n v="60107"/>
    <s v="Streamwood"/>
    <s v="Illinois"/>
    <x v="2"/>
  </r>
  <r>
    <n v="79695"/>
    <d v="2019-12-17T00:00:00"/>
    <d v="2019-12-18T00:00:00"/>
    <n v="14.97"/>
    <n v="10"/>
    <x v="519"/>
    <x v="0"/>
    <x v="2"/>
    <x v="3"/>
    <s v="Pizazz%29 Global Quick File™"/>
    <n v="60107"/>
    <s v="Streamwood"/>
    <s v="Illinois"/>
    <x v="2"/>
  </r>
  <r>
    <n v="81142"/>
    <d v="2019-12-23T00:00:00"/>
    <d v="2019-12-28T00:00:00"/>
    <n v="1637.53"/>
    <n v="5"/>
    <x v="520"/>
    <x v="0"/>
    <x v="2"/>
    <x v="14"/>
    <s v="High Speed Automatic Electric Letter Opener"/>
    <n v="60130"/>
    <s v="Forest Park"/>
    <s v="Illinois"/>
    <x v="2"/>
  </r>
  <r>
    <n v="81143"/>
    <d v="2019-12-23T00:00:00"/>
    <d v="2019-12-27T00:00:00"/>
    <n v="15.67"/>
    <n v="4"/>
    <x v="521"/>
    <x v="0"/>
    <x v="2"/>
    <x v="16"/>
    <s v="#10 White Business Envelopes,4 1/8 x 9 1/2"/>
    <n v="60130"/>
    <s v="Forest Park"/>
    <s v="Illinois"/>
    <x v="2"/>
  </r>
  <r>
    <n v="81147"/>
    <d v="2019-12-23T00:00:00"/>
    <d v="2019-12-25T00:00:00"/>
    <n v="43.41"/>
    <n v="1"/>
    <x v="522"/>
    <x v="0"/>
    <x v="2"/>
    <x v="6"/>
    <s v="Satellite Sectional Post Binders"/>
    <n v="60130"/>
    <s v="Forest Park"/>
    <s v="Illinois"/>
    <x v="2"/>
  </r>
  <r>
    <n v="82216"/>
    <d v="2019-12-28T00:00:00"/>
    <d v="2020-01-05T00:00:00"/>
    <n v="14.48"/>
    <n v="7"/>
    <x v="523"/>
    <x v="2"/>
    <x v="0"/>
    <x v="0"/>
    <s v="TDK 4.7GB DVD+RW"/>
    <n v="60302"/>
    <s v="Oak Park"/>
    <s v="Illinois"/>
    <x v="2"/>
  </r>
  <r>
    <n v="82216"/>
    <d v="2019-12-28T00:00:00"/>
    <d v="2020-01-05T00:00:00"/>
    <n v="99.99"/>
    <n v="10"/>
    <x v="524"/>
    <x v="2"/>
    <x v="0"/>
    <x v="0"/>
    <s v="U.S. Robotics 56K Internet Call Modem"/>
    <n v="60302"/>
    <s v="Oak Park"/>
    <s v="Illinois"/>
    <x v="2"/>
  </r>
  <r>
    <n v="82216"/>
    <d v="2019-12-28T00:00:00"/>
    <d v="2020-01-05T00:00:00"/>
    <n v="4.9800000000000004"/>
    <n v="10"/>
    <x v="319"/>
    <x v="2"/>
    <x v="2"/>
    <x v="10"/>
    <s v="X%29 190"/>
    <n v="60302"/>
    <s v="Oak Park"/>
    <s v="Illinois"/>
    <x v="2"/>
  </r>
  <r>
    <n v="82217"/>
    <d v="2019-12-28T00:00:00"/>
    <d v="2019-12-29T00:00:00"/>
    <n v="19.98"/>
    <n v="3"/>
    <x v="525"/>
    <x v="2"/>
    <x v="2"/>
    <x v="10"/>
    <s v="X%29 Blank Computer Paper"/>
    <n v="60302"/>
    <s v="Oak Park"/>
    <s v="Illinois"/>
    <x v="2"/>
  </r>
  <r>
    <n v="80906"/>
    <d v="2019-12-22T00:00:00"/>
    <d v="2020-01-01T00:00:00"/>
    <n v="20.98"/>
    <n v="2"/>
    <x v="526"/>
    <x v="0"/>
    <x v="2"/>
    <x v="6"/>
    <s v="Premium Transparent Presentation Covers by GBC"/>
    <n v="60440"/>
    <s v="Bolingbrook"/>
    <s v="Illinois"/>
    <x v="2"/>
  </r>
  <r>
    <n v="80906"/>
    <d v="2019-12-22T00:00:00"/>
    <d v="2019-12-29T00:00:00"/>
    <n v="100.8"/>
    <n v="4"/>
    <x v="527"/>
    <x v="0"/>
    <x v="1"/>
    <x v="1"/>
    <s v="Barricks 18&quot; x 48&quot; Non-Folding Utility Table with Bottom Storage Shelf"/>
    <n v="60440"/>
    <s v="Bolingbrook"/>
    <s v="Illinois"/>
    <x v="2"/>
  </r>
  <r>
    <n v="80910"/>
    <d v="2019-12-22T00:00:00"/>
    <d v="2020-01-01T00:00:00"/>
    <n v="28.48"/>
    <n v="9"/>
    <x v="528"/>
    <x v="0"/>
    <x v="0"/>
    <x v="0"/>
    <s v="Memorex 4.7GB DVD+RW, 3/Pack"/>
    <n v="60440"/>
    <s v="Bolingbrook"/>
    <s v="Illinois"/>
    <x v="2"/>
  </r>
  <r>
    <n v="80910"/>
    <d v="2019-12-22T00:00:00"/>
    <d v="2020-01-01T00:00:00"/>
    <n v="4.1399999999999997"/>
    <n v="1"/>
    <x v="529"/>
    <x v="0"/>
    <x v="1"/>
    <x v="8"/>
    <s v="Eldon Image Series Black Desk Accessories"/>
    <n v="60440"/>
    <s v="Bolingbrook"/>
    <s v="Illinois"/>
    <x v="2"/>
  </r>
  <r>
    <n v="81348"/>
    <d v="2019-12-24T00:00:00"/>
    <d v="2019-12-25T00:00:00"/>
    <n v="10.9"/>
    <n v="5"/>
    <x v="530"/>
    <x v="1"/>
    <x v="2"/>
    <x v="3"/>
    <s v="Crate-A-Files™"/>
    <n v="60452"/>
    <s v="Oak Forest"/>
    <s v="Illinois"/>
    <x v="2"/>
  </r>
  <r>
    <n v="81349"/>
    <d v="2019-12-24T00:00:00"/>
    <d v="2019-12-25T00:00:00"/>
    <n v="21.98"/>
    <n v="5"/>
    <x v="531"/>
    <x v="1"/>
    <x v="2"/>
    <x v="7"/>
    <s v="Panasonic KP-310 Heavy-Duty Electric Pencil Sharpener"/>
    <n v="60452"/>
    <s v="Oak Forest"/>
    <s v="Illinois"/>
    <x v="2"/>
  </r>
  <r>
    <n v="81350"/>
    <d v="2019-12-24T00:00:00"/>
    <d v="2019-12-27T00:00:00"/>
    <n v="12.53"/>
    <n v="1"/>
    <x v="532"/>
    <x v="1"/>
    <x v="2"/>
    <x v="13"/>
    <s v="Avery 485"/>
    <n v="60452"/>
    <s v="Oak Forest"/>
    <s v="Illinois"/>
    <x v="2"/>
  </r>
  <r>
    <n v="81350"/>
    <d v="2019-12-24T00:00:00"/>
    <d v="2019-12-31T00:00:00"/>
    <n v="5.85"/>
    <n v="8"/>
    <x v="503"/>
    <x v="1"/>
    <x v="2"/>
    <x v="7"/>
    <s v="Dixon My First Ticonderoga Pencil, #2"/>
    <n v="60452"/>
    <s v="Oak Forest"/>
    <s v="Illinois"/>
    <x v="2"/>
  </r>
  <r>
    <n v="82213"/>
    <d v="2019-12-28T00:00:00"/>
    <d v="2020-01-07T00:00:00"/>
    <n v="5.81"/>
    <n v="7"/>
    <x v="533"/>
    <x v="2"/>
    <x v="2"/>
    <x v="6"/>
    <s v="Fellowes Black Plastic Comb Bindings"/>
    <n v="60462"/>
    <s v="Orland Park"/>
    <s v="Illinois"/>
    <x v="2"/>
  </r>
  <r>
    <n v="82213"/>
    <d v="2019-12-28T00:00:00"/>
    <d v="2019-12-30T00:00:00"/>
    <n v="9.65"/>
    <n v="8"/>
    <x v="534"/>
    <x v="2"/>
    <x v="1"/>
    <x v="8"/>
    <s v="Eldon Expressions™ Desk Accessory, Wood Pencil Holder, Oak"/>
    <n v="60462"/>
    <s v="Orland Park"/>
    <s v="Illinois"/>
    <x v="2"/>
  </r>
  <r>
    <n v="82332"/>
    <d v="2019-12-28T00:00:00"/>
    <d v="2019-12-31T00:00:00"/>
    <n v="146.34"/>
    <n v="9"/>
    <x v="535"/>
    <x v="0"/>
    <x v="1"/>
    <x v="1"/>
    <s v="Bevis Round Conference Table Top  Single Column Base"/>
    <n v="60462"/>
    <s v="Orland Park"/>
    <s v="Illinois"/>
    <x v="2"/>
  </r>
  <r>
    <n v="82333"/>
    <d v="2019-12-28T00:00:00"/>
    <d v="2020-01-03T00:00:00"/>
    <n v="120.97"/>
    <n v="1"/>
    <x v="536"/>
    <x v="0"/>
    <x v="0"/>
    <x v="4"/>
    <s v="Canon BP1200DH 12-Digit Bubble Jet Printing Calculator"/>
    <n v="60462"/>
    <s v="Orland Park"/>
    <s v="Illinois"/>
    <x v="2"/>
  </r>
  <r>
    <n v="78109"/>
    <d v="2019-12-10T00:00:00"/>
    <d v="2019-12-17T00:00:00"/>
    <n v="10.97"/>
    <n v="5"/>
    <x v="537"/>
    <x v="1"/>
    <x v="0"/>
    <x v="0"/>
    <s v="Micro Innovations 104 Keyboard"/>
    <n v="60477"/>
    <s v="Tinley Park"/>
    <s v="Illinois"/>
    <x v="2"/>
  </r>
  <r>
    <n v="78110"/>
    <d v="2019-12-10T00:00:00"/>
    <d v="2019-12-16T00:00:00"/>
    <n v="122.99"/>
    <n v="7"/>
    <x v="538"/>
    <x v="1"/>
    <x v="1"/>
    <x v="15"/>
    <s v="Global High-Back Leather Tilter, Burgundy"/>
    <n v="60477"/>
    <s v="Tinley Park"/>
    <s v="Illinois"/>
    <x v="2"/>
  </r>
  <r>
    <n v="78111"/>
    <d v="2019-12-10T00:00:00"/>
    <d v="2019-12-18T00:00:00"/>
    <n v="208.16"/>
    <n v="6"/>
    <x v="539"/>
    <x v="1"/>
    <x v="2"/>
    <x v="9"/>
    <s v="1.7 Cubic Foot Compact &quot;Cube&quot; Office Refrigerators"/>
    <n v="60477"/>
    <s v="Tinley Park"/>
    <s v="Illinois"/>
    <x v="2"/>
  </r>
  <r>
    <n v="78111"/>
    <d v="2019-12-10T00:00:00"/>
    <d v="2019-12-14T00:00:00"/>
    <n v="8.69"/>
    <n v="5"/>
    <x v="540"/>
    <x v="1"/>
    <x v="2"/>
    <x v="6"/>
    <s v="Cardinal Slant-D%29 Ring Binder, Heavy Gauge Vinyl"/>
    <n v="60477"/>
    <s v="Tinley Park"/>
    <s v="Illinois"/>
    <x v="2"/>
  </r>
  <r>
    <n v="79686"/>
    <d v="2019-12-17T00:00:00"/>
    <d v="2019-12-27T00:00:00"/>
    <n v="276.2"/>
    <n v="5"/>
    <x v="541"/>
    <x v="0"/>
    <x v="1"/>
    <x v="15"/>
    <s v="SAFCO Arco Folding Chair"/>
    <n v="60477"/>
    <s v="Tinley Park"/>
    <s v="Illinois"/>
    <x v="2"/>
  </r>
  <r>
    <n v="80064"/>
    <d v="2019-12-19T00:00:00"/>
    <d v="2019-12-26T00:00:00"/>
    <n v="3.08"/>
    <n v="1"/>
    <x v="542"/>
    <x v="2"/>
    <x v="2"/>
    <x v="13"/>
    <s v="Avery 481"/>
    <n v="60477"/>
    <s v="Tinley Park"/>
    <s v="Illinois"/>
    <x v="2"/>
  </r>
  <r>
    <n v="80065"/>
    <d v="2019-12-19T00:00:00"/>
    <d v="2019-12-28T00:00:00"/>
    <n v="12.58"/>
    <n v="1"/>
    <x v="543"/>
    <x v="2"/>
    <x v="1"/>
    <x v="8"/>
    <s v="DAX Copper Panel Document Frame, 5 x 7 Size"/>
    <n v="60477"/>
    <s v="Tinley Park"/>
    <s v="Illinois"/>
    <x v="2"/>
  </r>
  <r>
    <n v="80066"/>
    <d v="2019-12-19T00:00:00"/>
    <d v="2019-12-29T00:00:00"/>
    <n v="7.84"/>
    <n v="7"/>
    <x v="544"/>
    <x v="2"/>
    <x v="4"/>
    <x v="6"/>
    <s v="XtraLife%29 ClearVue™ Slant-D%29 Ring Binders by Cardinal"/>
    <n v="60477"/>
    <s v="Tinley Park"/>
    <s v="Illinois"/>
    <x v="2"/>
  </r>
  <r>
    <n v="81068"/>
    <d v="2019-12-23T00:00:00"/>
    <d v="2019-12-30T00:00:00"/>
    <n v="80.48"/>
    <n v="2"/>
    <x v="545"/>
    <x v="0"/>
    <x v="2"/>
    <x v="9"/>
    <s v="APC 7 Outlet Network SurgeArrest Surge Protector"/>
    <n v="60505"/>
    <s v="Aurora"/>
    <s v="Illinois"/>
    <x v="2"/>
  </r>
  <r>
    <n v="81069"/>
    <d v="2019-12-23T00:00:00"/>
    <d v="2019-12-24T00:00:00"/>
    <n v="3.8"/>
    <n v="6"/>
    <x v="546"/>
    <x v="0"/>
    <x v="2"/>
    <x v="6"/>
    <s v="Durable Pressboard Binders"/>
    <n v="60505"/>
    <s v="Aurora"/>
    <s v="Illinois"/>
    <x v="2"/>
  </r>
  <r>
    <n v="81069"/>
    <d v="2019-12-23T00:00:00"/>
    <d v="2019-12-28T00:00:00"/>
    <n v="30.73"/>
    <n v="3"/>
    <x v="547"/>
    <x v="0"/>
    <x v="0"/>
    <x v="0"/>
    <s v="Fellowes 17-key keypad for PS/2 interface"/>
    <n v="60505"/>
    <s v="Aurora"/>
    <s v="Illinois"/>
    <x v="2"/>
  </r>
  <r>
    <n v="81069"/>
    <d v="2019-12-23T00:00:00"/>
    <d v="2019-12-24T00:00:00"/>
    <n v="125.99"/>
    <n v="3"/>
    <x v="548"/>
    <x v="0"/>
    <x v="0"/>
    <x v="5"/>
    <s v="StarTAC ST7762"/>
    <n v="60505"/>
    <s v="Aurora"/>
    <s v="Illinois"/>
    <x v="2"/>
  </r>
  <r>
    <n v="81070"/>
    <d v="2019-12-23T00:00:00"/>
    <d v="2019-12-28T00:00:00"/>
    <n v="39.479999999999997"/>
    <n v="6"/>
    <x v="549"/>
    <x v="0"/>
    <x v="0"/>
    <x v="0"/>
    <s v="80 Minute CD-R Spindle, 100/Pack - Staples"/>
    <n v="60505"/>
    <s v="Aurora"/>
    <s v="Illinois"/>
    <x v="2"/>
  </r>
  <r>
    <n v="81070"/>
    <d v="2019-12-23T00:00:00"/>
    <d v="2019-12-30T00:00:00"/>
    <n v="38.76"/>
    <n v="10"/>
    <x v="550"/>
    <x v="0"/>
    <x v="2"/>
    <x v="10"/>
    <s v="X%29 1892"/>
    <n v="60505"/>
    <s v="Aurora"/>
    <s v="Illinois"/>
    <x v="2"/>
  </r>
  <r>
    <n v="82949"/>
    <d v="2019-12-31T00:00:00"/>
    <d v="2020-01-07T00:00:00"/>
    <n v="7.99"/>
    <n v="10"/>
    <x v="551"/>
    <x v="1"/>
    <x v="0"/>
    <x v="5"/>
    <s v="Bell Sonecor JB700 Caller ID"/>
    <n v="60510"/>
    <s v="Batavia"/>
    <s v="Illinois"/>
    <x v="2"/>
  </r>
  <r>
    <n v="82950"/>
    <d v="2019-12-31T00:00:00"/>
    <d v="2020-01-05T00:00:00"/>
    <n v="51.75"/>
    <n v="2"/>
    <x v="552"/>
    <x v="1"/>
    <x v="1"/>
    <x v="8"/>
    <s v="Howard Miller 13-3/4&quot; Diameter Brushed Chrome Round Wall Clock"/>
    <n v="60510"/>
    <s v="Batavia"/>
    <s v="Illinois"/>
    <x v="2"/>
  </r>
  <r>
    <n v="82950"/>
    <d v="2019-12-31T00:00:00"/>
    <d v="2020-01-04T00:00:00"/>
    <n v="55.29"/>
    <n v="8"/>
    <x v="430"/>
    <x v="1"/>
    <x v="2"/>
    <x v="3"/>
    <s v="Recycled Steel Personal File for Standard File Folders"/>
    <n v="60510"/>
    <s v="Batavia"/>
    <s v="Illinois"/>
    <x v="2"/>
  </r>
  <r>
    <n v="82952"/>
    <d v="2019-12-31T00:00:00"/>
    <d v="2020-01-03T00:00:00"/>
    <n v="130.97999999999999"/>
    <n v="2"/>
    <x v="486"/>
    <x v="1"/>
    <x v="1"/>
    <x v="15"/>
    <s v="Office Star - Contemporary Task Swivel chair with 2-way adjustable arms, Plum"/>
    <n v="60510"/>
    <s v="Batavia"/>
    <s v="Illinois"/>
    <x v="2"/>
  </r>
  <r>
    <n v="82329"/>
    <d v="2019-12-28T00:00:00"/>
    <d v="2020-01-05T00:00:00"/>
    <n v="11.97"/>
    <n v="6"/>
    <x v="553"/>
    <x v="0"/>
    <x v="2"/>
    <x v="9"/>
    <s v="Staples 6 Outlet Surge"/>
    <n v="60543"/>
    <s v="Oswego"/>
    <s v="Illinois"/>
    <x v="2"/>
  </r>
  <r>
    <n v="82330"/>
    <d v="2019-12-28T00:00:00"/>
    <d v="2020-01-05T00:00:00"/>
    <n v="3.36"/>
    <n v="9"/>
    <x v="554"/>
    <x v="0"/>
    <x v="2"/>
    <x v="6"/>
    <s v="Cardinal Poly Pocket Divider Pockets for Ring Binders"/>
    <n v="60543"/>
    <s v="Oswego"/>
    <s v="Illinois"/>
    <x v="2"/>
  </r>
  <r>
    <n v="82330"/>
    <d v="2019-12-28T00:00:00"/>
    <d v="2020-01-02T00:00:00"/>
    <n v="699.99"/>
    <n v="3"/>
    <x v="555"/>
    <x v="0"/>
    <x v="0"/>
    <x v="2"/>
    <s v="Canon PC1060 Personal Laser Copier"/>
    <n v="60543"/>
    <s v="Oswego"/>
    <s v="Illinois"/>
    <x v="2"/>
  </r>
  <r>
    <n v="82331"/>
    <d v="2019-12-28T00:00:00"/>
    <d v="2020-01-05T00:00:00"/>
    <n v="8.0399999999999991"/>
    <n v="2"/>
    <x v="556"/>
    <x v="0"/>
    <x v="2"/>
    <x v="6"/>
    <s v="Fellowes Twister Kit, Gray/Clear, 3/pkg"/>
    <n v="60543"/>
    <s v="Oswego"/>
    <s v="Illinois"/>
    <x v="2"/>
  </r>
  <r>
    <n v="82331"/>
    <d v="2019-12-28T00:00:00"/>
    <d v="2020-01-03T00:00:00"/>
    <n v="2.23"/>
    <n v="5"/>
    <x v="557"/>
    <x v="0"/>
    <x v="1"/>
    <x v="8"/>
    <s v="Eldon Pizzaz™ Desk Accessories"/>
    <n v="60543"/>
    <s v="Oswego"/>
    <s v="Illinois"/>
    <x v="2"/>
  </r>
  <r>
    <n v="82334"/>
    <d v="2019-12-28T00:00:00"/>
    <d v="2019-12-29T00:00:00"/>
    <n v="12.21"/>
    <n v="4"/>
    <x v="558"/>
    <x v="0"/>
    <x v="2"/>
    <x v="3"/>
    <s v="Portable Personal File Box"/>
    <n v="60543"/>
    <s v="Oswego"/>
    <s v="Illinois"/>
    <x v="2"/>
  </r>
  <r>
    <n v="19150"/>
    <d v="2019-03-29T00:00:00"/>
    <d v="2019-03-30T00:00:00"/>
    <n v="35.99"/>
    <n v="7"/>
    <x v="559"/>
    <x v="0"/>
    <x v="0"/>
    <x v="5"/>
    <s v="Accessory27"/>
    <n v="60601"/>
    <s v="Chicago"/>
    <s v="Illinois"/>
    <x v="2"/>
  </r>
  <r>
    <n v="20558"/>
    <d v="2019-04-04T00:00:00"/>
    <d v="2019-04-12T00:00:00"/>
    <n v="39.24"/>
    <n v="3"/>
    <x v="560"/>
    <x v="3"/>
    <x v="0"/>
    <x v="0"/>
    <s v="Verbatim DVD-R 4.7GB authoring disc"/>
    <n v="60601"/>
    <s v="Chicago"/>
    <s v="Illinois"/>
    <x v="2"/>
  </r>
  <r>
    <n v="20558"/>
    <d v="2019-04-04T00:00:00"/>
    <d v="2019-04-11T00:00:00"/>
    <n v="8.01"/>
    <n v="3"/>
    <x v="561"/>
    <x v="3"/>
    <x v="2"/>
    <x v="10"/>
    <s v="TOPS Money Receipt Book, Consecutively Numbered in Red,"/>
    <n v="60601"/>
    <s v="Chicago"/>
    <s v="Illinois"/>
    <x v="2"/>
  </r>
  <r>
    <n v="22859"/>
    <d v="2019-04-14T00:00:00"/>
    <d v="2019-04-23T00:00:00"/>
    <n v="6.98"/>
    <n v="9"/>
    <x v="562"/>
    <x v="3"/>
    <x v="2"/>
    <x v="10"/>
    <s v="Adams Phone Message Book, Professional, 400 Message Capacity, 5 3/6” x 11”"/>
    <n v="60601"/>
    <s v="Chicago"/>
    <s v="Illinois"/>
    <x v="2"/>
  </r>
  <r>
    <n v="25608"/>
    <d v="2019-04-26T00:00:00"/>
    <d v="2019-05-05T00:00:00"/>
    <n v="115.99"/>
    <n v="7"/>
    <x v="563"/>
    <x v="3"/>
    <x v="0"/>
    <x v="5"/>
    <n v="636"/>
    <n v="60601"/>
    <s v="Chicago"/>
    <s v="Illinois"/>
    <x v="2"/>
  </r>
  <r>
    <n v="29039"/>
    <d v="2019-05-11T00:00:00"/>
    <d v="2019-05-19T00:00:00"/>
    <n v="17.670000000000002"/>
    <n v="9"/>
    <x v="564"/>
    <x v="3"/>
    <x v="1"/>
    <x v="8"/>
    <s v="Executive Impressions 12&quot; Wall Clock"/>
    <n v="60601"/>
    <s v="Chicago"/>
    <s v="Illinois"/>
    <x v="2"/>
  </r>
  <r>
    <n v="36207"/>
    <d v="2019-06-11T00:00:00"/>
    <d v="2019-06-19T00:00:00"/>
    <n v="160.97999999999999"/>
    <n v="6"/>
    <x v="565"/>
    <x v="3"/>
    <x v="1"/>
    <x v="15"/>
    <s v="Office Star - Mid Back Dual function Ergonomic High Back Chair with 2-Way Adjustable Arms"/>
    <n v="60601"/>
    <s v="Chicago"/>
    <s v="Illinois"/>
    <x v="2"/>
  </r>
  <r>
    <n v="36207"/>
    <d v="2019-06-11T00:00:00"/>
    <d v="2019-06-15T00:00:00"/>
    <n v="17.98"/>
    <n v="6"/>
    <x v="566"/>
    <x v="3"/>
    <x v="0"/>
    <x v="0"/>
    <s v="Belkin 107-key enhanced keyboard, USB/PS/2 interface"/>
    <n v="60601"/>
    <s v="Chicago"/>
    <s v="Illinois"/>
    <x v="2"/>
  </r>
  <r>
    <n v="36207"/>
    <d v="2019-06-11T00:00:00"/>
    <d v="2019-06-12T00:00:00"/>
    <n v="115.99"/>
    <n v="10"/>
    <x v="567"/>
    <x v="3"/>
    <x v="0"/>
    <x v="5"/>
    <n v="5185"/>
    <n v="60601"/>
    <s v="Chicago"/>
    <s v="Illinois"/>
    <x v="2"/>
  </r>
  <r>
    <n v="44713"/>
    <d v="2019-07-18T00:00:00"/>
    <d v="2019-07-22T00:00:00"/>
    <n v="7.68"/>
    <n v="5"/>
    <x v="568"/>
    <x v="3"/>
    <x v="2"/>
    <x v="6"/>
    <s v="GBC VeloBinder Strips"/>
    <n v="60601"/>
    <s v="Chicago"/>
    <s v="Illinois"/>
    <x v="2"/>
  </r>
  <r>
    <n v="47977"/>
    <d v="2019-08-01T00:00:00"/>
    <d v="2019-08-08T00:00:00"/>
    <n v="6.48"/>
    <n v="6"/>
    <x v="357"/>
    <x v="3"/>
    <x v="2"/>
    <x v="10"/>
    <s v="X%29 210"/>
    <n v="60601"/>
    <s v="Chicago"/>
    <s v="Illinois"/>
    <x v="2"/>
  </r>
  <r>
    <n v="80907"/>
    <d v="2019-12-22T00:00:00"/>
    <d v="2019-12-29T00:00:00"/>
    <n v="9.65"/>
    <n v="7"/>
    <x v="569"/>
    <x v="0"/>
    <x v="1"/>
    <x v="8"/>
    <s v="Eldon Expressions™ Desk Accessory, Wood Pencil Holder, Oak"/>
    <n v="61008"/>
    <s v="Belvidere"/>
    <s v="Illinois"/>
    <x v="2"/>
  </r>
  <r>
    <n v="80908"/>
    <d v="2019-12-22T00:00:00"/>
    <d v="2020-01-01T00:00:00"/>
    <n v="5.88"/>
    <n v="5"/>
    <x v="570"/>
    <x v="0"/>
    <x v="2"/>
    <x v="10"/>
    <s v="Adams Telephone Message Book W/Dividers/Space For Phone Numbers, 5 1/4&quot;X8 1/2&quot;, 300/Messages"/>
    <n v="61008"/>
    <s v="Belvidere"/>
    <s v="Illinois"/>
    <x v="2"/>
  </r>
  <r>
    <n v="80914"/>
    <d v="2019-12-22T00:00:00"/>
    <d v="2019-12-30T00:00:00"/>
    <n v="41.47"/>
    <n v="8"/>
    <x v="571"/>
    <x v="0"/>
    <x v="1"/>
    <x v="8"/>
    <s v="Eldon Econocleat%29 Chair Mats for Low Pile Carpets"/>
    <n v="61008"/>
    <s v="Belvidere"/>
    <s v="Illinois"/>
    <x v="2"/>
  </r>
  <r>
    <n v="80914"/>
    <d v="2019-12-22T00:00:00"/>
    <d v="2019-12-30T00:00:00"/>
    <n v="2.78"/>
    <n v="10"/>
    <x v="142"/>
    <x v="0"/>
    <x v="2"/>
    <x v="7"/>
    <s v="Prang Drawing Pencil Set"/>
    <n v="61008"/>
    <s v="Belvidere"/>
    <s v="Illinois"/>
    <x v="2"/>
  </r>
  <r>
    <n v="80914"/>
    <d v="2019-12-22T00:00:00"/>
    <d v="2019-12-28T00:00:00"/>
    <n v="155.99"/>
    <n v="8"/>
    <x v="250"/>
    <x v="0"/>
    <x v="0"/>
    <x v="5"/>
    <s v="T39m"/>
    <n v="61008"/>
    <s v="Belvidere"/>
    <s v="Illinois"/>
    <x v="2"/>
  </r>
  <r>
    <n v="80915"/>
    <d v="2019-12-22T00:00:00"/>
    <d v="2020-01-01T00:00:00"/>
    <n v="170.98"/>
    <n v="6"/>
    <x v="572"/>
    <x v="0"/>
    <x v="1"/>
    <x v="12"/>
    <s v="Sauder Facets Collection Library, Sky Alder Finish"/>
    <n v="61008"/>
    <s v="Belvidere"/>
    <s v="Illinois"/>
    <x v="2"/>
  </r>
  <r>
    <n v="80905"/>
    <d v="2019-12-22T00:00:00"/>
    <d v="2019-12-31T00:00:00"/>
    <n v="415.88"/>
    <n v="1"/>
    <x v="573"/>
    <x v="0"/>
    <x v="2"/>
    <x v="3"/>
    <s v="Deluxe Rollaway Locking File with Drawer"/>
    <n v="61701"/>
    <s v="Bloomington"/>
    <s v="Illinois"/>
    <x v="2"/>
  </r>
  <r>
    <n v="80909"/>
    <d v="2019-12-22T00:00:00"/>
    <d v="2019-12-24T00:00:00"/>
    <n v="5.84"/>
    <n v="5"/>
    <x v="574"/>
    <x v="0"/>
    <x v="2"/>
    <x v="7"/>
    <s v="Newell 312"/>
    <n v="61701"/>
    <s v="Bloomington"/>
    <s v="Illinois"/>
    <x v="2"/>
  </r>
  <r>
    <n v="80909"/>
    <d v="2019-12-22T00:00:00"/>
    <d v="2019-12-30T00:00:00"/>
    <n v="218.75"/>
    <n v="9"/>
    <x v="575"/>
    <x v="0"/>
    <x v="1"/>
    <x v="1"/>
    <s v="BoxOffice By Design Rectangular and Half-Moon Meeting Room Tables"/>
    <n v="61701"/>
    <s v="Bloomington"/>
    <s v="Illinois"/>
    <x v="2"/>
  </r>
  <r>
    <n v="80911"/>
    <d v="2019-12-22T00:00:00"/>
    <d v="2019-12-25T00:00:00"/>
    <n v="11.5"/>
    <n v="3"/>
    <x v="576"/>
    <x v="0"/>
    <x v="2"/>
    <x v="6"/>
    <s v="Ibico Covers for Plastic or Wire Binding Elements"/>
    <n v="61701"/>
    <s v="Bloomington"/>
    <s v="Illinois"/>
    <x v="2"/>
  </r>
  <r>
    <n v="80912"/>
    <d v="2019-12-22T00:00:00"/>
    <d v="2019-12-29T00:00:00"/>
    <n v="5.18"/>
    <n v="3"/>
    <x v="396"/>
    <x v="0"/>
    <x v="2"/>
    <x v="10"/>
    <s v="Array%29 Memo Cubes"/>
    <n v="61701"/>
    <s v="Bloomington"/>
    <s v="Illinois"/>
    <x v="2"/>
  </r>
  <r>
    <n v="80912"/>
    <d v="2019-12-22T00:00:00"/>
    <d v="2019-12-24T00:00:00"/>
    <n v="17.239999999999998"/>
    <n v="3"/>
    <x v="577"/>
    <x v="0"/>
    <x v="2"/>
    <x v="14"/>
    <s v="Fiskars 8&quot; Scissors, 2/Pack"/>
    <n v="61701"/>
    <s v="Bloomington"/>
    <s v="Illinois"/>
    <x v="2"/>
  </r>
  <r>
    <n v="80913"/>
    <d v="2019-12-22T00:00:00"/>
    <d v="2019-12-31T00:00:00"/>
    <n v="107.53"/>
    <n v="7"/>
    <x v="578"/>
    <x v="0"/>
    <x v="1"/>
    <x v="8"/>
    <s v="Tenex Contemporary Contur Chairmats for Low and Medium Pile Carpet, Computer, 39&quot; x 49&quot;"/>
    <n v="61701"/>
    <s v="Bloomington"/>
    <s v="Illinois"/>
    <x v="2"/>
  </r>
  <r>
    <n v="80061"/>
    <d v="2019-12-19T00:00:00"/>
    <d v="2019-12-24T00:00:00"/>
    <n v="7.59"/>
    <n v="8"/>
    <x v="579"/>
    <x v="2"/>
    <x v="1"/>
    <x v="8"/>
    <s v="Master Giant Foot%29 Doorstop, Safety Yellow"/>
    <n v="61801"/>
    <s v="Urbana"/>
    <s v="Illinois"/>
    <x v="2"/>
  </r>
  <r>
    <n v="80067"/>
    <d v="2019-12-19T00:00:00"/>
    <d v="2019-12-24T00:00:00"/>
    <n v="5.98"/>
    <n v="10"/>
    <x v="145"/>
    <x v="2"/>
    <x v="2"/>
    <x v="3"/>
    <s v="Perma STOR-ALL™ Hanging File Box, 13 1/8&quot;W x 12 1/4&quot;D x 10 1/2&quot;H"/>
    <n v="61801"/>
    <s v="Urbana"/>
    <s v="Illinois"/>
    <x v="2"/>
  </r>
  <r>
    <n v="81878"/>
    <d v="2019-12-26T00:00:00"/>
    <d v="2019-12-28T00:00:00"/>
    <n v="279.48"/>
    <n v="5"/>
    <x v="580"/>
    <x v="0"/>
    <x v="2"/>
    <x v="3"/>
    <s v="Tennsco Snap-Together Open Shelving Units, Starter Sets and Add-On Units"/>
    <n v="61801"/>
    <s v="Urbana"/>
    <s v="Illinois"/>
    <x v="2"/>
  </r>
  <r>
    <n v="81879"/>
    <d v="2019-12-26T00:00:00"/>
    <d v="2019-12-29T00:00:00"/>
    <n v="4.13"/>
    <n v="1"/>
    <x v="581"/>
    <x v="0"/>
    <x v="2"/>
    <x v="13"/>
    <s v="Avery 491"/>
    <n v="61801"/>
    <s v="Urbana"/>
    <s v="Illinois"/>
    <x v="2"/>
  </r>
  <r>
    <n v="81880"/>
    <d v="2019-12-27T00:00:00"/>
    <d v="2020-01-02T00:00:00"/>
    <n v="6.48"/>
    <n v="5"/>
    <x v="66"/>
    <x v="0"/>
    <x v="2"/>
    <x v="10"/>
    <s v="X%29 20"/>
    <n v="61801"/>
    <s v="Urbana"/>
    <s v="Illinois"/>
    <x v="2"/>
  </r>
  <r>
    <n v="80658"/>
    <d v="2019-12-21T00:00:00"/>
    <d v="2019-12-27T00:00:00"/>
    <n v="1.68"/>
    <n v="7"/>
    <x v="151"/>
    <x v="0"/>
    <x v="2"/>
    <x v="7"/>
    <s v="Newell 323"/>
    <n v="62002"/>
    <s v="Alton"/>
    <s v="Illinois"/>
    <x v="2"/>
  </r>
  <r>
    <n v="80658"/>
    <d v="2019-12-21T00:00:00"/>
    <d v="2019-12-22T00:00:00"/>
    <n v="7.08"/>
    <n v="4"/>
    <x v="582"/>
    <x v="0"/>
    <x v="2"/>
    <x v="7"/>
    <s v="SANFORD Major Accent™ Highlighters"/>
    <n v="62002"/>
    <s v="Alton"/>
    <s v="Illinois"/>
    <x v="2"/>
  </r>
  <r>
    <n v="80660"/>
    <d v="2019-12-21T00:00:00"/>
    <d v="2019-12-29T00:00:00"/>
    <n v="28.15"/>
    <n v="8"/>
    <x v="583"/>
    <x v="0"/>
    <x v="2"/>
    <x v="7"/>
    <s v="Boston Electric Pencil Sharpener, Model 1818, Charcoal Black"/>
    <n v="62002"/>
    <s v="Alton"/>
    <s v="Illinois"/>
    <x v="2"/>
  </r>
  <r>
    <n v="79688"/>
    <d v="2019-12-17T00:00:00"/>
    <d v="2019-12-27T00:00:00"/>
    <n v="17.98"/>
    <n v="3"/>
    <x v="584"/>
    <x v="0"/>
    <x v="0"/>
    <x v="4"/>
    <s v="Canon P1-DHIII Palm Printing Calculator"/>
    <n v="62701"/>
    <s v="Springfield"/>
    <s v="Illinois"/>
    <x v="2"/>
  </r>
  <r>
    <n v="79689"/>
    <d v="2019-12-17T00:00:00"/>
    <d v="2019-12-25T00:00:00"/>
    <n v="4.13"/>
    <n v="10"/>
    <x v="585"/>
    <x v="0"/>
    <x v="2"/>
    <x v="13"/>
    <s v="Avery 506"/>
    <n v="62701"/>
    <s v="Springfield"/>
    <s v="Illinois"/>
    <x v="2"/>
  </r>
  <r>
    <n v="79690"/>
    <d v="2019-12-17T00:00:00"/>
    <d v="2019-12-19T00:00:00"/>
    <n v="7.31"/>
    <n v="4"/>
    <x v="586"/>
    <x v="0"/>
    <x v="2"/>
    <x v="13"/>
    <s v="Self-Adhesive Address Labels for Typewriters by Universal"/>
    <n v="62701"/>
    <s v="Springfield"/>
    <s v="Illinois"/>
    <x v="2"/>
  </r>
  <r>
    <n v="79690"/>
    <d v="2019-12-17T00:00:00"/>
    <d v="2019-12-27T00:00:00"/>
    <n v="20.99"/>
    <n v="1"/>
    <x v="587"/>
    <x v="0"/>
    <x v="0"/>
    <x v="5"/>
    <s v="Accessory37"/>
    <n v="62701"/>
    <s v="Springfield"/>
    <s v="Illinois"/>
    <x v="2"/>
  </r>
  <r>
    <n v="79691"/>
    <d v="2019-12-17T00:00:00"/>
    <d v="2019-12-22T00:00:00"/>
    <n v="39.24"/>
    <n v="4"/>
    <x v="588"/>
    <x v="0"/>
    <x v="0"/>
    <x v="0"/>
    <s v="Verbatim DVD-R 4.7GB authoring disc"/>
    <n v="62701"/>
    <s v="Springfield"/>
    <s v="Illinois"/>
    <x v="2"/>
  </r>
  <r>
    <n v="80489"/>
    <d v="2019-12-20T00:00:00"/>
    <d v="2019-12-27T00:00:00"/>
    <n v="12.99"/>
    <n v="10"/>
    <x v="589"/>
    <x v="0"/>
    <x v="1"/>
    <x v="8"/>
    <s v="Tensor &quot;Hersey Kiss&quot; Styled Floor Lamp"/>
    <n v="63043"/>
    <s v="Maryland Heights"/>
    <s v="Missouri"/>
    <x v="2"/>
  </r>
  <r>
    <n v="80491"/>
    <d v="2019-12-20T00:00:00"/>
    <d v="2019-12-30T00:00:00"/>
    <n v="100.97"/>
    <n v="1"/>
    <x v="590"/>
    <x v="0"/>
    <x v="0"/>
    <x v="0"/>
    <s v="Gyration Ultra Cordless Optical Suite"/>
    <n v="63043"/>
    <s v="Maryland Heights"/>
    <s v="Missouri"/>
    <x v="2"/>
  </r>
  <r>
    <n v="80491"/>
    <d v="2019-12-20T00:00:00"/>
    <d v="2019-12-26T00:00:00"/>
    <n v="40.98"/>
    <n v="10"/>
    <x v="475"/>
    <x v="0"/>
    <x v="0"/>
    <x v="0"/>
    <s v="Targus USB Numeric Keypad"/>
    <n v="63043"/>
    <s v="Maryland Heights"/>
    <s v="Missouri"/>
    <x v="2"/>
  </r>
  <r>
    <n v="80491"/>
    <d v="2019-12-20T00:00:00"/>
    <d v="2019-12-29T00:00:00"/>
    <n v="4.13"/>
    <n v="8"/>
    <x v="591"/>
    <x v="0"/>
    <x v="2"/>
    <x v="13"/>
    <s v="Avery 491"/>
    <n v="63043"/>
    <s v="Maryland Heights"/>
    <s v="Missouri"/>
    <x v="2"/>
  </r>
  <r>
    <n v="80492"/>
    <d v="2019-12-20T00:00:00"/>
    <d v="2019-12-25T00:00:00"/>
    <n v="12.95"/>
    <n v="8"/>
    <x v="592"/>
    <x v="0"/>
    <x v="2"/>
    <x v="6"/>
    <s v="GBC Binding covers"/>
    <n v="63043"/>
    <s v="Maryland Heights"/>
    <s v="Missouri"/>
    <x v="2"/>
  </r>
  <r>
    <n v="82843"/>
    <d v="2019-12-31T00:00:00"/>
    <d v="2020-01-07T00:00:00"/>
    <n v="12.64"/>
    <n v="6"/>
    <x v="593"/>
    <x v="3"/>
    <x v="1"/>
    <x v="8"/>
    <s v="Nu-Dell Executive Frame"/>
    <n v="63105"/>
    <s v="Clayton"/>
    <s v="Missouri"/>
    <x v="2"/>
  </r>
  <r>
    <n v="82844"/>
    <d v="2019-12-31T00:00:00"/>
    <d v="2020-01-07T00:00:00"/>
    <n v="7.64"/>
    <n v="1"/>
    <x v="594"/>
    <x v="3"/>
    <x v="2"/>
    <x v="16"/>
    <s v="Security-Tint Envelopes"/>
    <n v="63105"/>
    <s v="Clayton"/>
    <s v="Missouri"/>
    <x v="2"/>
  </r>
  <r>
    <n v="82845"/>
    <d v="2019-12-31T00:00:00"/>
    <d v="2020-01-10T00:00:00"/>
    <n v="14.45"/>
    <n v="9"/>
    <x v="595"/>
    <x v="3"/>
    <x v="2"/>
    <x v="6"/>
    <s v="Acco Recycled 2&quot; Capacity Laser Printer Hanging Data Binders"/>
    <n v="63105"/>
    <s v="Clayton"/>
    <s v="Missouri"/>
    <x v="2"/>
  </r>
  <r>
    <n v="80026"/>
    <d v="2019-12-18T00:00:00"/>
    <d v="2019-12-23T00:00:00"/>
    <n v="63.98"/>
    <n v="6"/>
    <x v="596"/>
    <x v="3"/>
    <x v="2"/>
    <x v="6"/>
    <s v="GBC DocuBind P50 Personal Binding Machine"/>
    <n v="63114"/>
    <s v="Overland"/>
    <s v="Missouri"/>
    <x v="2"/>
  </r>
  <r>
    <n v="80026"/>
    <d v="2019-12-18T00:00:00"/>
    <d v="2019-12-22T00:00:00"/>
    <n v="22.01"/>
    <n v="10"/>
    <x v="597"/>
    <x v="3"/>
    <x v="2"/>
    <x v="7"/>
    <s v="Boston 16801 Nautilus™ Battery Pencil Sharpener"/>
    <n v="63114"/>
    <s v="Overland"/>
    <s v="Missouri"/>
    <x v="2"/>
  </r>
  <r>
    <n v="80026"/>
    <d v="2019-12-18T00:00:00"/>
    <d v="2019-12-26T00:00:00"/>
    <n v="120.33"/>
    <n v="6"/>
    <x v="598"/>
    <x v="3"/>
    <x v="2"/>
    <x v="3"/>
    <s v="Iceberg Mobile Mega Data/Printer Cart %29"/>
    <n v="63114"/>
    <s v="Overland"/>
    <s v="Missouri"/>
    <x v="2"/>
  </r>
  <r>
    <n v="80031"/>
    <d v="2019-12-18T00:00:00"/>
    <d v="2019-12-22T00:00:00"/>
    <n v="8.85"/>
    <n v="8"/>
    <x v="150"/>
    <x v="1"/>
    <x v="2"/>
    <x v="6"/>
    <s v="GBC Standard Plastic Binding Systems Combs"/>
    <n v="63114"/>
    <s v="Overland"/>
    <s v="Missouri"/>
    <x v="2"/>
  </r>
  <r>
    <n v="80031"/>
    <d v="2019-12-18T00:00:00"/>
    <d v="2019-12-28T00:00:00"/>
    <n v="7.96"/>
    <n v="7"/>
    <x v="599"/>
    <x v="1"/>
    <x v="1"/>
    <x v="8"/>
    <s v="Staples Plastic Wall Frames"/>
    <n v="63114"/>
    <s v="Overland"/>
    <s v="Missouri"/>
    <x v="2"/>
  </r>
  <r>
    <n v="80479"/>
    <d v="2019-12-20T00:00:00"/>
    <d v="2019-12-28T00:00:00"/>
    <n v="279.48"/>
    <n v="3"/>
    <x v="600"/>
    <x v="2"/>
    <x v="2"/>
    <x v="3"/>
    <s v="Tennsco Snap-Together Open Shelving Units, Starter Sets and Add-On Units"/>
    <n v="63116"/>
    <s v="Saint Louis"/>
    <s v="Missouri"/>
    <x v="2"/>
  </r>
  <r>
    <n v="80480"/>
    <d v="2019-12-20T00:00:00"/>
    <d v="2019-12-23T00:00:00"/>
    <n v="4.18"/>
    <n v="5"/>
    <x v="601"/>
    <x v="2"/>
    <x v="2"/>
    <x v="6"/>
    <s v="Avery%29 Durable Slant Ring Binders With Label Holder"/>
    <n v="63116"/>
    <s v="Saint Louis"/>
    <s v="Missouri"/>
    <x v="2"/>
  </r>
  <r>
    <n v="80481"/>
    <d v="2019-12-20T00:00:00"/>
    <d v="2019-12-22T00:00:00"/>
    <n v="79.52"/>
    <n v="9"/>
    <x v="602"/>
    <x v="2"/>
    <x v="1"/>
    <x v="8"/>
    <s v="Eldon Cleatmat Plus™ Chair Mats for High Pile Carpets"/>
    <n v="63116"/>
    <s v="Saint Louis"/>
    <s v="Missouri"/>
    <x v="2"/>
  </r>
  <r>
    <n v="80481"/>
    <d v="2019-12-20T00:00:00"/>
    <d v="2019-12-30T00:00:00"/>
    <n v="145.97999999999999"/>
    <n v="2"/>
    <x v="603"/>
    <x v="2"/>
    <x v="1"/>
    <x v="1"/>
    <s v="Bevis Rectangular Conference Tables"/>
    <n v="63116"/>
    <s v="Saint Louis"/>
    <s v="Missouri"/>
    <x v="2"/>
  </r>
  <r>
    <n v="80482"/>
    <d v="2019-12-20T00:00:00"/>
    <d v="2019-12-22T00:00:00"/>
    <n v="2.84"/>
    <n v="9"/>
    <x v="604"/>
    <x v="2"/>
    <x v="2"/>
    <x v="6"/>
    <s v="Avery Round Ring Poly Binders"/>
    <n v="63116"/>
    <s v="Saint Louis"/>
    <s v="Missouri"/>
    <x v="2"/>
  </r>
  <r>
    <n v="80482"/>
    <d v="2019-12-20T00:00:00"/>
    <d v="2019-12-25T00:00:00"/>
    <n v="10.98"/>
    <n v="10"/>
    <x v="605"/>
    <x v="2"/>
    <x v="2"/>
    <x v="6"/>
    <s v="GBC Imprintable Covers"/>
    <n v="63116"/>
    <s v="Saint Louis"/>
    <s v="Missouri"/>
    <x v="2"/>
  </r>
  <r>
    <n v="80484"/>
    <d v="2019-12-20T00:00:00"/>
    <d v="2019-12-21T00:00:00"/>
    <n v="22.24"/>
    <n v="3"/>
    <x v="606"/>
    <x v="2"/>
    <x v="0"/>
    <x v="0"/>
    <s v="Verbatim DVD-R, 3.95GB, SR, Mitsubishi Branded, Jewel"/>
    <n v="63116"/>
    <s v="Saint Louis"/>
    <s v="Missouri"/>
    <x v="2"/>
  </r>
  <r>
    <n v="80153"/>
    <d v="2019-12-19T00:00:00"/>
    <d v="2019-12-28T00:00:00"/>
    <n v="7.3"/>
    <n v="6"/>
    <x v="607"/>
    <x v="2"/>
    <x v="2"/>
    <x v="6"/>
    <s v="Angle-D Binders with Locking Rings, Label Holders"/>
    <n v="63301"/>
    <s v="Saint Charles"/>
    <s v="Missouri"/>
    <x v="2"/>
  </r>
  <r>
    <n v="80153"/>
    <d v="2019-12-19T00:00:00"/>
    <d v="2019-12-23T00:00:00"/>
    <n v="9.77"/>
    <n v="4"/>
    <x v="608"/>
    <x v="2"/>
    <x v="1"/>
    <x v="8"/>
    <s v="DAX Solid Wood Frames"/>
    <n v="63301"/>
    <s v="Saint Charles"/>
    <s v="Missouri"/>
    <x v="2"/>
  </r>
  <r>
    <n v="80478"/>
    <d v="2019-12-20T00:00:00"/>
    <d v="2019-12-28T00:00:00"/>
    <n v="1.7"/>
    <n v="2"/>
    <x v="609"/>
    <x v="2"/>
    <x v="0"/>
    <x v="0"/>
    <s v="BASF Silver 74 Minute CD-R"/>
    <n v="63376"/>
    <s v="Saint Peters"/>
    <s v="Missouri"/>
    <x v="2"/>
  </r>
  <r>
    <n v="80483"/>
    <d v="2019-12-20T00:00:00"/>
    <d v="2019-12-21T00:00:00"/>
    <n v="6.24"/>
    <n v="3"/>
    <x v="305"/>
    <x v="2"/>
    <x v="1"/>
    <x v="8"/>
    <s v="Eldon Expressions Mahogany Wood Desk Collection"/>
    <n v="63376"/>
    <s v="Saint Peters"/>
    <s v="Missouri"/>
    <x v="2"/>
  </r>
  <r>
    <n v="80485"/>
    <d v="2019-12-20T00:00:00"/>
    <d v="2019-12-26T00:00:00"/>
    <n v="2.94"/>
    <n v="5"/>
    <x v="610"/>
    <x v="2"/>
    <x v="2"/>
    <x v="7"/>
    <s v="Prang Colored Pencils"/>
    <n v="63376"/>
    <s v="Saint Peters"/>
    <s v="Missouri"/>
    <x v="2"/>
  </r>
  <r>
    <n v="80486"/>
    <d v="2019-12-20T00:00:00"/>
    <d v="2019-12-25T00:00:00"/>
    <n v="2.88"/>
    <n v="6"/>
    <x v="363"/>
    <x v="2"/>
    <x v="2"/>
    <x v="7"/>
    <s v="Newell 340"/>
    <n v="63376"/>
    <s v="Saint Peters"/>
    <s v="Missouri"/>
    <x v="2"/>
  </r>
  <r>
    <n v="80488"/>
    <d v="2019-12-20T00:00:00"/>
    <d v="2019-12-29T00:00:00"/>
    <n v="6.48"/>
    <n v="5"/>
    <x v="66"/>
    <x v="0"/>
    <x v="2"/>
    <x v="10"/>
    <s v="X%29 213"/>
    <n v="64064"/>
    <s v="Lees Summit"/>
    <s v="Missouri"/>
    <x v="2"/>
  </r>
  <r>
    <n v="80490"/>
    <d v="2019-12-20T00:00:00"/>
    <d v="2019-12-21T00:00:00"/>
    <n v="30.56"/>
    <n v="2"/>
    <x v="513"/>
    <x v="0"/>
    <x v="2"/>
    <x v="6"/>
    <s v="Surelock™ Post Binders"/>
    <n v="64064"/>
    <s v="Lees Summit"/>
    <s v="Missouri"/>
    <x v="2"/>
  </r>
  <r>
    <n v="80150"/>
    <d v="2019-12-19T00:00:00"/>
    <d v="2019-12-28T00:00:00"/>
    <n v="161.55000000000001"/>
    <n v="2"/>
    <x v="452"/>
    <x v="2"/>
    <x v="2"/>
    <x v="3"/>
    <s v="Fellowes Super Stor/Drawer%29 Files"/>
    <n v="64133"/>
    <s v="Raytown"/>
    <s v="Missouri"/>
    <x v="2"/>
  </r>
  <r>
    <n v="80152"/>
    <d v="2019-12-19T00:00:00"/>
    <d v="2019-12-27T00:00:00"/>
    <n v="33.979999999999997"/>
    <n v="4"/>
    <x v="611"/>
    <x v="2"/>
    <x v="1"/>
    <x v="8"/>
    <s v="Linden%29 12&quot; Wall Clock With Oak Frame"/>
    <n v="64133"/>
    <s v="Raytown"/>
    <s v="Missouri"/>
    <x v="2"/>
  </r>
  <r>
    <n v="80154"/>
    <d v="2019-12-19T00:00:00"/>
    <d v="2019-12-20T00:00:00"/>
    <n v="180.98"/>
    <n v="3"/>
    <x v="612"/>
    <x v="2"/>
    <x v="2"/>
    <x v="9"/>
    <s v="Avanti 4.4 Cu. Ft. Refrigerator"/>
    <n v="64133"/>
    <s v="Raytown"/>
    <s v="Missouri"/>
    <x v="2"/>
  </r>
  <r>
    <n v="80154"/>
    <d v="2019-12-19T00:00:00"/>
    <d v="2019-12-28T00:00:00"/>
    <n v="8.67"/>
    <n v="6"/>
    <x v="613"/>
    <x v="2"/>
    <x v="2"/>
    <x v="9"/>
    <s v="Staples 4 Outlet Surge Protector"/>
    <n v="64133"/>
    <s v="Raytown"/>
    <s v="Missouri"/>
    <x v="2"/>
  </r>
  <r>
    <n v="80154"/>
    <d v="2019-12-19T00:00:00"/>
    <d v="2019-12-26T00:00:00"/>
    <n v="5.98"/>
    <n v="2"/>
    <x v="614"/>
    <x v="2"/>
    <x v="2"/>
    <x v="16"/>
    <s v="Wausau Papers Astrobrights%29 Colored Envelopes"/>
    <n v="64133"/>
    <s v="Raytown"/>
    <s v="Missouri"/>
    <x v="2"/>
  </r>
  <r>
    <n v="80154"/>
    <d v="2019-12-19T00:00:00"/>
    <d v="2019-12-25T00:00:00"/>
    <n v="2.88"/>
    <n v="3"/>
    <x v="615"/>
    <x v="2"/>
    <x v="2"/>
    <x v="13"/>
    <s v="Avery 49"/>
    <n v="64133"/>
    <s v="Raytown"/>
    <s v="Missouri"/>
    <x v="2"/>
  </r>
  <r>
    <n v="80158"/>
    <d v="2019-12-19T00:00:00"/>
    <d v="2019-12-25T00:00:00"/>
    <n v="125.99"/>
    <n v="9"/>
    <x v="616"/>
    <x v="2"/>
    <x v="0"/>
    <x v="5"/>
    <s v="Timeport L7089"/>
    <n v="64133"/>
    <s v="Raytown"/>
    <s v="Missouri"/>
    <x v="2"/>
  </r>
  <r>
    <n v="80159"/>
    <d v="2019-12-19T00:00:00"/>
    <d v="2019-12-23T00:00:00"/>
    <n v="115.99"/>
    <n v="1"/>
    <x v="617"/>
    <x v="2"/>
    <x v="0"/>
    <x v="4"/>
    <s v="Hewlett-Packard Deskjet 5550 Color Inkjet Printer"/>
    <n v="64506"/>
    <s v="Saint Joseph"/>
    <s v="Missouri"/>
    <x v="2"/>
  </r>
  <r>
    <n v="80159"/>
    <d v="2019-12-19T00:00:00"/>
    <d v="2019-12-29T00:00:00"/>
    <n v="9.3800000000000008"/>
    <n v="10"/>
    <x v="618"/>
    <x v="2"/>
    <x v="2"/>
    <x v="3"/>
    <s v="Staples File Caddy"/>
    <n v="64506"/>
    <s v="Saint Joseph"/>
    <s v="Missouri"/>
    <x v="2"/>
  </r>
  <r>
    <n v="80898"/>
    <d v="2019-12-22T00:00:00"/>
    <d v="2019-12-27T00:00:00"/>
    <n v="5.78"/>
    <n v="8"/>
    <x v="619"/>
    <x v="2"/>
    <x v="2"/>
    <x v="10"/>
    <s v="HP Office Recycled Paper (20Lb. and 87 Bright)"/>
    <n v="66062"/>
    <s v="Olathe"/>
    <s v="Kansas"/>
    <x v="2"/>
  </r>
  <r>
    <n v="80898"/>
    <d v="2019-12-22T00:00:00"/>
    <d v="2019-12-31T00:00:00"/>
    <n v="45.99"/>
    <n v="3"/>
    <x v="620"/>
    <x v="2"/>
    <x v="0"/>
    <x v="5"/>
    <s v="KF 788"/>
    <n v="66062"/>
    <s v="Olathe"/>
    <s v="Kansas"/>
    <x v="2"/>
  </r>
  <r>
    <n v="80903"/>
    <d v="2019-12-22T00:00:00"/>
    <d v="2019-12-24T00:00:00"/>
    <n v="6.78"/>
    <n v="1"/>
    <x v="621"/>
    <x v="2"/>
    <x v="2"/>
    <x v="10"/>
    <s v="Strathmore Photo Mount Cards"/>
    <n v="66062"/>
    <s v="Olathe"/>
    <s v="Kansas"/>
    <x v="2"/>
  </r>
  <r>
    <n v="82759"/>
    <d v="2019-12-30T00:00:00"/>
    <d v="2020-01-08T00:00:00"/>
    <n v="420.98"/>
    <n v="2"/>
    <x v="622"/>
    <x v="1"/>
    <x v="2"/>
    <x v="6"/>
    <s v="GBC DocuBind 200 Manual Binding Machine"/>
    <n v="66062"/>
    <s v="Olathe"/>
    <s v="Kansas"/>
    <x v="2"/>
  </r>
  <r>
    <n v="82760"/>
    <d v="2019-12-30T00:00:00"/>
    <d v="2020-01-05T00:00:00"/>
    <n v="291.73"/>
    <n v="8"/>
    <x v="623"/>
    <x v="1"/>
    <x v="1"/>
    <x v="15"/>
    <s v="Hon 4070 Series Pagoda™ Armless Upholstered Stacking Chairs"/>
    <n v="66062"/>
    <s v="Olathe"/>
    <s v="Kansas"/>
    <x v="2"/>
  </r>
  <r>
    <n v="82761"/>
    <d v="2019-12-30T00:00:00"/>
    <d v="2020-01-08T00:00:00"/>
    <n v="140.97999999999999"/>
    <n v="3"/>
    <x v="624"/>
    <x v="1"/>
    <x v="1"/>
    <x v="12"/>
    <s v="Sauder Forest Hills Library, Woodland Oak Finish"/>
    <n v="66062"/>
    <s v="Olathe"/>
    <s v="Kansas"/>
    <x v="2"/>
  </r>
  <r>
    <n v="81737"/>
    <d v="2019-12-26T00:00:00"/>
    <d v="2020-01-04T00:00:00"/>
    <n v="4.13"/>
    <n v="6"/>
    <x v="625"/>
    <x v="2"/>
    <x v="2"/>
    <x v="6"/>
    <s v="ACCOHIDE%29 Binder by Acco"/>
    <n v="66203"/>
    <s v="Shawnee"/>
    <s v="Kansas"/>
    <x v="2"/>
  </r>
  <r>
    <n v="81737"/>
    <d v="2019-12-26T00:00:00"/>
    <d v="2019-12-28T00:00:00"/>
    <n v="130.97999999999999"/>
    <n v="5"/>
    <x v="353"/>
    <x v="2"/>
    <x v="1"/>
    <x v="12"/>
    <s v="O'Sullivan Elevations Bookcase, Cherry Finish"/>
    <n v="66203"/>
    <s v="Shawnee"/>
    <s v="Kansas"/>
    <x v="2"/>
  </r>
  <r>
    <n v="80897"/>
    <d v="2019-12-22T00:00:00"/>
    <d v="2019-12-31T00:00:00"/>
    <n v="161.55000000000001"/>
    <n v="6"/>
    <x v="626"/>
    <x v="2"/>
    <x v="2"/>
    <x v="3"/>
    <s v="Fellowes Super Stor/Drawer%29 Files"/>
    <n v="66212"/>
    <s v="Overland Park"/>
    <s v="Kansas"/>
    <x v="2"/>
  </r>
  <r>
    <n v="80899"/>
    <d v="2019-12-22T00:00:00"/>
    <d v="2019-12-28T00:00:00"/>
    <n v="6.48"/>
    <n v="10"/>
    <x v="627"/>
    <x v="2"/>
    <x v="2"/>
    <x v="10"/>
    <s v="X%29 227"/>
    <n v="66212"/>
    <s v="Overland Park"/>
    <s v="Kansas"/>
    <x v="2"/>
  </r>
  <r>
    <n v="80900"/>
    <d v="2019-12-22T00:00:00"/>
    <d v="2019-12-23T00:00:00"/>
    <n v="5.98"/>
    <n v="2"/>
    <x v="614"/>
    <x v="2"/>
    <x v="2"/>
    <x v="10"/>
    <s v="X%29 1983"/>
    <n v="66212"/>
    <s v="Overland Park"/>
    <s v="Kansas"/>
    <x v="2"/>
  </r>
  <r>
    <n v="80901"/>
    <d v="2019-12-22T00:00:00"/>
    <d v="2019-12-23T00:00:00"/>
    <n v="40.98"/>
    <n v="4"/>
    <x v="628"/>
    <x v="2"/>
    <x v="2"/>
    <x v="9"/>
    <s v="Belkin 8 Outlet Surge Protector"/>
    <n v="66212"/>
    <s v="Overland Park"/>
    <s v="Kansas"/>
    <x v="2"/>
  </r>
  <r>
    <n v="80902"/>
    <d v="2019-12-22T00:00:00"/>
    <d v="2019-12-28T00:00:00"/>
    <n v="71.37"/>
    <n v="3"/>
    <x v="246"/>
    <x v="2"/>
    <x v="1"/>
    <x v="1"/>
    <s v="Lesro Sheffield Collection Coffee Table, End Table, Center Table, Corner Table"/>
    <n v="66212"/>
    <s v="Overland Park"/>
    <s v="Kansas"/>
    <x v="2"/>
  </r>
  <r>
    <n v="81739"/>
    <d v="2019-12-26T00:00:00"/>
    <d v="2019-12-27T00:00:00"/>
    <n v="20.99"/>
    <n v="7"/>
    <x v="629"/>
    <x v="2"/>
    <x v="0"/>
    <x v="5"/>
    <s v="Accessory25"/>
    <n v="66614"/>
    <s v="Topeka"/>
    <s v="Kansas"/>
    <x v="2"/>
  </r>
  <r>
    <n v="81740"/>
    <d v="2019-12-26T00:00:00"/>
    <d v="2020-01-04T00:00:00"/>
    <n v="113.98"/>
    <n v="5"/>
    <x v="630"/>
    <x v="2"/>
    <x v="1"/>
    <x v="15"/>
    <s v="Hon Comfortask%29 Task/Swivel Chairs"/>
    <n v="66614"/>
    <s v="Topeka"/>
    <s v="Kansas"/>
    <x v="2"/>
  </r>
  <r>
    <n v="81740"/>
    <d v="2019-12-26T00:00:00"/>
    <d v="2019-12-27T00:00:00"/>
    <n v="47.9"/>
    <n v="1"/>
    <x v="631"/>
    <x v="2"/>
    <x v="2"/>
    <x v="10"/>
    <s v="X%29 1938"/>
    <n v="66614"/>
    <s v="Topeka"/>
    <s v="Kansas"/>
    <x v="2"/>
  </r>
  <r>
    <n v="81741"/>
    <d v="2019-12-26T00:00:00"/>
    <d v="2020-01-02T00:00:00"/>
    <n v="16.48"/>
    <n v="1"/>
    <x v="632"/>
    <x v="2"/>
    <x v="0"/>
    <x v="0"/>
    <s v="Maxell DVD-RAM Discs"/>
    <n v="66614"/>
    <s v="Topeka"/>
    <s v="Kansas"/>
    <x v="2"/>
  </r>
  <r>
    <n v="81742"/>
    <d v="2019-12-26T00:00:00"/>
    <d v="2020-01-05T00:00:00"/>
    <n v="1.8"/>
    <n v="7"/>
    <x v="633"/>
    <x v="2"/>
    <x v="2"/>
    <x v="6"/>
    <s v="Wilson Jones Easy Flow II™ Sheet Lifters"/>
    <n v="66614"/>
    <s v="Topeka"/>
    <s v="Kansas"/>
    <x v="2"/>
  </r>
  <r>
    <n v="81742"/>
    <d v="2019-12-26T00:00:00"/>
    <d v="2020-01-05T00:00:00"/>
    <n v="4.9800000000000004"/>
    <n v="10"/>
    <x v="319"/>
    <x v="2"/>
    <x v="2"/>
    <x v="13"/>
    <s v="Avery White Multi-Purpose Labels"/>
    <n v="66614"/>
    <s v="Topeka"/>
    <s v="Kansas"/>
    <x v="2"/>
  </r>
  <r>
    <n v="81743"/>
    <d v="2019-12-26T00:00:00"/>
    <d v="2019-12-27T00:00:00"/>
    <n v="5.4"/>
    <n v="8"/>
    <x v="234"/>
    <x v="2"/>
    <x v="2"/>
    <x v="6"/>
    <s v="3M Organizer Strips"/>
    <n v="66614"/>
    <s v="Topeka"/>
    <s v="Kansas"/>
    <x v="2"/>
  </r>
  <r>
    <n v="81744"/>
    <d v="2019-12-26T00:00:00"/>
    <d v="2019-12-29T00:00:00"/>
    <n v="30.73"/>
    <n v="3"/>
    <x v="547"/>
    <x v="2"/>
    <x v="0"/>
    <x v="0"/>
    <s v="Fellowes 17-key keypad for PS/2 interface"/>
    <n v="66614"/>
    <s v="Topeka"/>
    <s v="Kansas"/>
    <x v="2"/>
  </r>
  <r>
    <n v="79338"/>
    <d v="2019-12-15T00:00:00"/>
    <d v="2019-12-21T00:00:00"/>
    <n v="276.2"/>
    <n v="5"/>
    <x v="541"/>
    <x v="0"/>
    <x v="1"/>
    <x v="15"/>
    <s v="SAFCO Arco Folding Chair"/>
    <n v="67212"/>
    <s v="Wichita"/>
    <s v="Kansas"/>
    <x v="2"/>
  </r>
  <r>
    <n v="81738"/>
    <d v="2019-12-26T00:00:00"/>
    <d v="2020-01-02T00:00:00"/>
    <n v="28.48"/>
    <n v="1"/>
    <x v="634"/>
    <x v="2"/>
    <x v="0"/>
    <x v="0"/>
    <s v="Memorex 4.7GB DVD+RW, 3/Pack"/>
    <n v="67212"/>
    <s v="Wichita"/>
    <s v="Kansas"/>
    <x v="2"/>
  </r>
  <r>
    <n v="81738"/>
    <d v="2019-12-26T00:00:00"/>
    <d v="2020-01-03T00:00:00"/>
    <n v="65.989999999999995"/>
    <n v="6"/>
    <x v="635"/>
    <x v="2"/>
    <x v="0"/>
    <x v="5"/>
    <s v="MicroTAC 650"/>
    <n v="67212"/>
    <s v="Wichita"/>
    <s v="Kansas"/>
    <x v="2"/>
  </r>
  <r>
    <n v="81741"/>
    <d v="2019-12-26T00:00:00"/>
    <d v="2019-12-27T00:00:00"/>
    <n v="20.239999999999998"/>
    <n v="8"/>
    <x v="636"/>
    <x v="2"/>
    <x v="1"/>
    <x v="8"/>
    <s v="DAX Contemporary Wood Frame with Silver Metal Mat, Desktop, 11 x 14 Size"/>
    <n v="67212"/>
    <s v="Wichita"/>
    <s v="Kansas"/>
    <x v="2"/>
  </r>
  <r>
    <n v="81741"/>
    <d v="2019-12-26T00:00:00"/>
    <d v="2019-12-30T00:00:00"/>
    <n v="18.97"/>
    <n v="9"/>
    <x v="637"/>
    <x v="2"/>
    <x v="2"/>
    <x v="10"/>
    <s v="Computer Printout Paper with Letter-Trim Perforations"/>
    <n v="67212"/>
    <s v="Wichita"/>
    <s v="Kansas"/>
    <x v="2"/>
  </r>
  <r>
    <n v="81741"/>
    <d v="2019-12-26T00:00:00"/>
    <d v="2019-12-29T00:00:00"/>
    <n v="125.99"/>
    <n v="8"/>
    <x v="638"/>
    <x v="2"/>
    <x v="0"/>
    <x v="5"/>
    <s v="StarTAC ST7868"/>
    <n v="67212"/>
    <s v="Wichita"/>
    <s v="Kansas"/>
    <x v="2"/>
  </r>
  <r>
    <n v="81745"/>
    <d v="2019-12-26T00:00:00"/>
    <d v="2020-01-01T00:00:00"/>
    <n v="70.98"/>
    <n v="2"/>
    <x v="639"/>
    <x v="2"/>
    <x v="1"/>
    <x v="15"/>
    <s v="Novimex Turbo Task Chair"/>
    <n v="67212"/>
    <s v="Wichita"/>
    <s v="Kansas"/>
    <x v="2"/>
  </r>
  <r>
    <n v="82012"/>
    <d v="2019-12-27T00:00:00"/>
    <d v="2020-01-02T00:00:00"/>
    <n v="64.650000000000006"/>
    <n v="5"/>
    <x v="640"/>
    <x v="2"/>
    <x v="2"/>
    <x v="3"/>
    <s v="Space Solutions Commercial Steel Shelving"/>
    <n v="68005"/>
    <s v="Bellevue"/>
    <s v="Nebraska"/>
    <x v="2"/>
  </r>
  <r>
    <n v="82012"/>
    <d v="2019-12-27T00:00:00"/>
    <d v="2020-01-04T00:00:00"/>
    <n v="15.23"/>
    <n v="3"/>
    <x v="641"/>
    <x v="2"/>
    <x v="1"/>
    <x v="1"/>
    <s v="Anderson Hickey Conga Table Tops  Accessories"/>
    <n v="68005"/>
    <s v="Bellevue"/>
    <s v="Nebraska"/>
    <x v="2"/>
  </r>
  <r>
    <n v="82013"/>
    <d v="2019-12-27T00:00:00"/>
    <d v="2019-12-30T00:00:00"/>
    <n v="30.98"/>
    <n v="10"/>
    <x v="445"/>
    <x v="2"/>
    <x v="2"/>
    <x v="10"/>
    <s v="X%29 197"/>
    <n v="68005"/>
    <s v="Bellevue"/>
    <s v="Nebraska"/>
    <x v="2"/>
  </r>
  <r>
    <n v="82318"/>
    <d v="2019-12-28T00:00:00"/>
    <d v="2020-01-06T00:00:00"/>
    <n v="387.99"/>
    <n v="3"/>
    <x v="642"/>
    <x v="0"/>
    <x v="2"/>
    <x v="6"/>
    <s v="Fellowes PB300 Plastic Comb Binding Machine"/>
    <n v="68005"/>
    <s v="Bellevue"/>
    <s v="Nebraska"/>
    <x v="2"/>
  </r>
  <r>
    <n v="82322"/>
    <d v="2019-12-28T00:00:00"/>
    <d v="2019-12-29T00:00:00"/>
    <n v="90.48"/>
    <n v="7"/>
    <x v="643"/>
    <x v="2"/>
    <x v="2"/>
    <x v="16"/>
    <s v="Tyvek%29 Side-Opening Peel  Seel%29 Expanding Envelopes"/>
    <n v="68005"/>
    <s v="Bellevue"/>
    <s v="Nebraska"/>
    <x v="2"/>
  </r>
  <r>
    <n v="82318"/>
    <d v="2019-12-28T00:00:00"/>
    <d v="2020-01-04T00:00:00"/>
    <n v="6.6"/>
    <n v="2"/>
    <x v="644"/>
    <x v="0"/>
    <x v="0"/>
    <x v="0"/>
    <s v="3.5&quot; IBM Formatted Diskettes, DS/HD"/>
    <n v="68025"/>
    <s v="Fremont"/>
    <s v="Nebraska"/>
    <x v="2"/>
  </r>
  <r>
    <n v="82318"/>
    <d v="2019-12-28T00:00:00"/>
    <d v="2019-12-30T00:00:00"/>
    <n v="55.98"/>
    <n v="9"/>
    <x v="645"/>
    <x v="0"/>
    <x v="2"/>
    <x v="10"/>
    <s v="X%29 1934"/>
    <n v="68025"/>
    <s v="Fremont"/>
    <s v="Nebraska"/>
    <x v="2"/>
  </r>
  <r>
    <n v="82319"/>
    <d v="2019-12-28T00:00:00"/>
    <d v="2020-01-02T00:00:00"/>
    <n v="3.7"/>
    <n v="5"/>
    <x v="646"/>
    <x v="0"/>
    <x v="1"/>
    <x v="8"/>
    <s v="3M Hangers With Command Adhesive"/>
    <n v="68025"/>
    <s v="Fremont"/>
    <s v="Nebraska"/>
    <x v="2"/>
  </r>
  <r>
    <n v="82326"/>
    <d v="2019-12-28T00:00:00"/>
    <d v="2020-01-01T00:00:00"/>
    <n v="4.7699999999999996"/>
    <n v="2"/>
    <x v="647"/>
    <x v="0"/>
    <x v="0"/>
    <x v="0"/>
    <s v="Imation Primaris 3.5&quot; 2HD Unformatted Diskettes, 10/Pack"/>
    <n v="68025"/>
    <s v="Fremont"/>
    <s v="Nebraska"/>
    <x v="2"/>
  </r>
  <r>
    <n v="82326"/>
    <d v="2019-12-28T00:00:00"/>
    <d v="2020-01-02T00:00:00"/>
    <n v="10.98"/>
    <n v="4"/>
    <x v="648"/>
    <x v="0"/>
    <x v="2"/>
    <x v="14"/>
    <s v="Fiskars%29 Softgrip Scissors"/>
    <n v="68025"/>
    <s v="Fremont"/>
    <s v="Nebraska"/>
    <x v="2"/>
  </r>
  <r>
    <n v="79741"/>
    <d v="2019-12-17T00:00:00"/>
    <d v="2019-12-25T00:00:00"/>
    <n v="17.670000000000002"/>
    <n v="4"/>
    <x v="649"/>
    <x v="2"/>
    <x v="1"/>
    <x v="8"/>
    <s v="Executive Impressions 12&quot; Wall Clock"/>
    <n v="68046"/>
    <s v="Papillion"/>
    <s v="Nebraska"/>
    <x v="2"/>
  </r>
  <r>
    <n v="79742"/>
    <d v="2019-12-17T00:00:00"/>
    <d v="2019-12-27T00:00:00"/>
    <n v="2.88"/>
    <n v="10"/>
    <x v="226"/>
    <x v="2"/>
    <x v="2"/>
    <x v="13"/>
    <s v="Avery 504"/>
    <n v="68046"/>
    <s v="Papillion"/>
    <s v="Nebraska"/>
    <x v="2"/>
  </r>
  <r>
    <n v="80457"/>
    <d v="2019-12-20T00:00:00"/>
    <d v="2019-12-24T00:00:00"/>
    <n v="8.1199999999999992"/>
    <n v="1"/>
    <x v="650"/>
    <x v="0"/>
    <x v="0"/>
    <x v="0"/>
    <s v="Imation Neon Mac Format Diskettes, 10/Pack"/>
    <n v="68104"/>
    <s v="Omaha"/>
    <s v="Nebraska"/>
    <x v="2"/>
  </r>
  <r>
    <n v="80457"/>
    <d v="2019-12-20T00:00:00"/>
    <d v="2019-12-27T00:00:00"/>
    <n v="23.99"/>
    <n v="3"/>
    <x v="651"/>
    <x v="0"/>
    <x v="0"/>
    <x v="4"/>
    <s v="TI 36X Solar Scientific Calculator"/>
    <n v="68104"/>
    <s v="Omaha"/>
    <s v="Nebraska"/>
    <x v="2"/>
  </r>
  <r>
    <n v="80458"/>
    <d v="2019-12-20T00:00:00"/>
    <d v="2019-12-29T00:00:00"/>
    <n v="10.31"/>
    <n v="4"/>
    <x v="652"/>
    <x v="0"/>
    <x v="2"/>
    <x v="10"/>
    <s v="Speediset Carbonless Redi-Letter%29 7&quot; x 8 1/2&quot;"/>
    <n v="68104"/>
    <s v="Omaha"/>
    <s v="Nebraska"/>
    <x v="2"/>
  </r>
  <r>
    <n v="80459"/>
    <d v="2019-12-20T00:00:00"/>
    <d v="2019-12-27T00:00:00"/>
    <n v="138.13999999999999"/>
    <n v="8"/>
    <x v="653"/>
    <x v="0"/>
    <x v="2"/>
    <x v="3"/>
    <s v="SAFCO Commercial Wire Shelving, Black"/>
    <n v="68104"/>
    <s v="Omaha"/>
    <s v="Nebraska"/>
    <x v="2"/>
  </r>
  <r>
    <n v="80459"/>
    <d v="2019-12-20T00:00:00"/>
    <d v="2019-12-27T00:00:00"/>
    <n v="125.99"/>
    <n v="2"/>
    <x v="128"/>
    <x v="0"/>
    <x v="0"/>
    <x v="5"/>
    <s v="StarTAC ST7762"/>
    <n v="68104"/>
    <s v="Omaha"/>
    <s v="Nebraska"/>
    <x v="2"/>
  </r>
  <r>
    <n v="80460"/>
    <d v="2019-12-20T00:00:00"/>
    <d v="2019-12-25T00:00:00"/>
    <n v="7.84"/>
    <n v="1"/>
    <x v="654"/>
    <x v="1"/>
    <x v="2"/>
    <x v="6"/>
    <s v="XtraLife%29 ClearVue™ Slant-D%29 Ring Binders by Cardinal"/>
    <n v="68104"/>
    <s v="Omaha"/>
    <s v="Nebraska"/>
    <x v="2"/>
  </r>
  <r>
    <n v="80461"/>
    <d v="2019-12-20T00:00:00"/>
    <d v="2019-12-30T00:00:00"/>
    <n v="15.68"/>
    <n v="7"/>
    <x v="655"/>
    <x v="0"/>
    <x v="1"/>
    <x v="8"/>
    <s v="Artistic Insta-Plaque"/>
    <n v="68502"/>
    <s v="Lincoln"/>
    <s v="Nebraska"/>
    <x v="2"/>
  </r>
  <r>
    <n v="82314"/>
    <d v="2019-12-28T00:00:00"/>
    <d v="2019-12-30T00:00:00"/>
    <n v="160.97999999999999"/>
    <n v="2"/>
    <x v="656"/>
    <x v="0"/>
    <x v="1"/>
    <x v="15"/>
    <s v="Office Star - Mid Back Dual function Ergonomic High Back Chair with 2-Way Adjustable Arms"/>
    <n v="68502"/>
    <s v="Lincoln"/>
    <s v="Nebraska"/>
    <x v="2"/>
  </r>
  <r>
    <n v="82317"/>
    <d v="2019-12-28T00:00:00"/>
    <d v="2020-01-01T00:00:00"/>
    <n v="122.99"/>
    <n v="5"/>
    <x v="657"/>
    <x v="0"/>
    <x v="2"/>
    <x v="6"/>
    <s v="GBC Therma-A-Bind 250T Electric Binding System"/>
    <n v="68502"/>
    <s v="Lincoln"/>
    <s v="Nebraska"/>
    <x v="2"/>
  </r>
  <r>
    <n v="82323"/>
    <d v="2019-12-28T00:00:00"/>
    <d v="2020-01-04T00:00:00"/>
    <n v="65.989999999999995"/>
    <n v="7"/>
    <x v="125"/>
    <x v="0"/>
    <x v="0"/>
    <x v="5"/>
    <s v="StarTAC 7760"/>
    <n v="68502"/>
    <s v="Lincoln"/>
    <s v="Nebraska"/>
    <x v="2"/>
  </r>
  <r>
    <n v="82325"/>
    <d v="2019-12-28T00:00:00"/>
    <d v="2020-01-01T00:00:00"/>
    <n v="14.42"/>
    <n v="10"/>
    <x v="658"/>
    <x v="0"/>
    <x v="2"/>
    <x v="9"/>
    <s v="Holmes Odor Grabber"/>
    <n v="68502"/>
    <s v="Lincoln"/>
    <s v="Nebraska"/>
    <x v="2"/>
  </r>
  <r>
    <n v="82328"/>
    <d v="2019-12-28T00:00:00"/>
    <d v="2020-01-01T00:00:00"/>
    <n v="4.91"/>
    <n v="10"/>
    <x v="659"/>
    <x v="2"/>
    <x v="2"/>
    <x v="6"/>
    <s v="Pressboard Covers with Storage Hooks, 9 1/2&quot; x 11&quot;, Light Blue"/>
    <n v="68502"/>
    <s v="Lincoln"/>
    <s v="Nebraska"/>
    <x v="2"/>
  </r>
  <r>
    <n v="80059"/>
    <d v="2019-12-19T00:00:00"/>
    <d v="2019-12-27T00:00:00"/>
    <n v="48.04"/>
    <n v="9"/>
    <x v="660"/>
    <x v="2"/>
    <x v="2"/>
    <x v="10"/>
    <s v="14-7/8 x 11 Blue Bar Computer Printout Paper"/>
    <n v="68701"/>
    <s v="Norfolk"/>
    <s v="Nebraska"/>
    <x v="2"/>
  </r>
  <r>
    <n v="80060"/>
    <d v="2019-12-19T00:00:00"/>
    <d v="2019-12-20T00:00:00"/>
    <n v="200.98"/>
    <n v="9"/>
    <x v="661"/>
    <x v="2"/>
    <x v="1"/>
    <x v="12"/>
    <s v="O'Sullivan Living Dimensions 3-Shelf Bookcases"/>
    <n v="68701"/>
    <s v="Norfolk"/>
    <s v="Nebraska"/>
    <x v="2"/>
  </r>
  <r>
    <n v="80060"/>
    <d v="2019-12-19T00:00:00"/>
    <d v="2019-12-27T00:00:00"/>
    <n v="2.78"/>
    <n v="7"/>
    <x v="662"/>
    <x v="2"/>
    <x v="2"/>
    <x v="7"/>
    <s v="Newell 333"/>
    <n v="68701"/>
    <s v="Norfolk"/>
    <s v="Nebraska"/>
    <x v="2"/>
  </r>
  <r>
    <n v="80062"/>
    <d v="2019-12-19T00:00:00"/>
    <d v="2019-12-25T00:00:00"/>
    <n v="5.78"/>
    <n v="7"/>
    <x v="663"/>
    <x v="2"/>
    <x v="2"/>
    <x v="10"/>
    <s v="HP Office Recycled Paper (20Lb. and 87 Bright)"/>
    <n v="68701"/>
    <s v="Norfolk"/>
    <s v="Nebraska"/>
    <x v="2"/>
  </r>
  <r>
    <n v="80063"/>
    <d v="2019-12-19T00:00:00"/>
    <d v="2019-12-22T00:00:00"/>
    <n v="20.98"/>
    <n v="5"/>
    <x v="288"/>
    <x v="2"/>
    <x v="2"/>
    <x v="6"/>
    <s v="Avery Legal 4-Ring Binder"/>
    <n v="68701"/>
    <s v="Norfolk"/>
    <s v="Nebraska"/>
    <x v="2"/>
  </r>
  <r>
    <n v="80068"/>
    <d v="2019-12-19T00:00:00"/>
    <d v="2019-12-26T00:00:00"/>
    <n v="12.21"/>
    <n v="1"/>
    <x v="664"/>
    <x v="2"/>
    <x v="2"/>
    <x v="3"/>
    <s v="Portable Personal File Box"/>
    <n v="68701"/>
    <s v="Norfolk"/>
    <s v="Nebraska"/>
    <x v="2"/>
  </r>
  <r>
    <n v="82315"/>
    <d v="2019-12-28T00:00:00"/>
    <d v="2020-01-05T00:00:00"/>
    <n v="8.8800000000000008"/>
    <n v="6"/>
    <x v="665"/>
    <x v="0"/>
    <x v="2"/>
    <x v="6"/>
    <s v="GBC Instant Index™ System for Binding Systems"/>
    <n v="68801"/>
    <s v="Grand Island"/>
    <s v="Nebraska"/>
    <x v="2"/>
  </r>
  <r>
    <n v="82316"/>
    <d v="2019-12-28T00:00:00"/>
    <d v="2020-01-05T00:00:00"/>
    <n v="39.479999999999997"/>
    <n v="4"/>
    <x v="666"/>
    <x v="0"/>
    <x v="0"/>
    <x v="0"/>
    <s v="80 Minute CD-R Spindle, 100/Pack - Staples"/>
    <n v="68801"/>
    <s v="Grand Island"/>
    <s v="Nebraska"/>
    <x v="2"/>
  </r>
  <r>
    <n v="82316"/>
    <d v="2019-12-28T00:00:00"/>
    <d v="2020-01-07T00:00:00"/>
    <n v="3.71"/>
    <n v="1"/>
    <x v="667"/>
    <x v="0"/>
    <x v="2"/>
    <x v="10"/>
    <s v="&quot;While you Were Out&quot; Message Book, One Form per Page"/>
    <n v="68801"/>
    <s v="Grand Island"/>
    <s v="Nebraska"/>
    <x v="2"/>
  </r>
  <r>
    <n v="82319"/>
    <d v="2019-12-28T00:00:00"/>
    <d v="2020-01-07T00:00:00"/>
    <n v="22.38"/>
    <n v="6"/>
    <x v="668"/>
    <x v="0"/>
    <x v="2"/>
    <x v="6"/>
    <s v="Avery Flip-Chart Easel Binder, Black"/>
    <n v="68801"/>
    <s v="Grand Island"/>
    <s v="Nebraska"/>
    <x v="2"/>
  </r>
  <r>
    <n v="82319"/>
    <d v="2019-12-28T00:00:00"/>
    <d v="2020-01-05T00:00:00"/>
    <n v="19.98"/>
    <n v="8"/>
    <x v="454"/>
    <x v="0"/>
    <x v="3"/>
    <x v="0"/>
    <s v="Belkin 105-Key Black Keyboard"/>
    <n v="68801"/>
    <s v="Grand Island"/>
    <s v="Nebraska"/>
    <x v="2"/>
  </r>
  <r>
    <n v="82319"/>
    <d v="2019-12-28T00:00:00"/>
    <d v="2020-01-07T00:00:00"/>
    <n v="20.99"/>
    <n v="4"/>
    <x v="669"/>
    <x v="0"/>
    <x v="3"/>
    <x v="5"/>
    <s v="1726 Digital Answering Machine"/>
    <n v="68801"/>
    <s v="Grand Island"/>
    <s v="Nebraska"/>
    <x v="2"/>
  </r>
  <r>
    <n v="82313"/>
    <d v="2019-12-28T00:00:00"/>
    <d v="2020-01-05T00:00:00"/>
    <n v="5.28"/>
    <n v="3"/>
    <x v="670"/>
    <x v="0"/>
    <x v="2"/>
    <x v="10"/>
    <s v="X%29 4200 Series MultiUse Premium Copy Paper (20Lb. and 84 Bright)"/>
    <n v="68847"/>
    <s v="Kearney"/>
    <s v="Nebraska"/>
    <x v="2"/>
  </r>
  <r>
    <n v="82313"/>
    <d v="2019-12-28T00:00:00"/>
    <d v="2020-01-02T00:00:00"/>
    <n v="110.99"/>
    <n v="10"/>
    <x v="671"/>
    <x v="0"/>
    <x v="0"/>
    <x v="5"/>
    <s v="T18"/>
    <n v="68847"/>
    <s v="Kearney"/>
    <s v="Nebraska"/>
    <x v="2"/>
  </r>
  <r>
    <n v="82320"/>
    <d v="2019-12-28T00:00:00"/>
    <d v="2020-01-02T00:00:00"/>
    <n v="216.6"/>
    <n v="3"/>
    <x v="672"/>
    <x v="0"/>
    <x v="1"/>
    <x v="15"/>
    <s v="Hon Multipurpose Stacking Arm Chairs"/>
    <n v="68847"/>
    <s v="Kearney"/>
    <s v="Nebraska"/>
    <x v="2"/>
  </r>
  <r>
    <n v="82321"/>
    <d v="2019-12-28T00:00:00"/>
    <d v="2020-01-04T00:00:00"/>
    <n v="3.15"/>
    <n v="10"/>
    <x v="673"/>
    <x v="0"/>
    <x v="2"/>
    <x v="13"/>
    <s v="Avery 520"/>
    <n v="68847"/>
    <s v="Kearney"/>
    <s v="Nebraska"/>
    <x v="2"/>
  </r>
  <r>
    <n v="82324"/>
    <d v="2019-12-28T00:00:00"/>
    <d v="2020-01-03T00:00:00"/>
    <n v="29.99"/>
    <n v="1"/>
    <x v="674"/>
    <x v="2"/>
    <x v="0"/>
    <x v="0"/>
    <s v="LogiTechnology Cordless Access Keyboard"/>
    <n v="68847"/>
    <s v="Kearney"/>
    <s v="Nebraska"/>
    <x v="2"/>
  </r>
  <r>
    <n v="82324"/>
    <d v="2019-12-28T00:00:00"/>
    <d v="2019-12-29T00:00:00"/>
    <n v="19.940000000000001"/>
    <n v="1"/>
    <x v="675"/>
    <x v="2"/>
    <x v="1"/>
    <x v="8"/>
    <s v="Luxo Economy Swing Arm Lamp"/>
    <n v="68847"/>
    <s v="Kearney"/>
    <s v="Nebraska"/>
    <x v="2"/>
  </r>
  <r>
    <n v="82327"/>
    <d v="2019-12-28T00:00:00"/>
    <d v="2019-12-31T00:00:00"/>
    <n v="15.57"/>
    <n v="10"/>
    <x v="676"/>
    <x v="0"/>
    <x v="2"/>
    <x v="16"/>
    <s v="Park Ridge™ Embossed Executive Business Envelopes"/>
    <n v="68847"/>
    <s v="Kearney"/>
    <s v="Nebraska"/>
    <x v="2"/>
  </r>
  <r>
    <n v="79439"/>
    <d v="2019-12-16T00:00:00"/>
    <d v="2019-12-19T00:00:00"/>
    <n v="43.22"/>
    <n v="3"/>
    <x v="677"/>
    <x v="0"/>
    <x v="0"/>
    <x v="0"/>
    <s v="Fellowes Mobile Numeric Keypad, Graphite"/>
    <n v="70802"/>
    <s v="Baton Rouge"/>
    <s v="Louisiana"/>
    <x v="1"/>
  </r>
  <r>
    <n v="79439"/>
    <d v="2019-12-16T00:00:00"/>
    <d v="2019-12-17T00:00:00"/>
    <n v="574.74"/>
    <n v="7"/>
    <x v="678"/>
    <x v="0"/>
    <x v="0"/>
    <x v="4"/>
    <s v="Polycom ViaVideo™ Desktop Video Communications Unit"/>
    <n v="70802"/>
    <s v="Baton Rouge"/>
    <s v="Louisiana"/>
    <x v="1"/>
  </r>
  <r>
    <n v="79439"/>
    <d v="2019-12-16T00:00:00"/>
    <d v="2019-12-23T00:00:00"/>
    <n v="10.14"/>
    <n v="2"/>
    <x v="679"/>
    <x v="0"/>
    <x v="2"/>
    <x v="10"/>
    <s v="Staples Wirebound Steno Books, 6&quot; x 9&quot;, 12/Pack"/>
    <n v="70802"/>
    <s v="Baton Rouge"/>
    <s v="Louisiana"/>
    <x v="1"/>
  </r>
  <r>
    <n v="79443"/>
    <d v="2019-12-16T00:00:00"/>
    <d v="2019-12-21T00:00:00"/>
    <n v="300.98"/>
    <n v="9"/>
    <x v="680"/>
    <x v="0"/>
    <x v="1"/>
    <x v="15"/>
    <s v="Global Leather and Oak Executive Chair, Black"/>
    <n v="70802"/>
    <s v="Baton Rouge"/>
    <s v="Louisiana"/>
    <x v="1"/>
  </r>
  <r>
    <n v="79443"/>
    <d v="2019-12-16T00:00:00"/>
    <d v="2019-12-21T00:00:00"/>
    <n v="29.99"/>
    <n v="2"/>
    <x v="154"/>
    <x v="0"/>
    <x v="0"/>
    <x v="0"/>
    <s v="LogiTechnology Cordless Access Keyboard"/>
    <n v="70802"/>
    <s v="Baton Rouge"/>
    <s v="Louisiana"/>
    <x v="1"/>
  </r>
  <r>
    <n v="79444"/>
    <d v="2019-12-16T00:00:00"/>
    <d v="2019-12-18T00:00:00"/>
    <n v="9.7100000000000009"/>
    <n v="10"/>
    <x v="681"/>
    <x v="0"/>
    <x v="2"/>
    <x v="3"/>
    <s v="Filing/Storage Totes and Swivel Casters"/>
    <n v="70802"/>
    <s v="Baton Rouge"/>
    <s v="Louisiana"/>
    <x v="1"/>
  </r>
  <r>
    <n v="80947"/>
    <d v="2019-12-22T00:00:00"/>
    <d v="2019-12-30T00:00:00"/>
    <n v="12.28"/>
    <n v="1"/>
    <x v="682"/>
    <x v="0"/>
    <x v="2"/>
    <x v="10"/>
    <s v="X%29 1933"/>
    <n v="74006"/>
    <s v="Bartlesville"/>
    <s v="Oklahoma"/>
    <x v="2"/>
  </r>
  <r>
    <n v="80948"/>
    <d v="2019-12-22T00:00:00"/>
    <d v="2019-12-28T00:00:00"/>
    <n v="7.37"/>
    <n v="10"/>
    <x v="683"/>
    <x v="0"/>
    <x v="0"/>
    <x v="0"/>
    <s v="Imation 3.5&quot; Unformatted DS/HD Diskettes, 10/Box"/>
    <n v="74006"/>
    <s v="Bartlesville"/>
    <s v="Oklahoma"/>
    <x v="2"/>
  </r>
  <r>
    <n v="80949"/>
    <d v="2019-12-22T00:00:00"/>
    <d v="2019-12-27T00:00:00"/>
    <n v="85.99"/>
    <n v="7"/>
    <x v="684"/>
    <x v="0"/>
    <x v="0"/>
    <x v="5"/>
    <n v="3395"/>
    <n v="74006"/>
    <s v="Bartlesville"/>
    <s v="Oklahoma"/>
    <x v="2"/>
  </r>
  <r>
    <n v="82951"/>
    <d v="2019-12-31T00:00:00"/>
    <d v="2020-01-07T00:00:00"/>
    <n v="8.33"/>
    <n v="8"/>
    <x v="685"/>
    <x v="1"/>
    <x v="0"/>
    <x v="0"/>
    <s v="80 Minute Slim Jewel Case CD-R , 10/Pack - Staples"/>
    <n v="74006"/>
    <s v="Bartlesville"/>
    <s v="Oklahoma"/>
    <x v="2"/>
  </r>
  <r>
    <n v="82951"/>
    <d v="2019-12-31T00:00:00"/>
    <d v="2020-01-07T00:00:00"/>
    <n v="30.98"/>
    <n v="8"/>
    <x v="686"/>
    <x v="1"/>
    <x v="0"/>
    <x v="0"/>
    <s v="LogiTechnology Internet Navigator Keyboard"/>
    <n v="74006"/>
    <s v="Bartlesville"/>
    <s v="Oklahoma"/>
    <x v="2"/>
  </r>
  <r>
    <n v="82951"/>
    <d v="2019-12-31T00:00:00"/>
    <d v="2020-01-10T00:00:00"/>
    <n v="22.98"/>
    <n v="7"/>
    <x v="687"/>
    <x v="1"/>
    <x v="1"/>
    <x v="8"/>
    <s v="Seth Thomas 12&quot; Clock w/ Goldtone Case"/>
    <n v="74006"/>
    <s v="Bartlesville"/>
    <s v="Oklahoma"/>
    <x v="2"/>
  </r>
  <r>
    <n v="79386"/>
    <d v="2019-12-16T00:00:00"/>
    <d v="2019-12-23T00:00:00"/>
    <n v="4.18"/>
    <n v="9"/>
    <x v="688"/>
    <x v="2"/>
    <x v="2"/>
    <x v="6"/>
    <s v="Avery%29 Durable Slant Ring Binders With Label Holder"/>
    <n v="75080"/>
    <s v="Richardson"/>
    <s v="Texas"/>
    <x v="2"/>
  </r>
  <r>
    <n v="79386"/>
    <d v="2019-12-16T00:00:00"/>
    <d v="2019-12-25T00:00:00"/>
    <n v="2.88"/>
    <n v="2"/>
    <x v="164"/>
    <x v="2"/>
    <x v="2"/>
    <x v="7"/>
    <s v="Newell 340"/>
    <n v="75080"/>
    <s v="Richardson"/>
    <s v="Texas"/>
    <x v="2"/>
  </r>
  <r>
    <n v="79396"/>
    <d v="2019-12-16T00:00:00"/>
    <d v="2019-12-26T00:00:00"/>
    <n v="89.99"/>
    <n v="1"/>
    <x v="689"/>
    <x v="0"/>
    <x v="1"/>
    <x v="15"/>
    <s v="Global Leather Task Chair, Black"/>
    <n v="75080"/>
    <s v="Richardson"/>
    <s v="Texas"/>
    <x v="2"/>
  </r>
  <r>
    <n v="3436"/>
    <d v="2019-01-19T00:00:00"/>
    <d v="2019-01-29T00:00:00"/>
    <n v="3.69"/>
    <n v="7"/>
    <x v="690"/>
    <x v="3"/>
    <x v="2"/>
    <x v="13"/>
    <s v="Avery 487"/>
    <n v="75081"/>
    <s v="Dallas"/>
    <s v="Texas"/>
    <x v="2"/>
  </r>
  <r>
    <n v="6795"/>
    <d v="2019-02-03T00:00:00"/>
    <d v="2019-02-11T00:00:00"/>
    <n v="207.48"/>
    <n v="9"/>
    <x v="691"/>
    <x v="3"/>
    <x v="2"/>
    <x v="9"/>
    <s v="Kensington 7 Outlet Masterpiece Power Center with Fax/Phone Line Protection"/>
    <n v="75081"/>
    <s v="Dallas"/>
    <s v="Texas"/>
    <x v="2"/>
  </r>
  <r>
    <n v="6795"/>
    <d v="2019-02-03T00:00:00"/>
    <d v="2019-02-08T00:00:00"/>
    <n v="58.14"/>
    <n v="4"/>
    <x v="692"/>
    <x v="3"/>
    <x v="1"/>
    <x v="12"/>
    <s v="O'Sullivan 3-Shelf Heavy-Duty Bookcases"/>
    <n v="75081"/>
    <s v="Dallas"/>
    <s v="Texas"/>
    <x v="2"/>
  </r>
  <r>
    <n v="33039"/>
    <d v="2019-05-28T00:00:00"/>
    <d v="2019-05-31T00:00:00"/>
    <n v="21.38"/>
    <n v="3"/>
    <x v="693"/>
    <x v="3"/>
    <x v="2"/>
    <x v="7"/>
    <s v="Boston 1730 StandUp Electric Pencil Sharpener"/>
    <n v="75081"/>
    <s v="Dallas"/>
    <s v="Texas"/>
    <x v="2"/>
  </r>
  <r>
    <n v="33039"/>
    <d v="2019-05-28T00:00:00"/>
    <d v="2019-06-03T00:00:00"/>
    <n v="35.99"/>
    <n v="8"/>
    <x v="14"/>
    <x v="3"/>
    <x v="0"/>
    <x v="5"/>
    <s v="Accessory31"/>
    <n v="75081"/>
    <s v="Dallas"/>
    <s v="Texas"/>
    <x v="2"/>
  </r>
  <r>
    <n v="33039"/>
    <d v="2019-05-28T00:00:00"/>
    <d v="2019-06-05T00:00:00"/>
    <n v="85.99"/>
    <n v="5"/>
    <x v="694"/>
    <x v="3"/>
    <x v="0"/>
    <x v="5"/>
    <s v="Accessory8"/>
    <n v="75081"/>
    <s v="Dallas"/>
    <s v="Texas"/>
    <x v="2"/>
  </r>
  <r>
    <n v="79391"/>
    <d v="2019-12-16T00:00:00"/>
    <d v="2019-12-19T00:00:00"/>
    <n v="70.97"/>
    <n v="2"/>
    <x v="695"/>
    <x v="0"/>
    <x v="2"/>
    <x v="9"/>
    <s v="Tripp Lite Isotel 8 Ultra 8 Outlet Metal Surge"/>
    <n v="75088"/>
    <s v="Rowlett"/>
    <s v="Texas"/>
    <x v="2"/>
  </r>
  <r>
    <n v="79394"/>
    <d v="2019-12-16T00:00:00"/>
    <d v="2019-12-22T00:00:00"/>
    <n v="59.98"/>
    <n v="1"/>
    <x v="154"/>
    <x v="0"/>
    <x v="2"/>
    <x v="9"/>
    <s v="Belkin 8 Outlet SurgeMaster II Gold Surge Protector"/>
    <n v="75088"/>
    <s v="Rowlett"/>
    <s v="Texas"/>
    <x v="2"/>
  </r>
  <r>
    <n v="79394"/>
    <d v="2019-12-16T00:00:00"/>
    <d v="2019-12-21T00:00:00"/>
    <n v="65.989999999999995"/>
    <n v="9"/>
    <x v="344"/>
    <x v="0"/>
    <x v="0"/>
    <x v="5"/>
    <n v="3390"/>
    <n v="75088"/>
    <s v="Rowlett"/>
    <s v="Texas"/>
    <x v="2"/>
  </r>
  <r>
    <n v="79395"/>
    <d v="2019-12-16T00:00:00"/>
    <d v="2019-12-17T00:00:00"/>
    <n v="8.34"/>
    <n v="3"/>
    <x v="696"/>
    <x v="0"/>
    <x v="1"/>
    <x v="8"/>
    <s v="Document Clip Frames"/>
    <n v="75088"/>
    <s v="Rowlett"/>
    <s v="Texas"/>
    <x v="2"/>
  </r>
  <r>
    <n v="79395"/>
    <d v="2019-12-16T00:00:00"/>
    <d v="2019-12-19T00:00:00"/>
    <n v="140.99"/>
    <n v="10"/>
    <x v="697"/>
    <x v="0"/>
    <x v="0"/>
    <x v="4"/>
    <s v="Canon MP100DHII Printing Calculator"/>
    <n v="75088"/>
    <s v="Rowlett"/>
    <s v="Texas"/>
    <x v="2"/>
  </r>
  <r>
    <n v="80494"/>
    <d v="2019-12-20T00:00:00"/>
    <d v="2019-12-30T00:00:00"/>
    <n v="9.99"/>
    <n v="9"/>
    <x v="698"/>
    <x v="1"/>
    <x v="2"/>
    <x v="10"/>
    <s v="X%29 1948"/>
    <n v="75088"/>
    <s v="Rowlett"/>
    <s v="Texas"/>
    <x v="2"/>
  </r>
  <r>
    <n v="80496"/>
    <d v="2019-12-20T00:00:00"/>
    <d v="2019-12-21T00:00:00"/>
    <n v="4.54"/>
    <n v="2"/>
    <x v="699"/>
    <x v="1"/>
    <x v="2"/>
    <x v="6"/>
    <s v="Avery%29 Durable Plastic 1&quot; Binders"/>
    <n v="75088"/>
    <s v="Rowlett"/>
    <s v="Texas"/>
    <x v="2"/>
  </r>
  <r>
    <n v="82885"/>
    <d v="2019-12-31T00:00:00"/>
    <d v="2020-01-02T00:00:00"/>
    <n v="15.04"/>
    <n v="1"/>
    <x v="700"/>
    <x v="0"/>
    <x v="2"/>
    <x v="10"/>
    <s v="White GlueTop Scratch Pads"/>
    <n v="75090"/>
    <s v="Sherman"/>
    <s v="Texas"/>
    <x v="2"/>
  </r>
  <r>
    <n v="82888"/>
    <d v="2019-12-31T00:00:00"/>
    <d v="2020-01-07T00:00:00"/>
    <n v="20.99"/>
    <n v="3"/>
    <x v="277"/>
    <x v="0"/>
    <x v="0"/>
    <x v="5"/>
    <s v="Accessory37"/>
    <n v="75090"/>
    <s v="Sherman"/>
    <s v="Texas"/>
    <x v="2"/>
  </r>
  <r>
    <n v="82891"/>
    <d v="2019-12-31T00:00:00"/>
    <d v="2020-01-09T00:00:00"/>
    <n v="65.989999999999995"/>
    <n v="9"/>
    <x v="344"/>
    <x v="0"/>
    <x v="0"/>
    <x v="5"/>
    <n v="5170"/>
    <n v="75090"/>
    <s v="Sherman"/>
    <s v="Texas"/>
    <x v="2"/>
  </r>
  <r>
    <n v="14123"/>
    <d v="2019-03-07T00:00:00"/>
    <d v="2019-03-16T00:00:00"/>
    <n v="22.72"/>
    <n v="9"/>
    <x v="352"/>
    <x v="0"/>
    <x v="1"/>
    <x v="8"/>
    <s v="Executive Impressions 14&quot; Two-Color Numerals Wall Clock"/>
    <n v="75203"/>
    <s v="Dallas"/>
    <s v="Texas"/>
    <x v="2"/>
  </r>
  <r>
    <n v="19241"/>
    <d v="2019-03-29T00:00:00"/>
    <d v="2019-04-08T00:00:00"/>
    <n v="299.99"/>
    <n v="8"/>
    <x v="701"/>
    <x v="0"/>
    <x v="0"/>
    <x v="2"/>
    <s v="Brother DCP1000 Digital 3 in 1 Multifunction Machine"/>
    <n v="75203"/>
    <s v="Dallas"/>
    <s v="Texas"/>
    <x v="2"/>
  </r>
  <r>
    <n v="19241"/>
    <d v="2019-03-29T00:00:00"/>
    <d v="2019-04-08T00:00:00"/>
    <n v="162.93"/>
    <n v="10"/>
    <x v="702"/>
    <x v="0"/>
    <x v="2"/>
    <x v="16"/>
    <s v="Multimedia Mailers"/>
    <n v="75203"/>
    <s v="Dallas"/>
    <s v="Texas"/>
    <x v="2"/>
  </r>
  <r>
    <n v="19241"/>
    <d v="2019-03-29T00:00:00"/>
    <d v="2019-04-06T00:00:00"/>
    <n v="8.34"/>
    <n v="3"/>
    <x v="696"/>
    <x v="0"/>
    <x v="1"/>
    <x v="8"/>
    <s v="Document Clip Frames"/>
    <n v="75203"/>
    <s v="Dallas"/>
    <s v="Texas"/>
    <x v="2"/>
  </r>
  <r>
    <n v="22351"/>
    <d v="2019-04-12T00:00:00"/>
    <d v="2019-04-21T00:00:00"/>
    <n v="3.36"/>
    <n v="9"/>
    <x v="554"/>
    <x v="0"/>
    <x v="2"/>
    <x v="6"/>
    <s v="Cardinal Poly Pocket Divider Pockets for Ring Binders"/>
    <n v="75203"/>
    <s v="Dallas"/>
    <s v="Texas"/>
    <x v="2"/>
  </r>
  <r>
    <n v="40233"/>
    <d v="2019-06-28T00:00:00"/>
    <d v="2019-07-06T00:00:00"/>
    <n v="4.57"/>
    <n v="2"/>
    <x v="703"/>
    <x v="0"/>
    <x v="2"/>
    <x v="6"/>
    <s v="Newell%29 3-Hole Punched Plastic Slotted Magazine Holders for Binders"/>
    <n v="75203"/>
    <s v="Dallas"/>
    <s v="Texas"/>
    <x v="2"/>
  </r>
  <r>
    <n v="81212"/>
    <d v="2019-12-24T00:00:00"/>
    <d v="2019-12-30T00:00:00"/>
    <n v="9.77"/>
    <n v="9"/>
    <x v="73"/>
    <x v="0"/>
    <x v="1"/>
    <x v="8"/>
    <s v="DAX Solid Wood Frames"/>
    <n v="75217"/>
    <s v="Dallas"/>
    <s v="Texas"/>
    <x v="2"/>
  </r>
  <r>
    <n v="81212"/>
    <d v="2019-12-24T00:00:00"/>
    <d v="2020-01-01T00:00:00"/>
    <n v="5.98"/>
    <n v="6"/>
    <x v="259"/>
    <x v="0"/>
    <x v="2"/>
    <x v="10"/>
    <s v="X%29 1992"/>
    <n v="75217"/>
    <s v="Dallas"/>
    <s v="Texas"/>
    <x v="2"/>
  </r>
  <r>
    <n v="81213"/>
    <d v="2019-12-24T00:00:00"/>
    <d v="2020-01-02T00:00:00"/>
    <n v="99.99"/>
    <n v="8"/>
    <x v="704"/>
    <x v="0"/>
    <x v="0"/>
    <x v="0"/>
    <s v="U.S. Robotics 56K Internet Call Modem"/>
    <n v="75217"/>
    <s v="Dallas"/>
    <s v="Texas"/>
    <x v="2"/>
  </r>
  <r>
    <n v="81213"/>
    <d v="2019-12-24T00:00:00"/>
    <d v="2019-12-26T00:00:00"/>
    <n v="55.5"/>
    <n v="8"/>
    <x v="705"/>
    <x v="0"/>
    <x v="1"/>
    <x v="8"/>
    <s v="Eldon Cleatmat%29 Chair Mats for Medium Pile Carpets"/>
    <n v="75217"/>
    <s v="Dallas"/>
    <s v="Texas"/>
    <x v="2"/>
  </r>
  <r>
    <n v="81213"/>
    <d v="2019-12-24T00:00:00"/>
    <d v="2019-12-31T00:00:00"/>
    <n v="33.29"/>
    <n v="3"/>
    <x v="706"/>
    <x v="0"/>
    <x v="2"/>
    <x v="3"/>
    <s v="Fellowes Bases and Tops For Staxonsteel%29/High-Stak%29 Systems"/>
    <n v="75217"/>
    <s v="Dallas"/>
    <s v="Texas"/>
    <x v="2"/>
  </r>
  <r>
    <n v="81214"/>
    <d v="2019-12-24T00:00:00"/>
    <d v="2019-12-25T00:00:00"/>
    <n v="12.88"/>
    <n v="1"/>
    <x v="707"/>
    <x v="0"/>
    <x v="2"/>
    <x v="14"/>
    <s v="Martin-Yale Premier Letter Opener"/>
    <n v="75217"/>
    <s v="Dallas"/>
    <s v="Texas"/>
    <x v="2"/>
  </r>
  <r>
    <n v="82036"/>
    <d v="2019-12-27T00:00:00"/>
    <d v="2020-01-05T00:00:00"/>
    <n v="210.55"/>
    <n v="6"/>
    <x v="708"/>
    <x v="1"/>
    <x v="2"/>
    <x v="3"/>
    <s v="24 Capacity Maxi Data Binder Racks, Pearl"/>
    <n v="76067"/>
    <s v="Mineral Wells"/>
    <s v="Texas"/>
    <x v="2"/>
  </r>
  <r>
    <n v="82039"/>
    <d v="2019-12-27T00:00:00"/>
    <d v="2019-12-31T00:00:00"/>
    <n v="39.979999999999997"/>
    <n v="2"/>
    <x v="709"/>
    <x v="1"/>
    <x v="2"/>
    <x v="16"/>
    <s v="Blue String-Tie  Button Interoffice Envelopes, 10 x 13"/>
    <n v="76067"/>
    <s v="Mineral Wells"/>
    <s v="Texas"/>
    <x v="2"/>
  </r>
  <r>
    <n v="82039"/>
    <d v="2019-12-27T00:00:00"/>
    <d v="2019-12-28T00:00:00"/>
    <n v="115.99"/>
    <n v="4"/>
    <x v="710"/>
    <x v="1"/>
    <x v="0"/>
    <x v="4"/>
    <s v="Hewlett-Packard Deskjet 5550 Color Inkjet Printer"/>
    <n v="76067"/>
    <s v="Mineral Wells"/>
    <s v="Texas"/>
    <x v="2"/>
  </r>
  <r>
    <n v="82041"/>
    <d v="2019-12-27T00:00:00"/>
    <d v="2019-12-28T00:00:00"/>
    <n v="56.96"/>
    <n v="9"/>
    <x v="711"/>
    <x v="1"/>
    <x v="2"/>
    <x v="9"/>
    <s v="Conquest™ 14 Commercial Heavy-Duty Upright Vacuum, Collection System, Accessory Kit"/>
    <n v="76067"/>
    <s v="Mineral Wells"/>
    <s v="Texas"/>
    <x v="2"/>
  </r>
  <r>
    <n v="82044"/>
    <d v="2019-12-27T00:00:00"/>
    <d v="2019-12-30T00:00:00"/>
    <n v="27.48"/>
    <n v="2"/>
    <x v="166"/>
    <x v="1"/>
    <x v="0"/>
    <x v="0"/>
    <s v="Belkin MediaBoard 104- Keyboard"/>
    <n v="76067"/>
    <s v="Mineral Wells"/>
    <s v="Texas"/>
    <x v="2"/>
  </r>
  <r>
    <n v="81943"/>
    <d v="2019-12-27T00:00:00"/>
    <d v="2019-12-31T00:00:00"/>
    <n v="8.5"/>
    <n v="7"/>
    <x v="712"/>
    <x v="2"/>
    <x v="0"/>
    <x v="0"/>
    <s v="Hewlett-Packard 4.7GB DVD+R Discs"/>
    <n v="76131"/>
    <s v="Saginaw"/>
    <s v="Texas"/>
    <x v="2"/>
  </r>
  <r>
    <n v="81943"/>
    <d v="2019-12-27T00:00:00"/>
    <d v="2020-01-03T00:00:00"/>
    <n v="8.34"/>
    <n v="7"/>
    <x v="361"/>
    <x v="2"/>
    <x v="1"/>
    <x v="8"/>
    <s v="Document Clip Frames"/>
    <n v="76131"/>
    <s v="Saginaw"/>
    <s v="Texas"/>
    <x v="2"/>
  </r>
  <r>
    <n v="81943"/>
    <d v="2019-12-27T00:00:00"/>
    <d v="2020-01-04T00:00:00"/>
    <n v="48.91"/>
    <n v="3"/>
    <x v="713"/>
    <x v="2"/>
    <x v="2"/>
    <x v="10"/>
    <s v="X%29 1891"/>
    <n v="76131"/>
    <s v="Saginaw"/>
    <s v="Texas"/>
    <x v="2"/>
  </r>
  <r>
    <n v="82626"/>
    <d v="2019-12-30T00:00:00"/>
    <d v="2020-01-08T00:00:00"/>
    <n v="5.74"/>
    <n v="9"/>
    <x v="714"/>
    <x v="0"/>
    <x v="2"/>
    <x v="14"/>
    <s v="Acme Kleencut%29 Forged Steel Scissors"/>
    <n v="76131"/>
    <s v="Saginaw"/>
    <s v="Texas"/>
    <x v="2"/>
  </r>
  <r>
    <n v="82627"/>
    <d v="2019-12-30T00:00:00"/>
    <d v="2020-01-05T00:00:00"/>
    <n v="4.84"/>
    <n v="9"/>
    <x v="715"/>
    <x v="0"/>
    <x v="2"/>
    <x v="7"/>
    <s v="*Staples* Highlighting Markers"/>
    <n v="76131"/>
    <s v="Saginaw"/>
    <s v="Texas"/>
    <x v="2"/>
  </r>
  <r>
    <n v="79442"/>
    <d v="2019-12-16T00:00:00"/>
    <d v="2019-12-19T00:00:00"/>
    <n v="8.4600000000000009"/>
    <n v="10"/>
    <x v="716"/>
    <x v="0"/>
    <x v="0"/>
    <x v="0"/>
    <s v="Imation 3.5 IBM Diskettes, 10/Box"/>
    <n v="76240"/>
    <s v="Gainesville"/>
    <s v="Texas"/>
    <x v="2"/>
  </r>
  <r>
    <n v="79443"/>
    <d v="2019-12-16T00:00:00"/>
    <d v="2019-12-26T00:00:00"/>
    <n v="4.9800000000000004"/>
    <n v="2"/>
    <x v="206"/>
    <x v="0"/>
    <x v="2"/>
    <x v="10"/>
    <s v="X%29 1922"/>
    <n v="76240"/>
    <s v="Gainesville"/>
    <s v="Texas"/>
    <x v="2"/>
  </r>
  <r>
    <n v="80337"/>
    <d v="2019-12-20T00:00:00"/>
    <d v="2019-12-22T00:00:00"/>
    <n v="10.06"/>
    <n v="6"/>
    <x v="717"/>
    <x v="0"/>
    <x v="2"/>
    <x v="10"/>
    <s v="Riverleaf Stik-Withit%29 Designer Note Cubes%29"/>
    <n v="76240"/>
    <s v="Gainesville"/>
    <s v="Texas"/>
    <x v="2"/>
  </r>
  <r>
    <n v="80337"/>
    <d v="2019-12-20T00:00:00"/>
    <d v="2019-12-27T00:00:00"/>
    <n v="1.68"/>
    <n v="3"/>
    <x v="718"/>
    <x v="0"/>
    <x v="2"/>
    <x v="7"/>
    <s v="Newell 323"/>
    <n v="76240"/>
    <s v="Gainesville"/>
    <s v="Texas"/>
    <x v="2"/>
  </r>
  <r>
    <n v="80493"/>
    <d v="2019-12-20T00:00:00"/>
    <d v="2019-12-28T00:00:00"/>
    <n v="6.08"/>
    <n v="6"/>
    <x v="719"/>
    <x v="1"/>
    <x v="2"/>
    <x v="7"/>
    <s v="Zebra Zazzle Fluorescent Highlighters"/>
    <n v="76903"/>
    <s v="San Angelo"/>
    <s v="Texas"/>
    <x v="2"/>
  </r>
  <r>
    <n v="80496"/>
    <d v="2019-12-20T00:00:00"/>
    <d v="2019-12-21T00:00:00"/>
    <n v="3.28"/>
    <n v="5"/>
    <x v="720"/>
    <x v="1"/>
    <x v="2"/>
    <x v="7"/>
    <s v="Newell 337"/>
    <n v="76903"/>
    <s v="San Angelo"/>
    <s v="Texas"/>
    <x v="2"/>
  </r>
  <r>
    <n v="81715"/>
    <d v="2019-12-26T00:00:00"/>
    <d v="2020-01-01T00:00:00"/>
    <n v="99.99"/>
    <n v="5"/>
    <x v="721"/>
    <x v="2"/>
    <x v="0"/>
    <x v="0"/>
    <s v="US Robotics 56K V.92 External Faxmodem"/>
    <n v="77373"/>
    <s v="Spring"/>
    <s v="Texas"/>
    <x v="2"/>
  </r>
  <r>
    <n v="81715"/>
    <d v="2019-12-26T00:00:00"/>
    <d v="2020-01-02T00:00:00"/>
    <n v="85.99"/>
    <n v="4"/>
    <x v="722"/>
    <x v="2"/>
    <x v="0"/>
    <x v="5"/>
    <s v="Accessory8"/>
    <n v="77373"/>
    <s v="Spring"/>
    <s v="Texas"/>
    <x v="2"/>
  </r>
  <r>
    <n v="81716"/>
    <d v="2019-12-26T00:00:00"/>
    <d v="2019-12-28T00:00:00"/>
    <n v="8.85"/>
    <n v="10"/>
    <x v="723"/>
    <x v="2"/>
    <x v="2"/>
    <x v="6"/>
    <s v="GBC Standard Plastic Binding Systems Combs"/>
    <n v="77373"/>
    <s v="Spring"/>
    <s v="Texas"/>
    <x v="2"/>
  </r>
  <r>
    <n v="81718"/>
    <d v="2019-12-26T00:00:00"/>
    <d v="2019-12-28T00:00:00"/>
    <n v="5.4"/>
    <n v="7"/>
    <x v="724"/>
    <x v="2"/>
    <x v="2"/>
    <x v="6"/>
    <s v="3M Organizer Strips"/>
    <n v="77373"/>
    <s v="Spring"/>
    <s v="Texas"/>
    <x v="2"/>
  </r>
  <r>
    <n v="82901"/>
    <d v="2019-12-31T00:00:00"/>
    <d v="2020-01-04T00:00:00"/>
    <n v="4.91"/>
    <n v="9"/>
    <x v="725"/>
    <x v="3"/>
    <x v="2"/>
    <x v="6"/>
    <s v="Pressboard Covers with Storage Hooks, 9 1/2&quot; x 11&quot;, Light Blue"/>
    <n v="77373"/>
    <s v="Spring"/>
    <s v="Texas"/>
    <x v="2"/>
  </r>
  <r>
    <n v="82901"/>
    <d v="2019-12-31T00:00:00"/>
    <d v="2020-01-06T00:00:00"/>
    <n v="28.48"/>
    <n v="10"/>
    <x v="726"/>
    <x v="3"/>
    <x v="0"/>
    <x v="0"/>
    <s v="Memorex 4.7GB DVD+RW, 3/Pack"/>
    <n v="77373"/>
    <s v="Spring"/>
    <s v="Texas"/>
    <x v="2"/>
  </r>
  <r>
    <n v="79385"/>
    <d v="2019-12-16T00:00:00"/>
    <d v="2019-12-22T00:00:00"/>
    <n v="81.94"/>
    <n v="7"/>
    <x v="727"/>
    <x v="2"/>
    <x v="1"/>
    <x v="12"/>
    <s v="O'Sullivan 5-Shelf Heavy-Duty Bookcases"/>
    <n v="77471"/>
    <s v="Rosenberg"/>
    <s v="Texas"/>
    <x v="2"/>
  </r>
  <r>
    <n v="79387"/>
    <d v="2019-12-16T00:00:00"/>
    <d v="2019-12-18T00:00:00"/>
    <n v="6.08"/>
    <n v="7"/>
    <x v="728"/>
    <x v="0"/>
    <x v="2"/>
    <x v="11"/>
    <s v="Staples Bulk Pack Metal Binder Clips"/>
    <n v="77471"/>
    <s v="Rosenberg"/>
    <s v="Texas"/>
    <x v="2"/>
  </r>
  <r>
    <n v="79388"/>
    <d v="2019-12-16T00:00:00"/>
    <d v="2019-12-25T00:00:00"/>
    <n v="9.93"/>
    <n v="6"/>
    <x v="729"/>
    <x v="2"/>
    <x v="2"/>
    <x v="7"/>
    <s v="Peel-Off%29 China Markers"/>
    <n v="77471"/>
    <s v="Rosenberg"/>
    <s v="Texas"/>
    <x v="2"/>
  </r>
  <r>
    <n v="79390"/>
    <d v="2019-12-16T00:00:00"/>
    <d v="2019-12-17T00:00:00"/>
    <n v="19.98"/>
    <n v="5"/>
    <x v="730"/>
    <x v="2"/>
    <x v="2"/>
    <x v="10"/>
    <s v="X%29 191"/>
    <n v="77471"/>
    <s v="Rosenberg"/>
    <s v="Texas"/>
    <x v="2"/>
  </r>
  <r>
    <n v="79398"/>
    <d v="2019-12-16T00:00:00"/>
    <d v="2019-12-23T00:00:00"/>
    <n v="22.24"/>
    <n v="7"/>
    <x v="731"/>
    <x v="0"/>
    <x v="0"/>
    <x v="0"/>
    <s v="Verbatim DVD-R, 3.95GB, SR, Mitsubishi Branded, Jewel"/>
    <n v="77471"/>
    <s v="Rosenberg"/>
    <s v="Texas"/>
    <x v="2"/>
  </r>
  <r>
    <n v="79398"/>
    <d v="2019-12-16T00:00:00"/>
    <d v="2019-12-21T00:00:00"/>
    <n v="29.89"/>
    <n v="5"/>
    <x v="732"/>
    <x v="0"/>
    <x v="0"/>
    <x v="0"/>
    <s v="Verbatim DVD-RAM, 5.2GB, Rewritable, Type 1, DS"/>
    <n v="77471"/>
    <s v="Rosenberg"/>
    <s v="Texas"/>
    <x v="2"/>
  </r>
  <r>
    <n v="81717"/>
    <d v="2019-12-26T00:00:00"/>
    <d v="2020-01-04T00:00:00"/>
    <n v="5.18"/>
    <n v="2"/>
    <x v="733"/>
    <x v="2"/>
    <x v="2"/>
    <x v="6"/>
    <s v="Wilson Jones Impact Binders"/>
    <n v="77478"/>
    <s v="Sugar Land"/>
    <s v="Texas"/>
    <x v="2"/>
  </r>
  <r>
    <n v="81717"/>
    <d v="2019-12-26T00:00:00"/>
    <d v="2019-12-28T00:00:00"/>
    <n v="10.94"/>
    <n v="3"/>
    <x v="238"/>
    <x v="2"/>
    <x v="2"/>
    <x v="16"/>
    <s v="White Business Envelopes with Contemporary Seam, Recycled White Business Envelopes"/>
    <n v="77478"/>
    <s v="Sugar Land"/>
    <s v="Texas"/>
    <x v="2"/>
  </r>
  <r>
    <n v="81717"/>
    <d v="2019-12-26T00:00:00"/>
    <d v="2019-12-28T00:00:00"/>
    <n v="65.989999999999995"/>
    <n v="9"/>
    <x v="344"/>
    <x v="2"/>
    <x v="0"/>
    <x v="5"/>
    <n v="6120"/>
    <n v="77478"/>
    <s v="Sugar Land"/>
    <s v="Texas"/>
    <x v="2"/>
  </r>
  <r>
    <n v="81215"/>
    <d v="2019-12-24T00:00:00"/>
    <d v="2019-12-27T00:00:00"/>
    <n v="65.989999999999995"/>
    <n v="6"/>
    <x v="635"/>
    <x v="0"/>
    <x v="0"/>
    <x v="5"/>
    <s v="Talkabout T8367"/>
    <n v="77536"/>
    <s v="Deer Park"/>
    <s v="Texas"/>
    <x v="2"/>
  </r>
  <r>
    <n v="79389"/>
    <d v="2019-12-16T00:00:00"/>
    <d v="2019-12-18T00:00:00"/>
    <n v="6.48"/>
    <n v="2"/>
    <x v="450"/>
    <x v="2"/>
    <x v="2"/>
    <x v="10"/>
    <s v="X%29 1930"/>
    <n v="77642"/>
    <s v="Port Arthur"/>
    <s v="Texas"/>
    <x v="2"/>
  </r>
  <r>
    <n v="79389"/>
    <d v="2019-12-16T00:00:00"/>
    <d v="2019-12-26T00:00:00"/>
    <n v="2.78"/>
    <n v="8"/>
    <x v="734"/>
    <x v="2"/>
    <x v="2"/>
    <x v="7"/>
    <s v="Newell 339"/>
    <n v="77642"/>
    <s v="Port Arthur"/>
    <s v="Texas"/>
    <x v="2"/>
  </r>
  <r>
    <n v="79392"/>
    <d v="2019-12-16T00:00:00"/>
    <d v="2019-12-21T00:00:00"/>
    <n v="3.95"/>
    <n v="7"/>
    <x v="735"/>
    <x v="0"/>
    <x v="2"/>
    <x v="9"/>
    <s v="Hoover Replacement Belts For Soft Guard™  Commercial Ltweight Upright Vacs, 2/Pk"/>
    <n v="77642"/>
    <s v="Port Arthur"/>
    <s v="Texas"/>
    <x v="2"/>
  </r>
  <r>
    <n v="79393"/>
    <d v="2019-12-16T00:00:00"/>
    <d v="2019-12-21T00:00:00"/>
    <n v="150.97999999999999"/>
    <n v="5"/>
    <x v="736"/>
    <x v="0"/>
    <x v="1"/>
    <x v="15"/>
    <s v="DMI Arturo Collection Mission-style Design Wood Chair"/>
    <n v="77642"/>
    <s v="Port Arthur"/>
    <s v="Texas"/>
    <x v="2"/>
  </r>
  <r>
    <n v="79393"/>
    <d v="2019-12-16T00:00:00"/>
    <d v="2019-12-21T00:00:00"/>
    <n v="38.94"/>
    <n v="4"/>
    <x v="737"/>
    <x v="0"/>
    <x v="2"/>
    <x v="3"/>
    <s v="Eldon Base for stackable storage shelf, platinum"/>
    <n v="77642"/>
    <s v="Port Arthur"/>
    <s v="Texas"/>
    <x v="2"/>
  </r>
  <r>
    <n v="82885"/>
    <d v="2019-12-31T00:00:00"/>
    <d v="2020-01-05T00:00:00"/>
    <n v="1.68"/>
    <n v="9"/>
    <x v="738"/>
    <x v="0"/>
    <x v="2"/>
    <x v="7"/>
    <s v="Newell 323"/>
    <n v="78155"/>
    <s v="Seguin"/>
    <s v="Texas"/>
    <x v="2"/>
  </r>
  <r>
    <n v="82885"/>
    <d v="2019-12-31T00:00:00"/>
    <d v="2020-01-01T00:00:00"/>
    <n v="218.75"/>
    <n v="7"/>
    <x v="739"/>
    <x v="0"/>
    <x v="1"/>
    <x v="1"/>
    <s v="BoxOffice By Design Rectangular and Half-Moon Meeting Room Tables"/>
    <n v="78155"/>
    <s v="Seguin"/>
    <s v="Texas"/>
    <x v="2"/>
  </r>
  <r>
    <n v="82886"/>
    <d v="2019-12-31T00:00:00"/>
    <d v="2020-01-04T00:00:00"/>
    <n v="549.99"/>
    <n v="3"/>
    <x v="740"/>
    <x v="0"/>
    <x v="0"/>
    <x v="2"/>
    <s v="Sharp 1540cs Digital Laser Copier"/>
    <n v="78155"/>
    <s v="Seguin"/>
    <s v="Texas"/>
    <x v="2"/>
  </r>
  <r>
    <n v="82886"/>
    <d v="2019-12-31T00:00:00"/>
    <d v="2020-01-07T00:00:00"/>
    <n v="115.99"/>
    <n v="8"/>
    <x v="741"/>
    <x v="0"/>
    <x v="0"/>
    <x v="5"/>
    <n v="2160"/>
    <n v="78155"/>
    <s v="Seguin"/>
    <s v="Texas"/>
    <x v="2"/>
  </r>
  <r>
    <n v="82887"/>
    <d v="2019-12-31T00:00:00"/>
    <d v="2020-01-09T00:00:00"/>
    <n v="3.6"/>
    <n v="10"/>
    <x v="742"/>
    <x v="0"/>
    <x v="2"/>
    <x v="10"/>
    <s v="Telephone Message Books with Fax/Mobile Section, 4 1/4&quot; x 6&quot;"/>
    <n v="78155"/>
    <s v="Seguin"/>
    <s v="Texas"/>
    <x v="2"/>
  </r>
  <r>
    <n v="82890"/>
    <d v="2019-12-31T00:00:00"/>
    <d v="2020-01-03T00:00:00"/>
    <n v="65.989999999999995"/>
    <n v="4"/>
    <x v="515"/>
    <x v="0"/>
    <x v="0"/>
    <x v="5"/>
    <s v="StarTAC Series"/>
    <n v="78155"/>
    <s v="Seguin"/>
    <s v="Texas"/>
    <x v="2"/>
  </r>
  <r>
    <n v="80495"/>
    <d v="2019-12-20T00:00:00"/>
    <d v="2019-12-26T00:00:00"/>
    <n v="4.82"/>
    <n v="8"/>
    <x v="743"/>
    <x v="1"/>
    <x v="2"/>
    <x v="6"/>
    <s v="Tuff Stuff™ Recycled Round Ring Binders"/>
    <n v="78207"/>
    <s v="San Antonio"/>
    <s v="Texas"/>
    <x v="2"/>
  </r>
  <r>
    <n v="80495"/>
    <d v="2019-12-20T00:00:00"/>
    <d v="2019-12-29T00:00:00"/>
    <n v="175.99"/>
    <n v="2"/>
    <x v="744"/>
    <x v="1"/>
    <x v="0"/>
    <x v="5"/>
    <n v="2180"/>
    <n v="78207"/>
    <s v="San Antonio"/>
    <s v="Texas"/>
    <x v="2"/>
  </r>
  <r>
    <n v="80497"/>
    <d v="2019-12-20T00:00:00"/>
    <d v="2019-12-28T00:00:00"/>
    <n v="22.01"/>
    <n v="10"/>
    <x v="597"/>
    <x v="1"/>
    <x v="2"/>
    <x v="7"/>
    <s v="Boston 16801 Nautilus™ Battery Pencil Sharpener"/>
    <n v="78207"/>
    <s v="San Antonio"/>
    <s v="Texas"/>
    <x v="2"/>
  </r>
  <r>
    <n v="82569"/>
    <d v="2019-12-29T00:00:00"/>
    <d v="2020-01-01T00:00:00"/>
    <n v="73.98"/>
    <n v="5"/>
    <x v="745"/>
    <x v="0"/>
    <x v="0"/>
    <x v="0"/>
    <s v="Keytronic 105-Key Spanish Keyboard"/>
    <n v="78207"/>
    <s v="San Antonio"/>
    <s v="Texas"/>
    <x v="2"/>
  </r>
  <r>
    <n v="82570"/>
    <d v="2019-12-30T00:00:00"/>
    <d v="2019-12-31T00:00:00"/>
    <n v="6.48"/>
    <n v="6"/>
    <x v="357"/>
    <x v="0"/>
    <x v="2"/>
    <x v="10"/>
    <s v="X%29 214"/>
    <n v="78207"/>
    <s v="San Antonio"/>
    <s v="Texas"/>
    <x v="2"/>
  </r>
  <r>
    <n v="82570"/>
    <d v="2019-12-30T00:00:00"/>
    <d v="2020-01-04T00:00:00"/>
    <n v="20.34"/>
    <n v="2"/>
    <x v="746"/>
    <x v="0"/>
    <x v="2"/>
    <x v="3"/>
    <s v="Tennsco Commercial Shelving"/>
    <n v="78207"/>
    <s v="San Antonio"/>
    <s v="Texas"/>
    <x v="2"/>
  </r>
  <r>
    <n v="82803"/>
    <d v="2019-12-31T00:00:00"/>
    <d v="2020-01-10T00:00:00"/>
    <n v="6.48"/>
    <n v="1"/>
    <x v="28"/>
    <x v="2"/>
    <x v="2"/>
    <x v="10"/>
    <s v="X%29 23"/>
    <n v="78415"/>
    <s v="Corpus Christi"/>
    <s v="Texas"/>
    <x v="2"/>
  </r>
  <r>
    <n v="82803"/>
    <d v="2019-12-31T00:00:00"/>
    <d v="2020-01-03T00:00:00"/>
    <n v="8.34"/>
    <n v="3"/>
    <x v="696"/>
    <x v="2"/>
    <x v="2"/>
    <x v="14"/>
    <s v="Acme%29 Elite Stainless Steel Scissors"/>
    <n v="78415"/>
    <s v="Corpus Christi"/>
    <s v="Texas"/>
    <x v="2"/>
  </r>
  <r>
    <n v="82803"/>
    <d v="2019-12-31T00:00:00"/>
    <d v="2020-01-07T00:00:00"/>
    <n v="64.650000000000006"/>
    <n v="1"/>
    <x v="747"/>
    <x v="2"/>
    <x v="2"/>
    <x v="3"/>
    <s v="Space Solutions Commercial Steel Shelving"/>
    <n v="78415"/>
    <s v="Corpus Christi"/>
    <s v="Texas"/>
    <x v="2"/>
  </r>
  <r>
    <n v="82804"/>
    <d v="2019-12-31T00:00:00"/>
    <d v="2020-01-04T00:00:00"/>
    <n v="63.98"/>
    <n v="2"/>
    <x v="748"/>
    <x v="2"/>
    <x v="2"/>
    <x v="6"/>
    <s v="GBC DocuBind P50 Personal Binding Machine"/>
    <n v="78415"/>
    <s v="Corpus Christi"/>
    <s v="Texas"/>
    <x v="2"/>
  </r>
  <r>
    <n v="82805"/>
    <d v="2019-12-31T00:00:00"/>
    <d v="2020-01-05T00:00:00"/>
    <n v="7.68"/>
    <n v="3"/>
    <x v="92"/>
    <x v="2"/>
    <x v="4"/>
    <x v="6"/>
    <s v="GBC VeloBinder Strips"/>
    <n v="78415"/>
    <s v="Corpus Christi"/>
    <s v="Texas"/>
    <x v="2"/>
  </r>
  <r>
    <n v="82805"/>
    <d v="2019-12-31T00:00:00"/>
    <d v="2020-01-10T00:00:00"/>
    <n v="200.99"/>
    <n v="5"/>
    <x v="33"/>
    <x v="2"/>
    <x v="0"/>
    <x v="5"/>
    <s v="2160i"/>
    <n v="78415"/>
    <s v="Corpus Christi"/>
    <s v="Texas"/>
    <x v="2"/>
  </r>
  <r>
    <n v="82571"/>
    <d v="2019-12-30T00:00:00"/>
    <d v="2020-01-02T00:00:00"/>
    <n v="195.99"/>
    <n v="7"/>
    <x v="749"/>
    <x v="0"/>
    <x v="0"/>
    <x v="5"/>
    <n v="688"/>
    <n v="78589"/>
    <s v="San Juan"/>
    <s v="Texas"/>
    <x v="2"/>
  </r>
  <r>
    <n v="82571"/>
    <d v="2019-12-30T00:00:00"/>
    <d v="2020-01-08T00:00:00"/>
    <n v="125.99"/>
    <n v="4"/>
    <x v="5"/>
    <x v="0"/>
    <x v="0"/>
    <x v="5"/>
    <s v="M3682"/>
    <n v="78589"/>
    <s v="San Juan"/>
    <s v="Texas"/>
    <x v="2"/>
  </r>
  <r>
    <n v="79383"/>
    <d v="2019-12-16T00:00:00"/>
    <d v="2019-12-24T00:00:00"/>
    <n v="5.98"/>
    <n v="2"/>
    <x v="614"/>
    <x v="0"/>
    <x v="2"/>
    <x v="10"/>
    <s v="X%29 193"/>
    <n v="78664"/>
    <s v="Round Rock"/>
    <s v="Texas"/>
    <x v="2"/>
  </r>
  <r>
    <n v="79384"/>
    <d v="2019-12-16T00:00:00"/>
    <d v="2019-12-26T00:00:00"/>
    <n v="29.14"/>
    <n v="6"/>
    <x v="750"/>
    <x v="0"/>
    <x v="2"/>
    <x v="10"/>
    <s v="Snap-A-Way%29 Black Print Carbonless Speed Message, No Reply Area, Duplicate"/>
    <n v="78664"/>
    <s v="Round Rock"/>
    <s v="Texas"/>
    <x v="2"/>
  </r>
  <r>
    <n v="79391"/>
    <d v="2019-12-16T00:00:00"/>
    <d v="2019-12-20T00:00:00"/>
    <n v="5.85"/>
    <n v="5"/>
    <x v="751"/>
    <x v="0"/>
    <x v="2"/>
    <x v="7"/>
    <s v="Dixon My First Ticonderoga Pencil, #2"/>
    <n v="78664"/>
    <s v="Round Rock"/>
    <s v="Texas"/>
    <x v="2"/>
  </r>
  <r>
    <n v="79399"/>
    <d v="2019-12-16T00:00:00"/>
    <d v="2019-12-18T00:00:00"/>
    <n v="20.89"/>
    <n v="1"/>
    <x v="197"/>
    <x v="0"/>
    <x v="2"/>
    <x v="3"/>
    <s v="Iris%29 3-Drawer Stacking Bin, Black"/>
    <n v="78664"/>
    <s v="Round Rock"/>
    <s v="Texas"/>
    <x v="2"/>
  </r>
  <r>
    <n v="79790"/>
    <d v="2019-12-17T00:00:00"/>
    <d v="2019-12-27T00:00:00"/>
    <n v="8.69"/>
    <n v="2"/>
    <x v="752"/>
    <x v="2"/>
    <x v="2"/>
    <x v="6"/>
    <s v="Cardinal Slant-D%29 Ring Binder, Heavy Gauge Vinyl"/>
    <n v="80030"/>
    <s v="Westminster"/>
    <s v="Colorado"/>
    <x v="3"/>
  </r>
  <r>
    <n v="79793"/>
    <d v="2019-12-17T00:00:00"/>
    <d v="2019-12-24T00:00:00"/>
    <n v="131.12"/>
    <n v="6"/>
    <x v="753"/>
    <x v="3"/>
    <x v="2"/>
    <x v="9"/>
    <s v="Kensington 7 Outlet MasterPiece%29 HOMEOFFICE Power Control Center"/>
    <n v="80030"/>
    <s v="Westminster"/>
    <s v="Colorado"/>
    <x v="3"/>
  </r>
  <r>
    <n v="79793"/>
    <d v="2019-12-17T00:00:00"/>
    <d v="2019-12-18T00:00:00"/>
    <n v="6.48"/>
    <n v="3"/>
    <x v="296"/>
    <x v="3"/>
    <x v="2"/>
    <x v="10"/>
    <s v="X%29 213"/>
    <n v="80030"/>
    <s v="Westminster"/>
    <s v="Colorado"/>
    <x v="3"/>
  </r>
  <r>
    <n v="79793"/>
    <d v="2019-12-17T00:00:00"/>
    <d v="2019-12-25T00:00:00"/>
    <n v="6.48"/>
    <n v="3"/>
    <x v="296"/>
    <x v="3"/>
    <x v="2"/>
    <x v="10"/>
    <s v="X%29 213"/>
    <n v="80030"/>
    <s v="Westminster"/>
    <s v="Colorado"/>
    <x v="3"/>
  </r>
  <r>
    <n v="79794"/>
    <d v="2019-12-17T00:00:00"/>
    <d v="2019-12-18T00:00:00"/>
    <n v="4.7699999999999996"/>
    <n v="3"/>
    <x v="754"/>
    <x v="2"/>
    <x v="0"/>
    <x v="0"/>
    <s v="Imation Primaris 3.5&quot; 2HD Unformatted Diskettes, 10/Pack"/>
    <n v="80030"/>
    <s v="Westminster"/>
    <s v="Colorado"/>
    <x v="3"/>
  </r>
  <r>
    <n v="79794"/>
    <d v="2019-12-17T00:00:00"/>
    <d v="2019-12-21T00:00:00"/>
    <n v="2.21"/>
    <n v="1"/>
    <x v="755"/>
    <x v="2"/>
    <x v="2"/>
    <x v="7"/>
    <s v="Newell 327"/>
    <n v="80030"/>
    <s v="Westminster"/>
    <s v="Colorado"/>
    <x v="3"/>
  </r>
  <r>
    <n v="79795"/>
    <d v="2019-12-17T00:00:00"/>
    <d v="2019-12-19T00:00:00"/>
    <n v="7.08"/>
    <n v="3"/>
    <x v="756"/>
    <x v="2"/>
    <x v="2"/>
    <x v="7"/>
    <s v="SANFORD Major Accent™ Highlighters"/>
    <n v="80030"/>
    <s v="Westminster"/>
    <s v="Colorado"/>
    <x v="3"/>
  </r>
  <r>
    <n v="79798"/>
    <d v="2019-12-17T00:00:00"/>
    <d v="2019-12-26T00:00:00"/>
    <n v="10.23"/>
    <n v="6"/>
    <x v="757"/>
    <x v="3"/>
    <x v="2"/>
    <x v="14"/>
    <s v="Acme%29 Box Cutter Scissors"/>
    <n v="80030"/>
    <s v="Westminster"/>
    <s v="Colorado"/>
    <x v="3"/>
  </r>
  <r>
    <n v="82815"/>
    <d v="2019-12-31T00:00:00"/>
    <d v="2020-01-05T00:00:00"/>
    <n v="18.97"/>
    <n v="9"/>
    <x v="637"/>
    <x v="2"/>
    <x v="2"/>
    <x v="10"/>
    <s v="Computer Printout Paper with Letter-Trim Perforations"/>
    <n v="80134"/>
    <s v="Parker"/>
    <s v="Colorado"/>
    <x v="3"/>
  </r>
  <r>
    <n v="82815"/>
    <d v="2019-12-31T00:00:00"/>
    <d v="2020-01-10T00:00:00"/>
    <n v="31.98"/>
    <n v="10"/>
    <x v="758"/>
    <x v="2"/>
    <x v="4"/>
    <x v="3"/>
    <s v="Fellowes Bankers Box™ Stor/Drawer%29 Steel Plus™"/>
    <n v="80134"/>
    <s v="Parker"/>
    <s v="Colorado"/>
    <x v="3"/>
  </r>
  <r>
    <n v="79787"/>
    <d v="2019-12-17T00:00:00"/>
    <d v="2019-12-21T00:00:00"/>
    <n v="500.98"/>
    <n v="5"/>
    <x v="759"/>
    <x v="2"/>
    <x v="1"/>
    <x v="12"/>
    <s v="DMI Eclipse Executive Suite Bookcases"/>
    <n v="80229"/>
    <s v="Thornton"/>
    <s v="Colorado"/>
    <x v="3"/>
  </r>
  <r>
    <n v="79788"/>
    <d v="2019-12-17T00:00:00"/>
    <d v="2019-12-18T00:00:00"/>
    <n v="5.34"/>
    <n v="5"/>
    <x v="760"/>
    <x v="2"/>
    <x v="2"/>
    <x v="6"/>
    <s v="Wilson Jones 14 Line Acrylic Coated Pressboard Data Binders"/>
    <n v="80229"/>
    <s v="Thornton"/>
    <s v="Colorado"/>
    <x v="3"/>
  </r>
  <r>
    <n v="79788"/>
    <d v="2019-12-17T00:00:00"/>
    <d v="2019-12-21T00:00:00"/>
    <n v="140.97999999999999"/>
    <n v="8"/>
    <x v="761"/>
    <x v="2"/>
    <x v="1"/>
    <x v="12"/>
    <s v="Bush Heritage Pine Collection 5-Shelf Bookcase, Albany Pine Finish, *Special Order"/>
    <n v="80229"/>
    <s v="Thornton"/>
    <s v="Colorado"/>
    <x v="3"/>
  </r>
  <r>
    <n v="79788"/>
    <d v="2019-12-17T00:00:00"/>
    <d v="2019-12-23T00:00:00"/>
    <n v="205.99"/>
    <n v="6"/>
    <x v="412"/>
    <x v="2"/>
    <x v="0"/>
    <x v="5"/>
    <s v="i470"/>
    <n v="80229"/>
    <s v="Thornton"/>
    <s v="Colorado"/>
    <x v="3"/>
  </r>
  <r>
    <n v="79789"/>
    <d v="2019-12-17T00:00:00"/>
    <d v="2019-12-26T00:00:00"/>
    <n v="230.98"/>
    <n v="1"/>
    <x v="762"/>
    <x v="2"/>
    <x v="1"/>
    <x v="1"/>
    <s v="Bush%29 Cubix Conference Tables, Fully Assembled"/>
    <n v="80229"/>
    <s v="Thornton"/>
    <s v="Colorado"/>
    <x v="3"/>
  </r>
  <r>
    <n v="79792"/>
    <d v="2019-12-17T00:00:00"/>
    <d v="2019-12-27T00:00:00"/>
    <n v="14.34"/>
    <n v="10"/>
    <x v="763"/>
    <x v="2"/>
    <x v="1"/>
    <x v="8"/>
    <s v="Nu-Dell Leatherette Frames"/>
    <n v="80229"/>
    <s v="Thornton"/>
    <s v="Colorado"/>
    <x v="3"/>
  </r>
  <r>
    <n v="79795"/>
    <d v="2019-12-17T00:00:00"/>
    <d v="2019-12-22T00:00:00"/>
    <n v="8.17"/>
    <n v="4"/>
    <x v="764"/>
    <x v="2"/>
    <x v="2"/>
    <x v="10"/>
    <s v="Wirebound Message Forms, Four 2 3/4 x 5 Forms per Page, Pink Paper"/>
    <n v="80229"/>
    <s v="Thornton"/>
    <s v="Colorado"/>
    <x v="3"/>
  </r>
  <r>
    <n v="79796"/>
    <d v="2019-12-17T00:00:00"/>
    <d v="2019-12-26T00:00:00"/>
    <n v="22.38"/>
    <n v="2"/>
    <x v="765"/>
    <x v="2"/>
    <x v="2"/>
    <x v="6"/>
    <s v="Avery Flip-Chart Easel Binder, Black"/>
    <n v="80229"/>
    <s v="Thornton"/>
    <s v="Colorado"/>
    <x v="3"/>
  </r>
  <r>
    <n v="79796"/>
    <d v="2019-12-17T00:00:00"/>
    <d v="2019-12-21T00:00:00"/>
    <n v="29.99"/>
    <n v="6"/>
    <x v="766"/>
    <x v="2"/>
    <x v="0"/>
    <x v="0"/>
    <s v="LogiTechnology Cordless Access Keyboard"/>
    <n v="80229"/>
    <s v="Thornton"/>
    <s v="Colorado"/>
    <x v="3"/>
  </r>
  <r>
    <n v="79797"/>
    <d v="2019-12-17T00:00:00"/>
    <d v="2019-12-26T00:00:00"/>
    <n v="1.1399999999999999"/>
    <n v="5"/>
    <x v="767"/>
    <x v="2"/>
    <x v="2"/>
    <x v="11"/>
    <s v="OIC Thumb-Tacks"/>
    <n v="80229"/>
    <s v="Thornton"/>
    <s v="Colorado"/>
    <x v="3"/>
  </r>
  <r>
    <n v="78247"/>
    <d v="2019-12-11T00:00:00"/>
    <d v="2019-12-20T00:00:00"/>
    <n v="28.48"/>
    <n v="7"/>
    <x v="768"/>
    <x v="3"/>
    <x v="0"/>
    <x v="0"/>
    <s v="Memorex 4.7GB DVD+RW, 3/Pack"/>
    <n v="80232"/>
    <s v="Lakewood"/>
    <s v="Colorado"/>
    <x v="3"/>
  </r>
  <r>
    <n v="78251"/>
    <d v="2019-12-11T00:00:00"/>
    <d v="2019-12-19T00:00:00"/>
    <n v="10.94"/>
    <n v="2"/>
    <x v="769"/>
    <x v="3"/>
    <x v="2"/>
    <x v="16"/>
    <s v="White Business Envelopes with Contemporary Seam, Recycled White Business Envelopes"/>
    <n v="80232"/>
    <s v="Lakewood"/>
    <s v="Colorado"/>
    <x v="3"/>
  </r>
  <r>
    <n v="82815"/>
    <d v="2019-12-31T00:00:00"/>
    <d v="2020-01-06T00:00:00"/>
    <n v="81.319999999999993"/>
    <n v="7"/>
    <x v="770"/>
    <x v="2"/>
    <x v="2"/>
    <x v="9"/>
    <s v="Kensington 4 Outlet MasterPiece%29 Compact Power Control Center"/>
    <n v="80233"/>
    <s v="Northglenn"/>
    <s v="Colorado"/>
    <x v="3"/>
  </r>
  <r>
    <n v="82815"/>
    <d v="2019-12-31T00:00:00"/>
    <d v="2020-01-10T00:00:00"/>
    <n v="3.71"/>
    <n v="2"/>
    <x v="771"/>
    <x v="2"/>
    <x v="2"/>
    <x v="10"/>
    <s v="&quot;While you Were Out&quot; Message Book, One Form per Page"/>
    <n v="80233"/>
    <s v="Northglenn"/>
    <s v="Colorado"/>
    <x v="3"/>
  </r>
  <r>
    <n v="82815"/>
    <d v="2019-12-31T00:00:00"/>
    <d v="2020-01-10T00:00:00"/>
    <n v="6.48"/>
    <n v="10"/>
    <x v="627"/>
    <x v="2"/>
    <x v="2"/>
    <x v="10"/>
    <s v="Eureka Recycled Copy Paper 8 1/2&quot; x 11&quot;, Ream"/>
    <n v="80233"/>
    <s v="Northglenn"/>
    <s v="Colorado"/>
    <x v="3"/>
  </r>
  <r>
    <n v="82817"/>
    <d v="2019-12-31T00:00:00"/>
    <d v="2020-01-04T00:00:00"/>
    <n v="5.28"/>
    <n v="2"/>
    <x v="772"/>
    <x v="2"/>
    <x v="2"/>
    <x v="10"/>
    <s v="X%29 1928"/>
    <n v="80233"/>
    <s v="Northglenn"/>
    <s v="Colorado"/>
    <x v="3"/>
  </r>
  <r>
    <n v="82817"/>
    <d v="2019-12-31T00:00:00"/>
    <d v="2020-01-03T00:00:00"/>
    <n v="59.76"/>
    <n v="2"/>
    <x v="773"/>
    <x v="2"/>
    <x v="2"/>
    <x v="3"/>
    <s v="Advantus 10-Drawer Portable Organizer, Chrome Metal Frame, Smoke Drawers"/>
    <n v="80233"/>
    <s v="Northglenn"/>
    <s v="Colorado"/>
    <x v="3"/>
  </r>
  <r>
    <n v="79647"/>
    <d v="2019-12-17T00:00:00"/>
    <d v="2019-12-27T00:00:00"/>
    <n v="95.99"/>
    <n v="4"/>
    <x v="774"/>
    <x v="0"/>
    <x v="0"/>
    <x v="5"/>
    <s v="T60"/>
    <n v="80525"/>
    <s v="Fort Collins"/>
    <s v="Colorado"/>
    <x v="3"/>
  </r>
  <r>
    <n v="79648"/>
    <d v="2019-12-17T00:00:00"/>
    <d v="2019-12-27T00:00:00"/>
    <n v="10.89"/>
    <n v="9"/>
    <x v="46"/>
    <x v="0"/>
    <x v="2"/>
    <x v="9"/>
    <s v="Belkin 6 Outlet Metallic Surge Strip"/>
    <n v="80525"/>
    <s v="Fort Collins"/>
    <s v="Colorado"/>
    <x v="3"/>
  </r>
  <r>
    <n v="79649"/>
    <d v="2019-12-17T00:00:00"/>
    <d v="2019-12-22T00:00:00"/>
    <n v="14.48"/>
    <n v="10"/>
    <x v="775"/>
    <x v="0"/>
    <x v="2"/>
    <x v="6"/>
    <s v="GBC White Gloss Covers, Plain Front"/>
    <n v="80525"/>
    <s v="Fort Collins"/>
    <s v="Colorado"/>
    <x v="3"/>
  </r>
  <r>
    <n v="79649"/>
    <d v="2019-12-17T00:00:00"/>
    <d v="2019-12-24T00:00:00"/>
    <n v="35.99"/>
    <n v="5"/>
    <x v="776"/>
    <x v="0"/>
    <x v="0"/>
    <x v="5"/>
    <s v="Accessory31"/>
    <n v="80525"/>
    <s v="Fort Collins"/>
    <s v="Colorado"/>
    <x v="3"/>
  </r>
  <r>
    <n v="79651"/>
    <d v="2019-12-17T00:00:00"/>
    <d v="2019-12-20T00:00:00"/>
    <n v="165.98"/>
    <n v="10"/>
    <x v="777"/>
    <x v="0"/>
    <x v="2"/>
    <x v="6"/>
    <s v="GBC DocuBind P100 Manual Binding Machine"/>
    <n v="80525"/>
    <s v="Fort Collins"/>
    <s v="Colorado"/>
    <x v="3"/>
  </r>
  <r>
    <n v="82813"/>
    <d v="2019-12-31T00:00:00"/>
    <d v="2020-01-06T00:00:00"/>
    <n v="4.9800000000000004"/>
    <n v="9"/>
    <x v="168"/>
    <x v="2"/>
    <x v="0"/>
    <x v="0"/>
    <s v="Imation 3.5&quot;, DISKETTE 44766 HGHLD3.52HD/FM, 10/Pack"/>
    <n v="80538"/>
    <s v="Loveland"/>
    <s v="Colorado"/>
    <x v="3"/>
  </r>
  <r>
    <n v="82814"/>
    <d v="2019-12-31T00:00:00"/>
    <d v="2020-01-06T00:00:00"/>
    <n v="3.98"/>
    <n v="1"/>
    <x v="778"/>
    <x v="2"/>
    <x v="2"/>
    <x v="6"/>
    <s v="Ibico Presentation Index for Binding Systems"/>
    <n v="80538"/>
    <s v="Loveland"/>
    <s v="Colorado"/>
    <x v="3"/>
  </r>
  <r>
    <n v="82816"/>
    <d v="2019-12-31T00:00:00"/>
    <d v="2020-01-08T00:00:00"/>
    <n v="6.48"/>
    <n v="6"/>
    <x v="357"/>
    <x v="2"/>
    <x v="4"/>
    <x v="10"/>
    <s v="X%29 1905"/>
    <n v="80538"/>
    <s v="Loveland"/>
    <s v="Colorado"/>
    <x v="3"/>
  </r>
  <r>
    <n v="82818"/>
    <d v="2019-12-31T00:00:00"/>
    <d v="2020-01-10T00:00:00"/>
    <n v="55.99"/>
    <n v="4"/>
    <x v="779"/>
    <x v="2"/>
    <x v="0"/>
    <x v="5"/>
    <s v="Accessory6"/>
    <n v="80538"/>
    <s v="Loveland"/>
    <s v="Colorado"/>
    <x v="3"/>
  </r>
  <r>
    <n v="82819"/>
    <d v="2019-12-31T00:00:00"/>
    <d v="2020-01-04T00:00:00"/>
    <n v="218.08"/>
    <n v="10"/>
    <x v="780"/>
    <x v="2"/>
    <x v="1"/>
    <x v="15"/>
    <s v="Lifetime Advantage™ Folding Chairs, 4/Carton"/>
    <n v="80538"/>
    <s v="Loveland"/>
    <s v="Colorado"/>
    <x v="3"/>
  </r>
  <r>
    <n v="82458"/>
    <d v="2019-12-29T00:00:00"/>
    <d v="2020-01-07T00:00:00"/>
    <n v="18.649999999999999"/>
    <n v="7"/>
    <x v="781"/>
    <x v="2"/>
    <x v="1"/>
    <x v="8"/>
    <s v="3M Polarizing Light Filter Sleeves"/>
    <n v="80634"/>
    <s v="Greeley"/>
    <s v="Colorado"/>
    <x v="3"/>
  </r>
  <r>
    <n v="82463"/>
    <d v="2019-12-29T00:00:00"/>
    <d v="2020-01-03T00:00:00"/>
    <n v="2.88"/>
    <n v="4"/>
    <x v="782"/>
    <x v="2"/>
    <x v="2"/>
    <x v="6"/>
    <s v="Avery Durable Binders"/>
    <n v="80634"/>
    <s v="Greeley"/>
    <s v="Colorado"/>
    <x v="3"/>
  </r>
  <r>
    <n v="79650"/>
    <d v="2019-12-17T00:00:00"/>
    <d v="2019-12-23T00:00:00"/>
    <n v="8.01"/>
    <n v="2"/>
    <x v="783"/>
    <x v="0"/>
    <x v="2"/>
    <x v="10"/>
    <s v="TOPS Money Receipt Book, Consecutively Numbered in Red,"/>
    <n v="80817"/>
    <s v="Fountain"/>
    <s v="Colorado"/>
    <x v="3"/>
  </r>
  <r>
    <n v="79651"/>
    <d v="2019-12-17T00:00:00"/>
    <d v="2019-12-18T00:00:00"/>
    <n v="1.6"/>
    <n v="1"/>
    <x v="784"/>
    <x v="0"/>
    <x v="2"/>
    <x v="7"/>
    <s v="Sanford Pocket Accent%29 Highlighters"/>
    <n v="80817"/>
    <s v="Fountain"/>
    <s v="Colorado"/>
    <x v="3"/>
  </r>
  <r>
    <n v="82455"/>
    <d v="2019-12-29T00:00:00"/>
    <d v="2020-01-02T00:00:00"/>
    <n v="19.98"/>
    <n v="6"/>
    <x v="785"/>
    <x v="2"/>
    <x v="2"/>
    <x v="10"/>
    <s v="X%29 Blank Computer Paper"/>
    <n v="80817"/>
    <s v="Fountain"/>
    <s v="Colorado"/>
    <x v="3"/>
  </r>
  <r>
    <n v="82457"/>
    <d v="2019-12-29T00:00:00"/>
    <d v="2020-01-02T00:00:00"/>
    <n v="39.979999999999997"/>
    <n v="5"/>
    <x v="191"/>
    <x v="2"/>
    <x v="0"/>
    <x v="0"/>
    <s v="Microsoft Natural Keyboard Elite"/>
    <n v="80817"/>
    <s v="Fountain"/>
    <s v="Colorado"/>
    <x v="3"/>
  </r>
  <r>
    <n v="82457"/>
    <d v="2019-12-29T00:00:00"/>
    <d v="2020-01-01T00:00:00"/>
    <n v="2.1800000000000002"/>
    <n v="9"/>
    <x v="786"/>
    <x v="2"/>
    <x v="2"/>
    <x v="11"/>
    <s v="Advantus Push Pins"/>
    <n v="80817"/>
    <s v="Fountain"/>
    <s v="Colorado"/>
    <x v="3"/>
  </r>
  <r>
    <n v="82460"/>
    <d v="2019-12-29T00:00:00"/>
    <d v="2020-01-08T00:00:00"/>
    <n v="115.99"/>
    <n v="9"/>
    <x v="787"/>
    <x v="2"/>
    <x v="0"/>
    <x v="5"/>
    <s v="V66"/>
    <n v="80817"/>
    <s v="Fountain"/>
    <s v="Colorado"/>
    <x v="3"/>
  </r>
  <r>
    <n v="82462"/>
    <d v="2019-12-29T00:00:00"/>
    <d v="2020-01-03T00:00:00"/>
    <n v="279.48"/>
    <n v="4"/>
    <x v="788"/>
    <x v="2"/>
    <x v="2"/>
    <x v="3"/>
    <s v="Tennsco Snap-Together Open Shelving Units, Starter Sets and Add-On Units"/>
    <n v="80817"/>
    <s v="Fountain"/>
    <s v="Colorado"/>
    <x v="3"/>
  </r>
  <r>
    <n v="80174"/>
    <d v="2019-12-19T00:00:00"/>
    <d v="2019-12-29T00:00:00"/>
    <n v="15.57"/>
    <n v="1"/>
    <x v="789"/>
    <x v="1"/>
    <x v="2"/>
    <x v="16"/>
    <s v="Park Ridge™ Embossed Executive Business Envelopes"/>
    <n v="81001"/>
    <s v="Pueblo"/>
    <s v="Colorado"/>
    <x v="3"/>
  </r>
  <r>
    <n v="80174"/>
    <d v="2019-12-19T00:00:00"/>
    <d v="2019-12-29T00:00:00"/>
    <n v="20.89"/>
    <n v="5"/>
    <x v="790"/>
    <x v="1"/>
    <x v="2"/>
    <x v="3"/>
    <s v="Iris%29 3-Drawer Stacking Bin, Black"/>
    <n v="81001"/>
    <s v="Pueblo"/>
    <s v="Colorado"/>
    <x v="3"/>
  </r>
  <r>
    <n v="80173"/>
    <d v="2019-12-19T00:00:00"/>
    <d v="2019-12-21T00:00:00"/>
    <n v="17.98"/>
    <n v="1"/>
    <x v="791"/>
    <x v="1"/>
    <x v="0"/>
    <x v="0"/>
    <s v="Belkin 107-key enhanced keyboard, USB/PS/2 interface"/>
    <n v="81007"/>
    <s v="Pueblo West"/>
    <s v="Colorado"/>
    <x v="3"/>
  </r>
  <r>
    <n v="80174"/>
    <d v="2019-12-19T00:00:00"/>
    <d v="2019-12-21T00:00:00"/>
    <n v="5.38"/>
    <n v="2"/>
    <x v="792"/>
    <x v="1"/>
    <x v="2"/>
    <x v="6"/>
    <s v="Acco PRESSTEX%29 Data Binder with Storage Hooks, Dark Blue, 14 7/8&quot; X 11&quot;"/>
    <n v="81007"/>
    <s v="Pueblo West"/>
    <s v="Colorado"/>
    <x v="3"/>
  </r>
  <r>
    <n v="80174"/>
    <d v="2019-12-19T00:00:00"/>
    <d v="2019-12-24T00:00:00"/>
    <n v="7.35"/>
    <n v="9"/>
    <x v="793"/>
    <x v="1"/>
    <x v="2"/>
    <x v="10"/>
    <s v="1/4 Fold Party Design Invitations  White Envelopes, 24 8-1/2&quot; X 11&quot; Cards, 25 Env./Pack"/>
    <n v="81007"/>
    <s v="Pueblo West"/>
    <s v="Colorado"/>
    <x v="3"/>
  </r>
  <r>
    <n v="80175"/>
    <d v="2019-12-19T00:00:00"/>
    <d v="2019-12-20T00:00:00"/>
    <n v="240.98"/>
    <n v="2"/>
    <x v="794"/>
    <x v="1"/>
    <x v="1"/>
    <x v="12"/>
    <s v="Atlantic Metals Mobile 2-Shelf Bookcases, Custom Colors"/>
    <n v="81007"/>
    <s v="Pueblo West"/>
    <s v="Colorado"/>
    <x v="3"/>
  </r>
  <r>
    <n v="80175"/>
    <d v="2019-12-19T00:00:00"/>
    <d v="2019-12-27T00:00:00"/>
    <n v="6.48"/>
    <n v="4"/>
    <x v="284"/>
    <x v="1"/>
    <x v="2"/>
    <x v="10"/>
    <s v="X%29 1993"/>
    <n v="81007"/>
    <s v="Pueblo West"/>
    <s v="Colorado"/>
    <x v="3"/>
  </r>
  <r>
    <n v="80179"/>
    <d v="2019-12-19T00:00:00"/>
    <d v="2019-12-22T00:00:00"/>
    <n v="89.83"/>
    <n v="7"/>
    <x v="795"/>
    <x v="1"/>
    <x v="2"/>
    <x v="3"/>
    <s v="Fellowes Officeware™ Wire Shelving"/>
    <n v="81007"/>
    <s v="Pueblo West"/>
    <s v="Colorado"/>
    <x v="3"/>
  </r>
  <r>
    <n v="82455"/>
    <d v="2019-12-29T00:00:00"/>
    <d v="2019-12-31T00:00:00"/>
    <n v="259.70999999999998"/>
    <n v="6"/>
    <x v="796"/>
    <x v="2"/>
    <x v="1"/>
    <x v="1"/>
    <s v="Bevis Round Bullnose 29&quot; High Table Top"/>
    <n v="81503"/>
    <s v="Grand Junction"/>
    <s v="Colorado"/>
    <x v="3"/>
  </r>
  <r>
    <n v="82456"/>
    <d v="2019-12-29T00:00:00"/>
    <d v="2020-01-01T00:00:00"/>
    <n v="5.94"/>
    <n v="5"/>
    <x v="797"/>
    <x v="2"/>
    <x v="2"/>
    <x v="6"/>
    <s v="Storex Dura Pro™ Binders"/>
    <n v="81503"/>
    <s v="Grand Junction"/>
    <s v="Colorado"/>
    <x v="3"/>
  </r>
  <r>
    <n v="82456"/>
    <d v="2019-12-29T00:00:00"/>
    <d v="2020-01-07T00:00:00"/>
    <n v="125.99"/>
    <n v="10"/>
    <x v="798"/>
    <x v="2"/>
    <x v="0"/>
    <x v="5"/>
    <s v="270c"/>
    <n v="81503"/>
    <s v="Grand Junction"/>
    <s v="Colorado"/>
    <x v="3"/>
  </r>
  <r>
    <n v="82459"/>
    <d v="2019-12-29T00:00:00"/>
    <d v="2020-01-05T00:00:00"/>
    <n v="15.98"/>
    <n v="1"/>
    <x v="799"/>
    <x v="2"/>
    <x v="0"/>
    <x v="0"/>
    <s v="LogiTechnology Access Keyboard"/>
    <n v="81503"/>
    <s v="Grand Junction"/>
    <s v="Colorado"/>
    <x v="3"/>
  </r>
  <r>
    <n v="82461"/>
    <d v="2019-12-29T00:00:00"/>
    <d v="2020-01-04T00:00:00"/>
    <n v="499.99"/>
    <n v="1"/>
    <x v="800"/>
    <x v="2"/>
    <x v="0"/>
    <x v="2"/>
    <s v="Sharp AL-1530CS Digital Copier"/>
    <n v="81503"/>
    <s v="Grand Junction"/>
    <s v="Colorado"/>
    <x v="3"/>
  </r>
  <r>
    <n v="78496"/>
    <d v="2019-12-12T00:00:00"/>
    <d v="2019-12-15T00:00:00"/>
    <n v="6.3"/>
    <n v="5"/>
    <x v="673"/>
    <x v="0"/>
    <x v="2"/>
    <x v="13"/>
    <s v="Avery 51"/>
    <n v="84041"/>
    <s v="Layton"/>
    <s v="Utah"/>
    <x v="3"/>
  </r>
  <r>
    <n v="78496"/>
    <d v="2019-12-12T00:00:00"/>
    <d v="2019-12-14T00:00:00"/>
    <n v="205.99"/>
    <n v="8"/>
    <x v="801"/>
    <x v="0"/>
    <x v="0"/>
    <x v="5"/>
    <n v="6185"/>
    <n v="84041"/>
    <s v="Layton"/>
    <s v="Utah"/>
    <x v="3"/>
  </r>
  <r>
    <n v="82406"/>
    <d v="2019-12-29T00:00:00"/>
    <d v="2020-01-07T00:00:00"/>
    <n v="213.45"/>
    <n v="3"/>
    <x v="802"/>
    <x v="0"/>
    <x v="0"/>
    <x v="4"/>
    <s v="Panasonic KX-P2130 Dot Matrix Printer"/>
    <n v="84041"/>
    <s v="Layton"/>
    <s v="Utah"/>
    <x v="3"/>
  </r>
  <r>
    <n v="82408"/>
    <d v="2019-12-29T00:00:00"/>
    <d v="2020-01-06T00:00:00"/>
    <n v="6.54"/>
    <n v="2"/>
    <x v="803"/>
    <x v="0"/>
    <x v="2"/>
    <x v="6"/>
    <s v="Wilson Jones%29 Four-Pocket Poly Binders"/>
    <n v="84041"/>
    <s v="Layton"/>
    <s v="Utah"/>
    <x v="3"/>
  </r>
  <r>
    <n v="82407"/>
    <d v="2019-12-29T00:00:00"/>
    <d v="2020-01-01T00:00:00"/>
    <n v="6.48"/>
    <n v="1"/>
    <x v="28"/>
    <x v="0"/>
    <x v="2"/>
    <x v="10"/>
    <s v="X%29 1996"/>
    <n v="84043"/>
    <s v="Lehi"/>
    <s v="Utah"/>
    <x v="3"/>
  </r>
  <r>
    <n v="82408"/>
    <d v="2019-12-29T00:00:00"/>
    <d v="2020-01-03T00:00:00"/>
    <n v="3.29"/>
    <n v="3"/>
    <x v="804"/>
    <x v="0"/>
    <x v="2"/>
    <x v="11"/>
    <s v="Acco%29 Hot Clips™ Clips to Go"/>
    <n v="84043"/>
    <s v="Lehi"/>
    <s v="Utah"/>
    <x v="3"/>
  </r>
  <r>
    <n v="82411"/>
    <d v="2019-12-29T00:00:00"/>
    <d v="2019-12-31T00:00:00"/>
    <n v="140.97999999999999"/>
    <n v="9"/>
    <x v="805"/>
    <x v="0"/>
    <x v="1"/>
    <x v="12"/>
    <s v="Bush Heritage Pine Collection 5-Shelf Bookcase, Albany Pine Finish, *Special Order"/>
    <n v="84043"/>
    <s v="Lehi"/>
    <s v="Utah"/>
    <x v="3"/>
  </r>
  <r>
    <n v="82412"/>
    <d v="2019-12-29T00:00:00"/>
    <d v="2020-01-06T00:00:00"/>
    <n v="7.28"/>
    <n v="6"/>
    <x v="806"/>
    <x v="0"/>
    <x v="2"/>
    <x v="10"/>
    <s v="Array%29 Parchment Paper, Assorted Colors"/>
    <n v="84043"/>
    <s v="Lehi"/>
    <s v="Utah"/>
    <x v="3"/>
  </r>
  <r>
    <n v="82412"/>
    <d v="2019-12-29T00:00:00"/>
    <d v="2020-01-04T00:00:00"/>
    <n v="424.21"/>
    <n v="6"/>
    <x v="807"/>
    <x v="0"/>
    <x v="1"/>
    <x v="1"/>
    <s v="Bush Advantage Collection%29 Racetrack Conference Table"/>
    <n v="84043"/>
    <s v="Lehi"/>
    <s v="Utah"/>
    <x v="3"/>
  </r>
  <r>
    <n v="82412"/>
    <d v="2019-12-29T00:00:00"/>
    <d v="2019-12-30T00:00:00"/>
    <n v="200.99"/>
    <n v="10"/>
    <x v="808"/>
    <x v="0"/>
    <x v="0"/>
    <x v="5"/>
    <n v="5125"/>
    <n v="84043"/>
    <s v="Lehi"/>
    <s v="Utah"/>
    <x v="3"/>
  </r>
  <r>
    <n v="80025"/>
    <d v="2019-12-18T00:00:00"/>
    <d v="2019-12-20T00:00:00"/>
    <n v="4.9800000000000004"/>
    <n v="4"/>
    <x v="239"/>
    <x v="1"/>
    <x v="2"/>
    <x v="13"/>
    <s v="Avery White Multi-Purpose Labels"/>
    <n v="84044"/>
    <s v="Magna"/>
    <s v="Utah"/>
    <x v="3"/>
  </r>
  <r>
    <n v="80028"/>
    <d v="2019-12-18T00:00:00"/>
    <d v="2019-12-26T00:00:00"/>
    <n v="55.98"/>
    <n v="5"/>
    <x v="809"/>
    <x v="3"/>
    <x v="2"/>
    <x v="10"/>
    <s v="X%29 1908"/>
    <n v="84044"/>
    <s v="Magna"/>
    <s v="Utah"/>
    <x v="3"/>
  </r>
  <r>
    <n v="80028"/>
    <d v="2019-12-18T00:00:00"/>
    <d v="2019-12-21T00:00:00"/>
    <n v="26.38"/>
    <n v="10"/>
    <x v="810"/>
    <x v="3"/>
    <x v="2"/>
    <x v="10"/>
    <s v="X%29 1935"/>
    <n v="84044"/>
    <s v="Magna"/>
    <s v="Utah"/>
    <x v="3"/>
  </r>
  <r>
    <n v="80028"/>
    <d v="2019-12-18T00:00:00"/>
    <d v="2019-12-26T00:00:00"/>
    <n v="155.06"/>
    <n v="5"/>
    <x v="811"/>
    <x v="3"/>
    <x v="2"/>
    <x v="3"/>
    <s v="Dual Level, Single-Width Filing Carts"/>
    <n v="84044"/>
    <s v="Magna"/>
    <s v="Utah"/>
    <x v="3"/>
  </r>
  <r>
    <n v="80027"/>
    <d v="2019-12-18T00:00:00"/>
    <d v="2019-12-20T00:00:00"/>
    <n v="55.99"/>
    <n v="3"/>
    <x v="459"/>
    <x v="3"/>
    <x v="0"/>
    <x v="5"/>
    <s v="Accessory6"/>
    <n v="84047"/>
    <s v="Midvale"/>
    <s v="Utah"/>
    <x v="3"/>
  </r>
  <r>
    <n v="80029"/>
    <d v="2019-12-18T00:00:00"/>
    <d v="2019-12-25T00:00:00"/>
    <n v="3.14"/>
    <n v="7"/>
    <x v="812"/>
    <x v="3"/>
    <x v="2"/>
    <x v="10"/>
    <s v="Adams &quot;While You Were Out&quot; Message Pads"/>
    <n v="84047"/>
    <s v="Midvale"/>
    <s v="Utah"/>
    <x v="3"/>
  </r>
  <r>
    <n v="80029"/>
    <d v="2019-12-18T00:00:00"/>
    <d v="2019-12-22T00:00:00"/>
    <n v="3.57"/>
    <n v="9"/>
    <x v="813"/>
    <x v="3"/>
    <x v="2"/>
    <x v="7"/>
    <s v="Barrel Sharpener"/>
    <n v="84047"/>
    <s v="Midvale"/>
    <s v="Utah"/>
    <x v="3"/>
  </r>
  <r>
    <n v="80030"/>
    <d v="2019-12-18T00:00:00"/>
    <d v="2019-12-28T00:00:00"/>
    <n v="7.3"/>
    <n v="3"/>
    <x v="814"/>
    <x v="1"/>
    <x v="2"/>
    <x v="6"/>
    <s v="Angle-D Binders with Locking Rings, Label Holders"/>
    <n v="84047"/>
    <s v="Midvale"/>
    <s v="Utah"/>
    <x v="3"/>
  </r>
  <r>
    <n v="80030"/>
    <d v="2019-12-18T00:00:00"/>
    <d v="2019-12-28T00:00:00"/>
    <n v="29.89"/>
    <n v="5"/>
    <x v="732"/>
    <x v="1"/>
    <x v="0"/>
    <x v="0"/>
    <s v="Verbatim DVD-RAM, 5.2GB, Rewritable, Type 1, DS"/>
    <n v="84047"/>
    <s v="Midvale"/>
    <s v="Utah"/>
    <x v="3"/>
  </r>
  <r>
    <n v="80034"/>
    <d v="2019-12-18T00:00:00"/>
    <d v="2019-12-20T00:00:00"/>
    <n v="2.78"/>
    <n v="9"/>
    <x v="696"/>
    <x v="1"/>
    <x v="2"/>
    <x v="6"/>
    <s v="Wilson Jones Suede Grain Vinyl Binders"/>
    <n v="84047"/>
    <s v="Midvale"/>
    <s v="Utah"/>
    <x v="3"/>
  </r>
  <r>
    <n v="80516"/>
    <d v="2019-12-21T00:00:00"/>
    <d v="2019-12-30T00:00:00"/>
    <n v="100.8"/>
    <n v="3"/>
    <x v="815"/>
    <x v="0"/>
    <x v="1"/>
    <x v="1"/>
    <s v="Barricks 18&quot; x 48&quot; Non-Folding Utility Table with Bottom Storage Shelf"/>
    <n v="84057"/>
    <s v="Orem"/>
    <s v="Utah"/>
    <x v="3"/>
  </r>
  <r>
    <n v="80517"/>
    <d v="2019-12-21T00:00:00"/>
    <d v="2019-12-30T00:00:00"/>
    <n v="14.2"/>
    <n v="4"/>
    <x v="405"/>
    <x v="0"/>
    <x v="1"/>
    <x v="8"/>
    <s v="Coloredge Poster Frame"/>
    <n v="84057"/>
    <s v="Orem"/>
    <s v="Utah"/>
    <x v="3"/>
  </r>
  <r>
    <n v="82349"/>
    <d v="2019-12-29T00:00:00"/>
    <d v="2020-01-06T00:00:00"/>
    <n v="11.5"/>
    <n v="8"/>
    <x v="816"/>
    <x v="0"/>
    <x v="2"/>
    <x v="6"/>
    <s v="Ibico Covers for Plastic or Wire Binding Elements"/>
    <n v="84057"/>
    <s v="Orem"/>
    <s v="Utah"/>
    <x v="3"/>
  </r>
  <r>
    <n v="78166"/>
    <d v="2019-12-10T00:00:00"/>
    <d v="2019-12-15T00:00:00"/>
    <n v="2036.48"/>
    <n v="1"/>
    <x v="817"/>
    <x v="0"/>
    <x v="0"/>
    <x v="4"/>
    <s v="Lexmark 4227 Plus Dot Matrix Printer"/>
    <n v="84062"/>
    <s v="Pleasant Grove"/>
    <s v="Utah"/>
    <x v="3"/>
  </r>
  <r>
    <n v="78167"/>
    <d v="2019-12-10T00:00:00"/>
    <d v="2019-12-12T00:00:00"/>
    <n v="4.9800000000000004"/>
    <n v="8"/>
    <x v="42"/>
    <x v="0"/>
    <x v="2"/>
    <x v="10"/>
    <s v="X%29 1922"/>
    <n v="84062"/>
    <s v="Pleasant Grove"/>
    <s v="Utah"/>
    <x v="3"/>
  </r>
  <r>
    <n v="80518"/>
    <d v="2019-12-21T00:00:00"/>
    <d v="2019-12-25T00:00:00"/>
    <n v="6.68"/>
    <n v="7"/>
    <x v="818"/>
    <x v="0"/>
    <x v="2"/>
    <x v="10"/>
    <s v="X%29 1923"/>
    <n v="84062"/>
    <s v="Pleasant Grove"/>
    <s v="Utah"/>
    <x v="3"/>
  </r>
  <r>
    <n v="80024"/>
    <d v="2019-12-18T00:00:00"/>
    <d v="2019-12-19T00:00:00"/>
    <n v="119.99"/>
    <n v="6"/>
    <x v="819"/>
    <x v="1"/>
    <x v="3"/>
    <x v="4"/>
    <s v="Hewlett-Packard 2600DN Business Color Inkjet Printer"/>
    <n v="84107"/>
    <s v="Murray"/>
    <s v="Utah"/>
    <x v="3"/>
  </r>
  <r>
    <n v="82344"/>
    <d v="2019-12-29T00:00:00"/>
    <d v="2020-01-02T00:00:00"/>
    <n v="35.409999999999997"/>
    <n v="8"/>
    <x v="820"/>
    <x v="0"/>
    <x v="0"/>
    <x v="0"/>
    <s v="Imation DVD-RAM discs"/>
    <n v="84107"/>
    <s v="Murray"/>
    <s v="Utah"/>
    <x v="3"/>
  </r>
  <r>
    <n v="82344"/>
    <d v="2019-12-29T00:00:00"/>
    <d v="2019-12-31T00:00:00"/>
    <n v="16.739999999999998"/>
    <n v="6"/>
    <x v="821"/>
    <x v="0"/>
    <x v="2"/>
    <x v="3"/>
    <s v="Rogers%29 Profile Extra Capacity Storage Tub"/>
    <n v="84107"/>
    <s v="Murray"/>
    <s v="Utah"/>
    <x v="3"/>
  </r>
  <r>
    <n v="82347"/>
    <d v="2019-12-29T00:00:00"/>
    <d v="2020-01-01T00:00:00"/>
    <n v="30.42"/>
    <n v="4"/>
    <x v="822"/>
    <x v="0"/>
    <x v="0"/>
    <x v="0"/>
    <s v="Fellowes Internet Keyboard, Platinum"/>
    <n v="84107"/>
    <s v="Murray"/>
    <s v="Utah"/>
    <x v="3"/>
  </r>
  <r>
    <n v="78497"/>
    <d v="2019-12-12T00:00:00"/>
    <d v="2019-12-14T00:00:00"/>
    <n v="18.97"/>
    <n v="8"/>
    <x v="823"/>
    <x v="0"/>
    <x v="2"/>
    <x v="10"/>
    <s v="Computer Printout Paper with Letter-Trim Perforations"/>
    <n v="84118"/>
    <s v="Kearns"/>
    <s v="Utah"/>
    <x v="3"/>
  </r>
  <r>
    <n v="80032"/>
    <d v="2019-12-18T00:00:00"/>
    <d v="2019-12-20T00:00:00"/>
    <n v="4.84"/>
    <n v="3"/>
    <x v="824"/>
    <x v="1"/>
    <x v="2"/>
    <x v="7"/>
    <s v="*Staples* Highlighting Markers"/>
    <n v="84321"/>
    <s v="Logan"/>
    <s v="Utah"/>
    <x v="3"/>
  </r>
  <r>
    <n v="80033"/>
    <d v="2019-12-18T00:00:00"/>
    <d v="2019-12-21T00:00:00"/>
    <n v="20.99"/>
    <n v="2"/>
    <x v="351"/>
    <x v="1"/>
    <x v="0"/>
    <x v="5"/>
    <s v="Accessory39"/>
    <n v="84321"/>
    <s v="Logan"/>
    <s v="Utah"/>
    <x v="3"/>
  </r>
  <r>
    <n v="80035"/>
    <d v="2019-12-18T00:00:00"/>
    <d v="2019-12-19T00:00:00"/>
    <n v="22.23"/>
    <n v="8"/>
    <x v="825"/>
    <x v="3"/>
    <x v="1"/>
    <x v="8"/>
    <s v="Executive Impressions 14&quot;"/>
    <n v="84321"/>
    <s v="Logan"/>
    <s v="Utah"/>
    <x v="3"/>
  </r>
  <r>
    <n v="82409"/>
    <d v="2019-12-29T00:00:00"/>
    <d v="2019-12-31T00:00:00"/>
    <n v="3.98"/>
    <n v="3"/>
    <x v="826"/>
    <x v="0"/>
    <x v="2"/>
    <x v="6"/>
    <s v="Ibico Presentation Index for Binding Systems"/>
    <n v="84321"/>
    <s v="Logan"/>
    <s v="Utah"/>
    <x v="3"/>
  </r>
  <r>
    <n v="82410"/>
    <d v="2019-12-29T00:00:00"/>
    <d v="2020-01-06T00:00:00"/>
    <n v="3.25"/>
    <n v="9"/>
    <x v="751"/>
    <x v="0"/>
    <x v="2"/>
    <x v="9"/>
    <s v="Bravo II™ Megaboss%29 12-Amp Hard Body Upright, Replacement Belts, 2 Belts per Pack"/>
    <n v="84321"/>
    <s v="Logan"/>
    <s v="Utah"/>
    <x v="3"/>
  </r>
  <r>
    <n v="82345"/>
    <d v="2019-12-29T00:00:00"/>
    <d v="2020-01-02T00:00:00"/>
    <n v="14.48"/>
    <n v="1"/>
    <x v="827"/>
    <x v="0"/>
    <x v="0"/>
    <x v="0"/>
    <s v="TDK 4.7GB DVD+RW"/>
    <n v="84404"/>
    <s v="Ogden"/>
    <s v="Utah"/>
    <x v="3"/>
  </r>
  <r>
    <n v="82346"/>
    <d v="2019-12-29T00:00:00"/>
    <d v="2020-01-03T00:00:00"/>
    <n v="20.89"/>
    <n v="7"/>
    <x v="153"/>
    <x v="0"/>
    <x v="0"/>
    <x v="0"/>
    <s v="IBM 80 Minute CD-R Spindle, 50/Pack"/>
    <n v="84404"/>
    <s v="Ogden"/>
    <s v="Utah"/>
    <x v="3"/>
  </r>
  <r>
    <n v="82347"/>
    <d v="2019-12-29T00:00:00"/>
    <d v="2020-01-01T00:00:00"/>
    <n v="4.91"/>
    <n v="9"/>
    <x v="725"/>
    <x v="0"/>
    <x v="2"/>
    <x v="13"/>
    <s v="Avery 478"/>
    <n v="84404"/>
    <s v="Ogden"/>
    <s v="Utah"/>
    <x v="3"/>
  </r>
  <r>
    <n v="82348"/>
    <d v="2019-12-29T00:00:00"/>
    <d v="2020-01-04T00:00:00"/>
    <n v="6.48"/>
    <n v="3"/>
    <x v="296"/>
    <x v="0"/>
    <x v="2"/>
    <x v="10"/>
    <s v="X%29 216"/>
    <n v="84404"/>
    <s v="Ogden"/>
    <s v="Utah"/>
    <x v="3"/>
  </r>
  <r>
    <n v="78165"/>
    <d v="2019-12-10T00:00:00"/>
    <d v="2019-12-15T00:00:00"/>
    <n v="6.88"/>
    <n v="6"/>
    <x v="77"/>
    <x v="3"/>
    <x v="2"/>
    <x v="10"/>
    <s v="Adams Phone Message Book, 200 Message Capacity, 8 1/16” x 11”"/>
    <n v="84604"/>
    <s v="Provo"/>
    <s v="Utah"/>
    <x v="3"/>
  </r>
  <r>
    <n v="78165"/>
    <d v="2019-12-10T00:00:00"/>
    <d v="2019-12-17T00:00:00"/>
    <n v="32.479999999999997"/>
    <n v="7"/>
    <x v="828"/>
    <x v="3"/>
    <x v="2"/>
    <x v="3"/>
    <s v="Fellowes Neat Ideas%29 Storage Cubes"/>
    <n v="84604"/>
    <s v="Provo"/>
    <s v="Utah"/>
    <x v="3"/>
  </r>
  <r>
    <n v="79704"/>
    <d v="2019-12-17T00:00:00"/>
    <d v="2019-12-20T00:00:00"/>
    <n v="2.08"/>
    <n v="5"/>
    <x v="518"/>
    <x v="0"/>
    <x v="2"/>
    <x v="14"/>
    <s v="Kleencut%29 Forged Office Shears by Acme United Corporation"/>
    <n v="85023"/>
    <s v="Phoenix"/>
    <s v="Arizona"/>
    <x v="3"/>
  </r>
  <r>
    <n v="79708"/>
    <d v="2019-12-17T00:00:00"/>
    <d v="2019-12-21T00:00:00"/>
    <n v="4.76"/>
    <n v="6"/>
    <x v="829"/>
    <x v="0"/>
    <x v="2"/>
    <x v="10"/>
    <s v="Wirebound Voice Message Log Book"/>
    <n v="85023"/>
    <s v="Phoenix"/>
    <s v="Arizona"/>
    <x v="3"/>
  </r>
  <r>
    <n v="79709"/>
    <d v="2019-12-17T00:00:00"/>
    <d v="2019-12-26T00:00:00"/>
    <n v="34.58"/>
    <n v="10"/>
    <x v="830"/>
    <x v="0"/>
    <x v="2"/>
    <x v="7"/>
    <s v="Panasonic KP-350BK Electric Pencil Sharpener with Auto Stop"/>
    <n v="85023"/>
    <s v="Phoenix"/>
    <s v="Arizona"/>
    <x v="3"/>
  </r>
  <r>
    <n v="79712"/>
    <d v="2019-12-17T00:00:00"/>
    <d v="2019-12-26T00:00:00"/>
    <n v="1.26"/>
    <n v="9"/>
    <x v="831"/>
    <x v="0"/>
    <x v="2"/>
    <x v="11"/>
    <s v="Bagged Rubber Bands"/>
    <n v="85023"/>
    <s v="Phoenix"/>
    <s v="Arizona"/>
    <x v="3"/>
  </r>
  <r>
    <n v="79713"/>
    <d v="2019-12-17T00:00:00"/>
    <d v="2019-12-24T00:00:00"/>
    <n v="5.77"/>
    <n v="10"/>
    <x v="832"/>
    <x v="1"/>
    <x v="2"/>
    <x v="6"/>
    <s v="Avery Binding System Hidden Tab™ Executive Style Index Sets"/>
    <n v="85023"/>
    <s v="Phoenix"/>
    <s v="Arizona"/>
    <x v="3"/>
  </r>
  <r>
    <n v="79714"/>
    <d v="2019-12-17T00:00:00"/>
    <d v="2019-12-24T00:00:00"/>
    <n v="7.08"/>
    <n v="7"/>
    <x v="833"/>
    <x v="0"/>
    <x v="2"/>
    <x v="7"/>
    <s v="SANFORD Major Accent™ Highlighters"/>
    <n v="85023"/>
    <s v="Phoenix"/>
    <s v="Arizona"/>
    <x v="3"/>
  </r>
  <r>
    <n v="82002"/>
    <d v="2019-12-27T00:00:00"/>
    <d v="2019-12-29T00:00:00"/>
    <n v="17.98"/>
    <n v="4"/>
    <x v="834"/>
    <x v="3"/>
    <x v="0"/>
    <x v="4"/>
    <s v="Canon P1-DHIII Palm Printing Calculator"/>
    <n v="85204"/>
    <s v="Mesa"/>
    <s v="Arizona"/>
    <x v="3"/>
  </r>
  <r>
    <n v="82003"/>
    <d v="2019-12-27T00:00:00"/>
    <d v="2020-01-06T00:00:00"/>
    <n v="1.88"/>
    <n v="4"/>
    <x v="835"/>
    <x v="3"/>
    <x v="2"/>
    <x v="6"/>
    <s v="Staples%29 General Use 3-Ring Binders"/>
    <n v="85204"/>
    <s v="Mesa"/>
    <s v="Arizona"/>
    <x v="3"/>
  </r>
  <r>
    <n v="82003"/>
    <d v="2019-12-27T00:00:00"/>
    <d v="2020-01-04T00:00:00"/>
    <n v="5.78"/>
    <n v="6"/>
    <x v="836"/>
    <x v="3"/>
    <x v="2"/>
    <x v="10"/>
    <s v="X%29 1978"/>
    <n v="85204"/>
    <s v="Mesa"/>
    <s v="Arizona"/>
    <x v="3"/>
  </r>
  <r>
    <n v="82004"/>
    <d v="2019-12-27T00:00:00"/>
    <d v="2020-01-01T00:00:00"/>
    <n v="85.99"/>
    <n v="7"/>
    <x v="684"/>
    <x v="3"/>
    <x v="0"/>
    <x v="5"/>
    <s v="Accessory20"/>
    <n v="85204"/>
    <s v="Mesa"/>
    <s v="Arizona"/>
    <x v="3"/>
  </r>
  <r>
    <n v="82006"/>
    <d v="2019-12-27T00:00:00"/>
    <d v="2019-12-31T00:00:00"/>
    <n v="80.98"/>
    <n v="4"/>
    <x v="837"/>
    <x v="3"/>
    <x v="2"/>
    <x v="3"/>
    <s v="Carina Double Wide Media Storage Towers in Natural  Black"/>
    <n v="85204"/>
    <s v="Mesa"/>
    <s v="Arizona"/>
    <x v="3"/>
  </r>
  <r>
    <n v="82006"/>
    <d v="2019-12-27T00:00:00"/>
    <d v="2020-01-03T00:00:00"/>
    <n v="15.51"/>
    <n v="1"/>
    <x v="838"/>
    <x v="3"/>
    <x v="2"/>
    <x v="3"/>
    <s v="Tenex Personal Filing Tote With Secure Closure Lid, Black/Frost"/>
    <n v="85204"/>
    <s v="Mesa"/>
    <s v="Arizona"/>
    <x v="3"/>
  </r>
  <r>
    <n v="80918"/>
    <d v="2019-12-22T00:00:00"/>
    <d v="2019-12-31T00:00:00"/>
    <n v="35.94"/>
    <n v="10"/>
    <x v="839"/>
    <x v="3"/>
    <x v="2"/>
    <x v="16"/>
    <s v="Tyvek %29 Top-Opening Peel  Seel %29 Envelopes, Gray"/>
    <n v="85234"/>
    <s v="Gilbert"/>
    <s v="Arizona"/>
    <x v="3"/>
  </r>
  <r>
    <n v="80918"/>
    <d v="2019-12-22T00:00:00"/>
    <d v="2019-12-27T00:00:00"/>
    <n v="170.98"/>
    <n v="9"/>
    <x v="840"/>
    <x v="3"/>
    <x v="1"/>
    <x v="8"/>
    <s v="Tenex Antistatic Computer Chair Mats"/>
    <n v="85234"/>
    <s v="Gilbert"/>
    <s v="Arizona"/>
    <x v="3"/>
  </r>
  <r>
    <n v="80918"/>
    <d v="2019-12-22T00:00:00"/>
    <d v="2019-12-27T00:00:00"/>
    <n v="4.9800000000000004"/>
    <n v="3"/>
    <x v="841"/>
    <x v="3"/>
    <x v="2"/>
    <x v="10"/>
    <s v="X%29 1922"/>
    <n v="85234"/>
    <s v="Gilbert"/>
    <s v="Arizona"/>
    <x v="3"/>
  </r>
  <r>
    <n v="80920"/>
    <d v="2019-12-22T00:00:00"/>
    <d v="2019-12-30T00:00:00"/>
    <n v="4.91"/>
    <n v="6"/>
    <x v="842"/>
    <x v="3"/>
    <x v="2"/>
    <x v="13"/>
    <s v="Avery 508"/>
    <n v="85234"/>
    <s v="Gilbert"/>
    <s v="Arizona"/>
    <x v="3"/>
  </r>
  <r>
    <n v="80920"/>
    <d v="2019-12-22T00:00:00"/>
    <d v="2020-01-01T00:00:00"/>
    <n v="85.99"/>
    <n v="10"/>
    <x v="843"/>
    <x v="3"/>
    <x v="0"/>
    <x v="5"/>
    <s v="Accessory34"/>
    <n v="85234"/>
    <s v="Gilbert"/>
    <s v="Arizona"/>
    <x v="3"/>
  </r>
  <r>
    <n v="80922"/>
    <d v="2019-12-22T00:00:00"/>
    <d v="2019-12-29T00:00:00"/>
    <n v="14.34"/>
    <n v="3"/>
    <x v="315"/>
    <x v="2"/>
    <x v="1"/>
    <x v="8"/>
    <s v="Nu-Dell Leatherette Frames"/>
    <n v="85234"/>
    <s v="Gilbert"/>
    <s v="Arizona"/>
    <x v="3"/>
  </r>
  <r>
    <n v="80924"/>
    <d v="2019-12-22T00:00:00"/>
    <d v="2019-12-28T00:00:00"/>
    <n v="140.99"/>
    <n v="4"/>
    <x v="844"/>
    <x v="2"/>
    <x v="0"/>
    <x v="5"/>
    <n v="7160"/>
    <n v="85234"/>
    <s v="Gilbert"/>
    <s v="Arizona"/>
    <x v="3"/>
  </r>
  <r>
    <n v="80921"/>
    <d v="2019-12-22T00:00:00"/>
    <d v="2019-12-23T00:00:00"/>
    <n v="150.97999999999999"/>
    <n v="6"/>
    <x v="325"/>
    <x v="2"/>
    <x v="0"/>
    <x v="4"/>
    <s v="Canon MP41DH Printing Calculator"/>
    <n v="85301"/>
    <s v="Glendale"/>
    <s v="Arizona"/>
    <x v="3"/>
  </r>
  <r>
    <n v="80923"/>
    <d v="2019-12-22T00:00:00"/>
    <d v="2019-12-30T00:00:00"/>
    <n v="4.28"/>
    <n v="5"/>
    <x v="845"/>
    <x v="3"/>
    <x v="2"/>
    <x v="7"/>
    <s v="Newell 320"/>
    <n v="85301"/>
    <s v="Glendale"/>
    <s v="Arizona"/>
    <x v="3"/>
  </r>
  <r>
    <n v="80927"/>
    <d v="2019-12-22T00:00:00"/>
    <d v="2019-12-27T00:00:00"/>
    <n v="21.78"/>
    <n v="5"/>
    <x v="846"/>
    <x v="3"/>
    <x v="2"/>
    <x v="9"/>
    <s v="Holmes HEPA Air Purifier"/>
    <n v="85301"/>
    <s v="Glendale"/>
    <s v="Arizona"/>
    <x v="3"/>
  </r>
  <r>
    <n v="80928"/>
    <d v="2019-12-22T00:00:00"/>
    <d v="2019-12-26T00:00:00"/>
    <n v="11.97"/>
    <n v="6"/>
    <x v="553"/>
    <x v="2"/>
    <x v="2"/>
    <x v="7"/>
    <s v="Staples SlimLine Pencil Sharpener"/>
    <n v="85301"/>
    <s v="Glendale"/>
    <s v="Arizona"/>
    <x v="3"/>
  </r>
  <r>
    <n v="80928"/>
    <d v="2019-12-22T00:00:00"/>
    <d v="2019-12-28T00:00:00"/>
    <n v="159.31"/>
    <n v="5"/>
    <x v="847"/>
    <x v="2"/>
    <x v="1"/>
    <x v="1"/>
    <s v="Hon Non-Folding Utility Tables"/>
    <n v="85301"/>
    <s v="Glendale"/>
    <s v="Arizona"/>
    <x v="3"/>
  </r>
  <r>
    <n v="81626"/>
    <d v="2019-12-25T00:00:00"/>
    <d v="2020-01-03T00:00:00"/>
    <n v="67.84"/>
    <n v="8"/>
    <x v="848"/>
    <x v="3"/>
    <x v="2"/>
    <x v="9"/>
    <s v="Fellowes Command Center 5-outlet power strip"/>
    <n v="85338"/>
    <s v="Goodyear"/>
    <s v="Arizona"/>
    <x v="3"/>
  </r>
  <r>
    <n v="81627"/>
    <d v="2019-12-25T00:00:00"/>
    <d v="2020-01-02T00:00:00"/>
    <n v="4.76"/>
    <n v="4"/>
    <x v="849"/>
    <x v="3"/>
    <x v="2"/>
    <x v="10"/>
    <s v="TOPS Voice Message Log Book, Flash Format"/>
    <n v="85338"/>
    <s v="Goodyear"/>
    <s v="Arizona"/>
    <x v="3"/>
  </r>
  <r>
    <n v="81628"/>
    <d v="2019-12-25T00:00:00"/>
    <d v="2019-12-31T00:00:00"/>
    <n v="40.98"/>
    <n v="8"/>
    <x v="850"/>
    <x v="3"/>
    <x v="0"/>
    <x v="0"/>
    <s v="Targus USB Numeric Keypad"/>
    <n v="85338"/>
    <s v="Goodyear"/>
    <s v="Arizona"/>
    <x v="3"/>
  </r>
  <r>
    <n v="81628"/>
    <d v="2019-12-25T00:00:00"/>
    <d v="2019-12-30T00:00:00"/>
    <n v="62.18"/>
    <n v="4"/>
    <x v="851"/>
    <x v="3"/>
    <x v="2"/>
    <x v="3"/>
    <s v="Fellowes Mobile File Cart, Black"/>
    <n v="85338"/>
    <s v="Goodyear"/>
    <s v="Arizona"/>
    <x v="3"/>
  </r>
  <r>
    <n v="79702"/>
    <d v="2019-12-17T00:00:00"/>
    <d v="2019-12-24T00:00:00"/>
    <n v="115.79"/>
    <n v="7"/>
    <x v="852"/>
    <x v="1"/>
    <x v="0"/>
    <x v="0"/>
    <s v="Verbatim DVD-R, 4.7GB, Spindle, WE, Blank, Ink Jet/Thermal, 20/Spindle"/>
    <n v="85345"/>
    <s v="Peoria"/>
    <s v="Arizona"/>
    <x v="3"/>
  </r>
  <r>
    <n v="79705"/>
    <d v="2019-12-17T00:00:00"/>
    <d v="2019-12-27T00:00:00"/>
    <n v="21.38"/>
    <n v="10"/>
    <x v="484"/>
    <x v="1"/>
    <x v="2"/>
    <x v="6"/>
    <s v="Trimflex™ Flexible Post Binders"/>
    <n v="85345"/>
    <s v="Peoria"/>
    <s v="Arizona"/>
    <x v="3"/>
  </r>
  <r>
    <n v="79706"/>
    <d v="2019-12-17T00:00:00"/>
    <d v="2019-12-22T00:00:00"/>
    <n v="15.01"/>
    <n v="9"/>
    <x v="853"/>
    <x v="0"/>
    <x v="2"/>
    <x v="6"/>
    <s v="GBC Prepunched Paper, 19-Hole, for Binding Systems, 24-lb"/>
    <n v="85345"/>
    <s v="Peoria"/>
    <s v="Arizona"/>
    <x v="3"/>
  </r>
  <r>
    <n v="79706"/>
    <d v="2019-12-17T00:00:00"/>
    <d v="2019-12-24T00:00:00"/>
    <n v="120.98"/>
    <n v="5"/>
    <x v="854"/>
    <x v="0"/>
    <x v="2"/>
    <x v="6"/>
    <s v="GBC VeloBinder Electric Binding Machine"/>
    <n v="85345"/>
    <s v="Peoria"/>
    <s v="Arizona"/>
    <x v="3"/>
  </r>
  <r>
    <n v="79707"/>
    <d v="2019-12-17T00:00:00"/>
    <d v="2019-12-24T00:00:00"/>
    <n v="3.08"/>
    <n v="7"/>
    <x v="855"/>
    <x v="0"/>
    <x v="2"/>
    <x v="13"/>
    <s v="Avery 511"/>
    <n v="85345"/>
    <s v="Peoria"/>
    <s v="Arizona"/>
    <x v="3"/>
  </r>
  <r>
    <n v="79707"/>
    <d v="2019-12-17T00:00:00"/>
    <d v="2019-12-19T00:00:00"/>
    <n v="1.26"/>
    <n v="4"/>
    <x v="718"/>
    <x v="0"/>
    <x v="2"/>
    <x v="11"/>
    <s v="Bagged Rubber Bands"/>
    <n v="85345"/>
    <s v="Peoria"/>
    <s v="Arizona"/>
    <x v="3"/>
  </r>
  <r>
    <n v="79711"/>
    <d v="2019-12-17T00:00:00"/>
    <d v="2019-12-21T00:00:00"/>
    <n v="320.64"/>
    <n v="8"/>
    <x v="856"/>
    <x v="1"/>
    <x v="1"/>
    <x v="1"/>
    <s v="Chromcraft 48&quot; x 96&quot; Racetrack Double Pedestal Table"/>
    <n v="85345"/>
    <s v="Peoria"/>
    <s v="Arizona"/>
    <x v="3"/>
  </r>
  <r>
    <n v="79701"/>
    <d v="2019-12-17T00:00:00"/>
    <d v="2019-12-23T00:00:00"/>
    <n v="59.98"/>
    <n v="1"/>
    <x v="154"/>
    <x v="0"/>
    <x v="2"/>
    <x v="9"/>
    <s v="Belkin 8 Outlet SurgeMaster II Gold Surge Protector"/>
    <n v="85737"/>
    <s v="Oro Valley"/>
    <s v="Arizona"/>
    <x v="3"/>
  </r>
  <r>
    <n v="79701"/>
    <d v="2019-12-17T00:00:00"/>
    <d v="2019-12-25T00:00:00"/>
    <n v="5.18"/>
    <n v="9"/>
    <x v="857"/>
    <x v="0"/>
    <x v="2"/>
    <x v="6"/>
    <s v="Wilson Jones Impact Binders"/>
    <n v="85737"/>
    <s v="Oro Valley"/>
    <s v="Arizona"/>
    <x v="3"/>
  </r>
  <r>
    <n v="79702"/>
    <d v="2019-12-17T00:00:00"/>
    <d v="2019-12-21T00:00:00"/>
    <n v="119.99"/>
    <n v="3"/>
    <x v="858"/>
    <x v="1"/>
    <x v="0"/>
    <x v="4"/>
    <s v="Hewlett-Packard 2600DN Business Color Inkjet Printer"/>
    <n v="85737"/>
    <s v="Oro Valley"/>
    <s v="Arizona"/>
    <x v="3"/>
  </r>
  <r>
    <n v="79703"/>
    <d v="2019-12-17T00:00:00"/>
    <d v="2019-12-18T00:00:00"/>
    <n v="125.99"/>
    <n v="5"/>
    <x v="378"/>
    <x v="1"/>
    <x v="0"/>
    <x v="5"/>
    <s v="SC7868i"/>
    <n v="85737"/>
    <s v="Oro Valley"/>
    <s v="Arizona"/>
    <x v="3"/>
  </r>
  <r>
    <n v="79710"/>
    <d v="2019-12-17T00:00:00"/>
    <d v="2019-12-24T00:00:00"/>
    <n v="2.12"/>
    <n v="8"/>
    <x v="859"/>
    <x v="1"/>
    <x v="0"/>
    <x v="0"/>
    <s v="Fuji Slim Jewel Case CD-R"/>
    <n v="85737"/>
    <s v="Oro Valley"/>
    <s v="Arizona"/>
    <x v="3"/>
  </r>
  <r>
    <n v="79710"/>
    <d v="2019-12-17T00:00:00"/>
    <d v="2019-12-22T00:00:00"/>
    <n v="11.34"/>
    <n v="6"/>
    <x v="860"/>
    <x v="1"/>
    <x v="2"/>
    <x v="10"/>
    <s v="Staples 1 Part Blank Computer Paper"/>
    <n v="85737"/>
    <s v="Oro Valley"/>
    <s v="Arizona"/>
    <x v="3"/>
  </r>
  <r>
    <n v="79710"/>
    <d v="2019-12-17T00:00:00"/>
    <d v="2019-12-23T00:00:00"/>
    <n v="48.91"/>
    <n v="6"/>
    <x v="478"/>
    <x v="1"/>
    <x v="2"/>
    <x v="10"/>
    <s v="X%29 1891"/>
    <n v="85737"/>
    <s v="Oro Valley"/>
    <s v="Arizona"/>
    <x v="3"/>
  </r>
  <r>
    <n v="82005"/>
    <d v="2019-12-27T00:00:00"/>
    <d v="2020-01-02T00:00:00"/>
    <n v="212.6"/>
    <n v="8"/>
    <x v="861"/>
    <x v="3"/>
    <x v="4"/>
    <x v="1"/>
    <s v="Bush Advantage Collection%29 Round Conference Table"/>
    <n v="85737"/>
    <s v="Oro Valley"/>
    <s v="Arizona"/>
    <x v="3"/>
  </r>
  <r>
    <n v="80917"/>
    <d v="2019-12-22T00:00:00"/>
    <d v="2019-12-28T00:00:00"/>
    <n v="5.58"/>
    <n v="2"/>
    <x v="862"/>
    <x v="3"/>
    <x v="2"/>
    <x v="16"/>
    <s v="Staples Brown Kraft Recycled Clasp Envelopes"/>
    <n v="86001"/>
    <s v="Flagstaff"/>
    <s v="Arizona"/>
    <x v="3"/>
  </r>
  <r>
    <n v="80917"/>
    <d v="2019-12-22T00:00:00"/>
    <d v="2019-12-29T00:00:00"/>
    <n v="40.89"/>
    <n v="10"/>
    <x v="863"/>
    <x v="3"/>
    <x v="1"/>
    <x v="8"/>
    <s v="Eldon Executive Woodline II Cherry Finish Desk Accessories"/>
    <n v="86001"/>
    <s v="Flagstaff"/>
    <s v="Arizona"/>
    <x v="3"/>
  </r>
  <r>
    <n v="81629"/>
    <d v="2019-12-25T00:00:00"/>
    <d v="2020-01-04T00:00:00"/>
    <n v="2.08"/>
    <n v="6"/>
    <x v="134"/>
    <x v="3"/>
    <x v="2"/>
    <x v="14"/>
    <s v="Kleencut%29 Forged Office Shears by Acme United Corporation"/>
    <n v="86401"/>
    <s v="Kingman"/>
    <s v="Arizona"/>
    <x v="3"/>
  </r>
  <r>
    <n v="77833"/>
    <d v="2019-12-09T00:00:00"/>
    <d v="2019-12-10T00:00:00"/>
    <n v="2.88"/>
    <n v="6"/>
    <x v="363"/>
    <x v="1"/>
    <x v="2"/>
    <x v="7"/>
    <s v="Newell 340"/>
    <n v="87505"/>
    <s v="Santa Fe"/>
    <s v="New Mexico"/>
    <x v="3"/>
  </r>
  <r>
    <n v="77837"/>
    <d v="2019-12-09T00:00:00"/>
    <d v="2019-12-18T00:00:00"/>
    <n v="232.58"/>
    <n v="2"/>
    <x v="423"/>
    <x v="1"/>
    <x v="2"/>
    <x v="9"/>
    <s v="Hoover Commercial Lightweight Upright Vacuum with E-Z Empty™ Dirt Cup"/>
    <n v="87505"/>
    <s v="Santa Fe"/>
    <s v="New Mexico"/>
    <x v="3"/>
  </r>
  <r>
    <n v="77840"/>
    <d v="2019-12-09T00:00:00"/>
    <d v="2019-12-19T00:00:00"/>
    <n v="3.08"/>
    <n v="4"/>
    <x v="864"/>
    <x v="1"/>
    <x v="2"/>
    <x v="13"/>
    <s v="Avery 497"/>
    <n v="87505"/>
    <s v="Santa Fe"/>
    <s v="New Mexico"/>
    <x v="3"/>
  </r>
  <r>
    <n v="82447"/>
    <d v="2019-12-29T00:00:00"/>
    <d v="2020-01-06T00:00:00"/>
    <n v="7.4"/>
    <n v="7"/>
    <x v="865"/>
    <x v="0"/>
    <x v="2"/>
    <x v="10"/>
    <s v="It's Hot Message Books with Stickers, 2 3/4&quot; x 5&quot;"/>
    <n v="88201"/>
    <s v="Roswell"/>
    <s v="New Mexico"/>
    <x v="3"/>
  </r>
  <r>
    <n v="82884"/>
    <d v="2019-12-31T00:00:00"/>
    <d v="2020-01-03T00:00:00"/>
    <n v="7.1"/>
    <n v="3"/>
    <x v="866"/>
    <x v="0"/>
    <x v="2"/>
    <x v="6"/>
    <s v="Wilson Jones Hanging View Binder, White, 1&quot;"/>
    <n v="88201"/>
    <s v="Roswell"/>
    <s v="New Mexico"/>
    <x v="3"/>
  </r>
  <r>
    <n v="82892"/>
    <d v="2019-12-31T00:00:00"/>
    <d v="2020-01-07T00:00:00"/>
    <n v="3.81"/>
    <n v="7"/>
    <x v="867"/>
    <x v="0"/>
    <x v="2"/>
    <x v="6"/>
    <s v="Acco Pressboard Covers with Storage Hooks, 14 7/8&quot; x 11&quot;, Dark Blue"/>
    <n v="88201"/>
    <s v="Roswell"/>
    <s v="New Mexico"/>
    <x v="3"/>
  </r>
  <r>
    <n v="82892"/>
    <d v="2019-12-31T00:00:00"/>
    <d v="2020-01-10T00:00:00"/>
    <n v="6.24"/>
    <n v="1"/>
    <x v="868"/>
    <x v="0"/>
    <x v="1"/>
    <x v="8"/>
    <s v="Eldon Expressions Mahogany Wood Desk Collection"/>
    <n v="88201"/>
    <s v="Roswell"/>
    <s v="New Mexico"/>
    <x v="3"/>
  </r>
  <r>
    <n v="82892"/>
    <d v="2019-12-31T00:00:00"/>
    <d v="2020-01-02T00:00:00"/>
    <n v="4.8600000000000003"/>
    <n v="6"/>
    <x v="869"/>
    <x v="0"/>
    <x v="1"/>
    <x v="8"/>
    <s v="Eldon Imàge%29 Series Desk Accessories, Clear"/>
    <n v="88201"/>
    <s v="Roswell"/>
    <s v="New Mexico"/>
    <x v="3"/>
  </r>
  <r>
    <n v="82892"/>
    <d v="2019-12-31T00:00:00"/>
    <d v="2020-01-10T00:00:00"/>
    <n v="4.9800000000000004"/>
    <n v="4"/>
    <x v="239"/>
    <x v="0"/>
    <x v="2"/>
    <x v="10"/>
    <s v="Staples Copy Paper (20Lb. and 84 Bright)"/>
    <n v="88201"/>
    <s v="Roswell"/>
    <s v="New Mexico"/>
    <x v="3"/>
  </r>
  <r>
    <n v="80857"/>
    <d v="2019-12-22T00:00:00"/>
    <d v="2019-12-27T00:00:00"/>
    <n v="7.99"/>
    <n v="8"/>
    <x v="870"/>
    <x v="1"/>
    <x v="0"/>
    <x v="5"/>
    <s v="Bell Sonecor JB700 Caller ID"/>
    <n v="89015"/>
    <s v="Henderson"/>
    <s v="Nevada"/>
    <x v="3"/>
  </r>
  <r>
    <n v="80861"/>
    <d v="2019-12-22T00:00:00"/>
    <d v="2019-12-29T00:00:00"/>
    <n v="38.06"/>
    <n v="10"/>
    <x v="871"/>
    <x v="1"/>
    <x v="2"/>
    <x v="9"/>
    <s v="Fellowes Superior 10 Outlet Split Surge Protector"/>
    <n v="89015"/>
    <s v="Henderson"/>
    <s v="Nevada"/>
    <x v="3"/>
  </r>
  <r>
    <n v="80861"/>
    <d v="2019-12-22T00:00:00"/>
    <d v="2019-12-24T00:00:00"/>
    <n v="5.08"/>
    <n v="7"/>
    <x v="872"/>
    <x v="1"/>
    <x v="1"/>
    <x v="8"/>
    <s v="Master Caster Door Stop, Brown"/>
    <n v="89015"/>
    <s v="Henderson"/>
    <s v="Nevada"/>
    <x v="3"/>
  </r>
  <r>
    <n v="80861"/>
    <d v="2019-12-22T00:00:00"/>
    <d v="2019-12-29T00:00:00"/>
    <n v="125.99"/>
    <n v="1"/>
    <x v="873"/>
    <x v="1"/>
    <x v="0"/>
    <x v="5"/>
    <s v="5170i"/>
    <n v="89015"/>
    <s v="Henderson"/>
    <s v="Nevada"/>
    <x v="3"/>
  </r>
  <r>
    <n v="80861"/>
    <d v="2019-12-22T00:00:00"/>
    <d v="2019-12-28T00:00:00"/>
    <n v="125.99"/>
    <n v="2"/>
    <x v="128"/>
    <x v="1"/>
    <x v="0"/>
    <x v="5"/>
    <s v="StarTAC ST7762"/>
    <n v="89015"/>
    <s v="Henderson"/>
    <s v="Nevada"/>
    <x v="3"/>
  </r>
  <r>
    <n v="80862"/>
    <d v="2019-12-22T00:00:00"/>
    <d v="2020-01-01T00:00:00"/>
    <n v="4.84"/>
    <n v="2"/>
    <x v="874"/>
    <x v="1"/>
    <x v="2"/>
    <x v="7"/>
    <s v="*Staples* Highlighting Markers"/>
    <n v="89015"/>
    <s v="Henderson"/>
    <s v="Nevada"/>
    <x v="3"/>
  </r>
  <r>
    <n v="81321"/>
    <d v="2019-12-24T00:00:00"/>
    <d v="2020-01-01T00:00:00"/>
    <n v="64.98"/>
    <n v="1"/>
    <x v="875"/>
    <x v="0"/>
    <x v="2"/>
    <x v="3"/>
    <s v="Fellowes Bankers Box™ Staxonsteel%29 Drawer File/Stacking System"/>
    <n v="89031"/>
    <s v="North Las Vegas"/>
    <s v="Nevada"/>
    <x v="3"/>
  </r>
  <r>
    <n v="81321"/>
    <d v="2019-12-24T00:00:00"/>
    <d v="2019-12-30T00:00:00"/>
    <n v="138.75"/>
    <n v="5"/>
    <x v="876"/>
    <x v="0"/>
    <x v="1"/>
    <x v="1"/>
    <s v="Balt Split Level Computer Training Table"/>
    <n v="89031"/>
    <s v="North Las Vegas"/>
    <s v="Nevada"/>
    <x v="3"/>
  </r>
  <r>
    <n v="81326"/>
    <d v="2019-12-24T00:00:00"/>
    <d v="2019-12-25T00:00:00"/>
    <n v="20.89"/>
    <n v="4"/>
    <x v="877"/>
    <x v="0"/>
    <x v="0"/>
    <x v="0"/>
    <s v="IBM 80 Minute CD-R Spindle, 50/Pack"/>
    <n v="89031"/>
    <s v="North Las Vegas"/>
    <s v="Nevada"/>
    <x v="3"/>
  </r>
  <r>
    <n v="81326"/>
    <d v="2019-12-24T00:00:00"/>
    <d v="2019-12-26T00:00:00"/>
    <n v="35.99"/>
    <n v="8"/>
    <x v="14"/>
    <x v="0"/>
    <x v="0"/>
    <x v="5"/>
    <s v="Accessory31"/>
    <n v="89031"/>
    <s v="North Las Vegas"/>
    <s v="Nevada"/>
    <x v="3"/>
  </r>
  <r>
    <n v="81329"/>
    <d v="2019-12-24T00:00:00"/>
    <d v="2019-12-30T00:00:00"/>
    <n v="2.84"/>
    <n v="6"/>
    <x v="31"/>
    <x v="0"/>
    <x v="2"/>
    <x v="7"/>
    <s v="SANFORD Liquid Accent™ Tank-Style Highlighters"/>
    <n v="89031"/>
    <s v="North Las Vegas"/>
    <s v="Nevada"/>
    <x v="3"/>
  </r>
  <r>
    <n v="81330"/>
    <d v="2019-12-24T00:00:00"/>
    <d v="2019-12-27T00:00:00"/>
    <n v="28.15"/>
    <n v="4"/>
    <x v="878"/>
    <x v="0"/>
    <x v="2"/>
    <x v="7"/>
    <s v="Boston Model 1800 Electric Pencil Sharpener, Gray"/>
    <n v="89031"/>
    <s v="North Las Vegas"/>
    <s v="Nevada"/>
    <x v="3"/>
  </r>
  <r>
    <n v="81330"/>
    <d v="2019-12-24T00:00:00"/>
    <d v="2019-12-30T00:00:00"/>
    <n v="12.98"/>
    <n v="3"/>
    <x v="879"/>
    <x v="0"/>
    <x v="2"/>
    <x v="14"/>
    <s v="Acme%29 8&quot; Straight Scissors"/>
    <n v="89031"/>
    <s v="North Las Vegas"/>
    <s v="Nevada"/>
    <x v="3"/>
  </r>
  <r>
    <n v="81320"/>
    <d v="2019-12-24T00:00:00"/>
    <d v="2019-12-26T00:00:00"/>
    <n v="8.5"/>
    <n v="1"/>
    <x v="880"/>
    <x v="0"/>
    <x v="0"/>
    <x v="0"/>
    <s v="Hewlett-Packard 4.7GB DVD+R Discs"/>
    <n v="89041"/>
    <s v="Pahrump"/>
    <s v="Nevada"/>
    <x v="3"/>
  </r>
  <r>
    <n v="81320"/>
    <d v="2019-12-24T00:00:00"/>
    <d v="2019-12-31T00:00:00"/>
    <n v="95.43"/>
    <n v="9"/>
    <x v="881"/>
    <x v="0"/>
    <x v="2"/>
    <x v="3"/>
    <s v="Fellowes Stor/Drawer%29 Steel Plus™ Storage Drawers"/>
    <n v="89041"/>
    <s v="Pahrump"/>
    <s v="Nevada"/>
    <x v="3"/>
  </r>
  <r>
    <n v="81325"/>
    <d v="2019-12-24T00:00:00"/>
    <d v="2019-12-26T00:00:00"/>
    <n v="6.48"/>
    <n v="1"/>
    <x v="28"/>
    <x v="0"/>
    <x v="2"/>
    <x v="10"/>
    <s v="X%29 217"/>
    <n v="89041"/>
    <s v="Pahrump"/>
    <s v="Nevada"/>
    <x v="3"/>
  </r>
  <r>
    <n v="81328"/>
    <d v="2019-12-24T00:00:00"/>
    <d v="2020-01-01T00:00:00"/>
    <n v="15.57"/>
    <n v="5"/>
    <x v="882"/>
    <x v="0"/>
    <x v="2"/>
    <x v="16"/>
    <s v="Park Ridge™ Embossed Executive Business Envelopes"/>
    <n v="89041"/>
    <s v="Pahrump"/>
    <s v="Nevada"/>
    <x v="3"/>
  </r>
  <r>
    <n v="81328"/>
    <d v="2019-12-24T00:00:00"/>
    <d v="2019-12-26T00:00:00"/>
    <n v="1.76"/>
    <n v="10"/>
    <x v="883"/>
    <x v="0"/>
    <x v="2"/>
    <x v="7"/>
    <s v="Newell 310"/>
    <n v="89041"/>
    <s v="Pahrump"/>
    <s v="Nevada"/>
    <x v="3"/>
  </r>
  <r>
    <n v="81321"/>
    <d v="2019-12-24T00:00:00"/>
    <d v="2020-01-01T00:00:00"/>
    <n v="10.01"/>
    <n v="3"/>
    <x v="884"/>
    <x v="0"/>
    <x v="0"/>
    <x v="0"/>
    <s v="TDK 4.7GB DVD-R"/>
    <n v="89115"/>
    <s v="Las Vegas"/>
    <s v="Nevada"/>
    <x v="3"/>
  </r>
  <r>
    <n v="81321"/>
    <d v="2019-12-24T00:00:00"/>
    <d v="2019-12-29T00:00:00"/>
    <n v="51.98"/>
    <n v="1"/>
    <x v="885"/>
    <x v="0"/>
    <x v="0"/>
    <x v="4"/>
    <s v="Canon MP25DIII Desktop Whisper-Quiet Printing Calculator"/>
    <n v="89115"/>
    <s v="Las Vegas"/>
    <s v="Nevada"/>
    <x v="3"/>
  </r>
  <r>
    <n v="80455"/>
    <d v="2019-12-20T00:00:00"/>
    <d v="2019-12-28T00:00:00"/>
    <n v="15.28"/>
    <n v="4"/>
    <x v="513"/>
    <x v="0"/>
    <x v="0"/>
    <x v="0"/>
    <s v="Memorex 4.7GB DVD+R, 3/Pack"/>
    <n v="89701"/>
    <s v="Carson City"/>
    <s v="Nevada"/>
    <x v="3"/>
  </r>
  <r>
    <n v="80455"/>
    <d v="2019-12-20T00:00:00"/>
    <d v="2019-12-24T00:00:00"/>
    <n v="85.99"/>
    <n v="4"/>
    <x v="722"/>
    <x v="0"/>
    <x v="0"/>
    <x v="5"/>
    <s v="Accessory20"/>
    <n v="89701"/>
    <s v="Carson City"/>
    <s v="Nevada"/>
    <x v="3"/>
  </r>
  <r>
    <n v="80456"/>
    <d v="2019-12-20T00:00:00"/>
    <d v="2019-12-24T00:00:00"/>
    <n v="10.98"/>
    <n v="6"/>
    <x v="886"/>
    <x v="0"/>
    <x v="2"/>
    <x v="16"/>
    <s v="Manila Recycled Extra-Heavyweight Clasp Envelopes, 6&quot; x 9&quot;"/>
    <n v="89701"/>
    <s v="Carson City"/>
    <s v="Nevada"/>
    <x v="3"/>
  </r>
  <r>
    <n v="80462"/>
    <d v="2019-12-20T00:00:00"/>
    <d v="2019-12-22T00:00:00"/>
    <n v="19.98"/>
    <n v="8"/>
    <x v="454"/>
    <x v="1"/>
    <x v="2"/>
    <x v="10"/>
    <s v="X%29 1936"/>
    <n v="89701"/>
    <s v="Carson City"/>
    <s v="Nevada"/>
    <x v="3"/>
  </r>
  <r>
    <n v="80860"/>
    <d v="2019-12-22T00:00:00"/>
    <d v="2019-12-31T00:00:00"/>
    <n v="11.33"/>
    <n v="10"/>
    <x v="887"/>
    <x v="1"/>
    <x v="2"/>
    <x v="9"/>
    <s v="Holmes Replacement Filter for HEPA Air Cleaner, Medium Room"/>
    <n v="89701"/>
    <s v="Carson City"/>
    <s v="Nevada"/>
    <x v="3"/>
  </r>
  <r>
    <n v="141"/>
    <d v="2019-01-05T00:00:00"/>
    <d v="2019-01-10T00:00:00"/>
    <n v="4.9800000000000004"/>
    <n v="4"/>
    <x v="239"/>
    <x v="0"/>
    <x v="2"/>
    <x v="10"/>
    <s v="X%29 1922"/>
    <n v="90008"/>
    <s v="Los Angeles"/>
    <s v="California"/>
    <x v="3"/>
  </r>
  <r>
    <n v="6892"/>
    <d v="2019-02-03T00:00:00"/>
    <d v="2019-02-11T00:00:00"/>
    <n v="125.99"/>
    <n v="3"/>
    <x v="548"/>
    <x v="0"/>
    <x v="3"/>
    <x v="5"/>
    <s v="StarTAC 6500"/>
    <n v="90008"/>
    <s v="Los Angeles"/>
    <s v="California"/>
    <x v="3"/>
  </r>
  <r>
    <n v="7276"/>
    <d v="2019-02-05T00:00:00"/>
    <d v="2019-02-09T00:00:00"/>
    <n v="5.28"/>
    <n v="5"/>
    <x v="888"/>
    <x v="3"/>
    <x v="2"/>
    <x v="10"/>
    <s v="Astroparche%29 Fine Business Paper"/>
    <n v="90008"/>
    <s v="Los Angeles"/>
    <s v="California"/>
    <x v="3"/>
  </r>
  <r>
    <n v="9131"/>
    <d v="2019-02-13T00:00:00"/>
    <d v="2019-02-17T00:00:00"/>
    <n v="6.88"/>
    <n v="6"/>
    <x v="77"/>
    <x v="3"/>
    <x v="2"/>
    <x v="10"/>
    <s v="Adams Phone Message Book, 200 Message Capacity, 8 1/16” x 11”"/>
    <n v="90008"/>
    <s v="Los Angeles"/>
    <s v="California"/>
    <x v="3"/>
  </r>
  <r>
    <n v="9131"/>
    <d v="2019-02-13T00:00:00"/>
    <d v="2019-02-21T00:00:00"/>
    <n v="32.479999999999997"/>
    <n v="1"/>
    <x v="889"/>
    <x v="3"/>
    <x v="2"/>
    <x v="3"/>
    <s v="Fellowes Neat Ideas%29 Storage Cubes"/>
    <n v="90008"/>
    <s v="Los Angeles"/>
    <s v="California"/>
    <x v="3"/>
  </r>
  <r>
    <n v="19114"/>
    <d v="2019-03-29T00:00:00"/>
    <d v="2019-03-30T00:00:00"/>
    <n v="100.98"/>
    <n v="4"/>
    <x v="890"/>
    <x v="3"/>
    <x v="1"/>
    <x v="12"/>
    <s v="Bush Westfield Collection Bookcases, Fully Assembled"/>
    <n v="90008"/>
    <s v="Los Angeles"/>
    <s v="California"/>
    <x v="3"/>
  </r>
  <r>
    <n v="19114"/>
    <d v="2019-03-29T00:00:00"/>
    <d v="2019-04-02T00:00:00"/>
    <n v="65.989999999999995"/>
    <n v="9"/>
    <x v="344"/>
    <x v="3"/>
    <x v="0"/>
    <x v="5"/>
    <s v="V 3600 Series"/>
    <n v="90008"/>
    <s v="Los Angeles"/>
    <s v="California"/>
    <x v="3"/>
  </r>
  <r>
    <n v="27022"/>
    <d v="2019-05-02T00:00:00"/>
    <d v="2019-05-07T00:00:00"/>
    <n v="7.1"/>
    <n v="2"/>
    <x v="116"/>
    <x v="0"/>
    <x v="2"/>
    <x v="6"/>
    <s v="Wilson Jones Hanging View Binder, White, 1&quot;"/>
    <n v="90008"/>
    <s v="Los Angeles"/>
    <s v="California"/>
    <x v="3"/>
  </r>
  <r>
    <n v="27022"/>
    <d v="2019-05-02T00:00:00"/>
    <d v="2019-05-08T00:00:00"/>
    <n v="284.98"/>
    <n v="2"/>
    <x v="891"/>
    <x v="0"/>
    <x v="1"/>
    <x v="15"/>
    <s v="Global Commerce™ Series High-Back Swivel/Tilt Chairs"/>
    <n v="90008"/>
    <s v="Los Angeles"/>
    <s v="California"/>
    <x v="3"/>
  </r>
  <r>
    <n v="27022"/>
    <d v="2019-05-02T00:00:00"/>
    <d v="2019-05-11T00:00:00"/>
    <n v="107.53"/>
    <n v="7"/>
    <x v="578"/>
    <x v="0"/>
    <x v="1"/>
    <x v="8"/>
    <s v="Tenex Contemporary Contur Chairmats for Low and Medium Pile Carpet, Computer, 39&quot; x 49&quot;"/>
    <n v="90008"/>
    <s v="Los Angeles"/>
    <s v="California"/>
    <x v="3"/>
  </r>
  <r>
    <n v="27660"/>
    <d v="2019-05-05T00:00:00"/>
    <d v="2019-05-07T00:00:00"/>
    <n v="96.45"/>
    <n v="7"/>
    <x v="892"/>
    <x v="0"/>
    <x v="0"/>
    <x v="4"/>
    <s v="Soundgear TeleForum DX Desktop Conference Phone"/>
    <n v="90008"/>
    <s v="Los Angeles"/>
    <s v="California"/>
    <x v="3"/>
  </r>
  <r>
    <n v="45290"/>
    <d v="2019-07-20T00:00:00"/>
    <d v="2019-07-30T00:00:00"/>
    <n v="78.69"/>
    <n v="9"/>
    <x v="893"/>
    <x v="3"/>
    <x v="1"/>
    <x v="8"/>
    <s v="Howard Miller 12-3/4 Diameter Accuwave DS ™ Wall Clock"/>
    <n v="90008"/>
    <s v="Los Angeles"/>
    <s v="California"/>
    <x v="3"/>
  </r>
  <r>
    <n v="45290"/>
    <d v="2019-07-20T00:00:00"/>
    <d v="2019-07-28T00:00:00"/>
    <n v="145.97999999999999"/>
    <n v="8"/>
    <x v="894"/>
    <x v="3"/>
    <x v="1"/>
    <x v="1"/>
    <s v="Bevis Rectangular Conference Tables"/>
    <n v="90008"/>
    <s v="Los Angeles"/>
    <s v="California"/>
    <x v="3"/>
  </r>
  <r>
    <n v="1320"/>
    <d v="2019-01-10T00:00:00"/>
    <d v="2019-01-11T00:00:00"/>
    <n v="95.99"/>
    <n v="8"/>
    <x v="390"/>
    <x v="1"/>
    <x v="2"/>
    <x v="3"/>
    <s v="Safco Industrial Wire Shelving"/>
    <n v="90041"/>
    <s v="Los Angeles"/>
    <s v="California"/>
    <x v="3"/>
  </r>
  <r>
    <n v="1320"/>
    <d v="2019-01-10T00:00:00"/>
    <d v="2019-01-16T00:00:00"/>
    <n v="95.99"/>
    <n v="9"/>
    <x v="895"/>
    <x v="1"/>
    <x v="2"/>
    <x v="3"/>
    <s v="Safco Industrial Wire Shelving"/>
    <n v="90041"/>
    <s v="Los Angeles"/>
    <s v="California"/>
    <x v="3"/>
  </r>
  <r>
    <n v="1320"/>
    <d v="2019-01-10T00:00:00"/>
    <d v="2019-01-19T00:00:00"/>
    <n v="125.99"/>
    <n v="4"/>
    <x v="5"/>
    <x v="1"/>
    <x v="0"/>
    <x v="5"/>
    <s v="SC7868i"/>
    <n v="90041"/>
    <s v="Los Angeles"/>
    <s v="California"/>
    <x v="3"/>
  </r>
  <r>
    <n v="13515"/>
    <d v="2019-03-04T00:00:00"/>
    <d v="2019-03-11T00:00:00"/>
    <n v="71.37"/>
    <n v="8"/>
    <x v="896"/>
    <x v="1"/>
    <x v="1"/>
    <x v="1"/>
    <s v="Lesro Sheffield Collection Coffee Table, End Table, Center Table, Corner Table"/>
    <n v="90041"/>
    <s v="Los Angeles"/>
    <s v="California"/>
    <x v="3"/>
  </r>
  <r>
    <n v="13515"/>
    <d v="2019-03-04T00:00:00"/>
    <d v="2019-03-10T00:00:00"/>
    <n v="21.98"/>
    <n v="2"/>
    <x v="897"/>
    <x v="1"/>
    <x v="2"/>
    <x v="10"/>
    <s v="Standard Line™ “While You Were Out” Hardbound Telephone Message Book"/>
    <n v="90041"/>
    <s v="Los Angeles"/>
    <s v="California"/>
    <x v="3"/>
  </r>
  <r>
    <n v="15593"/>
    <d v="2019-03-13T00:00:00"/>
    <d v="2019-03-16T00:00:00"/>
    <n v="37.700000000000003"/>
    <n v="6"/>
    <x v="898"/>
    <x v="1"/>
    <x v="2"/>
    <x v="6"/>
    <s v="Vinyl Sectional Post Binders"/>
    <n v="90041"/>
    <s v="Los Angeles"/>
    <s v="California"/>
    <x v="3"/>
  </r>
  <r>
    <n v="18760"/>
    <d v="2019-03-27T00:00:00"/>
    <d v="2019-04-05T00:00:00"/>
    <n v="120.98"/>
    <n v="8"/>
    <x v="899"/>
    <x v="1"/>
    <x v="1"/>
    <x v="15"/>
    <s v="Hon Every-Day%29 Chair Series Swivel Task Chairs"/>
    <n v="90041"/>
    <s v="Los Angeles"/>
    <s v="California"/>
    <x v="3"/>
  </r>
  <r>
    <n v="18760"/>
    <d v="2019-03-27T00:00:00"/>
    <d v="2019-04-03T00:00:00"/>
    <n v="13.99"/>
    <n v="3"/>
    <x v="900"/>
    <x v="1"/>
    <x v="0"/>
    <x v="4"/>
    <s v="Sharp EL500L Fraction Calculator"/>
    <n v="90041"/>
    <s v="Los Angeles"/>
    <s v="California"/>
    <x v="3"/>
  </r>
  <r>
    <n v="24396"/>
    <d v="2019-04-21T00:00:00"/>
    <d v="2019-05-01T00:00:00"/>
    <n v="5.0199999999999996"/>
    <n v="5"/>
    <x v="901"/>
    <x v="1"/>
    <x v="0"/>
    <x v="0"/>
    <s v="Imation 3.5, DISKETTE 44766 HGHLD3.52HD/FM, 10/Pack"/>
    <n v="90041"/>
    <s v="Los Angeles"/>
    <s v="California"/>
    <x v="3"/>
  </r>
  <r>
    <n v="24396"/>
    <d v="2019-04-21T00:00:00"/>
    <d v="2019-04-29T00:00:00"/>
    <n v="280.98"/>
    <n v="6"/>
    <x v="902"/>
    <x v="1"/>
    <x v="1"/>
    <x v="15"/>
    <s v="Hon 2090 “Pillow Soft” Series Mid Back Swivel/Tilt Chairs"/>
    <n v="90041"/>
    <s v="Los Angeles"/>
    <s v="California"/>
    <x v="3"/>
  </r>
  <r>
    <n v="28172"/>
    <d v="2019-05-07T00:00:00"/>
    <d v="2019-05-17T00:00:00"/>
    <n v="4.9800000000000004"/>
    <n v="1"/>
    <x v="903"/>
    <x v="1"/>
    <x v="0"/>
    <x v="0"/>
    <s v="DS/HD IBM Formatted Diskettes, 10/Pack - Staples"/>
    <n v="90041"/>
    <s v="Los Angeles"/>
    <s v="California"/>
    <x v="3"/>
  </r>
  <r>
    <n v="28172"/>
    <d v="2019-05-07T00:00:00"/>
    <d v="2019-05-10T00:00:00"/>
    <n v="9.77"/>
    <n v="4"/>
    <x v="608"/>
    <x v="1"/>
    <x v="1"/>
    <x v="8"/>
    <s v="DAX Solid Wood Frames"/>
    <n v="90041"/>
    <s v="Los Angeles"/>
    <s v="California"/>
    <x v="3"/>
  </r>
  <r>
    <n v="28332"/>
    <d v="2019-05-08T00:00:00"/>
    <d v="2019-05-11T00:00:00"/>
    <n v="100.98"/>
    <n v="1"/>
    <x v="904"/>
    <x v="1"/>
    <x v="1"/>
    <x v="15"/>
    <s v="Hon Valutask™ Swivel Chairs"/>
    <n v="90041"/>
    <s v="Los Angeles"/>
    <s v="California"/>
    <x v="3"/>
  </r>
  <r>
    <n v="28332"/>
    <d v="2019-05-08T00:00:00"/>
    <d v="2019-05-15T00:00:00"/>
    <n v="3.75"/>
    <n v="1"/>
    <x v="905"/>
    <x v="1"/>
    <x v="2"/>
    <x v="13"/>
    <s v="Avery 510"/>
    <n v="90041"/>
    <s v="Los Angeles"/>
    <s v="California"/>
    <x v="3"/>
  </r>
  <r>
    <n v="28623"/>
    <d v="2019-05-09T00:00:00"/>
    <d v="2019-05-18T00:00:00"/>
    <n v="7.89"/>
    <n v="10"/>
    <x v="906"/>
    <x v="1"/>
    <x v="2"/>
    <x v="11"/>
    <s v="Staples Vinyl Coated Paper Clips, 800/Box"/>
    <n v="90041"/>
    <s v="Los Angeles"/>
    <s v="California"/>
    <x v="3"/>
  </r>
  <r>
    <n v="28623"/>
    <d v="2019-05-09T00:00:00"/>
    <d v="2019-05-16T00:00:00"/>
    <n v="3.68"/>
    <n v="4"/>
    <x v="907"/>
    <x v="1"/>
    <x v="2"/>
    <x v="14"/>
    <s v="*Staples* vLetter Openers, 2/Pack"/>
    <n v="90041"/>
    <s v="Los Angeles"/>
    <s v="California"/>
    <x v="3"/>
  </r>
  <r>
    <n v="28623"/>
    <d v="2019-05-09T00:00:00"/>
    <d v="2019-05-19T00:00:00"/>
    <n v="9.7100000000000009"/>
    <n v="6"/>
    <x v="908"/>
    <x v="1"/>
    <x v="2"/>
    <x v="3"/>
    <s v="Filing/Storage Totes and Swivel Casters"/>
    <n v="90041"/>
    <s v="Los Angeles"/>
    <s v="California"/>
    <x v="3"/>
  </r>
  <r>
    <n v="36493"/>
    <d v="2019-06-12T00:00:00"/>
    <d v="2019-06-19T00:00:00"/>
    <n v="5.28"/>
    <n v="1"/>
    <x v="909"/>
    <x v="1"/>
    <x v="2"/>
    <x v="10"/>
    <s v="X%29 1954"/>
    <n v="90041"/>
    <s v="Los Angeles"/>
    <s v="California"/>
    <x v="3"/>
  </r>
  <r>
    <n v="40970"/>
    <d v="2019-07-02T00:00:00"/>
    <d v="2019-07-11T00:00:00"/>
    <n v="167.27"/>
    <n v="9"/>
    <x v="910"/>
    <x v="1"/>
    <x v="2"/>
    <x v="3"/>
    <s v="Office Impressions Heavy Duty Welded Shelving  Multimedia Storage Drawers"/>
    <n v="90041"/>
    <s v="Los Angeles"/>
    <s v="California"/>
    <x v="3"/>
  </r>
  <r>
    <n v="47368"/>
    <d v="2019-07-29T00:00:00"/>
    <d v="2019-08-07T00:00:00"/>
    <n v="6.47"/>
    <n v="8"/>
    <x v="911"/>
    <x v="1"/>
    <x v="2"/>
    <x v="7"/>
    <s v="Staples Pen Style Liquid Stix; Assorted (yellow, pink, green, blue, orange), 5/Pack"/>
    <n v="90041"/>
    <s v="Los Angeles"/>
    <s v="California"/>
    <x v="3"/>
  </r>
  <r>
    <n v="47368"/>
    <d v="2019-07-29T00:00:00"/>
    <d v="2019-08-03T00:00:00"/>
    <n v="2.84"/>
    <n v="2"/>
    <x v="912"/>
    <x v="1"/>
    <x v="2"/>
    <x v="7"/>
    <s v="SANFORD Liquid Accent™ Tank-Style Highlighters"/>
    <n v="90041"/>
    <s v="Los Angeles"/>
    <s v="California"/>
    <x v="3"/>
  </r>
  <r>
    <n v="49614"/>
    <d v="2019-08-08T00:00:00"/>
    <d v="2019-08-17T00:00:00"/>
    <n v="217.85"/>
    <n v="4"/>
    <x v="913"/>
    <x v="1"/>
    <x v="1"/>
    <x v="1"/>
    <s v="Chromcraft Bull-Nose Wood Round Conference Table Top, Wood Base"/>
    <n v="90041"/>
    <s v="Los Angeles"/>
    <s v="California"/>
    <x v="3"/>
  </r>
  <r>
    <n v="49614"/>
    <d v="2019-08-08T00:00:00"/>
    <d v="2019-08-12T00:00:00"/>
    <n v="11.48"/>
    <n v="3"/>
    <x v="914"/>
    <x v="1"/>
    <x v="2"/>
    <x v="10"/>
    <s v="Personal Creations™ Ink Jet Cards and Labels"/>
    <n v="90041"/>
    <s v="Los Angeles"/>
    <s v="California"/>
    <x v="3"/>
  </r>
  <r>
    <n v="49614"/>
    <d v="2019-08-08T00:00:00"/>
    <d v="2019-08-11T00:00:00"/>
    <n v="2.08"/>
    <n v="9"/>
    <x v="305"/>
    <x v="1"/>
    <x v="2"/>
    <x v="14"/>
    <s v="Kleencut%29 Forged Office Shears by Acme United Corporation"/>
    <n v="90041"/>
    <s v="Los Angeles"/>
    <s v="California"/>
    <x v="3"/>
  </r>
  <r>
    <n v="51791"/>
    <d v="2019-08-18T00:00:00"/>
    <d v="2019-08-19T00:00:00"/>
    <n v="3.71"/>
    <n v="1"/>
    <x v="667"/>
    <x v="1"/>
    <x v="2"/>
    <x v="10"/>
    <s v="&quot;While you Were Out&quot; Message Book, One Form per Page"/>
    <n v="90041"/>
    <s v="Los Angeles"/>
    <s v="California"/>
    <x v="3"/>
  </r>
  <r>
    <n v="12044"/>
    <d v="2019-02-26T00:00:00"/>
    <d v="2019-02-28T00:00:00"/>
    <n v="5.53"/>
    <n v="7"/>
    <x v="915"/>
    <x v="3"/>
    <x v="2"/>
    <x v="6"/>
    <s v="Avery Durable Poly Binders"/>
    <n v="90045"/>
    <s v="Los Angeles"/>
    <s v="California"/>
    <x v="3"/>
  </r>
  <r>
    <n v="18636"/>
    <d v="2019-03-27T00:00:00"/>
    <d v="2019-04-03T00:00:00"/>
    <n v="8.9499999999999993"/>
    <n v="2"/>
    <x v="413"/>
    <x v="3"/>
    <x v="2"/>
    <x v="10"/>
    <s v="Recycled Desk Saver Line &quot;While You Were Out&quot; Book, 5 1/2&quot; X 4&quot;"/>
    <n v="90045"/>
    <s v="Los Angeles"/>
    <s v="California"/>
    <x v="3"/>
  </r>
  <r>
    <n v="20557"/>
    <d v="2019-04-04T00:00:00"/>
    <d v="2019-04-05T00:00:00"/>
    <n v="24.92"/>
    <n v="6"/>
    <x v="916"/>
    <x v="3"/>
    <x v="2"/>
    <x v="6"/>
    <s v="GBC Standard Therm-A-Bind Covers"/>
    <n v="90045"/>
    <s v="Los Angeles"/>
    <s v="California"/>
    <x v="3"/>
  </r>
  <r>
    <n v="20557"/>
    <d v="2019-04-04T00:00:00"/>
    <d v="2019-04-06T00:00:00"/>
    <n v="4.9800000000000004"/>
    <n v="5"/>
    <x v="917"/>
    <x v="3"/>
    <x v="2"/>
    <x v="10"/>
    <s v="Rediform S.O.S. Phone Message Books"/>
    <n v="90045"/>
    <s v="Los Angeles"/>
    <s v="California"/>
    <x v="3"/>
  </r>
  <r>
    <n v="20623"/>
    <d v="2019-04-04T00:00:00"/>
    <d v="2019-04-14T00:00:00"/>
    <n v="154.13"/>
    <n v="8"/>
    <x v="918"/>
    <x v="0"/>
    <x v="1"/>
    <x v="1"/>
    <s v="Laminate Occasional Tables"/>
    <n v="90045"/>
    <s v="Los Angeles"/>
    <s v="California"/>
    <x v="3"/>
  </r>
  <r>
    <n v="26858"/>
    <d v="2019-05-01T00:00:00"/>
    <d v="2019-05-04T00:00:00"/>
    <n v="1.88"/>
    <n v="1"/>
    <x v="919"/>
    <x v="3"/>
    <x v="2"/>
    <x v="6"/>
    <s v="Staples%29 General Use 3-Ring Binders"/>
    <n v="90045"/>
    <s v="Los Angeles"/>
    <s v="California"/>
    <x v="3"/>
  </r>
  <r>
    <n v="29164"/>
    <d v="2019-05-11T00:00:00"/>
    <d v="2019-05-13T00:00:00"/>
    <n v="4.9800000000000004"/>
    <n v="9"/>
    <x v="168"/>
    <x v="3"/>
    <x v="2"/>
    <x v="10"/>
    <s v="X%29 198"/>
    <n v="90045"/>
    <s v="Los Angeles"/>
    <s v="California"/>
    <x v="3"/>
  </r>
  <r>
    <n v="32910"/>
    <d v="2019-05-28T00:00:00"/>
    <d v="2019-06-04T00:00:00"/>
    <n v="1.76"/>
    <n v="4"/>
    <x v="920"/>
    <x v="3"/>
    <x v="2"/>
    <x v="7"/>
    <s v="Newell 326"/>
    <n v="90045"/>
    <s v="Los Angeles"/>
    <s v="California"/>
    <x v="3"/>
  </r>
  <r>
    <n v="32910"/>
    <d v="2019-05-28T00:00:00"/>
    <d v="2019-05-30T00:00:00"/>
    <n v="45.99"/>
    <n v="6"/>
    <x v="921"/>
    <x v="3"/>
    <x v="0"/>
    <x v="5"/>
    <s v="600 Series Non-Flip"/>
    <n v="90045"/>
    <s v="Los Angeles"/>
    <s v="California"/>
    <x v="3"/>
  </r>
  <r>
    <n v="40463"/>
    <d v="2019-06-29T00:00:00"/>
    <d v="2019-07-02T00:00:00"/>
    <n v="12.97"/>
    <n v="3"/>
    <x v="922"/>
    <x v="3"/>
    <x v="2"/>
    <x v="6"/>
    <s v="Mead 1st Gear 2&quot; Zipper Binder, Asst. Colors"/>
    <n v="90045"/>
    <s v="Los Angeles"/>
    <s v="California"/>
    <x v="3"/>
  </r>
  <r>
    <n v="47944"/>
    <d v="2019-08-01T00:00:00"/>
    <d v="2019-08-07T00:00:00"/>
    <n v="1.82"/>
    <n v="1"/>
    <x v="923"/>
    <x v="3"/>
    <x v="2"/>
    <x v="7"/>
    <s v="Crayola Anti Dust Chalk, 12/Pack"/>
    <n v="90045"/>
    <s v="Los Angeles"/>
    <s v="California"/>
    <x v="3"/>
  </r>
  <r>
    <n v="80037"/>
    <d v="2019-12-18T00:00:00"/>
    <d v="2019-12-21T00:00:00"/>
    <n v="165.2"/>
    <n v="2"/>
    <x v="924"/>
    <x v="2"/>
    <x v="2"/>
    <x v="3"/>
    <s v="Economy Rollaway Files"/>
    <n v="90069"/>
    <s v="West Hollywood"/>
    <s v="California"/>
    <x v="3"/>
  </r>
  <r>
    <n v="80038"/>
    <d v="2019-12-18T00:00:00"/>
    <d v="2019-12-28T00:00:00"/>
    <n v="115.99"/>
    <n v="1"/>
    <x v="617"/>
    <x v="2"/>
    <x v="4"/>
    <x v="4"/>
    <s v="Hewlett-Packard Deskjet 5550 Color Inkjet Printer"/>
    <n v="90069"/>
    <s v="West Hollywood"/>
    <s v="California"/>
    <x v="3"/>
  </r>
  <r>
    <n v="80041"/>
    <d v="2019-12-19T00:00:00"/>
    <d v="2019-12-28T00:00:00"/>
    <n v="8.01"/>
    <n v="1"/>
    <x v="925"/>
    <x v="2"/>
    <x v="2"/>
    <x v="10"/>
    <s v="TOPS Money Receipt Book, Consecutively Numbered in Red,"/>
    <n v="90069"/>
    <s v="West Hollywood"/>
    <s v="California"/>
    <x v="3"/>
  </r>
  <r>
    <n v="80042"/>
    <d v="2019-12-19T00:00:00"/>
    <d v="2019-12-20T00:00:00"/>
    <n v="209.84"/>
    <n v="1"/>
    <x v="926"/>
    <x v="2"/>
    <x v="1"/>
    <x v="8"/>
    <s v="Luxo Professional Fluorescent Magnifier Lamp with Clamp-Mount Base"/>
    <n v="90069"/>
    <s v="West Hollywood"/>
    <s v="California"/>
    <x v="3"/>
  </r>
  <r>
    <n v="80044"/>
    <d v="2019-12-19T00:00:00"/>
    <d v="2019-12-27T00:00:00"/>
    <n v="27.48"/>
    <n v="2"/>
    <x v="166"/>
    <x v="2"/>
    <x v="0"/>
    <x v="0"/>
    <s v="Belkin MediaBoard 104- Keyboard"/>
    <n v="90069"/>
    <s v="West Hollywood"/>
    <s v="California"/>
    <x v="3"/>
  </r>
  <r>
    <n v="80046"/>
    <d v="2019-12-19T00:00:00"/>
    <d v="2019-12-27T00:00:00"/>
    <n v="67.28"/>
    <n v="2"/>
    <x v="384"/>
    <x v="2"/>
    <x v="2"/>
    <x v="6"/>
    <s v="Catalog Binders with Expanding Posts"/>
    <n v="90069"/>
    <s v="West Hollywood"/>
    <s v="California"/>
    <x v="3"/>
  </r>
  <r>
    <n v="79630"/>
    <d v="2019-12-17T00:00:00"/>
    <d v="2019-12-24T00:00:00"/>
    <n v="65.989999999999995"/>
    <n v="9"/>
    <x v="344"/>
    <x v="0"/>
    <x v="0"/>
    <x v="5"/>
    <s v="StarTAC Series"/>
    <n v="90260"/>
    <s v="Lawndale"/>
    <s v="California"/>
    <x v="3"/>
  </r>
  <r>
    <n v="79640"/>
    <d v="2019-12-17T00:00:00"/>
    <d v="2019-12-19T00:00:00"/>
    <n v="3.08"/>
    <n v="7"/>
    <x v="855"/>
    <x v="0"/>
    <x v="2"/>
    <x v="13"/>
    <s v="Avery 481"/>
    <n v="90260"/>
    <s v="Lawndale"/>
    <s v="California"/>
    <x v="3"/>
  </r>
  <r>
    <n v="81806"/>
    <d v="2019-12-26T00:00:00"/>
    <d v="2020-01-01T00:00:00"/>
    <n v="420.98"/>
    <n v="6"/>
    <x v="927"/>
    <x v="1"/>
    <x v="2"/>
    <x v="6"/>
    <s v="GBC DocuBind 200 Manual Binding Machine"/>
    <n v="90260"/>
    <s v="Lawndale"/>
    <s v="California"/>
    <x v="3"/>
  </r>
  <r>
    <n v="81806"/>
    <d v="2019-12-26T00:00:00"/>
    <d v="2019-12-30T00:00:00"/>
    <n v="6.48"/>
    <n v="8"/>
    <x v="928"/>
    <x v="1"/>
    <x v="2"/>
    <x v="10"/>
    <s v="X%29 1993"/>
    <n v="90260"/>
    <s v="Lawndale"/>
    <s v="California"/>
    <x v="3"/>
  </r>
  <r>
    <n v="81807"/>
    <d v="2019-12-26T00:00:00"/>
    <d v="2019-12-29T00:00:00"/>
    <n v="7.68"/>
    <n v="3"/>
    <x v="92"/>
    <x v="1"/>
    <x v="2"/>
    <x v="6"/>
    <s v="GBC VeloBinder Strips"/>
    <n v="90260"/>
    <s v="Lawndale"/>
    <s v="California"/>
    <x v="3"/>
  </r>
  <r>
    <n v="81808"/>
    <d v="2019-12-26T00:00:00"/>
    <d v="2019-12-31T00:00:00"/>
    <n v="9.99"/>
    <n v="7"/>
    <x v="929"/>
    <x v="1"/>
    <x v="0"/>
    <x v="4"/>
    <s v="Canon F603 Scientific Calculator"/>
    <n v="90260"/>
    <s v="Lawndale"/>
    <s v="California"/>
    <x v="3"/>
  </r>
  <r>
    <n v="81809"/>
    <d v="2019-12-26T00:00:00"/>
    <d v="2020-01-05T00:00:00"/>
    <n v="4.82"/>
    <n v="3"/>
    <x v="930"/>
    <x v="1"/>
    <x v="1"/>
    <x v="8"/>
    <s v="Magna Visual Magnetic Picture Hangers"/>
    <n v="90260"/>
    <s v="Lawndale"/>
    <s v="California"/>
    <x v="3"/>
  </r>
  <r>
    <n v="81810"/>
    <d v="2019-12-26T00:00:00"/>
    <d v="2019-12-28T00:00:00"/>
    <n v="5.78"/>
    <n v="5"/>
    <x v="414"/>
    <x v="1"/>
    <x v="2"/>
    <x v="10"/>
    <s v="X%29 1899"/>
    <n v="90260"/>
    <s v="Lawndale"/>
    <s v="California"/>
    <x v="3"/>
  </r>
  <r>
    <n v="77997"/>
    <d v="2019-12-10T00:00:00"/>
    <d v="2019-12-15T00:00:00"/>
    <n v="15.98"/>
    <n v="8"/>
    <x v="931"/>
    <x v="3"/>
    <x v="0"/>
    <x v="0"/>
    <s v="Imation 3.5&quot; DS/HD IBM Formatted Diskettes, 50/Pack"/>
    <n v="90266"/>
    <s v="Manhattan Beach"/>
    <s v="California"/>
    <x v="3"/>
  </r>
  <r>
    <n v="77997"/>
    <d v="2019-12-10T00:00:00"/>
    <d v="2019-12-13T00:00:00"/>
    <n v="12.28"/>
    <n v="1"/>
    <x v="682"/>
    <x v="3"/>
    <x v="2"/>
    <x v="10"/>
    <s v="X%29 1881"/>
    <n v="90266"/>
    <s v="Manhattan Beach"/>
    <s v="California"/>
    <x v="3"/>
  </r>
  <r>
    <n v="77997"/>
    <d v="2019-12-10T00:00:00"/>
    <d v="2019-12-12T00:00:00"/>
    <n v="30.98"/>
    <n v="2"/>
    <x v="932"/>
    <x v="3"/>
    <x v="2"/>
    <x v="10"/>
    <s v="X%29 19"/>
    <n v="90266"/>
    <s v="Manhattan Beach"/>
    <s v="California"/>
    <x v="3"/>
  </r>
  <r>
    <n v="78004"/>
    <d v="2019-12-10T00:00:00"/>
    <d v="2019-12-13T00:00:00"/>
    <n v="46.89"/>
    <n v="9"/>
    <x v="933"/>
    <x v="3"/>
    <x v="2"/>
    <x v="9"/>
    <s v="Bionaire Personal Warm Mist Humidifier/Vaporizer"/>
    <n v="90266"/>
    <s v="Manhattan Beach"/>
    <s v="California"/>
    <x v="3"/>
  </r>
  <r>
    <n v="78004"/>
    <d v="2019-12-10T00:00:00"/>
    <d v="2019-12-13T00:00:00"/>
    <n v="6.64"/>
    <n v="1"/>
    <x v="934"/>
    <x v="3"/>
    <x v="1"/>
    <x v="8"/>
    <s v="G.E. Longer-Life Indoor Recessed Floodlight Bulbs"/>
    <n v="90266"/>
    <s v="Manhattan Beach"/>
    <s v="California"/>
    <x v="3"/>
  </r>
  <r>
    <n v="78006"/>
    <d v="2019-12-10T00:00:00"/>
    <d v="2019-12-16T00:00:00"/>
    <n v="12.58"/>
    <n v="3"/>
    <x v="935"/>
    <x v="0"/>
    <x v="1"/>
    <x v="8"/>
    <s v="DAX Copper Panel Document Frame, 5 x 7 Size"/>
    <n v="90266"/>
    <s v="Manhattan Beach"/>
    <s v="California"/>
    <x v="3"/>
  </r>
  <r>
    <n v="78007"/>
    <d v="2019-12-10T00:00:00"/>
    <d v="2019-12-11T00:00:00"/>
    <n v="178.47"/>
    <n v="2"/>
    <x v="936"/>
    <x v="3"/>
    <x v="4"/>
    <x v="3"/>
    <s v="Hot File%29 7-Pocket, Floor Stand"/>
    <n v="90266"/>
    <s v="Manhattan Beach"/>
    <s v="California"/>
    <x v="3"/>
  </r>
  <r>
    <n v="79957"/>
    <d v="2019-12-18T00:00:00"/>
    <d v="2019-12-26T00:00:00"/>
    <n v="21.98"/>
    <n v="9"/>
    <x v="937"/>
    <x v="1"/>
    <x v="2"/>
    <x v="10"/>
    <s v="Standard Line™ “While You Were Out” Hardbound Telephone Message Book"/>
    <n v="90405"/>
    <s v="Santa Monica"/>
    <s v="California"/>
    <x v="3"/>
  </r>
  <r>
    <n v="79957"/>
    <d v="2019-12-18T00:00:00"/>
    <d v="2019-12-19T00:00:00"/>
    <n v="71.37"/>
    <n v="8"/>
    <x v="896"/>
    <x v="1"/>
    <x v="1"/>
    <x v="1"/>
    <s v="Lesro Sheffield Collection Coffee Table, End Table, Center Table, Corner Table"/>
    <n v="90405"/>
    <s v="Santa Monica"/>
    <s v="California"/>
    <x v="3"/>
  </r>
  <r>
    <n v="79961"/>
    <d v="2019-12-18T00:00:00"/>
    <d v="2019-12-19T00:00:00"/>
    <n v="37.700000000000003"/>
    <n v="7"/>
    <x v="938"/>
    <x v="1"/>
    <x v="2"/>
    <x v="6"/>
    <s v="Vinyl Sectional Post Binders"/>
    <n v="90405"/>
    <s v="Santa Monica"/>
    <s v="California"/>
    <x v="3"/>
  </r>
  <r>
    <n v="79963"/>
    <d v="2019-12-18T00:00:00"/>
    <d v="2019-12-20T00:00:00"/>
    <n v="95.99"/>
    <n v="10"/>
    <x v="939"/>
    <x v="1"/>
    <x v="2"/>
    <x v="3"/>
    <s v="Safco Industrial Wire Shelving"/>
    <n v="90405"/>
    <s v="Santa Monica"/>
    <s v="California"/>
    <x v="3"/>
  </r>
  <r>
    <n v="79963"/>
    <d v="2019-12-18T00:00:00"/>
    <d v="2019-12-23T00:00:00"/>
    <n v="125.99"/>
    <n v="3"/>
    <x v="548"/>
    <x v="1"/>
    <x v="0"/>
    <x v="5"/>
    <s v="SC7868i"/>
    <n v="90405"/>
    <s v="Santa Monica"/>
    <s v="California"/>
    <x v="3"/>
  </r>
  <r>
    <n v="79968"/>
    <d v="2019-12-18T00:00:00"/>
    <d v="2019-12-26T00:00:00"/>
    <n v="31.76"/>
    <n v="1"/>
    <x v="940"/>
    <x v="1"/>
    <x v="1"/>
    <x v="1"/>
    <s v="Hon iLevel™ Computer Training Table"/>
    <n v="90405"/>
    <s v="Santa Monica"/>
    <s v="California"/>
    <x v="3"/>
  </r>
  <r>
    <n v="80040"/>
    <d v="2019-12-19T00:00:00"/>
    <d v="2019-12-22T00:00:00"/>
    <n v="48.04"/>
    <n v="3"/>
    <x v="941"/>
    <x v="2"/>
    <x v="2"/>
    <x v="10"/>
    <s v="X%29 1885"/>
    <n v="90604"/>
    <s v="Whittier"/>
    <s v="California"/>
    <x v="3"/>
  </r>
  <r>
    <n v="80045"/>
    <d v="2019-12-19T00:00:00"/>
    <d v="2019-12-26T00:00:00"/>
    <n v="4.0599999999999996"/>
    <n v="6"/>
    <x v="942"/>
    <x v="2"/>
    <x v="2"/>
    <x v="9"/>
    <s v="Eureka Disposable Bags for Sanitaire%29 Vibra Groomer I%29 Upright Vac"/>
    <n v="90604"/>
    <s v="Whittier"/>
    <s v="California"/>
    <x v="3"/>
  </r>
  <r>
    <n v="80506"/>
    <d v="2019-12-21T00:00:00"/>
    <d v="2019-12-23T00:00:00"/>
    <n v="130.97999999999999"/>
    <n v="3"/>
    <x v="943"/>
    <x v="2"/>
    <x v="1"/>
    <x v="12"/>
    <s v="O'Sullivan Elevations Bookcase, Cherry Finish"/>
    <n v="90660"/>
    <s v="Pico Rivera"/>
    <s v="California"/>
    <x v="3"/>
  </r>
  <r>
    <n v="80506"/>
    <d v="2019-12-21T00:00:00"/>
    <d v="2019-12-28T00:00:00"/>
    <n v="30.97"/>
    <n v="2"/>
    <x v="944"/>
    <x v="2"/>
    <x v="0"/>
    <x v="0"/>
    <s v="Microsoft Multimedia Keyboard"/>
    <n v="90660"/>
    <s v="Pico Rivera"/>
    <s v="California"/>
    <x v="3"/>
  </r>
  <r>
    <n v="81259"/>
    <d v="2019-12-24T00:00:00"/>
    <d v="2019-12-26T00:00:00"/>
    <n v="5.89"/>
    <n v="10"/>
    <x v="945"/>
    <x v="1"/>
    <x v="1"/>
    <x v="8"/>
    <s v="Eldon Wave Desk Accessories"/>
    <n v="90660"/>
    <s v="Pico Rivera"/>
    <s v="California"/>
    <x v="3"/>
  </r>
  <r>
    <n v="79628"/>
    <d v="2019-12-17T00:00:00"/>
    <d v="2019-12-21T00:00:00"/>
    <n v="4.1399999999999997"/>
    <n v="1"/>
    <x v="529"/>
    <x v="0"/>
    <x v="1"/>
    <x v="8"/>
    <s v="Eldon Image Series Black Desk Accessories"/>
    <n v="90712"/>
    <s v="Lakewood"/>
    <s v="California"/>
    <x v="3"/>
  </r>
  <r>
    <n v="79635"/>
    <d v="2019-12-17T00:00:00"/>
    <d v="2019-12-21T00:00:00"/>
    <n v="35.44"/>
    <n v="4"/>
    <x v="946"/>
    <x v="0"/>
    <x v="2"/>
    <x v="10"/>
    <s v="X%29 1880"/>
    <n v="90712"/>
    <s v="Lakewood"/>
    <s v="California"/>
    <x v="3"/>
  </r>
  <r>
    <n v="79635"/>
    <d v="2019-12-17T00:00:00"/>
    <d v="2019-12-23T00:00:00"/>
    <n v="55.48"/>
    <n v="3"/>
    <x v="947"/>
    <x v="0"/>
    <x v="2"/>
    <x v="10"/>
    <s v="X%29 194"/>
    <n v="90712"/>
    <s v="Lakewood"/>
    <s v="California"/>
    <x v="3"/>
  </r>
  <r>
    <n v="79637"/>
    <d v="2019-12-17T00:00:00"/>
    <d v="2019-12-21T00:00:00"/>
    <n v="8.09"/>
    <n v="1"/>
    <x v="948"/>
    <x v="0"/>
    <x v="1"/>
    <x v="8"/>
    <s v="6&quot; Cubicle Wall Clock, Black"/>
    <n v="90712"/>
    <s v="Lakewood"/>
    <s v="California"/>
    <x v="3"/>
  </r>
  <r>
    <n v="79637"/>
    <d v="2019-12-17T00:00:00"/>
    <d v="2019-12-21T00:00:00"/>
    <n v="14.2"/>
    <n v="9"/>
    <x v="949"/>
    <x v="0"/>
    <x v="1"/>
    <x v="8"/>
    <s v="Coloredge Poster Frame"/>
    <n v="90712"/>
    <s v="Lakewood"/>
    <s v="California"/>
    <x v="3"/>
  </r>
  <r>
    <n v="79644"/>
    <d v="2019-12-17T00:00:00"/>
    <d v="2019-12-25T00:00:00"/>
    <n v="65.989999999999995"/>
    <n v="1"/>
    <x v="175"/>
    <x v="0"/>
    <x v="0"/>
    <x v="5"/>
    <s v="SC-3160"/>
    <n v="90712"/>
    <s v="Lakewood"/>
    <s v="California"/>
    <x v="3"/>
  </r>
  <r>
    <n v="77996"/>
    <d v="2019-12-10T00:00:00"/>
    <d v="2019-12-18T00:00:00"/>
    <n v="36.549999999999997"/>
    <n v="6"/>
    <x v="950"/>
    <x v="3"/>
    <x v="2"/>
    <x v="7"/>
    <s v="Dixon Ticonderoga Core-Lock Colored Pencils, 48-Color Set"/>
    <n v="90805"/>
    <s v="Long Beach"/>
    <s v="California"/>
    <x v="3"/>
  </r>
  <r>
    <n v="77998"/>
    <d v="2019-12-10T00:00:00"/>
    <d v="2019-12-13T00:00:00"/>
    <n v="65.989999999999995"/>
    <n v="8"/>
    <x v="99"/>
    <x v="0"/>
    <x v="0"/>
    <x v="5"/>
    <s v="iDENi80s"/>
    <n v="90805"/>
    <s v="Long Beach"/>
    <s v="California"/>
    <x v="3"/>
  </r>
  <r>
    <n v="79783"/>
    <d v="2019-12-17T00:00:00"/>
    <d v="2019-12-25T00:00:00"/>
    <n v="6.48"/>
    <n v="7"/>
    <x v="161"/>
    <x v="2"/>
    <x v="2"/>
    <x v="10"/>
    <s v="X%29 1993"/>
    <n v="90805"/>
    <s v="Long Beach"/>
    <s v="California"/>
    <x v="3"/>
  </r>
  <r>
    <n v="79783"/>
    <d v="2019-12-17T00:00:00"/>
    <d v="2019-12-22T00:00:00"/>
    <n v="85.99"/>
    <n v="6"/>
    <x v="374"/>
    <x v="2"/>
    <x v="0"/>
    <x v="5"/>
    <s v="Accessory8"/>
    <n v="90805"/>
    <s v="Long Beach"/>
    <s v="California"/>
    <x v="3"/>
  </r>
  <r>
    <n v="79784"/>
    <d v="2019-12-17T00:00:00"/>
    <d v="2019-12-21T00:00:00"/>
    <n v="2.08"/>
    <n v="7"/>
    <x v="951"/>
    <x v="2"/>
    <x v="2"/>
    <x v="6"/>
    <s v="Round Ring Binders"/>
    <n v="90805"/>
    <s v="Long Beach"/>
    <s v="California"/>
    <x v="3"/>
  </r>
  <r>
    <n v="79786"/>
    <d v="2019-12-17T00:00:00"/>
    <d v="2019-12-25T00:00:00"/>
    <n v="5.74"/>
    <n v="1"/>
    <x v="952"/>
    <x v="2"/>
    <x v="2"/>
    <x v="6"/>
    <s v="Binder Posts"/>
    <n v="90805"/>
    <s v="Long Beach"/>
    <s v="California"/>
    <x v="3"/>
  </r>
  <r>
    <n v="79786"/>
    <d v="2019-12-17T00:00:00"/>
    <d v="2019-12-18T00:00:00"/>
    <n v="43.98"/>
    <n v="6"/>
    <x v="953"/>
    <x v="2"/>
    <x v="0"/>
    <x v="0"/>
    <s v="Memorex 80 Minute CD-R Spindle, 100/Pack"/>
    <n v="90805"/>
    <s v="Long Beach"/>
    <s v="California"/>
    <x v="3"/>
  </r>
  <r>
    <n v="80621"/>
    <d v="2019-12-21T00:00:00"/>
    <d v="2019-12-25T00:00:00"/>
    <n v="4.4800000000000004"/>
    <n v="6"/>
    <x v="954"/>
    <x v="0"/>
    <x v="2"/>
    <x v="9"/>
    <s v="Hoover Portapower™ Portable Vacuum"/>
    <n v="91767"/>
    <s v="Pomona"/>
    <s v="California"/>
    <x v="3"/>
  </r>
  <r>
    <n v="80624"/>
    <d v="2019-12-21T00:00:00"/>
    <d v="2019-12-29T00:00:00"/>
    <n v="135.99"/>
    <n v="2"/>
    <x v="955"/>
    <x v="0"/>
    <x v="1"/>
    <x v="15"/>
    <s v="Global Deluxe High-Back Office Chair in Storm"/>
    <n v="91767"/>
    <s v="Pomona"/>
    <s v="California"/>
    <x v="3"/>
  </r>
  <r>
    <n v="80625"/>
    <d v="2019-12-21T00:00:00"/>
    <d v="2019-12-27T00:00:00"/>
    <n v="205.99"/>
    <n v="1"/>
    <x v="956"/>
    <x v="0"/>
    <x v="0"/>
    <x v="5"/>
    <s v="TimeportP7382"/>
    <n v="91767"/>
    <s v="Pomona"/>
    <s v="California"/>
    <x v="3"/>
  </r>
  <r>
    <n v="80628"/>
    <d v="2019-12-21T00:00:00"/>
    <d v="2019-12-30T00:00:00"/>
    <n v="40.98"/>
    <n v="7"/>
    <x v="957"/>
    <x v="0"/>
    <x v="2"/>
    <x v="9"/>
    <s v="Kensington 6 Outlet SmartSocket Surge Protector"/>
    <n v="91767"/>
    <s v="Pomona"/>
    <s v="California"/>
    <x v="3"/>
  </r>
  <r>
    <n v="80628"/>
    <d v="2019-12-21T00:00:00"/>
    <d v="2019-12-29T00:00:00"/>
    <n v="2.88"/>
    <n v="6"/>
    <x v="363"/>
    <x v="0"/>
    <x v="2"/>
    <x v="6"/>
    <s v="Avery Durable Binders"/>
    <n v="91767"/>
    <s v="Pomona"/>
    <s v="California"/>
    <x v="3"/>
  </r>
  <r>
    <n v="80630"/>
    <d v="2019-12-21T00:00:00"/>
    <d v="2019-12-22T00:00:00"/>
    <n v="30.98"/>
    <n v="7"/>
    <x v="958"/>
    <x v="0"/>
    <x v="0"/>
    <x v="0"/>
    <s v="Belkin ErgoBoard™ Keyboard"/>
    <n v="91767"/>
    <s v="Pomona"/>
    <s v="California"/>
    <x v="3"/>
  </r>
  <r>
    <n v="80630"/>
    <d v="2019-12-21T00:00:00"/>
    <d v="2019-12-30T00:00:00"/>
    <n v="4.13"/>
    <n v="3"/>
    <x v="959"/>
    <x v="0"/>
    <x v="2"/>
    <x v="7"/>
    <s v="Newell 31"/>
    <n v="91767"/>
    <s v="Pomona"/>
    <s v="California"/>
    <x v="3"/>
  </r>
  <r>
    <n v="82169"/>
    <d v="2019-12-28T00:00:00"/>
    <d v="2019-12-31T00:00:00"/>
    <n v="500.98"/>
    <n v="2"/>
    <x v="960"/>
    <x v="3"/>
    <x v="1"/>
    <x v="15"/>
    <s v="Global Troy™ Executive Leather Low-Back Tilter"/>
    <n v="91776"/>
    <s v="San Gabriel"/>
    <s v="California"/>
    <x v="3"/>
  </r>
  <r>
    <n v="82173"/>
    <d v="2019-12-28T00:00:00"/>
    <d v="2020-01-04T00:00:00"/>
    <n v="6.48"/>
    <n v="1"/>
    <x v="28"/>
    <x v="3"/>
    <x v="2"/>
    <x v="10"/>
    <s v="X%29 1930"/>
    <n v="91776"/>
    <s v="San Gabriel"/>
    <s v="California"/>
    <x v="3"/>
  </r>
  <r>
    <n v="78017"/>
    <d v="2019-12-10T00:00:00"/>
    <d v="2019-12-20T00:00:00"/>
    <n v="7.38"/>
    <n v="3"/>
    <x v="300"/>
    <x v="0"/>
    <x v="1"/>
    <x v="8"/>
    <s v="Eldon%29 Expressions™ Wood Desk Accessories, Oak"/>
    <n v="91945"/>
    <s v="Lemon Grove"/>
    <s v="California"/>
    <x v="3"/>
  </r>
  <r>
    <n v="78017"/>
    <d v="2019-12-10T00:00:00"/>
    <d v="2019-12-19T00:00:00"/>
    <n v="5.98"/>
    <n v="2"/>
    <x v="614"/>
    <x v="0"/>
    <x v="2"/>
    <x v="10"/>
    <s v="X%29 193"/>
    <n v="91945"/>
    <s v="Lemon Grove"/>
    <s v="California"/>
    <x v="3"/>
  </r>
  <r>
    <n v="78017"/>
    <d v="2019-12-10T00:00:00"/>
    <d v="2019-12-11T00:00:00"/>
    <n v="15.42"/>
    <n v="4"/>
    <x v="304"/>
    <x v="0"/>
    <x v="2"/>
    <x v="3"/>
    <s v="Decoflex Hanging Personal Folder File, Blue"/>
    <n v="91945"/>
    <s v="Lemon Grove"/>
    <s v="California"/>
    <x v="3"/>
  </r>
  <r>
    <n v="78020"/>
    <d v="2019-12-10T00:00:00"/>
    <d v="2019-12-20T00:00:00"/>
    <n v="280.98"/>
    <n v="1"/>
    <x v="961"/>
    <x v="0"/>
    <x v="1"/>
    <x v="15"/>
    <s v="Hon 2090 “Pillow Soft” Series Mid Back Swivel/Tilt Chairs"/>
    <n v="91945"/>
    <s v="Lemon Grove"/>
    <s v="California"/>
    <x v="3"/>
  </r>
  <r>
    <n v="78020"/>
    <d v="2019-12-10T00:00:00"/>
    <d v="2019-12-14T00:00:00"/>
    <n v="14.03"/>
    <n v="10"/>
    <x v="962"/>
    <x v="0"/>
    <x v="2"/>
    <x v="3"/>
    <s v="Project Tote Personal File"/>
    <n v="91945"/>
    <s v="Lemon Grove"/>
    <s v="California"/>
    <x v="3"/>
  </r>
  <r>
    <n v="81806"/>
    <d v="2019-12-26T00:00:00"/>
    <d v="2019-12-29T00:00:00"/>
    <n v="36.549999999999997"/>
    <n v="5"/>
    <x v="963"/>
    <x v="1"/>
    <x v="2"/>
    <x v="7"/>
    <s v="Dixon Ticonderoga Core-Lock Colored Pencils, 48-Color Set"/>
    <n v="91945"/>
    <s v="Lemon Grove"/>
    <s v="California"/>
    <x v="3"/>
  </r>
  <r>
    <n v="79633"/>
    <d v="2019-12-17T00:00:00"/>
    <d v="2019-12-26T00:00:00"/>
    <n v="5.98"/>
    <n v="2"/>
    <x v="614"/>
    <x v="0"/>
    <x v="0"/>
    <x v="0"/>
    <s v="Imation 3.5&quot; IBM-Formatted Diskettes, 10/Pack"/>
    <n v="92530"/>
    <s v="Lake Elsinore"/>
    <s v="California"/>
    <x v="3"/>
  </r>
  <r>
    <n v="79633"/>
    <d v="2019-12-17T00:00:00"/>
    <d v="2019-12-19T00:00:00"/>
    <n v="5.98"/>
    <n v="4"/>
    <x v="964"/>
    <x v="0"/>
    <x v="2"/>
    <x v="10"/>
    <s v="X%29 1992"/>
    <n v="92530"/>
    <s v="Lake Elsinore"/>
    <s v="California"/>
    <x v="3"/>
  </r>
  <r>
    <n v="79642"/>
    <d v="2019-12-17T00:00:00"/>
    <d v="2019-12-19T00:00:00"/>
    <n v="25.98"/>
    <n v="5"/>
    <x v="589"/>
    <x v="0"/>
    <x v="2"/>
    <x v="9"/>
    <s v="3M Office Air Cleaner"/>
    <n v="92530"/>
    <s v="Lake Elsinore"/>
    <s v="California"/>
    <x v="3"/>
  </r>
  <r>
    <n v="79642"/>
    <d v="2019-12-17T00:00:00"/>
    <d v="2019-12-24T00:00:00"/>
    <n v="155.06"/>
    <n v="8"/>
    <x v="965"/>
    <x v="0"/>
    <x v="2"/>
    <x v="3"/>
    <s v="Dual Level, Single-Width Filing Carts"/>
    <n v="92530"/>
    <s v="Lake Elsinore"/>
    <s v="California"/>
    <x v="3"/>
  </r>
  <r>
    <n v="79924"/>
    <d v="2019-12-18T00:00:00"/>
    <d v="2019-12-20T00:00:00"/>
    <n v="162.93"/>
    <n v="8"/>
    <x v="966"/>
    <x v="0"/>
    <x v="2"/>
    <x v="16"/>
    <s v="Multimedia Mailers"/>
    <n v="92563"/>
    <s v="Murrieta"/>
    <s v="California"/>
    <x v="3"/>
  </r>
  <r>
    <n v="79927"/>
    <d v="2019-12-18T00:00:00"/>
    <d v="2019-12-23T00:00:00"/>
    <n v="9.11"/>
    <n v="2"/>
    <x v="377"/>
    <x v="0"/>
    <x v="2"/>
    <x v="10"/>
    <s v="Black Print Carbonless Snap-Off%29 Rapid Letter, 8 1/2&quot; x 7&quot;"/>
    <n v="92563"/>
    <s v="Murrieta"/>
    <s v="California"/>
    <x v="3"/>
  </r>
  <r>
    <n v="79634"/>
    <d v="2019-12-17T00:00:00"/>
    <d v="2019-12-27T00:00:00"/>
    <n v="59.98"/>
    <n v="8"/>
    <x v="191"/>
    <x v="0"/>
    <x v="2"/>
    <x v="9"/>
    <s v="Belkin 8 Outlet SurgeMaster II Gold Surge Protector"/>
    <n v="92630"/>
    <s v="Lake Forest"/>
    <s v="California"/>
    <x v="3"/>
  </r>
  <r>
    <n v="79643"/>
    <d v="2019-12-17T00:00:00"/>
    <d v="2019-12-23T00:00:00"/>
    <n v="2.89"/>
    <n v="2"/>
    <x v="144"/>
    <x v="0"/>
    <x v="2"/>
    <x v="13"/>
    <s v="Avery 498"/>
    <n v="92630"/>
    <s v="Lake Forest"/>
    <s v="California"/>
    <x v="3"/>
  </r>
  <r>
    <n v="79646"/>
    <d v="2019-12-17T00:00:00"/>
    <d v="2019-12-20T00:00:00"/>
    <n v="3.69"/>
    <n v="9"/>
    <x v="967"/>
    <x v="0"/>
    <x v="2"/>
    <x v="13"/>
    <s v="Avery 52"/>
    <n v="92630"/>
    <s v="Lake Forest"/>
    <s v="California"/>
    <x v="3"/>
  </r>
  <r>
    <n v="79646"/>
    <d v="2019-12-17T00:00:00"/>
    <d v="2019-12-24T00:00:00"/>
    <n v="65.989999999999995"/>
    <n v="2"/>
    <x v="79"/>
    <x v="0"/>
    <x v="0"/>
    <x v="5"/>
    <s v="V 3600 Series"/>
    <n v="92630"/>
    <s v="Lake Forest"/>
    <s v="California"/>
    <x v="3"/>
  </r>
  <r>
    <n v="79631"/>
    <d v="2019-12-17T00:00:00"/>
    <d v="2019-12-22T00:00:00"/>
    <n v="14.34"/>
    <n v="7"/>
    <x v="968"/>
    <x v="0"/>
    <x v="1"/>
    <x v="8"/>
    <s v="Nu-Dell Leatherette Frames"/>
    <n v="92653"/>
    <s v="Laguna Hills"/>
    <s v="California"/>
    <x v="3"/>
  </r>
  <r>
    <n v="79631"/>
    <d v="2019-12-17T00:00:00"/>
    <d v="2019-12-27T00:00:00"/>
    <n v="30.98"/>
    <n v="5"/>
    <x v="969"/>
    <x v="0"/>
    <x v="2"/>
    <x v="10"/>
    <s v="X%29 1979"/>
    <n v="92653"/>
    <s v="Laguna Hills"/>
    <s v="California"/>
    <x v="3"/>
  </r>
  <r>
    <n v="79636"/>
    <d v="2019-12-17T00:00:00"/>
    <d v="2019-12-20T00:00:00"/>
    <n v="22.84"/>
    <n v="8"/>
    <x v="38"/>
    <x v="0"/>
    <x v="2"/>
    <x v="10"/>
    <s v="X%29 1929"/>
    <n v="92653"/>
    <s v="Laguna Hills"/>
    <s v="California"/>
    <x v="3"/>
  </r>
  <r>
    <n v="79645"/>
    <d v="2019-12-17T00:00:00"/>
    <d v="2019-12-23T00:00:00"/>
    <n v="146.05000000000001"/>
    <n v="9"/>
    <x v="970"/>
    <x v="0"/>
    <x v="1"/>
    <x v="1"/>
    <s v="BPI Conference Tables"/>
    <n v="92653"/>
    <s v="Laguna Hills"/>
    <s v="California"/>
    <x v="3"/>
  </r>
  <r>
    <n v="79627"/>
    <d v="2019-12-17T00:00:00"/>
    <d v="2019-12-20T00:00:00"/>
    <n v="55.48"/>
    <n v="1"/>
    <x v="971"/>
    <x v="0"/>
    <x v="2"/>
    <x v="10"/>
    <s v="X%29 194"/>
    <n v="92677"/>
    <s v="Laguna Niguel"/>
    <s v="California"/>
    <x v="3"/>
  </r>
  <r>
    <n v="79627"/>
    <d v="2019-12-17T00:00:00"/>
    <d v="2019-12-27T00:00:00"/>
    <n v="1.68"/>
    <n v="7"/>
    <x v="151"/>
    <x v="0"/>
    <x v="2"/>
    <x v="7"/>
    <s v="Newell 323"/>
    <n v="92677"/>
    <s v="Laguna Niguel"/>
    <s v="California"/>
    <x v="3"/>
  </r>
  <r>
    <n v="79632"/>
    <d v="2019-12-17T00:00:00"/>
    <d v="2019-12-21T00:00:00"/>
    <n v="205.99"/>
    <n v="2"/>
    <x v="972"/>
    <x v="0"/>
    <x v="0"/>
    <x v="5"/>
    <s v="V70"/>
    <n v="92677"/>
    <s v="Laguna Niguel"/>
    <s v="California"/>
    <x v="3"/>
  </r>
  <r>
    <n v="79638"/>
    <d v="2019-12-17T00:00:00"/>
    <d v="2019-12-26T00:00:00"/>
    <n v="21.38"/>
    <n v="3"/>
    <x v="693"/>
    <x v="0"/>
    <x v="2"/>
    <x v="7"/>
    <s v="Boston 1730 StandUp Electric Pencil Sharpener"/>
    <n v="92677"/>
    <s v="Laguna Niguel"/>
    <s v="California"/>
    <x v="3"/>
  </r>
  <r>
    <n v="79639"/>
    <d v="2019-12-17T00:00:00"/>
    <d v="2019-12-18T00:00:00"/>
    <n v="11.7"/>
    <n v="8"/>
    <x v="973"/>
    <x v="0"/>
    <x v="2"/>
    <x v="9"/>
    <s v="Harmony HEPA Quiet Air Purifiers"/>
    <n v="92677"/>
    <s v="Laguna Niguel"/>
    <s v="California"/>
    <x v="3"/>
  </r>
  <r>
    <n v="80039"/>
    <d v="2019-12-18T00:00:00"/>
    <d v="2019-12-24T00:00:00"/>
    <n v="5.08"/>
    <n v="8"/>
    <x v="974"/>
    <x v="2"/>
    <x v="1"/>
    <x v="8"/>
    <s v="Master Caster Door Stop, Brown"/>
    <n v="92683"/>
    <s v="Westminster"/>
    <s v="California"/>
    <x v="3"/>
  </r>
  <r>
    <n v="80043"/>
    <d v="2019-12-19T00:00:00"/>
    <d v="2019-12-23T00:00:00"/>
    <n v="39.979999999999997"/>
    <n v="6"/>
    <x v="975"/>
    <x v="2"/>
    <x v="1"/>
    <x v="8"/>
    <s v="Eldon Radial Chair Mat for Low to Medium Pile Carpets"/>
    <n v="92683"/>
    <s v="Westminster"/>
    <s v="California"/>
    <x v="3"/>
  </r>
  <r>
    <n v="80043"/>
    <d v="2019-12-19T00:00:00"/>
    <d v="2019-12-21T00:00:00"/>
    <n v="5.84"/>
    <n v="2"/>
    <x v="976"/>
    <x v="2"/>
    <x v="2"/>
    <x v="7"/>
    <s v="Newell 312"/>
    <n v="92683"/>
    <s v="Westminster"/>
    <s v="California"/>
    <x v="3"/>
  </r>
  <r>
    <n v="80045"/>
    <d v="2019-12-19T00:00:00"/>
    <d v="2019-12-26T00:00:00"/>
    <n v="11.58"/>
    <n v="10"/>
    <x v="977"/>
    <x v="2"/>
    <x v="2"/>
    <x v="16"/>
    <s v="Peel  Seel%29 Recycled Catalog Envelopes, Brown"/>
    <n v="92683"/>
    <s v="Westminster"/>
    <s v="California"/>
    <x v="3"/>
  </r>
  <r>
    <n v="80102"/>
    <d v="2019-12-19T00:00:00"/>
    <d v="2019-12-22T00:00:00"/>
    <n v="44.43"/>
    <n v="5"/>
    <x v="230"/>
    <x v="3"/>
    <x v="1"/>
    <x v="1"/>
    <s v="Hon 61000 Series Interactive Training Tables"/>
    <n v="92704"/>
    <s v="Santa Ana"/>
    <s v="California"/>
    <x v="3"/>
  </r>
  <r>
    <n v="80104"/>
    <d v="2019-12-19T00:00:00"/>
    <d v="2019-12-21T00:00:00"/>
    <n v="20.99"/>
    <n v="6"/>
    <x v="978"/>
    <x v="3"/>
    <x v="0"/>
    <x v="5"/>
    <s v="Accessory25"/>
    <n v="92704"/>
    <s v="Santa Ana"/>
    <s v="California"/>
    <x v="3"/>
  </r>
  <r>
    <n v="80106"/>
    <d v="2019-12-19T00:00:00"/>
    <d v="2019-12-23T00:00:00"/>
    <n v="15.98"/>
    <n v="1"/>
    <x v="799"/>
    <x v="3"/>
    <x v="0"/>
    <x v="0"/>
    <s v="LogiTechnology Access Keyboard"/>
    <n v="92704"/>
    <s v="Santa Ana"/>
    <s v="California"/>
    <x v="3"/>
  </r>
  <r>
    <n v="80107"/>
    <d v="2019-12-19T00:00:00"/>
    <d v="2019-12-20T00:00:00"/>
    <n v="2.78"/>
    <n v="2"/>
    <x v="979"/>
    <x v="3"/>
    <x v="2"/>
    <x v="7"/>
    <s v="Prang Drawing Pencil Set"/>
    <n v="92704"/>
    <s v="Santa Ana"/>
    <s v="California"/>
    <x v="3"/>
  </r>
  <r>
    <n v="82676"/>
    <d v="2019-12-30T00:00:00"/>
    <d v="2020-01-04T00:00:00"/>
    <n v="30.56"/>
    <n v="3"/>
    <x v="980"/>
    <x v="2"/>
    <x v="2"/>
    <x v="6"/>
    <s v="Surelock™ Post Binders"/>
    <n v="92704"/>
    <s v="Santa Ana"/>
    <s v="California"/>
    <x v="3"/>
  </r>
  <r>
    <n v="82676"/>
    <d v="2019-12-30T00:00:00"/>
    <d v="2020-01-05T00:00:00"/>
    <n v="73.98"/>
    <n v="8"/>
    <x v="981"/>
    <x v="2"/>
    <x v="0"/>
    <x v="0"/>
    <s v="Keytronic 105-Key Spanish Keyboard"/>
    <n v="92704"/>
    <s v="Santa Ana"/>
    <s v="California"/>
    <x v="3"/>
  </r>
  <r>
    <n v="82677"/>
    <d v="2019-12-30T00:00:00"/>
    <d v="2019-12-31T00:00:00"/>
    <n v="65.989999999999995"/>
    <n v="5"/>
    <x v="982"/>
    <x v="0"/>
    <x v="0"/>
    <x v="5"/>
    <n v="252"/>
    <n v="92704"/>
    <s v="Santa Ana"/>
    <s v="California"/>
    <x v="3"/>
  </r>
  <r>
    <n v="80105"/>
    <d v="2019-12-19T00:00:00"/>
    <d v="2019-12-24T00:00:00"/>
    <n v="16.98"/>
    <n v="1"/>
    <x v="983"/>
    <x v="3"/>
    <x v="2"/>
    <x v="16"/>
    <s v="Brown Kraft Recycled Envelopes"/>
    <n v="93101"/>
    <s v="Santa Barbara"/>
    <s v="California"/>
    <x v="3"/>
  </r>
  <r>
    <n v="80110"/>
    <d v="2019-12-19T00:00:00"/>
    <d v="2019-12-24T00:00:00"/>
    <n v="205.99"/>
    <n v="8"/>
    <x v="801"/>
    <x v="3"/>
    <x v="0"/>
    <x v="5"/>
    <s v="TimeportP7382"/>
    <n v="93101"/>
    <s v="Santa Barbara"/>
    <s v="California"/>
    <x v="3"/>
  </r>
  <r>
    <n v="82646"/>
    <d v="2019-12-30T00:00:00"/>
    <d v="2020-01-05T00:00:00"/>
    <n v="35.409999999999997"/>
    <n v="5"/>
    <x v="984"/>
    <x v="3"/>
    <x v="0"/>
    <x v="0"/>
    <s v="Imation DVD-RAM discs"/>
    <n v="93277"/>
    <s v="Visalia"/>
    <s v="California"/>
    <x v="3"/>
  </r>
  <r>
    <n v="82646"/>
    <d v="2019-12-30T00:00:00"/>
    <d v="2020-01-04T00:00:00"/>
    <n v="42.76"/>
    <n v="4"/>
    <x v="985"/>
    <x v="3"/>
    <x v="2"/>
    <x v="3"/>
    <s v="SAFCO Mobile Desk Side File, Wire Frame"/>
    <n v="93277"/>
    <s v="Visalia"/>
    <s v="California"/>
    <x v="3"/>
  </r>
  <r>
    <n v="82647"/>
    <d v="2019-12-30T00:00:00"/>
    <d v="2020-01-08T00:00:00"/>
    <n v="27.48"/>
    <n v="7"/>
    <x v="986"/>
    <x v="3"/>
    <x v="0"/>
    <x v="0"/>
    <s v="Belkin MediaBoard 104- Keyboard"/>
    <n v="93277"/>
    <s v="Visalia"/>
    <s v="California"/>
    <x v="3"/>
  </r>
  <r>
    <n v="82648"/>
    <d v="2019-12-30T00:00:00"/>
    <d v="2020-01-02T00:00:00"/>
    <n v="7.1"/>
    <n v="8"/>
    <x v="405"/>
    <x v="3"/>
    <x v="2"/>
    <x v="6"/>
    <s v="Wilson Jones Hanging View Binder, White, 1&quot;"/>
    <n v="93277"/>
    <s v="Visalia"/>
    <s v="California"/>
    <x v="3"/>
  </r>
  <r>
    <n v="82648"/>
    <d v="2019-12-30T00:00:00"/>
    <d v="2020-01-06T00:00:00"/>
    <n v="119.99"/>
    <n v="5"/>
    <x v="987"/>
    <x v="3"/>
    <x v="0"/>
    <x v="4"/>
    <s v="Hewlett-Packard 2600DN Business Color Inkjet Printer"/>
    <n v="93277"/>
    <s v="Visalia"/>
    <s v="California"/>
    <x v="3"/>
  </r>
  <r>
    <n v="79680"/>
    <d v="2019-12-17T00:00:00"/>
    <d v="2019-12-22T00:00:00"/>
    <n v="15.7"/>
    <n v="9"/>
    <x v="988"/>
    <x v="2"/>
    <x v="2"/>
    <x v="3"/>
    <s v="Hanging Personal Folder File"/>
    <n v="93405"/>
    <s v="San Luis Obispo"/>
    <s v="California"/>
    <x v="3"/>
  </r>
  <r>
    <n v="79681"/>
    <d v="2019-12-17T00:00:00"/>
    <d v="2019-12-22T00:00:00"/>
    <n v="2.94"/>
    <n v="3"/>
    <x v="190"/>
    <x v="2"/>
    <x v="2"/>
    <x v="7"/>
    <s v="Newell 343"/>
    <n v="93405"/>
    <s v="San Luis Obispo"/>
    <s v="California"/>
    <x v="3"/>
  </r>
  <r>
    <n v="79681"/>
    <d v="2019-12-17T00:00:00"/>
    <d v="2019-12-24T00:00:00"/>
    <n v="1.81"/>
    <n v="7"/>
    <x v="989"/>
    <x v="2"/>
    <x v="2"/>
    <x v="11"/>
    <s v="Assorted Color Push Pins"/>
    <n v="93405"/>
    <s v="San Luis Obispo"/>
    <s v="California"/>
    <x v="3"/>
  </r>
  <r>
    <n v="79683"/>
    <d v="2019-12-17T00:00:00"/>
    <d v="2019-12-27T00:00:00"/>
    <n v="4.13"/>
    <n v="1"/>
    <x v="581"/>
    <x v="2"/>
    <x v="2"/>
    <x v="13"/>
    <s v="Avery 506"/>
    <n v="93405"/>
    <s v="San Luis Obispo"/>
    <s v="California"/>
    <x v="3"/>
  </r>
  <r>
    <n v="79683"/>
    <d v="2019-12-17T00:00:00"/>
    <d v="2019-12-18T00:00:00"/>
    <n v="209.84"/>
    <n v="9"/>
    <x v="990"/>
    <x v="2"/>
    <x v="1"/>
    <x v="8"/>
    <s v="Luxo Professional Fluorescent Magnifier Lamp with Clamp-Mount Base"/>
    <n v="93405"/>
    <s v="San Luis Obispo"/>
    <s v="California"/>
    <x v="3"/>
  </r>
  <r>
    <n v="79684"/>
    <d v="2019-12-17T00:00:00"/>
    <d v="2019-12-19T00:00:00"/>
    <n v="3.36"/>
    <n v="3"/>
    <x v="991"/>
    <x v="2"/>
    <x v="2"/>
    <x v="6"/>
    <s v="Cardinal Poly Pocket Divider Pockets for Ring Binders"/>
    <n v="93405"/>
    <s v="San Luis Obispo"/>
    <s v="California"/>
    <x v="3"/>
  </r>
  <r>
    <n v="79928"/>
    <d v="2019-12-18T00:00:00"/>
    <d v="2019-12-21T00:00:00"/>
    <n v="236.97"/>
    <n v="7"/>
    <x v="992"/>
    <x v="1"/>
    <x v="1"/>
    <x v="1"/>
    <s v="Chromcraft Rectangular Conference Tables"/>
    <n v="93454"/>
    <s v="Santa Maria"/>
    <s v="California"/>
    <x v="3"/>
  </r>
  <r>
    <n v="79937"/>
    <d v="2019-12-18T00:00:00"/>
    <d v="2019-12-28T00:00:00"/>
    <n v="212.6"/>
    <n v="2"/>
    <x v="993"/>
    <x v="1"/>
    <x v="1"/>
    <x v="1"/>
    <s v="Bush Advantage Collection%29 Round Conference Table"/>
    <n v="93454"/>
    <s v="Santa Maria"/>
    <s v="California"/>
    <x v="3"/>
  </r>
  <r>
    <n v="79937"/>
    <d v="2019-12-18T00:00:00"/>
    <d v="2019-12-23T00:00:00"/>
    <n v="55.99"/>
    <n v="1"/>
    <x v="152"/>
    <x v="1"/>
    <x v="0"/>
    <x v="5"/>
    <s v="Accessory36"/>
    <n v="93454"/>
    <s v="Santa Maria"/>
    <s v="California"/>
    <x v="3"/>
  </r>
  <r>
    <n v="79956"/>
    <d v="2019-12-18T00:00:00"/>
    <d v="2019-12-25T00:00:00"/>
    <n v="4.26"/>
    <n v="3"/>
    <x v="994"/>
    <x v="1"/>
    <x v="2"/>
    <x v="7"/>
    <s v="Dixon Prang%29 Watercolor Pencils, 10-Color Set with Brush"/>
    <n v="93454"/>
    <s v="Santa Maria"/>
    <s v="California"/>
    <x v="3"/>
  </r>
  <r>
    <n v="79629"/>
    <d v="2019-12-17T00:00:00"/>
    <d v="2019-12-21T00:00:00"/>
    <n v="2.88"/>
    <n v="6"/>
    <x v="363"/>
    <x v="0"/>
    <x v="2"/>
    <x v="7"/>
    <s v="Newell 346"/>
    <n v="93534"/>
    <s v="Lancaster"/>
    <s v="California"/>
    <x v="3"/>
  </r>
  <r>
    <n v="79641"/>
    <d v="2019-12-17T00:00:00"/>
    <d v="2019-12-20T00:00:00"/>
    <n v="225.04"/>
    <n v="2"/>
    <x v="995"/>
    <x v="0"/>
    <x v="2"/>
    <x v="9"/>
    <s v="Holmes Harmony HEPA Air Purifier for 17 x 20 Room"/>
    <n v="93534"/>
    <s v="Lancaster"/>
    <s v="California"/>
    <x v="3"/>
  </r>
  <r>
    <n v="77988"/>
    <d v="2019-12-10T00:00:00"/>
    <d v="2019-12-17T00:00:00"/>
    <n v="55.99"/>
    <n v="9"/>
    <x v="104"/>
    <x v="3"/>
    <x v="0"/>
    <x v="5"/>
    <s v="Accessory36"/>
    <n v="93635"/>
    <s v="Los Banos"/>
    <s v="California"/>
    <x v="3"/>
  </r>
  <r>
    <n v="77993"/>
    <d v="2019-12-10T00:00:00"/>
    <d v="2019-12-15T00:00:00"/>
    <n v="146.05000000000001"/>
    <n v="2"/>
    <x v="996"/>
    <x v="3"/>
    <x v="1"/>
    <x v="1"/>
    <s v="BPI Conference Tables"/>
    <n v="93635"/>
    <s v="Los Banos"/>
    <s v="California"/>
    <x v="3"/>
  </r>
  <r>
    <n v="78000"/>
    <d v="2019-12-10T00:00:00"/>
    <d v="2019-12-18T00:00:00"/>
    <n v="8.4499999999999993"/>
    <n v="8"/>
    <x v="997"/>
    <x v="3"/>
    <x v="2"/>
    <x v="14"/>
    <s v="Elite 5&quot; Scissors"/>
    <n v="93635"/>
    <s v="Los Banos"/>
    <s v="California"/>
    <x v="3"/>
  </r>
  <r>
    <n v="78000"/>
    <d v="2019-12-10T00:00:00"/>
    <d v="2019-12-17T00:00:00"/>
    <n v="115.99"/>
    <n v="3"/>
    <x v="340"/>
    <x v="3"/>
    <x v="0"/>
    <x v="5"/>
    <n v="282"/>
    <n v="93635"/>
    <s v="Los Banos"/>
    <s v="California"/>
    <x v="3"/>
  </r>
  <r>
    <n v="77986"/>
    <d v="2019-12-10T00:00:00"/>
    <d v="2019-12-15T00:00:00"/>
    <n v="15.99"/>
    <n v="8"/>
    <x v="998"/>
    <x v="3"/>
    <x v="0"/>
    <x v="4"/>
    <s v="210 Trimline Phone, White"/>
    <n v="94024"/>
    <s v="Los Altos"/>
    <s v="California"/>
    <x v="3"/>
  </r>
  <r>
    <n v="77988"/>
    <d v="2019-12-10T00:00:00"/>
    <d v="2019-12-14T00:00:00"/>
    <n v="37.700000000000003"/>
    <n v="2"/>
    <x v="999"/>
    <x v="3"/>
    <x v="2"/>
    <x v="6"/>
    <s v="Vinyl Sectional Post Binders"/>
    <n v="94024"/>
    <s v="Los Altos"/>
    <s v="California"/>
    <x v="3"/>
  </r>
  <r>
    <n v="77989"/>
    <d v="2019-12-10T00:00:00"/>
    <d v="2019-12-16T00:00:00"/>
    <n v="8.8800000000000008"/>
    <n v="5"/>
    <x v="1000"/>
    <x v="3"/>
    <x v="2"/>
    <x v="6"/>
    <s v="GBC Instant Index™ System for Binding Systems"/>
    <n v="94024"/>
    <s v="Los Altos"/>
    <s v="California"/>
    <x v="3"/>
  </r>
  <r>
    <n v="77989"/>
    <d v="2019-12-10T00:00:00"/>
    <d v="2019-12-20T00:00:00"/>
    <n v="2.88"/>
    <n v="5"/>
    <x v="1001"/>
    <x v="3"/>
    <x v="2"/>
    <x v="13"/>
    <s v="Avery 514"/>
    <n v="94024"/>
    <s v="Los Altos"/>
    <s v="California"/>
    <x v="3"/>
  </r>
  <r>
    <n v="77992"/>
    <d v="2019-12-10T00:00:00"/>
    <d v="2019-12-11T00:00:00"/>
    <n v="19.98"/>
    <n v="10"/>
    <x v="1002"/>
    <x v="3"/>
    <x v="0"/>
    <x v="0"/>
    <s v="Belkin 105-Key Black Keyboard"/>
    <n v="94024"/>
    <s v="Los Altos"/>
    <s v="California"/>
    <x v="3"/>
  </r>
  <r>
    <n v="77994"/>
    <d v="2019-12-10T00:00:00"/>
    <d v="2019-12-19T00:00:00"/>
    <n v="16.48"/>
    <n v="6"/>
    <x v="1003"/>
    <x v="3"/>
    <x v="0"/>
    <x v="0"/>
    <s v="Maxell DVD-RAM Discs"/>
    <n v="94024"/>
    <s v="Los Altos"/>
    <s v="California"/>
    <x v="3"/>
  </r>
  <r>
    <n v="78002"/>
    <d v="2019-12-10T00:00:00"/>
    <d v="2019-12-20T00:00:00"/>
    <n v="3.74"/>
    <n v="10"/>
    <x v="84"/>
    <x v="3"/>
    <x v="2"/>
    <x v="6"/>
    <s v="Accohide Poly Flexible Ring Binders"/>
    <n v="94024"/>
    <s v="Los Altos"/>
    <s v="California"/>
    <x v="3"/>
  </r>
  <r>
    <n v="79924"/>
    <d v="2019-12-18T00:00:00"/>
    <d v="2019-12-27T00:00:00"/>
    <n v="205.99"/>
    <n v="10"/>
    <x v="1004"/>
    <x v="0"/>
    <x v="0"/>
    <x v="5"/>
    <s v="iDEN i550"/>
    <n v="94043"/>
    <s v="Mountain View"/>
    <s v="California"/>
    <x v="3"/>
  </r>
  <r>
    <n v="4619"/>
    <d v="2019-01-25T00:00:00"/>
    <d v="2019-02-04T00:00:00"/>
    <n v="15.04"/>
    <n v="2"/>
    <x v="55"/>
    <x v="2"/>
    <x v="2"/>
    <x v="10"/>
    <s v="White GlueTop Scratch Pads"/>
    <n v="94122"/>
    <s v="San Francisco"/>
    <s v="California"/>
    <x v="3"/>
  </r>
  <r>
    <n v="15247"/>
    <d v="2019-03-12T00:00:00"/>
    <d v="2019-03-15T00:00:00"/>
    <n v="808.49"/>
    <n v="1"/>
    <x v="1005"/>
    <x v="2"/>
    <x v="0"/>
    <x v="4"/>
    <s v="Hewlett-Packard Business Color Inkjet 3000 [N, DTN] Series Printers"/>
    <n v="94122"/>
    <s v="San Francisco"/>
    <s v="California"/>
    <x v="3"/>
  </r>
  <r>
    <n v="17645"/>
    <d v="2019-03-22T00:00:00"/>
    <d v="2019-03-28T00:00:00"/>
    <n v="3.69"/>
    <n v="6"/>
    <x v="300"/>
    <x v="2"/>
    <x v="2"/>
    <x v="13"/>
    <s v="Avery 487"/>
    <n v="94122"/>
    <s v="San Francisco"/>
    <s v="California"/>
    <x v="3"/>
  </r>
  <r>
    <n v="30063"/>
    <d v="2019-05-15T00:00:00"/>
    <d v="2019-05-23T00:00:00"/>
    <n v="49.99"/>
    <n v="2"/>
    <x v="1006"/>
    <x v="2"/>
    <x v="0"/>
    <x v="0"/>
    <s v="Zoom V.92 USB External Faxmodem"/>
    <n v="94122"/>
    <s v="San Francisco"/>
    <s v="California"/>
    <x v="3"/>
  </r>
  <r>
    <n v="34189"/>
    <d v="2019-06-02T00:00:00"/>
    <d v="2019-06-12T00:00:00"/>
    <n v="2.61"/>
    <n v="10"/>
    <x v="1007"/>
    <x v="2"/>
    <x v="2"/>
    <x v="13"/>
    <s v="Avery 494"/>
    <n v="94122"/>
    <s v="San Francisco"/>
    <s v="California"/>
    <x v="3"/>
  </r>
  <r>
    <n v="79677"/>
    <d v="2019-12-17T00:00:00"/>
    <d v="2019-12-20T00:00:00"/>
    <n v="13.9"/>
    <n v="4"/>
    <x v="64"/>
    <x v="2"/>
    <x v="2"/>
    <x v="14"/>
    <s v="Acme Hot Forged Carbon Steel Scissors with Nickel-Plated Handles, 3 7/8&quot; Cut, 8&quot;L"/>
    <n v="94403"/>
    <s v="San Mateo"/>
    <s v="California"/>
    <x v="3"/>
  </r>
  <r>
    <n v="79678"/>
    <d v="2019-12-17T00:00:00"/>
    <d v="2019-12-24T00:00:00"/>
    <n v="306.14"/>
    <n v="5"/>
    <x v="1008"/>
    <x v="2"/>
    <x v="0"/>
    <x v="4"/>
    <s v="Okidata ML184 Turbo Dot Matrix Printers"/>
    <n v="94403"/>
    <s v="San Mateo"/>
    <s v="California"/>
    <x v="3"/>
  </r>
  <r>
    <n v="79678"/>
    <d v="2019-12-17T00:00:00"/>
    <d v="2019-12-22T00:00:00"/>
    <n v="30.98"/>
    <n v="5"/>
    <x v="969"/>
    <x v="2"/>
    <x v="2"/>
    <x v="10"/>
    <s v="X%29 197"/>
    <n v="94403"/>
    <s v="San Mateo"/>
    <s v="California"/>
    <x v="3"/>
  </r>
  <r>
    <n v="79679"/>
    <d v="2019-12-17T00:00:00"/>
    <d v="2019-12-27T00:00:00"/>
    <n v="5.98"/>
    <n v="5"/>
    <x v="21"/>
    <x v="2"/>
    <x v="2"/>
    <x v="10"/>
    <s v="X%29 1920"/>
    <n v="94403"/>
    <s v="San Mateo"/>
    <s v="California"/>
    <x v="3"/>
  </r>
  <r>
    <n v="81144"/>
    <d v="2019-12-23T00:00:00"/>
    <d v="2019-12-24T00:00:00"/>
    <n v="37.94"/>
    <n v="8"/>
    <x v="1009"/>
    <x v="0"/>
    <x v="2"/>
    <x v="10"/>
    <s v="Snap-A-Way%29 Black Print Carbonless Ruled Speed Letter, Triplicate"/>
    <n v="94404"/>
    <s v="Foster City"/>
    <s v="California"/>
    <x v="3"/>
  </r>
  <r>
    <n v="81145"/>
    <d v="2019-12-23T00:00:00"/>
    <d v="2020-01-01T00:00:00"/>
    <n v="320.98"/>
    <n v="6"/>
    <x v="1010"/>
    <x v="0"/>
    <x v="1"/>
    <x v="15"/>
    <s v="Hon 4070 Series Pagoda™ Round Back Stacking Chairs"/>
    <n v="94404"/>
    <s v="Foster City"/>
    <s v="California"/>
    <x v="3"/>
  </r>
  <r>
    <n v="81146"/>
    <d v="2019-12-23T00:00:00"/>
    <d v="2019-12-30T00:00:00"/>
    <n v="6.23"/>
    <n v="8"/>
    <x v="1011"/>
    <x v="0"/>
    <x v="2"/>
    <x v="6"/>
    <s v="Avery Hole Reinforcements"/>
    <n v="94404"/>
    <s v="Foster City"/>
    <s v="California"/>
    <x v="3"/>
  </r>
  <r>
    <n v="81148"/>
    <d v="2019-12-23T00:00:00"/>
    <d v="2020-01-01T00:00:00"/>
    <n v="810.98"/>
    <n v="4"/>
    <x v="1012"/>
    <x v="0"/>
    <x v="0"/>
    <x v="4"/>
    <s v="Okidata ML591 Wide Format Dot Matrix Printer"/>
    <n v="94404"/>
    <s v="Foster City"/>
    <s v="California"/>
    <x v="3"/>
  </r>
  <r>
    <n v="81149"/>
    <d v="2019-12-23T00:00:00"/>
    <d v="2019-12-27T00:00:00"/>
    <n v="110.98"/>
    <n v="7"/>
    <x v="1013"/>
    <x v="0"/>
    <x v="2"/>
    <x v="3"/>
    <s v="Carina Mini System Audio Rack, Model AR050B"/>
    <n v="94404"/>
    <s v="Foster City"/>
    <s v="California"/>
    <x v="3"/>
  </r>
  <r>
    <n v="79922"/>
    <d v="2019-12-18T00:00:00"/>
    <d v="2019-12-27T00:00:00"/>
    <n v="155.06"/>
    <n v="1"/>
    <x v="1014"/>
    <x v="0"/>
    <x v="2"/>
    <x v="3"/>
    <s v="Dual Level, Single-Width Filing Carts"/>
    <n v="94559"/>
    <s v="Napa"/>
    <s v="California"/>
    <x v="3"/>
  </r>
  <r>
    <n v="79925"/>
    <d v="2019-12-18T00:00:00"/>
    <d v="2019-12-24T00:00:00"/>
    <n v="291.73"/>
    <n v="10"/>
    <x v="1015"/>
    <x v="0"/>
    <x v="1"/>
    <x v="15"/>
    <s v="Hon 4070 Series Pagoda™ Armless Upholstered Stacking Chairs"/>
    <n v="94559"/>
    <s v="Napa"/>
    <s v="California"/>
    <x v="3"/>
  </r>
  <r>
    <n v="79925"/>
    <d v="2019-12-18T00:00:00"/>
    <d v="2019-12-23T00:00:00"/>
    <n v="100.98"/>
    <n v="1"/>
    <x v="904"/>
    <x v="0"/>
    <x v="1"/>
    <x v="15"/>
    <s v="Hon Valutask™ Swivel Chairs"/>
    <n v="94559"/>
    <s v="Napa"/>
    <s v="California"/>
    <x v="3"/>
  </r>
  <r>
    <n v="79926"/>
    <d v="2019-12-18T00:00:00"/>
    <d v="2019-12-24T00:00:00"/>
    <n v="367.99"/>
    <n v="3"/>
    <x v="1016"/>
    <x v="0"/>
    <x v="2"/>
    <x v="6"/>
    <s v="Ibico Ibimaster 300 Manual Binding System"/>
    <n v="94559"/>
    <s v="Napa"/>
    <s v="California"/>
    <x v="3"/>
  </r>
  <r>
    <n v="79926"/>
    <d v="2019-12-18T00:00:00"/>
    <d v="2019-12-23T00:00:00"/>
    <n v="4.24"/>
    <n v="5"/>
    <x v="1017"/>
    <x v="0"/>
    <x v="2"/>
    <x v="6"/>
    <s v="Storex DuraTechnology Recycled Plastic Frosted Binders"/>
    <n v="94559"/>
    <s v="Napa"/>
    <s v="California"/>
    <x v="3"/>
  </r>
  <r>
    <n v="82673"/>
    <d v="2019-12-30T00:00:00"/>
    <d v="2020-01-04T00:00:00"/>
    <n v="6.81"/>
    <n v="8"/>
    <x v="1018"/>
    <x v="2"/>
    <x v="2"/>
    <x v="6"/>
    <s v="Avery Self-Adhesive Photo Pockets for Polaroid Photos"/>
    <n v="94583"/>
    <s v="San Ramon"/>
    <s v="California"/>
    <x v="3"/>
  </r>
  <r>
    <n v="82674"/>
    <d v="2019-12-30T00:00:00"/>
    <d v="2019-12-31T00:00:00"/>
    <n v="76.72"/>
    <n v="6"/>
    <x v="1019"/>
    <x v="0"/>
    <x v="2"/>
    <x v="9"/>
    <s v="Honeywell Enviracaire%29 Portable Air Cleaner for up to 8 x 10 Room"/>
    <n v="94583"/>
    <s v="San Ramon"/>
    <s v="California"/>
    <x v="3"/>
  </r>
  <r>
    <n v="82674"/>
    <d v="2019-12-30T00:00:00"/>
    <d v="2020-01-07T00:00:00"/>
    <n v="1.88"/>
    <n v="6"/>
    <x v="1020"/>
    <x v="0"/>
    <x v="2"/>
    <x v="6"/>
    <s v="Staples%29 General Use 3-Ring Binders"/>
    <n v="94583"/>
    <s v="San Ramon"/>
    <s v="California"/>
    <x v="3"/>
  </r>
  <r>
    <n v="82678"/>
    <d v="2019-12-30T00:00:00"/>
    <d v="2020-01-09T00:00:00"/>
    <n v="90.98"/>
    <n v="2"/>
    <x v="1021"/>
    <x v="2"/>
    <x v="1"/>
    <x v="15"/>
    <s v="Office Star - Task Chair with Contemporary Loop Arms"/>
    <n v="94583"/>
    <s v="San Ramon"/>
    <s v="California"/>
    <x v="3"/>
  </r>
  <r>
    <n v="82679"/>
    <d v="2019-12-30T00:00:00"/>
    <d v="2020-01-02T00:00:00"/>
    <n v="12.97"/>
    <n v="4"/>
    <x v="1022"/>
    <x v="2"/>
    <x v="2"/>
    <x v="6"/>
    <s v="Mead 1st Gear 2&quot; Zipper Binder, Asst. Colors"/>
    <n v="94583"/>
    <s v="San Ramon"/>
    <s v="California"/>
    <x v="3"/>
  </r>
  <r>
    <n v="82679"/>
    <d v="2019-12-30T00:00:00"/>
    <d v="2020-01-04T00:00:00"/>
    <n v="2.12"/>
    <n v="7"/>
    <x v="1023"/>
    <x v="2"/>
    <x v="0"/>
    <x v="0"/>
    <s v="Fuji Slim Jewel Case CD-R"/>
    <n v="94583"/>
    <s v="San Ramon"/>
    <s v="California"/>
    <x v="3"/>
  </r>
  <r>
    <n v="79881"/>
    <d v="2019-12-18T00:00:00"/>
    <d v="2019-12-28T00:00:00"/>
    <n v="178.47"/>
    <n v="1"/>
    <x v="1024"/>
    <x v="1"/>
    <x v="2"/>
    <x v="3"/>
    <s v="Hot File%29 7-Pocket, Floor Stand"/>
    <n v="94601"/>
    <s v="Oakland"/>
    <s v="California"/>
    <x v="3"/>
  </r>
  <r>
    <n v="82268"/>
    <d v="2019-12-28T00:00:00"/>
    <d v="2020-01-01T00:00:00"/>
    <n v="19.23"/>
    <n v="10"/>
    <x v="1025"/>
    <x v="0"/>
    <x v="1"/>
    <x v="8"/>
    <s v="Executive Impressions 13&quot; Clairmont Wall Clock"/>
    <n v="94601"/>
    <s v="Oakland"/>
    <s v="California"/>
    <x v="3"/>
  </r>
  <r>
    <n v="82270"/>
    <d v="2019-12-28T00:00:00"/>
    <d v="2020-01-02T00:00:00"/>
    <n v="110.98"/>
    <n v="1"/>
    <x v="1026"/>
    <x v="0"/>
    <x v="1"/>
    <x v="8"/>
    <s v="Rubbermaid ClusterMat Chairmats, Mat Size- 66&quot; x 60&quot;, Lip 20&quot; x 11&quot; -90 Degree Angle"/>
    <n v="94601"/>
    <s v="Oakland"/>
    <s v="California"/>
    <x v="3"/>
  </r>
  <r>
    <n v="82270"/>
    <d v="2019-12-28T00:00:00"/>
    <d v="2020-01-05T00:00:00"/>
    <n v="4.9800000000000004"/>
    <n v="8"/>
    <x v="42"/>
    <x v="0"/>
    <x v="2"/>
    <x v="10"/>
    <s v="X%29 1961"/>
    <n v="94601"/>
    <s v="Oakland"/>
    <s v="California"/>
    <x v="3"/>
  </r>
  <r>
    <n v="82270"/>
    <d v="2019-12-28T00:00:00"/>
    <d v="2020-01-02T00:00:00"/>
    <n v="1.81"/>
    <n v="10"/>
    <x v="1027"/>
    <x v="0"/>
    <x v="2"/>
    <x v="11"/>
    <s v="Colored Push Pins"/>
    <n v="94601"/>
    <s v="Oakland"/>
    <s v="California"/>
    <x v="3"/>
  </r>
  <r>
    <n v="82271"/>
    <d v="2019-12-28T00:00:00"/>
    <d v="2020-01-02T00:00:00"/>
    <n v="70.98"/>
    <n v="2"/>
    <x v="639"/>
    <x v="0"/>
    <x v="1"/>
    <x v="12"/>
    <s v="Safco Value Mate Steel Bookcase, Baked Enamel Finish on Steel, Black"/>
    <n v="94601"/>
    <s v="Oakland"/>
    <s v="California"/>
    <x v="3"/>
  </r>
  <r>
    <n v="82271"/>
    <d v="2019-12-28T00:00:00"/>
    <d v="2020-01-05T00:00:00"/>
    <n v="40.99"/>
    <n v="6"/>
    <x v="1028"/>
    <x v="0"/>
    <x v="2"/>
    <x v="10"/>
    <s v="X%29 1893"/>
    <n v="94601"/>
    <s v="Oakland"/>
    <s v="California"/>
    <x v="3"/>
  </r>
  <r>
    <n v="80510"/>
    <d v="2019-12-21T00:00:00"/>
    <d v="2019-12-26T00:00:00"/>
    <n v="18.97"/>
    <n v="10"/>
    <x v="1029"/>
    <x v="2"/>
    <x v="2"/>
    <x v="10"/>
    <s v="X%29 1939"/>
    <n v="94952"/>
    <s v="Petaluma"/>
    <s v="California"/>
    <x v="3"/>
  </r>
  <r>
    <n v="80510"/>
    <d v="2019-12-21T00:00:00"/>
    <d v="2019-12-22T00:00:00"/>
    <n v="10.98"/>
    <n v="7"/>
    <x v="52"/>
    <x v="2"/>
    <x v="2"/>
    <x v="14"/>
    <s v="Fiskars%29 Softgrip Scissors"/>
    <n v="94952"/>
    <s v="Petaluma"/>
    <s v="California"/>
    <x v="3"/>
  </r>
  <r>
    <n v="80514"/>
    <d v="2019-12-21T00:00:00"/>
    <d v="2019-12-23T00:00:00"/>
    <n v="6.68"/>
    <n v="4"/>
    <x v="1030"/>
    <x v="2"/>
    <x v="2"/>
    <x v="10"/>
    <s v="X%29 1977"/>
    <n v="94952"/>
    <s v="Petaluma"/>
    <s v="California"/>
    <x v="3"/>
  </r>
  <r>
    <n v="80515"/>
    <d v="2019-12-21T00:00:00"/>
    <d v="2019-12-28T00:00:00"/>
    <n v="2.88"/>
    <n v="2"/>
    <x v="164"/>
    <x v="2"/>
    <x v="2"/>
    <x v="7"/>
    <s v="Newell 340"/>
    <n v="94952"/>
    <s v="Petaluma"/>
    <s v="California"/>
    <x v="3"/>
  </r>
  <r>
    <n v="81258"/>
    <d v="2019-12-24T00:00:00"/>
    <d v="2019-12-29T00:00:00"/>
    <n v="15.98"/>
    <n v="7"/>
    <x v="1031"/>
    <x v="1"/>
    <x v="0"/>
    <x v="0"/>
    <s v="LogiTechnology Access Keyboard"/>
    <n v="94952"/>
    <s v="Petaluma"/>
    <s v="California"/>
    <x v="3"/>
  </r>
  <r>
    <n v="77987"/>
    <d v="2019-12-10T00:00:00"/>
    <d v="2019-12-14T00:00:00"/>
    <n v="29.34"/>
    <n v="10"/>
    <x v="1032"/>
    <x v="0"/>
    <x v="1"/>
    <x v="8"/>
    <s v="Seth Thomas 14&quot; Putty-Colored Wall Clock"/>
    <n v="95032"/>
    <s v="Los Gatos"/>
    <s v="California"/>
    <x v="3"/>
  </r>
  <r>
    <n v="77995"/>
    <d v="2019-12-10T00:00:00"/>
    <d v="2019-12-11T00:00:00"/>
    <n v="125.99"/>
    <n v="5"/>
    <x v="378"/>
    <x v="3"/>
    <x v="0"/>
    <x v="5"/>
    <s v="V2397"/>
    <n v="95032"/>
    <s v="Los Gatos"/>
    <s v="California"/>
    <x v="3"/>
  </r>
  <r>
    <n v="77999"/>
    <d v="2019-12-10T00:00:00"/>
    <d v="2019-12-15T00:00:00"/>
    <n v="31.78"/>
    <n v="2"/>
    <x v="1033"/>
    <x v="3"/>
    <x v="0"/>
    <x v="0"/>
    <s v="Memorex 4.7GB DVD-RAM, 3/Pack"/>
    <n v="95032"/>
    <s v="Los Gatos"/>
    <s v="California"/>
    <x v="3"/>
  </r>
  <r>
    <n v="77999"/>
    <d v="2019-12-10T00:00:00"/>
    <d v="2019-12-11T00:00:00"/>
    <n v="4.9800000000000004"/>
    <n v="8"/>
    <x v="42"/>
    <x v="3"/>
    <x v="2"/>
    <x v="10"/>
    <s v="X%29 1989"/>
    <n v="95032"/>
    <s v="Los Gatos"/>
    <s v="California"/>
    <x v="3"/>
  </r>
  <r>
    <n v="77999"/>
    <d v="2019-12-10T00:00:00"/>
    <d v="2019-12-11T00:00:00"/>
    <n v="16.989999999999998"/>
    <n v="6"/>
    <x v="1034"/>
    <x v="3"/>
    <x v="2"/>
    <x v="7"/>
    <s v="Berol Giant Pencil Sharpener"/>
    <n v="95032"/>
    <s v="Los Gatos"/>
    <s v="California"/>
    <x v="3"/>
  </r>
  <r>
    <n v="77999"/>
    <d v="2019-12-10T00:00:00"/>
    <d v="2019-12-15T00:00:00"/>
    <n v="209.37"/>
    <n v="2"/>
    <x v="1035"/>
    <x v="3"/>
    <x v="1"/>
    <x v="1"/>
    <s v="Hon 2111 Invitation™ Series Corner Table"/>
    <n v="95032"/>
    <s v="Los Gatos"/>
    <s v="California"/>
    <x v="3"/>
  </r>
  <r>
    <n v="78005"/>
    <d v="2019-12-10T00:00:00"/>
    <d v="2019-12-20T00:00:00"/>
    <n v="115.99"/>
    <n v="1"/>
    <x v="617"/>
    <x v="3"/>
    <x v="0"/>
    <x v="5"/>
    <n v="8890"/>
    <n v="95032"/>
    <s v="Los Gatos"/>
    <s v="California"/>
    <x v="3"/>
  </r>
  <r>
    <n v="78009"/>
    <d v="2019-12-10T00:00:00"/>
    <d v="2019-12-19T00:00:00"/>
    <n v="1.76"/>
    <n v="2"/>
    <x v="261"/>
    <x v="3"/>
    <x v="2"/>
    <x v="7"/>
    <s v="Newell 326"/>
    <n v="95032"/>
    <s v="Los Gatos"/>
    <s v="California"/>
    <x v="3"/>
  </r>
  <r>
    <n v="79929"/>
    <d v="2019-12-18T00:00:00"/>
    <d v="2019-12-23T00:00:00"/>
    <n v="160.97999999999999"/>
    <n v="7"/>
    <x v="1036"/>
    <x v="1"/>
    <x v="1"/>
    <x v="12"/>
    <s v="Rush Hierlooms Collection Rich Wood Bookcases"/>
    <n v="95051"/>
    <s v="Santa Clara"/>
    <s v="California"/>
    <x v="3"/>
  </r>
  <r>
    <n v="79931"/>
    <d v="2019-12-18T00:00:00"/>
    <d v="2019-12-19T00:00:00"/>
    <n v="2.88"/>
    <n v="9"/>
    <x v="284"/>
    <x v="1"/>
    <x v="2"/>
    <x v="13"/>
    <s v="Avery 49"/>
    <n v="95051"/>
    <s v="Santa Clara"/>
    <s v="California"/>
    <x v="3"/>
  </r>
  <r>
    <n v="79932"/>
    <d v="2019-12-18T00:00:00"/>
    <d v="2019-12-19T00:00:00"/>
    <n v="2.1800000000000002"/>
    <n v="8"/>
    <x v="1037"/>
    <x v="1"/>
    <x v="2"/>
    <x v="10"/>
    <s v="Ampad%29 Evidence%29 Wirebond Steno Books, 6&quot; x 9&quot;"/>
    <n v="95051"/>
    <s v="Santa Clara"/>
    <s v="California"/>
    <x v="3"/>
  </r>
  <r>
    <n v="79932"/>
    <d v="2019-12-18T00:00:00"/>
    <d v="2019-12-28T00:00:00"/>
    <n v="20.98"/>
    <n v="4"/>
    <x v="1038"/>
    <x v="1"/>
    <x v="2"/>
    <x v="3"/>
    <s v="Acco Perma%29 3000 Stacking Storage Drawers"/>
    <n v="95051"/>
    <s v="Santa Clara"/>
    <s v="California"/>
    <x v="3"/>
  </r>
  <r>
    <n v="79933"/>
    <d v="2019-12-18T00:00:00"/>
    <d v="2019-12-24T00:00:00"/>
    <n v="130.97999999999999"/>
    <n v="5"/>
    <x v="353"/>
    <x v="1"/>
    <x v="1"/>
    <x v="15"/>
    <s v="Office Star - Contemporary Task Swivel chair with 2-way adjustable arms, Plum"/>
    <n v="95051"/>
    <s v="Santa Clara"/>
    <s v="California"/>
    <x v="3"/>
  </r>
  <r>
    <n v="79933"/>
    <d v="2019-12-18T00:00:00"/>
    <d v="2019-12-25T00:00:00"/>
    <n v="55.98"/>
    <n v="10"/>
    <x v="1039"/>
    <x v="1"/>
    <x v="2"/>
    <x v="10"/>
    <s v="X%29 1908"/>
    <n v="95051"/>
    <s v="Santa Clara"/>
    <s v="California"/>
    <x v="3"/>
  </r>
  <r>
    <n v="79933"/>
    <d v="2019-12-18T00:00:00"/>
    <d v="2019-12-28T00:00:00"/>
    <n v="115.99"/>
    <n v="5"/>
    <x v="63"/>
    <x v="1"/>
    <x v="0"/>
    <x v="5"/>
    <n v="282"/>
    <n v="95051"/>
    <s v="Santa Clara"/>
    <s v="California"/>
    <x v="3"/>
  </r>
  <r>
    <n v="79936"/>
    <d v="2019-12-18T00:00:00"/>
    <d v="2019-12-27T00:00:00"/>
    <n v="162.93"/>
    <n v="3"/>
    <x v="275"/>
    <x v="1"/>
    <x v="2"/>
    <x v="16"/>
    <s v="Multimedia Mailers"/>
    <n v="95051"/>
    <s v="Santa Clara"/>
    <s v="California"/>
    <x v="3"/>
  </r>
  <r>
    <n v="80103"/>
    <d v="2019-12-19T00:00:00"/>
    <d v="2019-12-22T00:00:00"/>
    <n v="1.82"/>
    <n v="4"/>
    <x v="1040"/>
    <x v="3"/>
    <x v="2"/>
    <x v="7"/>
    <s v="Newell 307"/>
    <n v="95051"/>
    <s v="Santa Clara"/>
    <s v="California"/>
    <x v="3"/>
  </r>
  <r>
    <n v="80105"/>
    <d v="2019-12-19T00:00:00"/>
    <d v="2019-12-23T00:00:00"/>
    <n v="225.04"/>
    <n v="3"/>
    <x v="1041"/>
    <x v="3"/>
    <x v="2"/>
    <x v="9"/>
    <s v="Holmes Harmony HEPA Air Purifier for 17 x 20 Room"/>
    <n v="95051"/>
    <s v="Santa Clara"/>
    <s v="California"/>
    <x v="3"/>
  </r>
  <r>
    <n v="80105"/>
    <d v="2019-12-19T00:00:00"/>
    <d v="2019-12-24T00:00:00"/>
    <n v="9.49"/>
    <n v="4"/>
    <x v="1042"/>
    <x v="3"/>
    <x v="0"/>
    <x v="4"/>
    <s v="Sharp EL501VB Scientific Calculator, Battery Operated, 10-Digit Display, Hard Case"/>
    <n v="95051"/>
    <s v="Santa Clara"/>
    <s v="California"/>
    <x v="3"/>
  </r>
  <r>
    <n v="80108"/>
    <d v="2019-12-19T00:00:00"/>
    <d v="2019-12-27T00:00:00"/>
    <n v="4.91"/>
    <n v="8"/>
    <x v="1043"/>
    <x v="3"/>
    <x v="2"/>
    <x v="13"/>
    <s v="Avery 508"/>
    <n v="95051"/>
    <s v="Santa Clara"/>
    <s v="California"/>
    <x v="3"/>
  </r>
  <r>
    <n v="80109"/>
    <d v="2019-12-19T00:00:00"/>
    <d v="2019-12-24T00:00:00"/>
    <n v="5.68"/>
    <n v="3"/>
    <x v="31"/>
    <x v="3"/>
    <x v="2"/>
    <x v="10"/>
    <s v="Adams Write n' Stick Phone Message Book, 11&quot; X 5 1/4&quot;, 200 Messages"/>
    <n v="95051"/>
    <s v="Santa Clara"/>
    <s v="California"/>
    <x v="3"/>
  </r>
  <r>
    <n v="80109"/>
    <d v="2019-12-19T00:00:00"/>
    <d v="2019-12-21T00:00:00"/>
    <n v="10.14"/>
    <n v="4"/>
    <x v="1044"/>
    <x v="3"/>
    <x v="2"/>
    <x v="10"/>
    <s v="Staples Wirebound Steno Books, 6&quot; x 9&quot;, 12/Pack"/>
    <n v="95051"/>
    <s v="Santa Clara"/>
    <s v="California"/>
    <x v="3"/>
  </r>
  <r>
    <n v="79930"/>
    <d v="2019-12-18T00:00:00"/>
    <d v="2019-12-27T00:00:00"/>
    <n v="65.989999999999995"/>
    <n v="8"/>
    <x v="99"/>
    <x v="1"/>
    <x v="0"/>
    <x v="5"/>
    <n v="6120"/>
    <n v="95062"/>
    <s v="Santa Cruz"/>
    <s v="California"/>
    <x v="3"/>
  </r>
  <r>
    <n v="79930"/>
    <d v="2019-12-18T00:00:00"/>
    <d v="2019-12-21T00:00:00"/>
    <n v="195.99"/>
    <n v="2"/>
    <x v="1045"/>
    <x v="1"/>
    <x v="0"/>
    <x v="5"/>
    <s v="KH 688"/>
    <n v="95062"/>
    <s v="Santa Cruz"/>
    <s v="California"/>
    <x v="3"/>
  </r>
  <r>
    <n v="79934"/>
    <d v="2019-12-18T00:00:00"/>
    <d v="2019-12-28T00:00:00"/>
    <n v="1.6"/>
    <n v="3"/>
    <x v="1046"/>
    <x v="1"/>
    <x v="2"/>
    <x v="7"/>
    <s v="Sanford Pocket Accent%29 Highlighters"/>
    <n v="95062"/>
    <s v="Santa Cruz"/>
    <s v="California"/>
    <x v="3"/>
  </r>
  <r>
    <n v="79934"/>
    <d v="2019-12-18T00:00:00"/>
    <d v="2019-12-26T00:00:00"/>
    <n v="65.989999999999995"/>
    <n v="3"/>
    <x v="264"/>
    <x v="1"/>
    <x v="0"/>
    <x v="5"/>
    <s v="V 3600 Series"/>
    <n v="95062"/>
    <s v="Santa Cruz"/>
    <s v="California"/>
    <x v="3"/>
  </r>
  <r>
    <n v="79935"/>
    <d v="2019-12-18T00:00:00"/>
    <d v="2019-12-20T00:00:00"/>
    <n v="9.77"/>
    <n v="8"/>
    <x v="1047"/>
    <x v="1"/>
    <x v="1"/>
    <x v="8"/>
    <s v="DAX Solid Wood Frames"/>
    <n v="95062"/>
    <s v="Santa Cruz"/>
    <s v="California"/>
    <x v="3"/>
  </r>
  <r>
    <n v="79960"/>
    <d v="2019-12-18T00:00:00"/>
    <d v="2019-12-25T00:00:00"/>
    <n v="3.71"/>
    <n v="5"/>
    <x v="1048"/>
    <x v="1"/>
    <x v="2"/>
    <x v="10"/>
    <s v="&quot;While you Were Out&quot; Message Book, One Form per Page"/>
    <n v="95070"/>
    <s v="Saratoga"/>
    <s v="California"/>
    <x v="3"/>
  </r>
  <r>
    <n v="81270"/>
    <d v="2019-12-24T00:00:00"/>
    <d v="2020-01-01T00:00:00"/>
    <n v="100.98"/>
    <n v="6"/>
    <x v="1049"/>
    <x v="0"/>
    <x v="1"/>
    <x v="12"/>
    <s v="Bush Westfield Collection Bookcases, Dark Cherry Finish, Fully Assembled"/>
    <n v="95123"/>
    <s v="San Jose"/>
    <s v="California"/>
    <x v="3"/>
  </r>
  <r>
    <n v="81273"/>
    <d v="2019-12-24T00:00:00"/>
    <d v="2019-12-31T00:00:00"/>
    <n v="2.62"/>
    <n v="1"/>
    <x v="1050"/>
    <x v="0"/>
    <x v="2"/>
    <x v="11"/>
    <s v="Staples Metal Binder Clips"/>
    <n v="95123"/>
    <s v="San Jose"/>
    <s v="California"/>
    <x v="3"/>
  </r>
  <r>
    <n v="82170"/>
    <d v="2019-12-28T00:00:00"/>
    <d v="2019-12-29T00:00:00"/>
    <n v="90.24"/>
    <n v="2"/>
    <x v="1051"/>
    <x v="3"/>
    <x v="2"/>
    <x v="9"/>
    <s v="Kensington 6 Outlet MasterPiece%29 HOMEOFFICE Power Control Center"/>
    <n v="95123"/>
    <s v="San Jose"/>
    <s v="California"/>
    <x v="3"/>
  </r>
  <r>
    <n v="82176"/>
    <d v="2019-12-28T00:00:00"/>
    <d v="2019-12-30T00:00:00"/>
    <n v="6.48"/>
    <n v="4"/>
    <x v="284"/>
    <x v="3"/>
    <x v="2"/>
    <x v="10"/>
    <s v="X%29 21"/>
    <n v="95123"/>
    <s v="San Jose"/>
    <s v="California"/>
    <x v="3"/>
  </r>
  <r>
    <n v="82176"/>
    <d v="2019-12-28T00:00:00"/>
    <d v="2020-01-05T00:00:00"/>
    <n v="4.84"/>
    <n v="10"/>
    <x v="1052"/>
    <x v="3"/>
    <x v="2"/>
    <x v="7"/>
    <s v="*Staples* Highlighting Markers"/>
    <n v="95123"/>
    <s v="San Jose"/>
    <s v="California"/>
    <x v="3"/>
  </r>
  <r>
    <n v="82176"/>
    <d v="2019-12-28T00:00:00"/>
    <d v="2019-12-30T00:00:00"/>
    <n v="85.99"/>
    <n v="8"/>
    <x v="399"/>
    <x v="3"/>
    <x v="0"/>
    <x v="5"/>
    <s v="Accessory34"/>
    <n v="95123"/>
    <s v="San Jose"/>
    <s v="California"/>
    <x v="3"/>
  </r>
  <r>
    <n v="79781"/>
    <d v="2019-12-17T00:00:00"/>
    <d v="2019-12-18T00:00:00"/>
    <n v="150.97999999999999"/>
    <n v="4"/>
    <x v="1053"/>
    <x v="2"/>
    <x v="1"/>
    <x v="12"/>
    <s v="Bush Mission Pointe Library"/>
    <n v="95240"/>
    <s v="Lodi"/>
    <s v="California"/>
    <x v="3"/>
  </r>
  <r>
    <n v="79782"/>
    <d v="2019-12-17T00:00:00"/>
    <d v="2019-12-22T00:00:00"/>
    <n v="6.48"/>
    <n v="8"/>
    <x v="928"/>
    <x v="2"/>
    <x v="2"/>
    <x v="10"/>
    <s v="X%29 1905"/>
    <n v="95240"/>
    <s v="Lodi"/>
    <s v="California"/>
    <x v="3"/>
  </r>
  <r>
    <n v="79782"/>
    <d v="2019-12-17T00:00:00"/>
    <d v="2019-12-21T00:00:00"/>
    <n v="15.42"/>
    <n v="4"/>
    <x v="304"/>
    <x v="2"/>
    <x v="2"/>
    <x v="3"/>
    <s v="Decoflex Hanging Personal Folder File, Blue"/>
    <n v="95240"/>
    <s v="Lodi"/>
    <s v="California"/>
    <x v="3"/>
  </r>
  <r>
    <n v="82034"/>
    <d v="2019-12-27T00:00:00"/>
    <d v="2020-01-04T00:00:00"/>
    <n v="48.04"/>
    <n v="2"/>
    <x v="136"/>
    <x v="0"/>
    <x v="2"/>
    <x v="10"/>
    <s v="X%29 1910"/>
    <n v="95336"/>
    <s v="Manteca"/>
    <s v="California"/>
    <x v="3"/>
  </r>
  <r>
    <n v="82035"/>
    <d v="2019-12-27T00:00:00"/>
    <d v="2020-01-03T00:00:00"/>
    <n v="6.37"/>
    <n v="8"/>
    <x v="1054"/>
    <x v="0"/>
    <x v="2"/>
    <x v="6"/>
    <s v="C-Line Peel  Stick Add-On Filing Pockets, 8-3/4 x 5-1/8, 10/Pack"/>
    <n v="95336"/>
    <s v="Manteca"/>
    <s v="California"/>
    <x v="3"/>
  </r>
  <r>
    <n v="82037"/>
    <d v="2019-12-27T00:00:00"/>
    <d v="2019-12-30T00:00:00"/>
    <n v="7.28"/>
    <n v="2"/>
    <x v="951"/>
    <x v="1"/>
    <x v="2"/>
    <x v="10"/>
    <s v="Southworth Structures Collection™"/>
    <n v="95336"/>
    <s v="Manteca"/>
    <s v="California"/>
    <x v="3"/>
  </r>
  <r>
    <n v="82038"/>
    <d v="2019-12-27T00:00:00"/>
    <d v="2020-01-04T00:00:00"/>
    <n v="8.85"/>
    <n v="10"/>
    <x v="723"/>
    <x v="1"/>
    <x v="2"/>
    <x v="6"/>
    <s v="GBC Standard Plastic Binding Systems Combs"/>
    <n v="95336"/>
    <s v="Manteca"/>
    <s v="California"/>
    <x v="3"/>
  </r>
  <r>
    <n v="82038"/>
    <d v="2019-12-27T00:00:00"/>
    <d v="2020-01-05T00:00:00"/>
    <n v="449.99"/>
    <n v="10"/>
    <x v="1055"/>
    <x v="1"/>
    <x v="0"/>
    <x v="2"/>
    <s v="Canon PC940 Copier"/>
    <n v="95336"/>
    <s v="Manteca"/>
    <s v="California"/>
    <x v="3"/>
  </r>
  <r>
    <n v="82043"/>
    <d v="2019-12-27T00:00:00"/>
    <d v="2019-12-28T00:00:00"/>
    <n v="145.44999999999999"/>
    <n v="3"/>
    <x v="1056"/>
    <x v="0"/>
    <x v="0"/>
    <x v="4"/>
    <s v="Panasonic KX-P1150 Dot Matrix Printer"/>
    <n v="95336"/>
    <s v="Manteca"/>
    <s v="California"/>
    <x v="3"/>
  </r>
  <r>
    <n v="79953"/>
    <d v="2019-12-18T00:00:00"/>
    <d v="2019-12-27T00:00:00"/>
    <n v="5.28"/>
    <n v="2"/>
    <x v="772"/>
    <x v="1"/>
    <x v="2"/>
    <x v="10"/>
    <s v="X%29 1954"/>
    <n v="95404"/>
    <s v="Santa Rosa"/>
    <s v="California"/>
    <x v="3"/>
  </r>
  <r>
    <n v="79955"/>
    <d v="2019-12-18T00:00:00"/>
    <d v="2019-12-19T00:00:00"/>
    <n v="7.89"/>
    <n v="5"/>
    <x v="1057"/>
    <x v="1"/>
    <x v="2"/>
    <x v="11"/>
    <s v="Staples Vinyl Coated Paper Clips, 800/Box"/>
    <n v="95404"/>
    <s v="Santa Rosa"/>
    <s v="California"/>
    <x v="3"/>
  </r>
  <r>
    <n v="79955"/>
    <d v="2019-12-18T00:00:00"/>
    <d v="2019-12-19T00:00:00"/>
    <n v="3.68"/>
    <n v="4"/>
    <x v="907"/>
    <x v="1"/>
    <x v="2"/>
    <x v="14"/>
    <s v="*Staples* vLetter Openers, 2/Pack"/>
    <n v="95404"/>
    <s v="Santa Rosa"/>
    <s v="California"/>
    <x v="3"/>
  </r>
  <r>
    <n v="79955"/>
    <d v="2019-12-18T00:00:00"/>
    <d v="2019-12-23T00:00:00"/>
    <n v="9.7100000000000009"/>
    <n v="7"/>
    <x v="1058"/>
    <x v="1"/>
    <x v="2"/>
    <x v="3"/>
    <s v="Filing/Storage Totes and Swivel Casters"/>
    <n v="95404"/>
    <s v="Santa Rosa"/>
    <s v="California"/>
    <x v="3"/>
  </r>
  <r>
    <n v="79962"/>
    <d v="2019-12-18T00:00:00"/>
    <d v="2019-12-25T00:00:00"/>
    <n v="4.9800000000000004"/>
    <n v="2"/>
    <x v="206"/>
    <x v="1"/>
    <x v="0"/>
    <x v="0"/>
    <s v="DS/HD IBM Formatted Diskettes, 10/Pack - Staples"/>
    <n v="95404"/>
    <s v="Santa Rosa"/>
    <s v="California"/>
    <x v="3"/>
  </r>
  <r>
    <n v="79964"/>
    <d v="2019-12-18T00:00:00"/>
    <d v="2019-12-23T00:00:00"/>
    <n v="100.98"/>
    <n v="5"/>
    <x v="1059"/>
    <x v="1"/>
    <x v="1"/>
    <x v="15"/>
    <s v="Hon Valutask™ Swivel Chairs"/>
    <n v="95404"/>
    <s v="Santa Rosa"/>
    <s v="California"/>
    <x v="3"/>
  </r>
  <r>
    <n v="79964"/>
    <d v="2019-12-18T00:00:00"/>
    <d v="2019-12-22T00:00:00"/>
    <n v="3.75"/>
    <n v="6"/>
    <x v="1060"/>
    <x v="1"/>
    <x v="2"/>
    <x v="13"/>
    <s v="Avery 510"/>
    <n v="95404"/>
    <s v="Santa Rosa"/>
    <s v="California"/>
    <x v="3"/>
  </r>
  <r>
    <n v="82572"/>
    <d v="2019-12-30T00:00:00"/>
    <d v="2020-01-04T00:00:00"/>
    <n v="161.55000000000001"/>
    <n v="6"/>
    <x v="626"/>
    <x v="0"/>
    <x v="2"/>
    <x v="3"/>
    <s v="Fellowes Super Stor/Drawer%29 Files"/>
    <n v="95687"/>
    <s v="Vacaville"/>
    <s v="California"/>
    <x v="3"/>
  </r>
  <r>
    <n v="82573"/>
    <d v="2019-12-30T00:00:00"/>
    <d v="2020-01-09T00:00:00"/>
    <n v="4.91"/>
    <n v="1"/>
    <x v="1061"/>
    <x v="0"/>
    <x v="2"/>
    <x v="13"/>
    <s v="Avery 493"/>
    <n v="95687"/>
    <s v="Vacaville"/>
    <s v="California"/>
    <x v="3"/>
  </r>
  <r>
    <n v="82573"/>
    <d v="2019-12-30T00:00:00"/>
    <d v="2020-01-07T00:00:00"/>
    <n v="296.18"/>
    <n v="6"/>
    <x v="1062"/>
    <x v="0"/>
    <x v="1"/>
    <x v="1"/>
    <s v="Hon 94000 Series Round Tables"/>
    <n v="95687"/>
    <s v="Vacaville"/>
    <s v="California"/>
    <x v="3"/>
  </r>
  <r>
    <n v="82575"/>
    <d v="2019-12-30T00:00:00"/>
    <d v="2020-01-08T00:00:00"/>
    <n v="18.84"/>
    <n v="5"/>
    <x v="1063"/>
    <x v="0"/>
    <x v="1"/>
    <x v="8"/>
    <s v="Flat Face Poster Frame"/>
    <n v="95687"/>
    <s v="Vacaville"/>
    <s v="California"/>
    <x v="3"/>
  </r>
  <r>
    <n v="81177"/>
    <d v="2019-12-23T00:00:00"/>
    <d v="2019-12-27T00:00:00"/>
    <n v="4.24"/>
    <n v="6"/>
    <x v="212"/>
    <x v="0"/>
    <x v="2"/>
    <x v="6"/>
    <s v="Storex DuraTechnology Recycled Plastic Frosted Binders"/>
    <n v="97030"/>
    <s v="Gresham"/>
    <s v="Oregon"/>
    <x v="3"/>
  </r>
  <r>
    <n v="81177"/>
    <d v="2019-12-23T00:00:00"/>
    <d v="2019-12-27T00:00:00"/>
    <n v="2.94"/>
    <n v="4"/>
    <x v="151"/>
    <x v="0"/>
    <x v="2"/>
    <x v="7"/>
    <s v="Newell 338"/>
    <n v="97030"/>
    <s v="Gresham"/>
    <s v="Oregon"/>
    <x v="3"/>
  </r>
  <r>
    <n v="81181"/>
    <d v="2019-12-23T00:00:00"/>
    <d v="2019-12-29T00:00:00"/>
    <n v="4.82"/>
    <n v="5"/>
    <x v="1064"/>
    <x v="0"/>
    <x v="2"/>
    <x v="6"/>
    <s v="Wilson Jones Turn Tabs Binder Tool for Ring Binders"/>
    <n v="97030"/>
    <s v="Gresham"/>
    <s v="Oregon"/>
    <x v="3"/>
  </r>
  <r>
    <n v="81184"/>
    <d v="2019-12-23T00:00:00"/>
    <d v="2020-01-02T00:00:00"/>
    <n v="70.98"/>
    <n v="7"/>
    <x v="1065"/>
    <x v="0"/>
    <x v="1"/>
    <x v="15"/>
    <s v="Novimex High-Technology Fabric Mesh Task Chair"/>
    <n v="97030"/>
    <s v="Gresham"/>
    <s v="Oregon"/>
    <x v="3"/>
  </r>
  <r>
    <n v="81184"/>
    <d v="2019-12-23T00:00:00"/>
    <d v="2019-12-24T00:00:00"/>
    <n v="4.9800000000000004"/>
    <n v="6"/>
    <x v="1066"/>
    <x v="0"/>
    <x v="2"/>
    <x v="10"/>
    <s v="Staples Copy Paper (20Lb. and 84 Bright)"/>
    <n v="97030"/>
    <s v="Gresham"/>
    <s v="Oregon"/>
    <x v="3"/>
  </r>
  <r>
    <n v="81902"/>
    <d v="2019-12-27T00:00:00"/>
    <d v="2019-12-28T00:00:00"/>
    <n v="125.99"/>
    <n v="4"/>
    <x v="5"/>
    <x v="2"/>
    <x v="0"/>
    <x v="5"/>
    <s v="Timeport L7089"/>
    <n v="97035"/>
    <s v="Lake Oswego"/>
    <s v="Oregon"/>
    <x v="3"/>
  </r>
  <r>
    <n v="81903"/>
    <d v="2019-12-27T00:00:00"/>
    <d v="2020-01-04T00:00:00"/>
    <n v="9.85"/>
    <n v="7"/>
    <x v="276"/>
    <x v="2"/>
    <x v="2"/>
    <x v="7"/>
    <s v="Lumber Crayons"/>
    <n v="97035"/>
    <s v="Lake Oswego"/>
    <s v="Oregon"/>
    <x v="3"/>
  </r>
  <r>
    <n v="81903"/>
    <d v="2019-12-27T00:00:00"/>
    <d v="2019-12-29T00:00:00"/>
    <n v="2.94"/>
    <n v="6"/>
    <x v="1067"/>
    <x v="2"/>
    <x v="2"/>
    <x v="7"/>
    <s v="Prang Colored Pencils"/>
    <n v="97035"/>
    <s v="Lake Oswego"/>
    <s v="Oregon"/>
    <x v="3"/>
  </r>
  <r>
    <n v="82971"/>
    <d v="2019-12-31T00:00:00"/>
    <d v="2020-01-09T00:00:00"/>
    <n v="8.67"/>
    <n v="6"/>
    <x v="613"/>
    <x v="0"/>
    <x v="2"/>
    <x v="9"/>
    <s v="Staples 4 Outlet Surge Protector"/>
    <n v="97035"/>
    <s v="Lake Oswego"/>
    <s v="Oregon"/>
    <x v="3"/>
  </r>
  <r>
    <n v="82974"/>
    <d v="2019-12-31T00:00:00"/>
    <d v="2020-01-07T00:00:00"/>
    <n v="10.64"/>
    <n v="5"/>
    <x v="1068"/>
    <x v="0"/>
    <x v="1"/>
    <x v="8"/>
    <s v="Eldon Expressions Punched Metal  Wood Desk Accessories, Pewter  Cherry"/>
    <n v="97035"/>
    <s v="Lake Oswego"/>
    <s v="Oregon"/>
    <x v="3"/>
  </r>
  <r>
    <n v="82975"/>
    <d v="2019-12-31T00:00:00"/>
    <d v="2020-01-01T00:00:00"/>
    <n v="70.97"/>
    <n v="3"/>
    <x v="1069"/>
    <x v="0"/>
    <x v="2"/>
    <x v="9"/>
    <s v="Tripp Lite Isotel 8 Ultra 8 Outlet Metal Surge"/>
    <n v="97035"/>
    <s v="Lake Oswego"/>
    <s v="Oregon"/>
    <x v="3"/>
  </r>
  <r>
    <n v="82975"/>
    <d v="2019-12-31T00:00:00"/>
    <d v="2020-01-02T00:00:00"/>
    <n v="37.94"/>
    <n v="2"/>
    <x v="1070"/>
    <x v="0"/>
    <x v="2"/>
    <x v="10"/>
    <s v="Snap-A-Way%29 Black Print Carbonless Ruled Speed Letter, Triplicate"/>
    <n v="97035"/>
    <s v="Lake Oswego"/>
    <s v="Oregon"/>
    <x v="3"/>
  </r>
  <r>
    <n v="82970"/>
    <d v="2019-12-31T00:00:00"/>
    <d v="2020-01-07T00:00:00"/>
    <n v="70.89"/>
    <n v="4"/>
    <x v="1071"/>
    <x v="3"/>
    <x v="1"/>
    <x v="1"/>
    <s v="KI Conference Tables"/>
    <n v="97128"/>
    <s v="Mcminnville"/>
    <s v="Oregon"/>
    <x v="3"/>
  </r>
  <r>
    <n v="82972"/>
    <d v="2019-12-31T00:00:00"/>
    <d v="2020-01-02T00:00:00"/>
    <n v="35.89"/>
    <n v="4"/>
    <x v="1072"/>
    <x v="0"/>
    <x v="2"/>
    <x v="16"/>
    <s v="Jet-Pak Recycled Peel 'N' Seal Padded Mailers"/>
    <n v="97128"/>
    <s v="Mcminnville"/>
    <s v="Oregon"/>
    <x v="3"/>
  </r>
  <r>
    <n v="82973"/>
    <d v="2019-12-31T00:00:00"/>
    <d v="2020-01-02T00:00:00"/>
    <n v="22.24"/>
    <n v="4"/>
    <x v="1073"/>
    <x v="0"/>
    <x v="0"/>
    <x v="0"/>
    <s v="Verbatim DVD-R, 3.95GB, SR, Mitsubishi Branded, Jewel"/>
    <n v="97128"/>
    <s v="Mcminnville"/>
    <s v="Oregon"/>
    <x v="3"/>
  </r>
  <r>
    <n v="81305"/>
    <d v="2019-12-24T00:00:00"/>
    <d v="2020-01-03T00:00:00"/>
    <n v="11.34"/>
    <n v="6"/>
    <x v="860"/>
    <x v="2"/>
    <x v="2"/>
    <x v="10"/>
    <s v="X%29 188"/>
    <n v="97206"/>
    <s v="Portland"/>
    <s v="Oregon"/>
    <x v="3"/>
  </r>
  <r>
    <n v="81306"/>
    <d v="2019-12-24T00:00:00"/>
    <d v="2019-12-27T00:00:00"/>
    <n v="34.76"/>
    <n v="2"/>
    <x v="1074"/>
    <x v="2"/>
    <x v="2"/>
    <x v="3"/>
    <s v="Multi-Use Personal File Cart and Caster Set, Three Stacking Bins"/>
    <n v="97206"/>
    <s v="Portland"/>
    <s v="Oregon"/>
    <x v="3"/>
  </r>
  <r>
    <n v="81306"/>
    <d v="2019-12-24T00:00:00"/>
    <d v="2020-01-02T00:00:00"/>
    <n v="286.85000000000002"/>
    <n v="8"/>
    <x v="1075"/>
    <x v="2"/>
    <x v="1"/>
    <x v="1"/>
    <s v="Riverside Furniture Stanwyck Manor Table Series"/>
    <n v="97206"/>
    <s v="Portland"/>
    <s v="Oregon"/>
    <x v="3"/>
  </r>
  <r>
    <n v="81308"/>
    <d v="2019-12-24T00:00:00"/>
    <d v="2019-12-26T00:00:00"/>
    <n v="535.64"/>
    <n v="2"/>
    <x v="1076"/>
    <x v="2"/>
    <x v="0"/>
    <x v="4"/>
    <s v="Epson LQ-870 Dot Matrix Printer"/>
    <n v="97206"/>
    <s v="Portland"/>
    <s v="Oregon"/>
    <x v="3"/>
  </r>
  <r>
    <n v="81899"/>
    <d v="2019-12-27T00:00:00"/>
    <d v="2019-12-30T00:00:00"/>
    <n v="180.98"/>
    <n v="8"/>
    <x v="1077"/>
    <x v="2"/>
    <x v="1"/>
    <x v="15"/>
    <s v="Office Star - Ergonomic Mid Back Chair with 2-Way Adjustable Arms"/>
    <n v="97303"/>
    <s v="Keizer"/>
    <s v="Oregon"/>
    <x v="3"/>
  </r>
  <r>
    <n v="81900"/>
    <d v="2019-12-27T00:00:00"/>
    <d v="2019-12-30T00:00:00"/>
    <n v="3.57"/>
    <n v="5"/>
    <x v="1078"/>
    <x v="2"/>
    <x v="2"/>
    <x v="7"/>
    <s v="Barrel Sharpener"/>
    <n v="97303"/>
    <s v="Keizer"/>
    <s v="Oregon"/>
    <x v="3"/>
  </r>
  <r>
    <n v="81900"/>
    <d v="2019-12-27T00:00:00"/>
    <d v="2019-12-29T00:00:00"/>
    <n v="37.76"/>
    <n v="9"/>
    <x v="1079"/>
    <x v="2"/>
    <x v="2"/>
    <x v="3"/>
    <s v="Companion Letter/Legal File, Black"/>
    <n v="97303"/>
    <s v="Keizer"/>
    <s v="Oregon"/>
    <x v="3"/>
  </r>
  <r>
    <n v="81900"/>
    <d v="2019-12-27T00:00:00"/>
    <d v="2020-01-02T00:00:00"/>
    <n v="124.49"/>
    <n v="9"/>
    <x v="1080"/>
    <x v="2"/>
    <x v="1"/>
    <x v="1"/>
    <s v="Bevis 36 x 72 Conference Tables"/>
    <n v="97303"/>
    <s v="Keizer"/>
    <s v="Oregon"/>
    <x v="3"/>
  </r>
  <r>
    <n v="81901"/>
    <d v="2019-12-27T00:00:00"/>
    <d v="2019-12-31T00:00:00"/>
    <n v="105.98"/>
    <n v="8"/>
    <x v="1081"/>
    <x v="2"/>
    <x v="1"/>
    <x v="8"/>
    <s v="Tenex 46&quot; x 60&quot; Computer Anti-Static Chairmat, Rectangular Shaped"/>
    <n v="97303"/>
    <s v="Keizer"/>
    <s v="Oregon"/>
    <x v="3"/>
  </r>
  <r>
    <n v="81902"/>
    <d v="2019-12-27T00:00:00"/>
    <d v="2019-12-29T00:00:00"/>
    <n v="210.55"/>
    <n v="1"/>
    <x v="1082"/>
    <x v="2"/>
    <x v="2"/>
    <x v="3"/>
    <s v="24 Capacity Maxi Data Binder Racks, Pearl"/>
    <n v="97303"/>
    <s v="Keizer"/>
    <s v="Oregon"/>
    <x v="3"/>
  </r>
  <r>
    <n v="81182"/>
    <d v="2019-12-23T00:00:00"/>
    <d v="2019-12-28T00:00:00"/>
    <n v="6.48"/>
    <n v="2"/>
    <x v="450"/>
    <x v="0"/>
    <x v="2"/>
    <x v="10"/>
    <s v="X%29 1966"/>
    <n v="97405"/>
    <s v="Eugene"/>
    <s v="Oregon"/>
    <x v="3"/>
  </r>
  <r>
    <n v="82975"/>
    <d v="2019-12-31T00:00:00"/>
    <d v="2020-01-04T00:00:00"/>
    <n v="2036.48"/>
    <n v="7"/>
    <x v="1083"/>
    <x v="0"/>
    <x v="0"/>
    <x v="4"/>
    <s v="Lexmark 4227 Plus Dot Matrix Printer"/>
    <n v="97504"/>
    <s v="Medford"/>
    <s v="Oregon"/>
    <x v="3"/>
  </r>
  <r>
    <n v="81175"/>
    <d v="2019-12-23T00:00:00"/>
    <d v="2019-12-29T00:00:00"/>
    <n v="34.99"/>
    <n v="9"/>
    <x v="1084"/>
    <x v="0"/>
    <x v="2"/>
    <x v="7"/>
    <s v="Hunt Boston%29 Vacuum Mount KS Pencil Sharpener"/>
    <n v="97526"/>
    <s v="Grants Pass"/>
    <s v="Oregon"/>
    <x v="3"/>
  </r>
  <r>
    <n v="81176"/>
    <d v="2019-12-23T00:00:00"/>
    <d v="2019-12-27T00:00:00"/>
    <n v="17.98"/>
    <n v="7"/>
    <x v="1085"/>
    <x v="0"/>
    <x v="0"/>
    <x v="4"/>
    <s v="Canon P1-DHIII Palm Printing Calculator"/>
    <n v="97526"/>
    <s v="Grants Pass"/>
    <s v="Oregon"/>
    <x v="3"/>
  </r>
  <r>
    <n v="81178"/>
    <d v="2019-12-23T00:00:00"/>
    <d v="2020-01-02T00:00:00"/>
    <n v="125.99"/>
    <n v="10"/>
    <x v="798"/>
    <x v="0"/>
    <x v="0"/>
    <x v="5"/>
    <s v="StarTAC 3000"/>
    <n v="97526"/>
    <s v="Grants Pass"/>
    <s v="Oregon"/>
    <x v="3"/>
  </r>
  <r>
    <n v="81179"/>
    <d v="2019-12-23T00:00:00"/>
    <d v="2019-12-31T00:00:00"/>
    <n v="205.99"/>
    <n v="8"/>
    <x v="801"/>
    <x v="0"/>
    <x v="0"/>
    <x v="5"/>
    <s v="TimeportP7382"/>
    <n v="97526"/>
    <s v="Grants Pass"/>
    <s v="Oregon"/>
    <x v="3"/>
  </r>
  <r>
    <n v="81180"/>
    <d v="2019-12-23T00:00:00"/>
    <d v="2019-12-28T00:00:00"/>
    <n v="8.9499999999999993"/>
    <n v="1"/>
    <x v="1086"/>
    <x v="0"/>
    <x v="2"/>
    <x v="10"/>
    <s v="Recycled Desk Saver Line &quot;While You Were Out&quot; Book, 5 1/2&quot; X 4&quot;"/>
    <n v="97526"/>
    <s v="Grants Pass"/>
    <s v="Oregon"/>
    <x v="3"/>
  </r>
  <r>
    <n v="81183"/>
    <d v="2019-12-23T00:00:00"/>
    <d v="2019-12-28T00:00:00"/>
    <n v="449.99"/>
    <n v="8"/>
    <x v="2"/>
    <x v="0"/>
    <x v="0"/>
    <x v="2"/>
    <s v="Canon PC940 Copier"/>
    <n v="97526"/>
    <s v="Grants Pass"/>
    <s v="Oregon"/>
    <x v="3"/>
  </r>
  <r>
    <n v="81303"/>
    <d v="2019-12-24T00:00:00"/>
    <d v="2019-12-31T00:00:00"/>
    <n v="150.97999999999999"/>
    <n v="6"/>
    <x v="325"/>
    <x v="2"/>
    <x v="0"/>
    <x v="4"/>
    <s v="Canon MP41DH Printing Calculator"/>
    <n v="97756"/>
    <s v="Redmond"/>
    <s v="Oregon"/>
    <x v="3"/>
  </r>
  <r>
    <n v="81303"/>
    <d v="2019-12-24T00:00:00"/>
    <d v="2019-12-31T00:00:00"/>
    <n v="5.43"/>
    <n v="5"/>
    <x v="1087"/>
    <x v="2"/>
    <x v="2"/>
    <x v="10"/>
    <s v="Wirebound Message Book, 4 per Page"/>
    <n v="97756"/>
    <s v="Redmond"/>
    <s v="Oregon"/>
    <x v="3"/>
  </r>
  <r>
    <n v="81303"/>
    <d v="2019-12-24T00:00:00"/>
    <d v="2019-12-30T00:00:00"/>
    <n v="179.29"/>
    <n v="10"/>
    <x v="299"/>
    <x v="2"/>
    <x v="1"/>
    <x v="1"/>
    <s v="Bevis Round Conference Table Top, X-Base"/>
    <n v="97756"/>
    <s v="Redmond"/>
    <s v="Oregon"/>
    <x v="3"/>
  </r>
  <r>
    <n v="81304"/>
    <d v="2019-12-24T00:00:00"/>
    <d v="2020-01-03T00:00:00"/>
    <n v="6.48"/>
    <n v="4"/>
    <x v="284"/>
    <x v="2"/>
    <x v="2"/>
    <x v="10"/>
    <s v="X%29 213"/>
    <n v="97756"/>
    <s v="Redmond"/>
    <s v="Oregon"/>
    <x v="3"/>
  </r>
  <r>
    <n v="81307"/>
    <d v="2019-12-24T00:00:00"/>
    <d v="2019-12-25T00:00:00"/>
    <n v="45.99"/>
    <n v="6"/>
    <x v="921"/>
    <x v="2"/>
    <x v="0"/>
    <x v="5"/>
    <s v="T61"/>
    <n v="97756"/>
    <s v="Redmond"/>
    <s v="Oregon"/>
    <x v="3"/>
  </r>
  <r>
    <n v="80401"/>
    <d v="2019-12-20T00:00:00"/>
    <d v="2019-12-30T00:00:00"/>
    <n v="3502.14"/>
    <n v="5"/>
    <x v="1088"/>
    <x v="0"/>
    <x v="0"/>
    <x v="4"/>
    <s v="Okidata Pacemark 4410N Wide Format Dot Matrix Printer"/>
    <n v="98052"/>
    <s v="Redmond"/>
    <s v="Washington"/>
    <x v="3"/>
  </r>
  <r>
    <n v="80402"/>
    <d v="2019-12-20T00:00:00"/>
    <d v="2019-12-22T00:00:00"/>
    <n v="5.98"/>
    <n v="4"/>
    <x v="964"/>
    <x v="0"/>
    <x v="2"/>
    <x v="10"/>
    <s v="X%29 1903"/>
    <n v="98052"/>
    <s v="Redmond"/>
    <s v="Washington"/>
    <x v="3"/>
  </r>
  <r>
    <n v="80405"/>
    <d v="2019-12-20T00:00:00"/>
    <d v="2019-12-27T00:00:00"/>
    <n v="3.08"/>
    <n v="8"/>
    <x v="1089"/>
    <x v="0"/>
    <x v="2"/>
    <x v="13"/>
    <s v="Avery 481"/>
    <n v="98052"/>
    <s v="Redmond"/>
    <s v="Washington"/>
    <x v="3"/>
  </r>
  <r>
    <n v="81941"/>
    <d v="2019-12-27T00:00:00"/>
    <d v="2019-12-28T00:00:00"/>
    <n v="120.98"/>
    <n v="5"/>
    <x v="854"/>
    <x v="3"/>
    <x v="2"/>
    <x v="6"/>
    <s v="GBC VeloBinder Electric Binding Machine"/>
    <n v="98052"/>
    <s v="Redmond"/>
    <s v="Washington"/>
    <x v="3"/>
  </r>
  <r>
    <n v="81944"/>
    <d v="2019-12-27T00:00:00"/>
    <d v="2020-01-02T00:00:00"/>
    <n v="92.23"/>
    <n v="7"/>
    <x v="1090"/>
    <x v="3"/>
    <x v="1"/>
    <x v="8"/>
    <s v="Deflect-o RollaMat Studded, Beveled Mat for Medium Pile Carpeting"/>
    <n v="98052"/>
    <s v="Redmond"/>
    <s v="Washington"/>
    <x v="3"/>
  </r>
  <r>
    <n v="81944"/>
    <d v="2019-12-27T00:00:00"/>
    <d v="2020-01-06T00:00:00"/>
    <n v="2.88"/>
    <n v="2"/>
    <x v="164"/>
    <x v="3"/>
    <x v="2"/>
    <x v="7"/>
    <s v="Newell 340"/>
    <n v="98052"/>
    <s v="Redmond"/>
    <s v="Washington"/>
    <x v="3"/>
  </r>
  <r>
    <n v="81945"/>
    <d v="2019-12-27T00:00:00"/>
    <d v="2020-01-01T00:00:00"/>
    <n v="262.11"/>
    <n v="5"/>
    <x v="1091"/>
    <x v="3"/>
    <x v="4"/>
    <x v="1"/>
    <s v="Bevis Boat-Shaped Conference Table"/>
    <n v="98052"/>
    <s v="Redmond"/>
    <s v="Washington"/>
    <x v="3"/>
  </r>
  <r>
    <n v="81939"/>
    <d v="2019-12-27T00:00:00"/>
    <d v="2020-01-06T00:00:00"/>
    <n v="5.84"/>
    <n v="3"/>
    <x v="223"/>
    <x v="3"/>
    <x v="2"/>
    <x v="7"/>
    <s v="Newell 312"/>
    <n v="98059"/>
    <s v="Renton"/>
    <s v="Washington"/>
    <x v="3"/>
  </r>
  <r>
    <n v="81944"/>
    <d v="2019-12-27T00:00:00"/>
    <d v="2020-01-03T00:00:00"/>
    <n v="205.99"/>
    <n v="9"/>
    <x v="86"/>
    <x v="3"/>
    <x v="0"/>
    <x v="5"/>
    <s v="Talkabout T8097"/>
    <n v="98059"/>
    <s v="Renton"/>
    <s v="Washington"/>
    <x v="3"/>
  </r>
  <r>
    <n v="5935"/>
    <d v="2019-01-30T00:00:00"/>
    <d v="2019-02-01T00:00:00"/>
    <n v="4.91"/>
    <n v="1"/>
    <x v="1061"/>
    <x v="3"/>
    <x v="2"/>
    <x v="13"/>
    <s v="Avery 493"/>
    <n v="98103"/>
    <s v="Seattle"/>
    <s v="Washington"/>
    <x v="3"/>
  </r>
  <r>
    <n v="5935"/>
    <d v="2019-01-30T00:00:00"/>
    <d v="2019-02-09T00:00:00"/>
    <n v="4"/>
    <n v="6"/>
    <x v="1092"/>
    <x v="3"/>
    <x v="4"/>
    <x v="10"/>
    <s v="EcoTones%29 Memo Sheets"/>
    <n v="98103"/>
    <s v="Seattle"/>
    <s v="Washington"/>
    <x v="3"/>
  </r>
  <r>
    <n v="8748"/>
    <d v="2019-02-12T00:00:00"/>
    <d v="2019-02-19T00:00:00"/>
    <n v="2.61"/>
    <n v="5"/>
    <x v="74"/>
    <x v="3"/>
    <x v="2"/>
    <x v="13"/>
    <s v="Avery 479"/>
    <n v="98103"/>
    <s v="Seattle"/>
    <s v="Washington"/>
    <x v="3"/>
  </r>
  <r>
    <n v="11788"/>
    <d v="2019-02-25T00:00:00"/>
    <d v="2019-03-06T00:00:00"/>
    <n v="550.98"/>
    <n v="10"/>
    <x v="1093"/>
    <x v="3"/>
    <x v="1"/>
    <x v="1"/>
    <s v="Chromcraft Bull-Nose Wood Oval Conference Tables  Bases"/>
    <n v="98103"/>
    <s v="Seattle"/>
    <s v="Washington"/>
    <x v="3"/>
  </r>
  <r>
    <n v="15148"/>
    <d v="2019-03-11T00:00:00"/>
    <d v="2019-03-17T00:00:00"/>
    <n v="96.45"/>
    <n v="8"/>
    <x v="1094"/>
    <x v="3"/>
    <x v="0"/>
    <x v="4"/>
    <s v="Soundgear TeleForum DX Desktop Conference Phone"/>
    <n v="98103"/>
    <s v="Seattle"/>
    <s v="Washington"/>
    <x v="3"/>
  </r>
  <r>
    <n v="28014"/>
    <d v="2019-05-06T00:00:00"/>
    <d v="2019-05-07T00:00:00"/>
    <n v="3.28"/>
    <n v="3"/>
    <x v="1095"/>
    <x v="3"/>
    <x v="2"/>
    <x v="7"/>
    <s v="Newell 35"/>
    <n v="98103"/>
    <s v="Seattle"/>
    <s v="Washington"/>
    <x v="3"/>
  </r>
  <r>
    <n v="36271"/>
    <d v="2019-06-11T00:00:00"/>
    <d v="2019-06-18T00:00:00"/>
    <n v="115.99"/>
    <n v="6"/>
    <x v="266"/>
    <x v="3"/>
    <x v="0"/>
    <x v="5"/>
    <s v="StarTAC 7797"/>
    <n v="98103"/>
    <s v="Seattle"/>
    <s v="Washington"/>
    <x v="3"/>
  </r>
  <r>
    <n v="50890"/>
    <d v="2019-08-14T00:00:00"/>
    <d v="2019-08-23T00:00:00"/>
    <n v="2.12"/>
    <n v="1"/>
    <x v="1096"/>
    <x v="3"/>
    <x v="0"/>
    <x v="0"/>
    <s v="Fuji Slim Jewel Case CD-R"/>
    <n v="98103"/>
    <s v="Seattle"/>
    <s v="Washington"/>
    <x v="3"/>
  </r>
  <r>
    <n v="50890"/>
    <d v="2019-08-14T00:00:00"/>
    <d v="2019-08-23T00:00:00"/>
    <n v="1.76"/>
    <n v="3"/>
    <x v="909"/>
    <x v="3"/>
    <x v="2"/>
    <x v="7"/>
    <s v="Newell 326"/>
    <n v="98103"/>
    <s v="Seattle"/>
    <s v="Washington"/>
    <x v="3"/>
  </r>
  <r>
    <n v="970"/>
    <d v="2019-01-09T00:00:00"/>
    <d v="2019-01-16T00:00:00"/>
    <n v="40.479999999999997"/>
    <n v="3"/>
    <x v="1097"/>
    <x v="0"/>
    <x v="3"/>
    <x v="0"/>
    <s v="Keytronic Designer 104- Key Black Keyboard"/>
    <n v="98105"/>
    <s v="Seattle"/>
    <s v="Washington"/>
    <x v="3"/>
  </r>
  <r>
    <n v="3944"/>
    <d v="2019-01-22T00:00:00"/>
    <d v="2019-01-28T00:00:00"/>
    <n v="3.38"/>
    <n v="8"/>
    <x v="441"/>
    <x v="0"/>
    <x v="2"/>
    <x v="7"/>
    <s v="Avery Hi-Liter%29 Fluorescent Desk Style Markers"/>
    <n v="98105"/>
    <s v="Seattle"/>
    <s v="Washington"/>
    <x v="3"/>
  </r>
  <r>
    <n v="22348"/>
    <d v="2019-04-12T00:00:00"/>
    <d v="2019-04-17T00:00:00"/>
    <n v="12.22"/>
    <n v="2"/>
    <x v="1098"/>
    <x v="0"/>
    <x v="1"/>
    <x v="8"/>
    <s v="Aluminum Document Frame"/>
    <n v="98105"/>
    <s v="Seattle"/>
    <s v="Washington"/>
    <x v="3"/>
  </r>
  <r>
    <n v="24845"/>
    <d v="2019-04-23T00:00:00"/>
    <d v="2019-04-27T00:00:00"/>
    <n v="8.1199999999999992"/>
    <n v="10"/>
    <x v="1099"/>
    <x v="0"/>
    <x v="0"/>
    <x v="0"/>
    <s v="Imation Neon Mac Format Diskettes, 10/Pack"/>
    <n v="98105"/>
    <s v="Seattle"/>
    <s v="Washington"/>
    <x v="3"/>
  </r>
  <r>
    <n v="24845"/>
    <d v="2019-04-23T00:00:00"/>
    <d v="2019-04-30T00:00:00"/>
    <n v="51.65"/>
    <n v="8"/>
    <x v="1100"/>
    <x v="0"/>
    <x v="1"/>
    <x v="8"/>
    <s v="Deflect-o EconoMat Nonstudded, No Bevel Mat"/>
    <n v="98105"/>
    <s v="Seattle"/>
    <s v="Washington"/>
    <x v="3"/>
  </r>
  <r>
    <n v="24845"/>
    <d v="2019-04-23T00:00:00"/>
    <d v="2019-04-30T00:00:00"/>
    <n v="175.99"/>
    <n v="2"/>
    <x v="744"/>
    <x v="0"/>
    <x v="0"/>
    <x v="5"/>
    <n v="2180"/>
    <n v="98105"/>
    <s v="Seattle"/>
    <s v="Washington"/>
    <x v="3"/>
  </r>
  <r>
    <n v="24845"/>
    <d v="2019-04-23T00:00:00"/>
    <d v="2019-04-30T00:00:00"/>
    <n v="6.68"/>
    <n v="6"/>
    <x v="285"/>
    <x v="0"/>
    <x v="2"/>
    <x v="7"/>
    <s v="Sanford Liquid Accent Highlighters"/>
    <n v="98105"/>
    <s v="Seattle"/>
    <s v="Washington"/>
    <x v="3"/>
  </r>
  <r>
    <n v="26024"/>
    <d v="2019-04-28T00:00:00"/>
    <d v="2019-05-08T00:00:00"/>
    <n v="22.23"/>
    <n v="10"/>
    <x v="1101"/>
    <x v="0"/>
    <x v="1"/>
    <x v="8"/>
    <s v="Executive Impressions 14&quot; Contract Wall Clock"/>
    <n v="98105"/>
    <s v="Seattle"/>
    <s v="Washington"/>
    <x v="3"/>
  </r>
  <r>
    <n v="45386"/>
    <d v="2019-07-21T00:00:00"/>
    <d v="2019-07-26T00:00:00"/>
    <n v="14.81"/>
    <n v="9"/>
    <x v="1102"/>
    <x v="0"/>
    <x v="2"/>
    <x v="9"/>
    <s v="Holmes Replacement Filter for HEPA Air Cleaner, Large Room"/>
    <n v="98105"/>
    <s v="Seattle"/>
    <s v="Washington"/>
    <x v="3"/>
  </r>
  <r>
    <n v="46729"/>
    <d v="2019-07-27T00:00:00"/>
    <d v="2019-08-01T00:00:00"/>
    <n v="155.99"/>
    <n v="3"/>
    <x v="205"/>
    <x v="0"/>
    <x v="0"/>
    <x v="5"/>
    <s v="T39m"/>
    <n v="98105"/>
    <s v="Seattle"/>
    <s v="Washington"/>
    <x v="3"/>
  </r>
  <r>
    <n v="50764"/>
    <d v="2019-08-13T00:00:00"/>
    <d v="2019-08-14T00:00:00"/>
    <n v="30.98"/>
    <n v="3"/>
    <x v="382"/>
    <x v="0"/>
    <x v="0"/>
    <x v="0"/>
    <s v="Belkin ErgoBoard™ Keyboard"/>
    <n v="98105"/>
    <s v="Seattle"/>
    <s v="Washington"/>
    <x v="3"/>
  </r>
  <r>
    <n v="10926"/>
    <d v="2019-02-21T00:00:00"/>
    <d v="2019-03-03T00:00:00"/>
    <n v="90.97"/>
    <n v="8"/>
    <x v="1103"/>
    <x v="2"/>
    <x v="0"/>
    <x v="4"/>
    <s v="Lexmark Z54se Color Inkjet Printer"/>
    <n v="98115"/>
    <s v="Seattle"/>
    <s v="Washington"/>
    <x v="3"/>
  </r>
  <r>
    <n v="11308"/>
    <d v="2019-02-23T00:00:00"/>
    <d v="2019-02-27T00:00:00"/>
    <n v="179.29"/>
    <n v="9"/>
    <x v="1104"/>
    <x v="1"/>
    <x v="1"/>
    <x v="1"/>
    <s v="Bevis Round Conference Table Top, X-Base"/>
    <n v="98115"/>
    <s v="Seattle"/>
    <s v="Washington"/>
    <x v="3"/>
  </r>
  <r>
    <n v="13225"/>
    <d v="2019-03-03T00:00:00"/>
    <d v="2019-03-13T00:00:00"/>
    <n v="48.58"/>
    <n v="8"/>
    <x v="1105"/>
    <x v="2"/>
    <x v="2"/>
    <x v="9"/>
    <s v="Belkin Premiere Surge Master II 8-outlet surge protector"/>
    <n v="98115"/>
    <s v="Seattle"/>
    <s v="Washington"/>
    <x v="3"/>
  </r>
  <r>
    <n v="13225"/>
    <d v="2019-03-03T00:00:00"/>
    <d v="2019-03-11T00:00:00"/>
    <n v="205.99"/>
    <n v="9"/>
    <x v="86"/>
    <x v="2"/>
    <x v="0"/>
    <x v="5"/>
    <s v="StarTAC 8000"/>
    <n v="98115"/>
    <s v="Seattle"/>
    <s v="Washington"/>
    <x v="3"/>
  </r>
  <r>
    <n v="16332"/>
    <d v="2019-03-17T00:00:00"/>
    <d v="2019-03-27T00:00:00"/>
    <n v="350.99"/>
    <n v="10"/>
    <x v="1106"/>
    <x v="1"/>
    <x v="1"/>
    <x v="15"/>
    <s v="Global Leather Executive Chair"/>
    <n v="98115"/>
    <s v="Seattle"/>
    <s v="Washington"/>
    <x v="3"/>
  </r>
  <r>
    <n v="21740"/>
    <d v="2019-04-09T00:00:00"/>
    <d v="2019-04-14T00:00:00"/>
    <n v="15.01"/>
    <n v="9"/>
    <x v="853"/>
    <x v="2"/>
    <x v="2"/>
    <x v="6"/>
    <s v="GBC Prepunched Paper, 19-Hole, for Binding Systems, 24-lb"/>
    <n v="98115"/>
    <s v="Seattle"/>
    <s v="Washington"/>
    <x v="3"/>
  </r>
  <r>
    <n v="21934"/>
    <d v="2019-04-10T00:00:00"/>
    <d v="2019-04-18T00:00:00"/>
    <n v="6.37"/>
    <n v="8"/>
    <x v="1054"/>
    <x v="1"/>
    <x v="2"/>
    <x v="6"/>
    <s v="C-Line Peel  Stick Add-On Filing Pockets, 8-3/4 x 5-1/8, 10/Pack"/>
    <n v="98115"/>
    <s v="Seattle"/>
    <s v="Washington"/>
    <x v="3"/>
  </r>
  <r>
    <n v="21934"/>
    <d v="2019-04-10T00:00:00"/>
    <d v="2019-04-19T00:00:00"/>
    <n v="500.98"/>
    <n v="5"/>
    <x v="759"/>
    <x v="1"/>
    <x v="1"/>
    <x v="15"/>
    <s v="Global Troy™ Executive Leather Low-Back Tilter"/>
    <n v="98115"/>
    <s v="Seattle"/>
    <s v="Washington"/>
    <x v="3"/>
  </r>
  <r>
    <n v="24426"/>
    <d v="2019-04-21T00:00:00"/>
    <d v="2019-04-29T00:00:00"/>
    <n v="70.89"/>
    <n v="7"/>
    <x v="1107"/>
    <x v="2"/>
    <x v="1"/>
    <x v="1"/>
    <s v="KI Conference Tables"/>
    <n v="98115"/>
    <s v="Seattle"/>
    <s v="Washington"/>
    <x v="3"/>
  </r>
  <r>
    <n v="25516"/>
    <d v="2019-04-25T00:00:00"/>
    <d v="2019-05-03T00:00:00"/>
    <n v="9.85"/>
    <n v="1"/>
    <x v="1108"/>
    <x v="1"/>
    <x v="2"/>
    <x v="7"/>
    <s v="Lumber Crayons"/>
    <n v="98115"/>
    <s v="Seattle"/>
    <s v="Washington"/>
    <x v="3"/>
  </r>
  <r>
    <n v="29736"/>
    <d v="2019-05-14T00:00:00"/>
    <d v="2019-05-17T00:00:00"/>
    <n v="8.33"/>
    <n v="4"/>
    <x v="1109"/>
    <x v="2"/>
    <x v="0"/>
    <x v="0"/>
    <s v="80 Minute Slim Jewel Case CD-R , 10/Pack - Staples"/>
    <n v="98115"/>
    <s v="Seattle"/>
    <s v="Washington"/>
    <x v="3"/>
  </r>
  <r>
    <n v="29736"/>
    <d v="2019-05-14T00:00:00"/>
    <d v="2019-05-23T00:00:00"/>
    <n v="85.99"/>
    <n v="7"/>
    <x v="684"/>
    <x v="2"/>
    <x v="0"/>
    <x v="5"/>
    <s v="Accessory34"/>
    <n v="98115"/>
    <s v="Seattle"/>
    <s v="Washington"/>
    <x v="3"/>
  </r>
  <r>
    <n v="29871"/>
    <d v="2019-05-14T00:00:00"/>
    <d v="2019-05-22T00:00:00"/>
    <n v="21.98"/>
    <n v="8"/>
    <x v="1110"/>
    <x v="2"/>
    <x v="2"/>
    <x v="10"/>
    <s v="Standard Line™ “While You Were Out” Hardbound Telephone Message Book"/>
    <n v="98115"/>
    <s v="Seattle"/>
    <s v="Washington"/>
    <x v="3"/>
  </r>
  <r>
    <n v="32170"/>
    <d v="2019-05-24T00:00:00"/>
    <d v="2019-05-25T00:00:00"/>
    <n v="119.99"/>
    <n v="5"/>
    <x v="987"/>
    <x v="1"/>
    <x v="3"/>
    <x v="4"/>
    <s v="Hewlett-Packard 2600DN Business Color Inkjet Printer"/>
    <n v="98115"/>
    <s v="Seattle"/>
    <s v="Washington"/>
    <x v="3"/>
  </r>
  <r>
    <n v="32170"/>
    <d v="2019-05-24T00:00:00"/>
    <d v="2019-05-26T00:00:00"/>
    <n v="35.99"/>
    <n v="10"/>
    <x v="1111"/>
    <x v="1"/>
    <x v="0"/>
    <x v="5"/>
    <s v="Accessory27"/>
    <n v="98115"/>
    <s v="Seattle"/>
    <s v="Washington"/>
    <x v="3"/>
  </r>
  <r>
    <n v="32170"/>
    <d v="2019-05-24T00:00:00"/>
    <d v="2019-05-27T00:00:00"/>
    <n v="160.97999999999999"/>
    <n v="2"/>
    <x v="656"/>
    <x v="1"/>
    <x v="1"/>
    <x v="15"/>
    <s v="Office Star - Mid Back Dual function Ergonomic High Back Chair with 2-Way Adjustable Arms"/>
    <n v="98115"/>
    <s v="Seattle"/>
    <s v="Washington"/>
    <x v="3"/>
  </r>
  <r>
    <n v="32648"/>
    <d v="2019-05-26T00:00:00"/>
    <d v="2019-06-01T00:00:00"/>
    <n v="100.98"/>
    <n v="6"/>
    <x v="1049"/>
    <x v="1"/>
    <x v="1"/>
    <x v="12"/>
    <s v="Bush Westfield Collection Bookcases, Fully Assembled"/>
    <n v="98115"/>
    <s v="Seattle"/>
    <s v="Washington"/>
    <x v="3"/>
  </r>
  <r>
    <n v="35502"/>
    <d v="2019-06-08T00:00:00"/>
    <d v="2019-06-11T00:00:00"/>
    <n v="11.58"/>
    <n v="7"/>
    <x v="1112"/>
    <x v="1"/>
    <x v="2"/>
    <x v="16"/>
    <s v="Peel  Seel%29 Recycled Catalog Envelopes, Brown"/>
    <n v="98115"/>
    <s v="Seattle"/>
    <s v="Washington"/>
    <x v="3"/>
  </r>
  <r>
    <n v="35502"/>
    <d v="2019-06-08T00:00:00"/>
    <d v="2019-06-10T00:00:00"/>
    <n v="15.31"/>
    <n v="8"/>
    <x v="425"/>
    <x v="1"/>
    <x v="2"/>
    <x v="3"/>
    <s v="Eldon Jumbo ProFile™ Portable File Boxes Graphite/Black"/>
    <n v="98115"/>
    <s v="Seattle"/>
    <s v="Washington"/>
    <x v="3"/>
  </r>
  <r>
    <n v="40491"/>
    <d v="2019-06-30T00:00:00"/>
    <d v="2019-07-02T00:00:00"/>
    <n v="15.04"/>
    <n v="1"/>
    <x v="700"/>
    <x v="1"/>
    <x v="2"/>
    <x v="10"/>
    <s v="White GlueTop Scratch Pads"/>
    <n v="98115"/>
    <s v="Seattle"/>
    <s v="Washington"/>
    <x v="3"/>
  </r>
  <r>
    <n v="80881"/>
    <d v="2019-12-22T00:00:00"/>
    <d v="2019-12-25T00:00:00"/>
    <n v="8.32"/>
    <n v="7"/>
    <x v="1113"/>
    <x v="1"/>
    <x v="0"/>
    <x v="0"/>
    <s v="Imation 3.5 IBM Formatted Diskettes, 10/Box"/>
    <n v="98115"/>
    <s v="Seattle"/>
    <s v="Washington"/>
    <x v="3"/>
  </r>
  <r>
    <n v="80881"/>
    <d v="2019-12-22T00:00:00"/>
    <d v="2019-12-23T00:00:00"/>
    <n v="2.94"/>
    <n v="2"/>
    <x v="1114"/>
    <x v="1"/>
    <x v="2"/>
    <x v="7"/>
    <s v="Newell 343"/>
    <n v="98115"/>
    <s v="Seattle"/>
    <s v="Washington"/>
    <x v="3"/>
  </r>
  <r>
    <n v="80883"/>
    <d v="2019-12-22T00:00:00"/>
    <d v="2019-12-25T00:00:00"/>
    <n v="4.9800000000000004"/>
    <n v="4"/>
    <x v="239"/>
    <x v="1"/>
    <x v="2"/>
    <x v="10"/>
    <s v="X%29 1897"/>
    <n v="98115"/>
    <s v="Seattle"/>
    <s v="Washington"/>
    <x v="3"/>
  </r>
  <r>
    <n v="80884"/>
    <d v="2019-12-22T00:00:00"/>
    <d v="2019-12-23T00:00:00"/>
    <n v="1360.14"/>
    <n v="3"/>
    <x v="1115"/>
    <x v="1"/>
    <x v="0"/>
    <x v="4"/>
    <s v="Okidata ML395C Color Dot Matrix Printer"/>
    <n v="98115"/>
    <s v="Seattle"/>
    <s v="Washington"/>
    <x v="3"/>
  </r>
  <r>
    <n v="80884"/>
    <d v="2019-12-22T00:00:00"/>
    <d v="2019-12-25T00:00:00"/>
    <n v="9.06"/>
    <n v="4"/>
    <x v="1116"/>
    <x v="1"/>
    <x v="2"/>
    <x v="10"/>
    <s v="Southworth 25% Cotton Linen-Finish Paper  Envelopes"/>
    <n v="98115"/>
    <s v="Seattle"/>
    <s v="Washington"/>
    <x v="3"/>
  </r>
  <r>
    <n v="80886"/>
    <d v="2019-12-22T00:00:00"/>
    <d v="2019-12-27T00:00:00"/>
    <n v="39.89"/>
    <n v="8"/>
    <x v="1117"/>
    <x v="1"/>
    <x v="1"/>
    <x v="8"/>
    <s v="Ultra Commercial Grade Dual Valve Door Closer"/>
    <n v="98115"/>
    <s v="Seattle"/>
    <s v="Washington"/>
    <x v="3"/>
  </r>
  <r>
    <n v="3053"/>
    <d v="2019-01-18T00:00:00"/>
    <d v="2019-01-24T00:00:00"/>
    <n v="160.97999999999999"/>
    <n v="3"/>
    <x v="1118"/>
    <x v="1"/>
    <x v="1"/>
    <x v="12"/>
    <s v="Rush Hierlooms Collection Rich Wood Bookcases"/>
    <n v="98119"/>
    <s v="Seattle"/>
    <s v="Washington"/>
    <x v="3"/>
  </r>
  <r>
    <n v="9518"/>
    <d v="2019-02-15T00:00:00"/>
    <d v="2019-02-21T00:00:00"/>
    <n v="2.88"/>
    <n v="2"/>
    <x v="164"/>
    <x v="1"/>
    <x v="2"/>
    <x v="13"/>
    <s v="Avery 49"/>
    <n v="98119"/>
    <s v="Seattle"/>
    <s v="Washington"/>
    <x v="3"/>
  </r>
  <r>
    <n v="11532"/>
    <d v="2019-02-24T00:00:00"/>
    <d v="2019-03-02T00:00:00"/>
    <n v="130.97999999999999"/>
    <n v="3"/>
    <x v="943"/>
    <x v="1"/>
    <x v="1"/>
    <x v="15"/>
    <s v="Office Star - Contemporary Task Swivel chair with 2-way adjustable arms, Plum"/>
    <n v="98119"/>
    <s v="Seattle"/>
    <s v="Washington"/>
    <x v="3"/>
  </r>
  <r>
    <n v="11532"/>
    <d v="2019-02-24T00:00:00"/>
    <d v="2019-03-03T00:00:00"/>
    <n v="55.98"/>
    <n v="9"/>
    <x v="645"/>
    <x v="1"/>
    <x v="2"/>
    <x v="10"/>
    <s v="X%29 1908"/>
    <n v="98119"/>
    <s v="Seattle"/>
    <s v="Washington"/>
    <x v="3"/>
  </r>
  <r>
    <n v="11532"/>
    <d v="2019-02-24T00:00:00"/>
    <d v="2019-02-25T00:00:00"/>
    <n v="115.99"/>
    <n v="7"/>
    <x v="563"/>
    <x v="1"/>
    <x v="0"/>
    <x v="5"/>
    <n v="282"/>
    <n v="98119"/>
    <s v="Seattle"/>
    <s v="Washington"/>
    <x v="3"/>
  </r>
  <r>
    <n v="33515"/>
    <d v="2019-05-30T00:00:00"/>
    <d v="2019-06-01T00:00:00"/>
    <n v="1.6"/>
    <n v="3"/>
    <x v="1046"/>
    <x v="1"/>
    <x v="2"/>
    <x v="7"/>
    <s v="Sanford Pocket Accent%29 Highlighters"/>
    <n v="98119"/>
    <s v="Seattle"/>
    <s v="Washington"/>
    <x v="3"/>
  </r>
  <r>
    <n v="33515"/>
    <d v="2019-05-30T00:00:00"/>
    <d v="2019-06-04T00:00:00"/>
    <n v="65.989999999999995"/>
    <n v="1"/>
    <x v="175"/>
    <x v="1"/>
    <x v="0"/>
    <x v="5"/>
    <s v="V 3600 Series"/>
    <n v="98119"/>
    <s v="Seattle"/>
    <s v="Washington"/>
    <x v="3"/>
  </r>
  <r>
    <n v="37356"/>
    <d v="2019-06-16T00:00:00"/>
    <d v="2019-06-20T00:00:00"/>
    <n v="65.989999999999995"/>
    <n v="2"/>
    <x v="79"/>
    <x v="1"/>
    <x v="0"/>
    <x v="5"/>
    <n v="6120"/>
    <n v="98119"/>
    <s v="Seattle"/>
    <s v="Washington"/>
    <x v="3"/>
  </r>
  <r>
    <n v="37356"/>
    <d v="2019-06-16T00:00:00"/>
    <d v="2019-06-17T00:00:00"/>
    <n v="195.99"/>
    <n v="8"/>
    <x v="1119"/>
    <x v="1"/>
    <x v="0"/>
    <x v="5"/>
    <s v="KH 688"/>
    <n v="98119"/>
    <s v="Seattle"/>
    <s v="Washington"/>
    <x v="3"/>
  </r>
  <r>
    <n v="37647"/>
    <d v="2019-06-17T00:00:00"/>
    <d v="2019-06-25T00:00:00"/>
    <n v="9.77"/>
    <n v="8"/>
    <x v="1047"/>
    <x v="1"/>
    <x v="1"/>
    <x v="8"/>
    <s v="DAX Solid Wood Frames"/>
    <n v="98119"/>
    <s v="Seattle"/>
    <s v="Washington"/>
    <x v="3"/>
  </r>
  <r>
    <n v="43979"/>
    <d v="2019-07-15T00:00:00"/>
    <d v="2019-07-20T00:00:00"/>
    <n v="212.6"/>
    <n v="10"/>
    <x v="1120"/>
    <x v="1"/>
    <x v="1"/>
    <x v="1"/>
    <s v="Bush Advantage Collection%29 Round Conference Table"/>
    <n v="98119"/>
    <s v="Seattle"/>
    <s v="Washington"/>
    <x v="3"/>
  </r>
  <r>
    <n v="43979"/>
    <d v="2019-07-15T00:00:00"/>
    <d v="2019-07-18T00:00:00"/>
    <n v="55.99"/>
    <n v="9"/>
    <x v="104"/>
    <x v="1"/>
    <x v="0"/>
    <x v="5"/>
    <s v="Accessory36"/>
    <n v="98119"/>
    <s v="Seattle"/>
    <s v="Washington"/>
    <x v="3"/>
  </r>
  <r>
    <n v="48428"/>
    <d v="2019-08-03T00:00:00"/>
    <d v="2019-08-08T00:00:00"/>
    <n v="236.97"/>
    <n v="4"/>
    <x v="1121"/>
    <x v="1"/>
    <x v="1"/>
    <x v="1"/>
    <s v="Chromcraft Rectangular Conference Tables"/>
    <n v="98119"/>
    <s v="Seattle"/>
    <s v="Washington"/>
    <x v="3"/>
  </r>
  <r>
    <n v="80882"/>
    <d v="2019-12-22T00:00:00"/>
    <d v="2019-12-31T00:00:00"/>
    <n v="6.48"/>
    <n v="3"/>
    <x v="296"/>
    <x v="1"/>
    <x v="2"/>
    <x v="10"/>
    <s v="X%29 21"/>
    <n v="98158"/>
    <s v="Seatac"/>
    <s v="Washington"/>
    <x v="3"/>
  </r>
  <r>
    <n v="80882"/>
    <d v="2019-12-22T00:00:00"/>
    <d v="2019-12-30T00:00:00"/>
    <n v="17.149999999999999"/>
    <n v="1"/>
    <x v="1122"/>
    <x v="1"/>
    <x v="2"/>
    <x v="3"/>
    <s v="Advantus Rolling Storage Box"/>
    <n v="98158"/>
    <s v="Seatac"/>
    <s v="Washington"/>
    <x v="3"/>
  </r>
  <r>
    <n v="82625"/>
    <d v="2019-12-30T00:00:00"/>
    <d v="2020-01-04T00:00:00"/>
    <n v="100.98"/>
    <n v="3"/>
    <x v="1123"/>
    <x v="0"/>
    <x v="1"/>
    <x v="12"/>
    <s v="Bush Westfield Collection Bookcases, Fully Assembled"/>
    <n v="98158"/>
    <s v="Seatac"/>
    <s v="Washington"/>
    <x v="3"/>
  </r>
  <r>
    <n v="82628"/>
    <d v="2019-12-30T00:00:00"/>
    <d v="2020-01-06T00:00:00"/>
    <n v="22.38"/>
    <n v="2"/>
    <x v="765"/>
    <x v="0"/>
    <x v="2"/>
    <x v="6"/>
    <s v="Avery Flip-Chart Easel Binder, Black"/>
    <n v="98158"/>
    <s v="Seatac"/>
    <s v="Washington"/>
    <x v="3"/>
  </r>
  <r>
    <n v="80498"/>
    <d v="2019-12-20T00:00:00"/>
    <d v="2019-12-26T00:00:00"/>
    <n v="2.84"/>
    <n v="10"/>
    <x v="1124"/>
    <x v="0"/>
    <x v="2"/>
    <x v="7"/>
    <s v="SANFORD Liquid Accent™ Tank-Style Highlighters"/>
    <n v="98221"/>
    <s v="Anacortes"/>
    <s v="Washington"/>
    <x v="3"/>
  </r>
  <r>
    <n v="80499"/>
    <d v="2019-12-20T00:00:00"/>
    <d v="2019-12-26T00:00:00"/>
    <n v="6.68"/>
    <n v="6"/>
    <x v="285"/>
    <x v="0"/>
    <x v="4"/>
    <x v="10"/>
    <s v="X%29 1968"/>
    <n v="98221"/>
    <s v="Anacortes"/>
    <s v="Washington"/>
    <x v="3"/>
  </r>
  <r>
    <n v="80499"/>
    <d v="2019-12-20T00:00:00"/>
    <d v="2019-12-26T00:00:00"/>
    <n v="5.68"/>
    <n v="2"/>
    <x v="500"/>
    <x v="0"/>
    <x v="2"/>
    <x v="14"/>
    <s v="Acme%29 Preferred Stainless Steel Scissors"/>
    <n v="98221"/>
    <s v="Anacortes"/>
    <s v="Washington"/>
    <x v="3"/>
  </r>
  <r>
    <n v="80499"/>
    <d v="2019-12-20T00:00:00"/>
    <d v="2019-12-30T00:00:00"/>
    <n v="205.99"/>
    <n v="9"/>
    <x v="86"/>
    <x v="0"/>
    <x v="0"/>
    <x v="5"/>
    <s v="V70"/>
    <n v="98221"/>
    <s v="Anacortes"/>
    <s v="Washington"/>
    <x v="3"/>
  </r>
  <r>
    <n v="80500"/>
    <d v="2019-12-21T00:00:00"/>
    <d v="2019-12-25T00:00:00"/>
    <n v="55.48"/>
    <n v="9"/>
    <x v="1125"/>
    <x v="0"/>
    <x v="2"/>
    <x v="10"/>
    <s v="X%29 194"/>
    <n v="98221"/>
    <s v="Anacortes"/>
    <s v="Washington"/>
    <x v="3"/>
  </r>
  <r>
    <n v="80502"/>
    <d v="2019-12-21T00:00:00"/>
    <d v="2019-12-29T00:00:00"/>
    <n v="120.97"/>
    <n v="7"/>
    <x v="1126"/>
    <x v="0"/>
    <x v="0"/>
    <x v="4"/>
    <s v="Canon S750 Color Inkjet Printer"/>
    <n v="98221"/>
    <s v="Anacortes"/>
    <s v="Washington"/>
    <x v="3"/>
  </r>
  <r>
    <n v="80659"/>
    <d v="2019-12-21T00:00:00"/>
    <d v="2019-12-28T00:00:00"/>
    <n v="7.98"/>
    <n v="9"/>
    <x v="553"/>
    <x v="0"/>
    <x v="2"/>
    <x v="3"/>
    <s v="Iris Project Case"/>
    <n v="98221"/>
    <s v="Anacortes"/>
    <s v="Washington"/>
    <x v="3"/>
  </r>
  <r>
    <n v="80402"/>
    <d v="2019-12-20T00:00:00"/>
    <d v="2019-12-23T00:00:00"/>
    <n v="115.99"/>
    <n v="7"/>
    <x v="563"/>
    <x v="0"/>
    <x v="0"/>
    <x v="5"/>
    <n v="6160"/>
    <n v="98373"/>
    <s v="Puyallup"/>
    <s v="Washington"/>
    <x v="3"/>
  </r>
  <r>
    <n v="80403"/>
    <d v="2019-12-20T00:00:00"/>
    <d v="2019-12-23T00:00:00"/>
    <n v="40.97"/>
    <n v="8"/>
    <x v="1127"/>
    <x v="0"/>
    <x v="0"/>
    <x v="0"/>
    <s v="TDK 4.7GB DVD-R Spindle, 15/Pack"/>
    <n v="98373"/>
    <s v="Puyallup"/>
    <s v="Washington"/>
    <x v="3"/>
  </r>
  <r>
    <n v="80404"/>
    <d v="2019-12-20T00:00:00"/>
    <d v="2019-12-26T00:00:00"/>
    <n v="7.7"/>
    <n v="8"/>
    <x v="1128"/>
    <x v="0"/>
    <x v="1"/>
    <x v="8"/>
    <s v="Deflect-O%29 Glasstique™ Clear Desk Accessories"/>
    <n v="98373"/>
    <s v="Puyallup"/>
    <s v="Washington"/>
    <x v="3"/>
  </r>
  <r>
    <n v="80866"/>
    <d v="2019-12-22T00:00:00"/>
    <d v="2019-12-23T00:00:00"/>
    <n v="3.95"/>
    <n v="5"/>
    <x v="1129"/>
    <x v="0"/>
    <x v="2"/>
    <x v="9"/>
    <s v="Hoover Replacement Belts For Soft Guard™  Commercial Ltweight Upright Vacs, 2/Pk"/>
    <n v="98387"/>
    <s v="Spanaway"/>
    <s v="Washington"/>
    <x v="3"/>
  </r>
  <r>
    <n v="80866"/>
    <d v="2019-12-22T00:00:00"/>
    <d v="2019-12-30T00:00:00"/>
    <n v="367.99"/>
    <n v="10"/>
    <x v="1130"/>
    <x v="0"/>
    <x v="2"/>
    <x v="6"/>
    <s v="Ibico Ibimaster 300 Manual Binding System"/>
    <n v="98387"/>
    <s v="Spanaway"/>
    <s v="Washington"/>
    <x v="3"/>
  </r>
  <r>
    <n v="80868"/>
    <d v="2019-12-22T00:00:00"/>
    <d v="2019-12-29T00:00:00"/>
    <n v="8.85"/>
    <n v="4"/>
    <x v="1131"/>
    <x v="0"/>
    <x v="2"/>
    <x v="6"/>
    <s v="GBC Standard Plastic Binding Systems Combs"/>
    <n v="98387"/>
    <s v="Spanaway"/>
    <s v="Washington"/>
    <x v="3"/>
  </r>
  <r>
    <n v="80868"/>
    <d v="2019-12-22T00:00:00"/>
    <d v="2019-12-25T00:00:00"/>
    <n v="2.61"/>
    <n v="3"/>
    <x v="1132"/>
    <x v="0"/>
    <x v="2"/>
    <x v="13"/>
    <s v="Avery 479"/>
    <n v="98387"/>
    <s v="Spanaway"/>
    <s v="Washington"/>
    <x v="3"/>
  </r>
  <r>
    <n v="80868"/>
    <d v="2019-12-22T00:00:00"/>
    <d v="2019-12-24T00:00:00"/>
    <n v="4.9800000000000004"/>
    <n v="1"/>
    <x v="903"/>
    <x v="0"/>
    <x v="2"/>
    <x v="10"/>
    <s v="Staples Copy Paper (20Lb. and 84 Bright)"/>
    <n v="98387"/>
    <s v="Spanaway"/>
    <s v="Washington"/>
    <x v="3"/>
  </r>
  <r>
    <n v="80869"/>
    <d v="2019-12-22T00:00:00"/>
    <d v="2019-12-23T00:00:00"/>
    <n v="18.97"/>
    <n v="3"/>
    <x v="1133"/>
    <x v="0"/>
    <x v="2"/>
    <x v="10"/>
    <s v="X%29 1939"/>
    <n v="98387"/>
    <s v="Spanaway"/>
    <s v="Washington"/>
    <x v="3"/>
  </r>
  <r>
    <n v="80871"/>
    <d v="2019-12-22T00:00:00"/>
    <d v="2019-12-25T00:00:00"/>
    <n v="376.13"/>
    <n v="4"/>
    <x v="237"/>
    <x v="0"/>
    <x v="1"/>
    <x v="1"/>
    <s v="Bretford Rectangular Conference Table Tops"/>
    <n v="98387"/>
    <s v="Spanaway"/>
    <s v="Washington"/>
    <x v="3"/>
  </r>
  <r>
    <n v="80873"/>
    <d v="2019-12-22T00:00:00"/>
    <d v="2019-12-29T00:00:00"/>
    <n v="60.65"/>
    <n v="8"/>
    <x v="1134"/>
    <x v="0"/>
    <x v="1"/>
    <x v="8"/>
    <s v="Tenex Traditional Chairmats for Medium Pile Carpet, Standard Lip, 36&quot; x 48&quot;"/>
    <n v="98408"/>
    <s v="Tacoma"/>
    <s v="Washington"/>
    <x v="3"/>
  </r>
  <r>
    <n v="81891"/>
    <d v="2019-12-27T00:00:00"/>
    <d v="2020-01-02T00:00:00"/>
    <n v="6.48"/>
    <n v="1"/>
    <x v="28"/>
    <x v="3"/>
    <x v="2"/>
    <x v="10"/>
    <s v="X%29 200"/>
    <n v="98408"/>
    <s v="Tacoma"/>
    <s v="Washington"/>
    <x v="3"/>
  </r>
  <r>
    <n v="81892"/>
    <d v="2019-12-27T00:00:00"/>
    <d v="2020-01-02T00:00:00"/>
    <n v="195.99"/>
    <n v="7"/>
    <x v="749"/>
    <x v="3"/>
    <x v="0"/>
    <x v="5"/>
    <n v="688"/>
    <n v="98408"/>
    <s v="Tacoma"/>
    <s v="Washington"/>
    <x v="3"/>
  </r>
  <r>
    <n v="81893"/>
    <d v="2019-12-27T00:00:00"/>
    <d v="2020-01-05T00:00:00"/>
    <n v="3.25"/>
    <n v="5"/>
    <x v="398"/>
    <x v="1"/>
    <x v="2"/>
    <x v="9"/>
    <s v="Bravo II™ Megaboss%29 12-Amp Hard Body Upright, Replacement Belts, 2 Belts per Pack"/>
    <n v="98408"/>
    <s v="Tacoma"/>
    <s v="Washington"/>
    <x v="3"/>
  </r>
  <r>
    <n v="81893"/>
    <d v="2019-12-27T00:00:00"/>
    <d v="2019-12-29T00:00:00"/>
    <n v="60.98"/>
    <n v="8"/>
    <x v="1135"/>
    <x v="1"/>
    <x v="2"/>
    <x v="16"/>
    <s v="Tyvek Interoffice Envelopes, 9 1/2&quot; x 12 1/2&quot;, 100/Box"/>
    <n v="98408"/>
    <s v="Tacoma"/>
    <s v="Washington"/>
    <x v="3"/>
  </r>
  <r>
    <n v="81894"/>
    <d v="2019-12-27T00:00:00"/>
    <d v="2020-01-06T00:00:00"/>
    <n v="1.98"/>
    <n v="8"/>
    <x v="670"/>
    <x v="3"/>
    <x v="2"/>
    <x v="6"/>
    <s v="Avery Reinforcements for Hole-Punch Pages"/>
    <n v="98408"/>
    <s v="Tacoma"/>
    <s v="Washington"/>
    <x v="3"/>
  </r>
  <r>
    <n v="81895"/>
    <d v="2019-12-27T00:00:00"/>
    <d v="2019-12-29T00:00:00"/>
    <n v="4.97"/>
    <n v="4"/>
    <x v="1136"/>
    <x v="3"/>
    <x v="1"/>
    <x v="8"/>
    <s v="DAX Value U-Channel Document Frames, Easel Back"/>
    <n v="98408"/>
    <s v="Tacoma"/>
    <s v="Washington"/>
    <x v="3"/>
  </r>
  <r>
    <n v="81896"/>
    <d v="2019-12-27T00:00:00"/>
    <d v="2019-12-30T00:00:00"/>
    <n v="1938.02"/>
    <n v="3"/>
    <x v="1137"/>
    <x v="3"/>
    <x v="0"/>
    <x v="4"/>
    <s v="Polycom ViewStation™ Adapter H323 Videoconferencing Unit"/>
    <n v="98408"/>
    <s v="Tacoma"/>
    <s v="Washington"/>
    <x v="3"/>
  </r>
  <r>
    <n v="81897"/>
    <d v="2019-12-27T00:00:00"/>
    <d v="2019-12-28T00:00:00"/>
    <n v="122.99"/>
    <n v="9"/>
    <x v="1138"/>
    <x v="3"/>
    <x v="1"/>
    <x v="15"/>
    <s v="Global High-Back Leather Tilter, Burgundy"/>
    <n v="98408"/>
    <s v="Tacoma"/>
    <s v="Washington"/>
    <x v="3"/>
  </r>
  <r>
    <n v="81897"/>
    <d v="2019-12-27T00:00:00"/>
    <d v="2019-12-31T00:00:00"/>
    <n v="50.98"/>
    <n v="7"/>
    <x v="1139"/>
    <x v="3"/>
    <x v="0"/>
    <x v="0"/>
    <s v="Microsoft Natural Multimedia Keyboard"/>
    <n v="98408"/>
    <s v="Tacoma"/>
    <s v="Washington"/>
    <x v="3"/>
  </r>
  <r>
    <n v="81897"/>
    <d v="2019-12-27T00:00:00"/>
    <d v="2019-12-29T00:00:00"/>
    <n v="35.44"/>
    <n v="5"/>
    <x v="25"/>
    <x v="3"/>
    <x v="2"/>
    <x v="10"/>
    <s v="X%29 1906"/>
    <n v="98408"/>
    <s v="Tacoma"/>
    <s v="Washington"/>
    <x v="3"/>
  </r>
  <r>
    <n v="81898"/>
    <d v="2019-12-27T00:00:00"/>
    <d v="2020-01-02T00:00:00"/>
    <n v="3.8"/>
    <n v="10"/>
    <x v="58"/>
    <x v="3"/>
    <x v="2"/>
    <x v="6"/>
    <s v="Durable Pressboard Binders"/>
    <n v="98408"/>
    <s v="Tacoma"/>
    <s v="Washington"/>
    <x v="3"/>
  </r>
  <r>
    <n v="81898"/>
    <d v="2019-12-27T00:00:00"/>
    <d v="2020-01-01T00:00:00"/>
    <n v="15.57"/>
    <n v="9"/>
    <x v="1140"/>
    <x v="3"/>
    <x v="2"/>
    <x v="16"/>
    <s v="Park Ridge™ Embossed Executive Business Envelopes"/>
    <n v="98408"/>
    <s v="Tacoma"/>
    <s v="Washington"/>
    <x v="3"/>
  </r>
  <r>
    <n v="80866"/>
    <d v="2019-12-22T00:00:00"/>
    <d v="2019-12-29T00:00:00"/>
    <n v="95.99"/>
    <n v="4"/>
    <x v="774"/>
    <x v="0"/>
    <x v="0"/>
    <x v="5"/>
    <s v="T60"/>
    <n v="99207"/>
    <s v="Spokane"/>
    <s v="Washington"/>
    <x v="3"/>
  </r>
  <r>
    <n v="80867"/>
    <d v="2019-12-22T00:00:00"/>
    <d v="2019-12-25T00:00:00"/>
    <n v="4.9800000000000004"/>
    <n v="9"/>
    <x v="168"/>
    <x v="0"/>
    <x v="2"/>
    <x v="10"/>
    <s v="X%29 1961"/>
    <n v="99207"/>
    <s v="Spokane"/>
    <s v="Washington"/>
    <x v="3"/>
  </r>
  <r>
    <n v="80867"/>
    <d v="2019-12-22T00:00:00"/>
    <d v="2019-12-27T00:00:00"/>
    <n v="22.84"/>
    <n v="2"/>
    <x v="1141"/>
    <x v="0"/>
    <x v="2"/>
    <x v="10"/>
    <s v="X%29 1982"/>
    <n v="99207"/>
    <s v="Spokane"/>
    <s v="Washington"/>
    <x v="3"/>
  </r>
  <r>
    <n v="80870"/>
    <d v="2019-12-22T00:00:00"/>
    <d v="2019-12-30T00:00:00"/>
    <n v="240.98"/>
    <n v="7"/>
    <x v="1142"/>
    <x v="0"/>
    <x v="1"/>
    <x v="12"/>
    <s v="Atlantic Metals Mobile 2-Shelf Bookcases, Custom Colors"/>
    <n v="99207"/>
    <s v="Spokane"/>
    <s v="Washington"/>
    <x v="3"/>
  </r>
  <r>
    <n v="80872"/>
    <d v="2019-12-22T00:00:00"/>
    <d v="2019-12-26T00:00:00"/>
    <n v="9.98"/>
    <n v="5"/>
    <x v="1143"/>
    <x v="0"/>
    <x v="1"/>
    <x v="8"/>
    <s v="Eldon%29 Expressions™ Wood and Plastic Desk Accessories, Oak"/>
    <n v="99207"/>
    <s v="Spokane"/>
    <s v="Washington"/>
    <x v="3"/>
  </r>
  <r>
    <n v="80872"/>
    <d v="2019-12-22T00:00:00"/>
    <d v="2019-12-27T00:00:00"/>
    <n v="6.48"/>
    <n v="10"/>
    <x v="627"/>
    <x v="0"/>
    <x v="2"/>
    <x v="10"/>
    <s v="X%29 1905"/>
    <n v="99207"/>
    <s v="Spokane"/>
    <s v="Washington"/>
    <x v="3"/>
  </r>
  <r>
    <n v="80872"/>
    <d v="2019-12-22T00:00:00"/>
    <d v="2019-12-24T00:00:00"/>
    <n v="6.48"/>
    <n v="3"/>
    <x v="296"/>
    <x v="0"/>
    <x v="2"/>
    <x v="10"/>
    <s v="X%29 1995"/>
    <n v="99207"/>
    <s v="Spokane"/>
    <s v="Washington"/>
    <x v="3"/>
  </r>
  <r>
    <n v="81937"/>
    <d v="2019-12-27T00:00:00"/>
    <d v="2020-01-04T00:00:00"/>
    <n v="100.98"/>
    <n v="4"/>
    <x v="890"/>
    <x v="3"/>
    <x v="4"/>
    <x v="12"/>
    <s v="Bush Westfield Collection Bookcases, Fully Assembled"/>
    <n v="99352"/>
    <s v="Richland"/>
    <s v="Washington"/>
    <x v="3"/>
  </r>
  <r>
    <n v="81937"/>
    <d v="2019-12-27T00:00:00"/>
    <d v="2020-01-01T00:00:00"/>
    <n v="4.9800000000000004"/>
    <n v="4"/>
    <x v="239"/>
    <x v="3"/>
    <x v="2"/>
    <x v="10"/>
    <s v="X%29 1952"/>
    <n v="99352"/>
    <s v="Richland"/>
    <s v="Washington"/>
    <x v="3"/>
  </r>
  <r>
    <n v="81938"/>
    <d v="2019-12-27T00:00:00"/>
    <d v="2020-01-06T00:00:00"/>
    <n v="6.48"/>
    <n v="6"/>
    <x v="357"/>
    <x v="3"/>
    <x v="2"/>
    <x v="10"/>
    <s v="X%29 1996"/>
    <n v="99352"/>
    <s v="Richland"/>
    <s v="Washington"/>
    <x v="3"/>
  </r>
  <r>
    <n v="81940"/>
    <d v="2019-12-27T00:00:00"/>
    <d v="2019-12-29T00:00:00"/>
    <n v="3.28"/>
    <n v="4"/>
    <x v="40"/>
    <x v="2"/>
    <x v="2"/>
    <x v="7"/>
    <s v="Newell 342"/>
    <n v="99352"/>
    <s v="Richland"/>
    <s v="Washington"/>
    <x v="3"/>
  </r>
  <r>
    <n v="81940"/>
    <d v="2019-12-27T00:00:00"/>
    <d v="2019-12-28T00:00:00"/>
    <n v="3.28"/>
    <n v="4"/>
    <x v="40"/>
    <x v="2"/>
    <x v="2"/>
    <x v="7"/>
    <s v="Newell 342"/>
    <n v="99352"/>
    <s v="Richland"/>
    <s v="Washington"/>
    <x v="3"/>
  </r>
  <r>
    <n v="81942"/>
    <d v="2019-12-27T00:00:00"/>
    <d v="2019-12-30T00:00:00"/>
    <n v="150.97999999999999"/>
    <n v="8"/>
    <x v="1144"/>
    <x v="3"/>
    <x v="4"/>
    <x v="12"/>
    <s v="Bush Mission Pointe Library"/>
    <n v="99352"/>
    <s v="Richland"/>
    <s v="Washington"/>
    <x v="3"/>
  </r>
  <r>
    <m/>
    <m/>
    <m/>
    <m/>
    <m/>
    <x v="1145"/>
    <x v="4"/>
    <x v="5"/>
    <x v="17"/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</r>
  <r>
    <x v="1"/>
    <x v="1"/>
  </r>
  <r>
    <x v="2"/>
    <x v="2"/>
  </r>
  <r>
    <x v="3"/>
    <x v="2"/>
  </r>
  <r>
    <x v="4"/>
    <x v="2"/>
  </r>
  <r>
    <x v="5"/>
    <x v="3"/>
  </r>
  <r>
    <x v="6"/>
    <x v="4"/>
  </r>
  <r>
    <x v="7"/>
    <x v="1"/>
  </r>
  <r>
    <x v="8"/>
    <x v="5"/>
  </r>
  <r>
    <x v="9"/>
    <x v="6"/>
  </r>
  <r>
    <x v="10"/>
    <x v="7"/>
  </r>
  <r>
    <x v="11"/>
    <x v="8"/>
  </r>
  <r>
    <x v="12"/>
    <x v="9"/>
  </r>
  <r>
    <x v="13"/>
    <x v="2"/>
  </r>
  <r>
    <x v="14"/>
    <x v="10"/>
  </r>
  <r>
    <x v="15"/>
    <x v="11"/>
  </r>
  <r>
    <x v="16"/>
    <x v="12"/>
  </r>
  <r>
    <x v="17"/>
    <x v="13"/>
  </r>
  <r>
    <x v="18"/>
    <x v="12"/>
  </r>
  <r>
    <x v="19"/>
    <x v="11"/>
  </r>
  <r>
    <x v="20"/>
    <x v="14"/>
  </r>
  <r>
    <x v="21"/>
    <x v="5"/>
  </r>
  <r>
    <x v="22"/>
    <x v="8"/>
  </r>
  <r>
    <x v="23"/>
    <x v="15"/>
  </r>
  <r>
    <x v="24"/>
    <x v="11"/>
  </r>
  <r>
    <x v="25"/>
    <x v="8"/>
  </r>
  <r>
    <x v="26"/>
    <x v="9"/>
  </r>
  <r>
    <x v="27"/>
    <x v="5"/>
  </r>
  <r>
    <x v="28"/>
    <x v="3"/>
  </r>
  <r>
    <x v="29"/>
    <x v="0"/>
  </r>
  <r>
    <x v="30"/>
    <x v="8"/>
  </r>
  <r>
    <x v="31"/>
    <x v="2"/>
  </r>
  <r>
    <x v="32"/>
    <x v="13"/>
  </r>
  <r>
    <x v="33"/>
    <x v="11"/>
  </r>
  <r>
    <x v="34"/>
    <x v="1"/>
  </r>
  <r>
    <x v="35"/>
    <x v="1"/>
  </r>
  <r>
    <x v="36"/>
    <x v="15"/>
  </r>
  <r>
    <x v="37"/>
    <x v="16"/>
  </r>
  <r>
    <x v="38"/>
    <x v="17"/>
  </r>
  <r>
    <x v="39"/>
    <x v="2"/>
  </r>
  <r>
    <x v="40"/>
    <x v="3"/>
  </r>
  <r>
    <x v="41"/>
    <x v="18"/>
  </r>
  <r>
    <x v="42"/>
    <x v="18"/>
  </r>
  <r>
    <x v="43"/>
    <x v="19"/>
  </r>
  <r>
    <x v="44"/>
    <x v="20"/>
  </r>
  <r>
    <x v="45"/>
    <x v="19"/>
  </r>
  <r>
    <x v="46"/>
    <x v="2"/>
  </r>
  <r>
    <x v="47"/>
    <x v="4"/>
  </r>
  <r>
    <x v="48"/>
    <x v="8"/>
  </r>
  <r>
    <x v="49"/>
    <x v="15"/>
  </r>
  <r>
    <x v="50"/>
    <x v="17"/>
  </r>
  <r>
    <x v="51"/>
    <x v="20"/>
  </r>
  <r>
    <x v="52"/>
    <x v="10"/>
  </r>
  <r>
    <x v="53"/>
    <x v="17"/>
  </r>
  <r>
    <x v="54"/>
    <x v="1"/>
  </r>
  <r>
    <x v="55"/>
    <x v="4"/>
  </r>
  <r>
    <x v="56"/>
    <x v="14"/>
  </r>
  <r>
    <x v="57"/>
    <x v="21"/>
  </r>
  <r>
    <x v="58"/>
    <x v="19"/>
  </r>
  <r>
    <x v="59"/>
    <x v="19"/>
  </r>
  <r>
    <x v="60"/>
    <x v="6"/>
  </r>
  <r>
    <x v="61"/>
    <x v="21"/>
  </r>
  <r>
    <x v="62"/>
    <x v="14"/>
  </r>
  <r>
    <x v="63"/>
    <x v="22"/>
  </r>
  <r>
    <x v="64"/>
    <x v="3"/>
  </r>
  <r>
    <x v="65"/>
    <x v="22"/>
  </r>
  <r>
    <x v="66"/>
    <x v="2"/>
  </r>
  <r>
    <x v="67"/>
    <x v="16"/>
  </r>
  <r>
    <x v="68"/>
    <x v="4"/>
  </r>
  <r>
    <x v="69"/>
    <x v="0"/>
  </r>
  <r>
    <x v="70"/>
    <x v="7"/>
  </r>
  <r>
    <x v="71"/>
    <x v="14"/>
  </r>
  <r>
    <x v="72"/>
    <x v="20"/>
  </r>
  <r>
    <x v="73"/>
    <x v="13"/>
  </r>
  <r>
    <x v="74"/>
    <x v="16"/>
  </r>
  <r>
    <x v="75"/>
    <x v="5"/>
  </r>
  <r>
    <x v="76"/>
    <x v="0"/>
  </r>
  <r>
    <x v="77"/>
    <x v="16"/>
  </r>
  <r>
    <x v="78"/>
    <x v="17"/>
  </r>
  <r>
    <x v="79"/>
    <x v="16"/>
  </r>
  <r>
    <x v="80"/>
    <x v="6"/>
  </r>
  <r>
    <x v="81"/>
    <x v="6"/>
  </r>
  <r>
    <x v="82"/>
    <x v="6"/>
  </r>
  <r>
    <x v="83"/>
    <x v="4"/>
  </r>
  <r>
    <x v="84"/>
    <x v="4"/>
  </r>
  <r>
    <x v="85"/>
    <x v="9"/>
  </r>
  <r>
    <x v="86"/>
    <x v="4"/>
  </r>
  <r>
    <x v="87"/>
    <x v="1"/>
  </r>
  <r>
    <x v="88"/>
    <x v="19"/>
  </r>
  <r>
    <x v="89"/>
    <x v="23"/>
  </r>
  <r>
    <x v="90"/>
    <x v="7"/>
  </r>
  <r>
    <x v="91"/>
    <x v="12"/>
  </r>
  <r>
    <x v="92"/>
    <x v="17"/>
  </r>
  <r>
    <x v="93"/>
    <x v="3"/>
  </r>
  <r>
    <x v="94"/>
    <x v="23"/>
  </r>
  <r>
    <x v="95"/>
    <x v="0"/>
  </r>
  <r>
    <x v="96"/>
    <x v="16"/>
  </r>
  <r>
    <x v="97"/>
    <x v="19"/>
  </r>
  <r>
    <x v="98"/>
    <x v="0"/>
  </r>
  <r>
    <x v="99"/>
    <x v="14"/>
  </r>
  <r>
    <x v="100"/>
    <x v="23"/>
  </r>
  <r>
    <x v="101"/>
    <x v="23"/>
  </r>
  <r>
    <x v="102"/>
    <x v="10"/>
  </r>
  <r>
    <x v="103"/>
    <x v="1"/>
  </r>
  <r>
    <x v="104"/>
    <x v="1"/>
  </r>
  <r>
    <x v="105"/>
    <x v="21"/>
  </r>
  <r>
    <x v="106"/>
    <x v="6"/>
  </r>
  <r>
    <x v="107"/>
    <x v="1"/>
  </r>
  <r>
    <x v="108"/>
    <x v="9"/>
  </r>
  <r>
    <x v="109"/>
    <x v="5"/>
  </r>
  <r>
    <x v="110"/>
    <x v="3"/>
  </r>
  <r>
    <x v="111"/>
    <x v="6"/>
  </r>
  <r>
    <x v="112"/>
    <x v="22"/>
  </r>
  <r>
    <x v="113"/>
    <x v="16"/>
  </r>
  <r>
    <x v="114"/>
    <x v="16"/>
  </r>
  <r>
    <x v="115"/>
    <x v="22"/>
  </r>
  <r>
    <x v="116"/>
    <x v="17"/>
  </r>
  <r>
    <x v="117"/>
    <x v="20"/>
  </r>
  <r>
    <x v="118"/>
    <x v="13"/>
  </r>
  <r>
    <x v="119"/>
    <x v="10"/>
  </r>
  <r>
    <x v="120"/>
    <x v="20"/>
  </r>
  <r>
    <x v="121"/>
    <x v="19"/>
  </r>
  <r>
    <x v="122"/>
    <x v="23"/>
  </r>
  <r>
    <x v="123"/>
    <x v="21"/>
  </r>
  <r>
    <x v="124"/>
    <x v="14"/>
  </r>
  <r>
    <x v="125"/>
    <x v="6"/>
  </r>
  <r>
    <x v="126"/>
    <x v="3"/>
  </r>
  <r>
    <x v="127"/>
    <x v="17"/>
  </r>
  <r>
    <x v="128"/>
    <x v="14"/>
  </r>
  <r>
    <x v="129"/>
    <x v="4"/>
  </r>
  <r>
    <x v="130"/>
    <x v="17"/>
  </r>
  <r>
    <x v="131"/>
    <x v="20"/>
  </r>
  <r>
    <x v="132"/>
    <x v="0"/>
  </r>
  <r>
    <x v="133"/>
    <x v="6"/>
  </r>
  <r>
    <x v="134"/>
    <x v="5"/>
  </r>
  <r>
    <x v="135"/>
    <x v="4"/>
  </r>
  <r>
    <x v="136"/>
    <x v="8"/>
  </r>
  <r>
    <x v="137"/>
    <x v="20"/>
  </r>
  <r>
    <x v="138"/>
    <x v="18"/>
  </r>
  <r>
    <x v="139"/>
    <x v="3"/>
  </r>
  <r>
    <x v="140"/>
    <x v="9"/>
  </r>
  <r>
    <x v="141"/>
    <x v="4"/>
  </r>
  <r>
    <x v="142"/>
    <x v="23"/>
  </r>
  <r>
    <x v="143"/>
    <x v="15"/>
  </r>
  <r>
    <x v="144"/>
    <x v="21"/>
  </r>
  <r>
    <x v="145"/>
    <x v="2"/>
  </r>
  <r>
    <x v="146"/>
    <x v="15"/>
  </r>
  <r>
    <x v="147"/>
    <x v="18"/>
  </r>
  <r>
    <x v="148"/>
    <x v="7"/>
  </r>
  <r>
    <x v="149"/>
    <x v="4"/>
  </r>
  <r>
    <x v="150"/>
    <x v="18"/>
  </r>
  <r>
    <x v="151"/>
    <x v="16"/>
  </r>
  <r>
    <x v="152"/>
    <x v="20"/>
  </r>
  <r>
    <x v="153"/>
    <x v="20"/>
  </r>
  <r>
    <x v="154"/>
    <x v="11"/>
  </r>
  <r>
    <x v="155"/>
    <x v="8"/>
  </r>
  <r>
    <x v="156"/>
    <x v="5"/>
  </r>
  <r>
    <x v="157"/>
    <x v="9"/>
  </r>
  <r>
    <x v="158"/>
    <x v="2"/>
  </r>
  <r>
    <x v="159"/>
    <x v="15"/>
  </r>
  <r>
    <x v="160"/>
    <x v="23"/>
  </r>
  <r>
    <x v="161"/>
    <x v="1"/>
  </r>
  <r>
    <x v="162"/>
    <x v="19"/>
  </r>
  <r>
    <x v="163"/>
    <x v="9"/>
  </r>
  <r>
    <x v="164"/>
    <x v="15"/>
  </r>
  <r>
    <x v="165"/>
    <x v="11"/>
  </r>
  <r>
    <x v="166"/>
    <x v="16"/>
  </r>
  <r>
    <x v="167"/>
    <x v="7"/>
  </r>
  <r>
    <x v="168"/>
    <x v="18"/>
  </r>
  <r>
    <x v="169"/>
    <x v="3"/>
  </r>
  <r>
    <x v="170"/>
    <x v="7"/>
  </r>
  <r>
    <x v="171"/>
    <x v="19"/>
  </r>
  <r>
    <x v="172"/>
    <x v="14"/>
  </r>
  <r>
    <x v="173"/>
    <x v="8"/>
  </r>
  <r>
    <x v="174"/>
    <x v="23"/>
  </r>
  <r>
    <x v="175"/>
    <x v="23"/>
  </r>
  <r>
    <x v="176"/>
    <x v="16"/>
  </r>
  <r>
    <x v="177"/>
    <x v="15"/>
  </r>
  <r>
    <x v="178"/>
    <x v="13"/>
  </r>
  <r>
    <x v="179"/>
    <x v="14"/>
  </r>
  <r>
    <x v="180"/>
    <x v="10"/>
  </r>
  <r>
    <x v="181"/>
    <x v="7"/>
  </r>
  <r>
    <x v="182"/>
    <x v="18"/>
  </r>
  <r>
    <x v="183"/>
    <x v="8"/>
  </r>
  <r>
    <x v="184"/>
    <x v="11"/>
  </r>
  <r>
    <x v="185"/>
    <x v="23"/>
  </r>
  <r>
    <x v="186"/>
    <x v="10"/>
  </r>
  <r>
    <x v="187"/>
    <x v="1"/>
  </r>
  <r>
    <x v="188"/>
    <x v="20"/>
  </r>
  <r>
    <x v="189"/>
    <x v="2"/>
  </r>
  <r>
    <x v="190"/>
    <x v="19"/>
  </r>
  <r>
    <x v="191"/>
    <x v="1"/>
  </r>
  <r>
    <x v="192"/>
    <x v="6"/>
  </r>
  <r>
    <x v="193"/>
    <x v="17"/>
  </r>
  <r>
    <x v="194"/>
    <x v="15"/>
  </r>
  <r>
    <x v="195"/>
    <x v="13"/>
  </r>
  <r>
    <x v="196"/>
    <x v="10"/>
  </r>
  <r>
    <x v="197"/>
    <x v="15"/>
  </r>
  <r>
    <x v="198"/>
    <x v="21"/>
  </r>
  <r>
    <x v="199"/>
    <x v="23"/>
  </r>
  <r>
    <x v="200"/>
    <x v="22"/>
  </r>
  <r>
    <x v="201"/>
    <x v="0"/>
  </r>
  <r>
    <x v="202"/>
    <x v="21"/>
  </r>
  <r>
    <x v="203"/>
    <x v="10"/>
  </r>
  <r>
    <x v="204"/>
    <x v="22"/>
  </r>
  <r>
    <x v="205"/>
    <x v="1"/>
  </r>
  <r>
    <x v="206"/>
    <x v="22"/>
  </r>
  <r>
    <x v="207"/>
    <x v="7"/>
  </r>
  <r>
    <x v="208"/>
    <x v="13"/>
  </r>
  <r>
    <x v="209"/>
    <x v="11"/>
  </r>
  <r>
    <x v="210"/>
    <x v="12"/>
  </r>
  <r>
    <x v="211"/>
    <x v="0"/>
  </r>
  <r>
    <x v="212"/>
    <x v="6"/>
  </r>
  <r>
    <x v="213"/>
    <x v="22"/>
  </r>
  <r>
    <x v="214"/>
    <x v="10"/>
  </r>
  <r>
    <x v="215"/>
    <x v="3"/>
  </r>
  <r>
    <x v="216"/>
    <x v="6"/>
  </r>
  <r>
    <x v="217"/>
    <x v="8"/>
  </r>
  <r>
    <x v="218"/>
    <x v="5"/>
  </r>
  <r>
    <x v="219"/>
    <x v="6"/>
  </r>
  <r>
    <x v="220"/>
    <x v="0"/>
  </r>
  <r>
    <x v="221"/>
    <x v="5"/>
  </r>
  <r>
    <x v="222"/>
    <x v="8"/>
  </r>
  <r>
    <x v="223"/>
    <x v="5"/>
  </r>
  <r>
    <x v="224"/>
    <x v="21"/>
  </r>
  <r>
    <x v="225"/>
    <x v="18"/>
  </r>
  <r>
    <x v="226"/>
    <x v="8"/>
  </r>
  <r>
    <x v="227"/>
    <x v="0"/>
  </r>
  <r>
    <x v="228"/>
    <x v="6"/>
  </r>
  <r>
    <x v="229"/>
    <x v="1"/>
  </r>
  <r>
    <x v="230"/>
    <x v="18"/>
  </r>
  <r>
    <x v="231"/>
    <x v="3"/>
  </r>
  <r>
    <x v="232"/>
    <x v="13"/>
  </r>
  <r>
    <x v="233"/>
    <x v="11"/>
  </r>
  <r>
    <x v="234"/>
    <x v="18"/>
  </r>
  <r>
    <x v="235"/>
    <x v="5"/>
  </r>
  <r>
    <x v="236"/>
    <x v="9"/>
  </r>
  <r>
    <x v="237"/>
    <x v="0"/>
  </r>
  <r>
    <x v="238"/>
    <x v="13"/>
  </r>
  <r>
    <x v="239"/>
    <x v="4"/>
  </r>
  <r>
    <x v="240"/>
    <x v="13"/>
  </r>
  <r>
    <x v="241"/>
    <x v="2"/>
  </r>
  <r>
    <x v="242"/>
    <x v="2"/>
  </r>
  <r>
    <x v="243"/>
    <x v="19"/>
  </r>
  <r>
    <x v="244"/>
    <x v="3"/>
  </r>
  <r>
    <x v="245"/>
    <x v="7"/>
  </r>
  <r>
    <x v="246"/>
    <x v="23"/>
  </r>
  <r>
    <x v="247"/>
    <x v="0"/>
  </r>
  <r>
    <x v="248"/>
    <x v="18"/>
  </r>
  <r>
    <x v="249"/>
    <x v="18"/>
  </r>
  <r>
    <x v="250"/>
    <x v="7"/>
  </r>
  <r>
    <x v="251"/>
    <x v="20"/>
  </r>
  <r>
    <x v="252"/>
    <x v="21"/>
  </r>
  <r>
    <x v="253"/>
    <x v="5"/>
  </r>
  <r>
    <x v="254"/>
    <x v="4"/>
  </r>
  <r>
    <x v="255"/>
    <x v="20"/>
  </r>
  <r>
    <x v="256"/>
    <x v="18"/>
  </r>
  <r>
    <x v="257"/>
    <x v="0"/>
  </r>
  <r>
    <x v="258"/>
    <x v="10"/>
  </r>
  <r>
    <x v="259"/>
    <x v="19"/>
  </r>
  <r>
    <x v="260"/>
    <x v="8"/>
  </r>
  <r>
    <x v="261"/>
    <x v="13"/>
  </r>
  <r>
    <x v="262"/>
    <x v="18"/>
  </r>
  <r>
    <x v="263"/>
    <x v="9"/>
  </r>
  <r>
    <x v="264"/>
    <x v="18"/>
  </r>
  <r>
    <x v="265"/>
    <x v="11"/>
  </r>
  <r>
    <x v="266"/>
    <x v="3"/>
  </r>
  <r>
    <x v="267"/>
    <x v="15"/>
  </r>
  <r>
    <x v="268"/>
    <x v="21"/>
  </r>
  <r>
    <x v="269"/>
    <x v="12"/>
  </r>
  <r>
    <x v="270"/>
    <x v="12"/>
  </r>
  <r>
    <x v="271"/>
    <x v="3"/>
  </r>
  <r>
    <x v="272"/>
    <x v="17"/>
  </r>
  <r>
    <x v="273"/>
    <x v="2"/>
  </r>
  <r>
    <x v="274"/>
    <x v="0"/>
  </r>
  <r>
    <x v="275"/>
    <x v="21"/>
  </r>
  <r>
    <x v="276"/>
    <x v="4"/>
  </r>
  <r>
    <x v="277"/>
    <x v="20"/>
  </r>
  <r>
    <x v="278"/>
    <x v="7"/>
  </r>
  <r>
    <x v="279"/>
    <x v="9"/>
  </r>
  <r>
    <x v="280"/>
    <x v="2"/>
  </r>
  <r>
    <x v="281"/>
    <x v="1"/>
  </r>
  <r>
    <x v="282"/>
    <x v="18"/>
  </r>
  <r>
    <x v="283"/>
    <x v="11"/>
  </r>
  <r>
    <x v="284"/>
    <x v="3"/>
  </r>
  <r>
    <x v="285"/>
    <x v="12"/>
  </r>
  <r>
    <x v="286"/>
    <x v="13"/>
  </r>
  <r>
    <x v="287"/>
    <x v="0"/>
  </r>
  <r>
    <x v="288"/>
    <x v="1"/>
  </r>
  <r>
    <x v="289"/>
    <x v="6"/>
  </r>
  <r>
    <x v="290"/>
    <x v="4"/>
  </r>
  <r>
    <x v="291"/>
    <x v="12"/>
  </r>
  <r>
    <x v="292"/>
    <x v="18"/>
  </r>
  <r>
    <x v="293"/>
    <x v="16"/>
  </r>
  <r>
    <x v="294"/>
    <x v="5"/>
  </r>
  <r>
    <x v="295"/>
    <x v="5"/>
  </r>
  <r>
    <x v="296"/>
    <x v="11"/>
  </r>
  <r>
    <x v="297"/>
    <x v="17"/>
  </r>
  <r>
    <x v="298"/>
    <x v="14"/>
  </r>
  <r>
    <x v="299"/>
    <x v="19"/>
  </r>
  <r>
    <x v="300"/>
    <x v="15"/>
  </r>
  <r>
    <x v="301"/>
    <x v="16"/>
  </r>
  <r>
    <x v="302"/>
    <x v="9"/>
  </r>
  <r>
    <x v="303"/>
    <x v="10"/>
  </r>
  <r>
    <x v="304"/>
    <x v="19"/>
  </r>
  <r>
    <x v="305"/>
    <x v="5"/>
  </r>
  <r>
    <x v="306"/>
    <x v="4"/>
  </r>
  <r>
    <x v="307"/>
    <x v="8"/>
  </r>
  <r>
    <x v="308"/>
    <x v="3"/>
  </r>
  <r>
    <x v="309"/>
    <x v="21"/>
  </r>
  <r>
    <x v="310"/>
    <x v="2"/>
  </r>
  <r>
    <x v="311"/>
    <x v="21"/>
  </r>
  <r>
    <x v="312"/>
    <x v="2"/>
  </r>
  <r>
    <x v="313"/>
    <x v="4"/>
  </r>
  <r>
    <x v="314"/>
    <x v="6"/>
  </r>
  <r>
    <x v="315"/>
    <x v="3"/>
  </r>
  <r>
    <x v="316"/>
    <x v="5"/>
  </r>
  <r>
    <x v="317"/>
    <x v="3"/>
  </r>
  <r>
    <x v="318"/>
    <x v="15"/>
  </r>
  <r>
    <x v="319"/>
    <x v="5"/>
  </r>
  <r>
    <x v="320"/>
    <x v="13"/>
  </r>
  <r>
    <x v="88"/>
    <x v="19"/>
  </r>
  <r>
    <x v="321"/>
    <x v="13"/>
  </r>
  <r>
    <x v="322"/>
    <x v="6"/>
  </r>
  <r>
    <x v="323"/>
    <x v="5"/>
  </r>
  <r>
    <x v="324"/>
    <x v="18"/>
  </r>
  <r>
    <x v="325"/>
    <x v="6"/>
  </r>
  <r>
    <x v="326"/>
    <x v="9"/>
  </r>
  <r>
    <x v="327"/>
    <x v="14"/>
  </r>
  <r>
    <x v="328"/>
    <x v="13"/>
  </r>
  <r>
    <x v="329"/>
    <x v="7"/>
  </r>
  <r>
    <x v="330"/>
    <x v="23"/>
  </r>
  <r>
    <x v="331"/>
    <x v="3"/>
  </r>
  <r>
    <x v="332"/>
    <x v="12"/>
  </r>
  <r>
    <x v="333"/>
    <x v="22"/>
  </r>
  <r>
    <x v="334"/>
    <x v="12"/>
  </r>
  <r>
    <x v="335"/>
    <x v="4"/>
  </r>
  <r>
    <x v="336"/>
    <x v="12"/>
  </r>
  <r>
    <x v="337"/>
    <x v="10"/>
  </r>
  <r>
    <x v="338"/>
    <x v="23"/>
  </r>
  <r>
    <x v="339"/>
    <x v="16"/>
  </r>
  <r>
    <x v="340"/>
    <x v="10"/>
  </r>
  <r>
    <x v="341"/>
    <x v="16"/>
  </r>
  <r>
    <x v="342"/>
    <x v="9"/>
  </r>
  <r>
    <x v="343"/>
    <x v="3"/>
  </r>
  <r>
    <x v="344"/>
    <x v="15"/>
  </r>
  <r>
    <x v="345"/>
    <x v="6"/>
  </r>
  <r>
    <x v="346"/>
    <x v="9"/>
  </r>
  <r>
    <x v="347"/>
    <x v="10"/>
  </r>
  <r>
    <x v="348"/>
    <x v="16"/>
  </r>
  <r>
    <x v="349"/>
    <x v="15"/>
  </r>
  <r>
    <x v="350"/>
    <x v="22"/>
  </r>
  <r>
    <x v="351"/>
    <x v="15"/>
  </r>
  <r>
    <x v="352"/>
    <x v="21"/>
  </r>
  <r>
    <x v="353"/>
    <x v="12"/>
  </r>
  <r>
    <x v="354"/>
    <x v="0"/>
  </r>
  <r>
    <x v="355"/>
    <x v="17"/>
  </r>
  <r>
    <x v="356"/>
    <x v="9"/>
  </r>
  <r>
    <x v="357"/>
    <x v="9"/>
  </r>
  <r>
    <x v="358"/>
    <x v="12"/>
  </r>
  <r>
    <x v="359"/>
    <x v="17"/>
  </r>
  <r>
    <x v="360"/>
    <x v="22"/>
  </r>
  <r>
    <x v="361"/>
    <x v="5"/>
  </r>
  <r>
    <x v="362"/>
    <x v="6"/>
  </r>
  <r>
    <x v="363"/>
    <x v="2"/>
  </r>
  <r>
    <x v="364"/>
    <x v="19"/>
  </r>
  <r>
    <x v="365"/>
    <x v="4"/>
  </r>
  <r>
    <x v="366"/>
    <x v="0"/>
  </r>
  <r>
    <x v="367"/>
    <x v="12"/>
  </r>
  <r>
    <x v="368"/>
    <x v="21"/>
  </r>
  <r>
    <x v="369"/>
    <x v="23"/>
  </r>
  <r>
    <x v="370"/>
    <x v="18"/>
  </r>
  <r>
    <x v="371"/>
    <x v="17"/>
  </r>
  <r>
    <x v="372"/>
    <x v="17"/>
  </r>
  <r>
    <x v="373"/>
    <x v="20"/>
  </r>
  <r>
    <x v="374"/>
    <x v="20"/>
  </r>
  <r>
    <x v="375"/>
    <x v="18"/>
  </r>
  <r>
    <x v="376"/>
    <x v="23"/>
  </r>
  <r>
    <x v="377"/>
    <x v="14"/>
  </r>
  <r>
    <x v="378"/>
    <x v="13"/>
  </r>
  <r>
    <x v="379"/>
    <x v="21"/>
  </r>
  <r>
    <x v="380"/>
    <x v="4"/>
  </r>
  <r>
    <x v="381"/>
    <x v="9"/>
  </r>
  <r>
    <x v="382"/>
    <x v="17"/>
  </r>
  <r>
    <x v="383"/>
    <x v="6"/>
  </r>
  <r>
    <x v="384"/>
    <x v="11"/>
  </r>
  <r>
    <x v="385"/>
    <x v="20"/>
  </r>
  <r>
    <x v="386"/>
    <x v="15"/>
  </r>
  <r>
    <x v="387"/>
    <x v="1"/>
  </r>
  <r>
    <x v="388"/>
    <x v="7"/>
  </r>
  <r>
    <x v="389"/>
    <x v="1"/>
  </r>
  <r>
    <x v="390"/>
    <x v="2"/>
  </r>
  <r>
    <x v="391"/>
    <x v="7"/>
  </r>
  <r>
    <x v="392"/>
    <x v="3"/>
  </r>
  <r>
    <x v="393"/>
    <x v="21"/>
  </r>
  <r>
    <x v="394"/>
    <x v="20"/>
  </r>
  <r>
    <x v="395"/>
    <x v="23"/>
  </r>
  <r>
    <x v="396"/>
    <x v="12"/>
  </r>
  <r>
    <x v="397"/>
    <x v="1"/>
  </r>
  <r>
    <x v="398"/>
    <x v="22"/>
  </r>
  <r>
    <x v="399"/>
    <x v="20"/>
  </r>
  <r>
    <x v="400"/>
    <x v="13"/>
  </r>
  <r>
    <x v="401"/>
    <x v="11"/>
  </r>
  <r>
    <x v="402"/>
    <x v="1"/>
  </r>
  <r>
    <x v="403"/>
    <x v="1"/>
  </r>
  <r>
    <x v="404"/>
    <x v="12"/>
  </r>
  <r>
    <x v="405"/>
    <x v="0"/>
  </r>
  <r>
    <x v="406"/>
    <x v="9"/>
  </r>
  <r>
    <x v="407"/>
    <x v="16"/>
  </r>
  <r>
    <x v="408"/>
    <x v="7"/>
  </r>
  <r>
    <x v="409"/>
    <x v="1"/>
  </r>
  <r>
    <x v="410"/>
    <x v="22"/>
  </r>
  <r>
    <x v="411"/>
    <x v="23"/>
  </r>
  <r>
    <x v="412"/>
    <x v="5"/>
  </r>
  <r>
    <x v="413"/>
    <x v="16"/>
  </r>
  <r>
    <x v="414"/>
    <x v="15"/>
  </r>
  <r>
    <x v="415"/>
    <x v="2"/>
  </r>
  <r>
    <x v="416"/>
    <x v="4"/>
  </r>
  <r>
    <x v="417"/>
    <x v="16"/>
  </r>
  <r>
    <x v="418"/>
    <x v="10"/>
  </r>
  <r>
    <x v="419"/>
    <x v="21"/>
  </r>
  <r>
    <x v="420"/>
    <x v="20"/>
  </r>
  <r>
    <x v="421"/>
    <x v="0"/>
  </r>
  <r>
    <x v="422"/>
    <x v="19"/>
  </r>
  <r>
    <x v="423"/>
    <x v="9"/>
  </r>
  <r>
    <x v="424"/>
    <x v="7"/>
  </r>
  <r>
    <x v="425"/>
    <x v="19"/>
  </r>
  <r>
    <x v="426"/>
    <x v="5"/>
  </r>
  <r>
    <x v="427"/>
    <x v="10"/>
  </r>
  <r>
    <x v="428"/>
    <x v="10"/>
  </r>
  <r>
    <x v="429"/>
    <x v="1"/>
  </r>
  <r>
    <x v="430"/>
    <x v="9"/>
  </r>
  <r>
    <x v="431"/>
    <x v="16"/>
  </r>
  <r>
    <x v="432"/>
    <x v="16"/>
  </r>
  <r>
    <x v="433"/>
    <x v="4"/>
  </r>
  <r>
    <x v="434"/>
    <x v="14"/>
  </r>
  <r>
    <x v="435"/>
    <x v="13"/>
  </r>
  <r>
    <x v="436"/>
    <x v="1"/>
  </r>
  <r>
    <x v="437"/>
    <x v="13"/>
  </r>
  <r>
    <x v="438"/>
    <x v="20"/>
  </r>
  <r>
    <x v="439"/>
    <x v="17"/>
  </r>
  <r>
    <x v="440"/>
    <x v="5"/>
  </r>
  <r>
    <x v="441"/>
    <x v="17"/>
  </r>
  <r>
    <x v="442"/>
    <x v="2"/>
  </r>
  <r>
    <x v="443"/>
    <x v="20"/>
  </r>
  <r>
    <x v="444"/>
    <x v="10"/>
  </r>
  <r>
    <x v="445"/>
    <x v="23"/>
  </r>
  <r>
    <x v="446"/>
    <x v="14"/>
  </r>
  <r>
    <x v="447"/>
    <x v="13"/>
  </r>
  <r>
    <x v="448"/>
    <x v="2"/>
  </r>
  <r>
    <x v="449"/>
    <x v="4"/>
  </r>
  <r>
    <x v="450"/>
    <x v="2"/>
  </r>
  <r>
    <x v="451"/>
    <x v="15"/>
  </r>
  <r>
    <x v="452"/>
    <x v="5"/>
  </r>
  <r>
    <x v="453"/>
    <x v="16"/>
  </r>
  <r>
    <x v="454"/>
    <x v="13"/>
  </r>
  <r>
    <x v="455"/>
    <x v="11"/>
  </r>
  <r>
    <x v="456"/>
    <x v="16"/>
  </r>
  <r>
    <x v="457"/>
    <x v="4"/>
  </r>
  <r>
    <x v="458"/>
    <x v="20"/>
  </r>
  <r>
    <x v="459"/>
    <x v="10"/>
  </r>
  <r>
    <x v="460"/>
    <x v="5"/>
  </r>
  <r>
    <x v="461"/>
    <x v="7"/>
  </r>
  <r>
    <x v="462"/>
    <x v="13"/>
  </r>
  <r>
    <x v="463"/>
    <x v="3"/>
  </r>
  <r>
    <x v="464"/>
    <x v="17"/>
  </r>
  <r>
    <x v="465"/>
    <x v="5"/>
  </r>
  <r>
    <x v="466"/>
    <x v="3"/>
  </r>
  <r>
    <x v="467"/>
    <x v="2"/>
  </r>
  <r>
    <x v="468"/>
    <x v="6"/>
  </r>
  <r>
    <x v="469"/>
    <x v="3"/>
  </r>
  <r>
    <x v="470"/>
    <x v="3"/>
  </r>
  <r>
    <x v="471"/>
    <x v="21"/>
  </r>
  <r>
    <x v="472"/>
    <x v="13"/>
  </r>
  <r>
    <x v="473"/>
    <x v="18"/>
  </r>
  <r>
    <x v="474"/>
    <x v="10"/>
  </r>
  <r>
    <x v="475"/>
    <x v="10"/>
  </r>
  <r>
    <x v="476"/>
    <x v="3"/>
  </r>
  <r>
    <x v="477"/>
    <x v="9"/>
  </r>
  <r>
    <x v="478"/>
    <x v="15"/>
  </r>
  <r>
    <x v="479"/>
    <x v="13"/>
  </r>
  <r>
    <x v="480"/>
    <x v="20"/>
  </r>
  <r>
    <x v="481"/>
    <x v="0"/>
  </r>
  <r>
    <x v="482"/>
    <x v="1"/>
  </r>
  <r>
    <x v="483"/>
    <x v="0"/>
  </r>
  <r>
    <x v="484"/>
    <x v="11"/>
  </r>
  <r>
    <x v="485"/>
    <x v="23"/>
  </r>
  <r>
    <x v="486"/>
    <x v="6"/>
  </r>
  <r>
    <x v="487"/>
    <x v="11"/>
  </r>
  <r>
    <x v="488"/>
    <x v="9"/>
  </r>
  <r>
    <x v="489"/>
    <x v="16"/>
  </r>
  <r>
    <x v="490"/>
    <x v="6"/>
  </r>
  <r>
    <x v="491"/>
    <x v="5"/>
  </r>
  <r>
    <x v="492"/>
    <x v="16"/>
  </r>
  <r>
    <x v="493"/>
    <x v="18"/>
  </r>
  <r>
    <x v="494"/>
    <x v="4"/>
  </r>
  <r>
    <x v="495"/>
    <x v="7"/>
  </r>
  <r>
    <x v="496"/>
    <x v="17"/>
  </r>
  <r>
    <x v="497"/>
    <x v="22"/>
  </r>
  <r>
    <x v="498"/>
    <x v="18"/>
  </r>
  <r>
    <x v="499"/>
    <x v="4"/>
  </r>
  <r>
    <x v="500"/>
    <x v="17"/>
  </r>
  <r>
    <x v="501"/>
    <x v="8"/>
  </r>
  <r>
    <x v="502"/>
    <x v="11"/>
  </r>
  <r>
    <x v="503"/>
    <x v="14"/>
  </r>
  <r>
    <x v="504"/>
    <x v="10"/>
  </r>
  <r>
    <x v="505"/>
    <x v="1"/>
  </r>
  <r>
    <x v="506"/>
    <x v="11"/>
  </r>
  <r>
    <x v="507"/>
    <x v="1"/>
  </r>
  <r>
    <x v="508"/>
    <x v="18"/>
  </r>
  <r>
    <x v="509"/>
    <x v="23"/>
  </r>
  <r>
    <x v="510"/>
    <x v="16"/>
  </r>
  <r>
    <x v="511"/>
    <x v="10"/>
  </r>
  <r>
    <x v="512"/>
    <x v="5"/>
  </r>
  <r>
    <x v="513"/>
    <x v="15"/>
  </r>
  <r>
    <x v="514"/>
    <x v="18"/>
  </r>
  <r>
    <x v="515"/>
    <x v="17"/>
  </r>
  <r>
    <x v="516"/>
    <x v="13"/>
  </r>
  <r>
    <x v="517"/>
    <x v="15"/>
  </r>
  <r>
    <x v="518"/>
    <x v="19"/>
  </r>
  <r>
    <x v="519"/>
    <x v="11"/>
  </r>
  <r>
    <x v="520"/>
    <x v="22"/>
  </r>
  <r>
    <x v="521"/>
    <x v="0"/>
  </r>
  <r>
    <x v="522"/>
    <x v="13"/>
  </r>
  <r>
    <x v="523"/>
    <x v="11"/>
  </r>
  <r>
    <x v="524"/>
    <x v="12"/>
  </r>
  <r>
    <x v="525"/>
    <x v="9"/>
  </r>
  <r>
    <x v="526"/>
    <x v="7"/>
  </r>
  <r>
    <x v="527"/>
    <x v="10"/>
  </r>
  <r>
    <x v="528"/>
    <x v="21"/>
  </r>
  <r>
    <x v="529"/>
    <x v="19"/>
  </r>
  <r>
    <x v="530"/>
    <x v="19"/>
  </r>
  <r>
    <x v="531"/>
    <x v="16"/>
  </r>
  <r>
    <x v="532"/>
    <x v="6"/>
  </r>
  <r>
    <x v="533"/>
    <x v="22"/>
  </r>
  <r>
    <x v="534"/>
    <x v="0"/>
  </r>
  <r>
    <x v="535"/>
    <x v="20"/>
  </r>
  <r>
    <x v="536"/>
    <x v="19"/>
  </r>
  <r>
    <x v="537"/>
    <x v="3"/>
  </r>
  <r>
    <x v="538"/>
    <x v="20"/>
  </r>
  <r>
    <x v="539"/>
    <x v="6"/>
  </r>
  <r>
    <x v="540"/>
    <x v="21"/>
  </r>
  <r>
    <x v="541"/>
    <x v="10"/>
  </r>
  <r>
    <x v="542"/>
    <x v="6"/>
  </r>
  <r>
    <x v="543"/>
    <x v="18"/>
  </r>
  <r>
    <x v="544"/>
    <x v="7"/>
  </r>
  <r>
    <x v="545"/>
    <x v="20"/>
  </r>
  <r>
    <x v="546"/>
    <x v="21"/>
  </r>
  <r>
    <x v="547"/>
    <x v="10"/>
  </r>
  <r>
    <x v="548"/>
    <x v="4"/>
  </r>
  <r>
    <x v="549"/>
    <x v="18"/>
  </r>
  <r>
    <x v="550"/>
    <x v="12"/>
  </r>
  <r>
    <x v="551"/>
    <x v="15"/>
  </r>
  <r>
    <x v="552"/>
    <x v="15"/>
  </r>
  <r>
    <x v="553"/>
    <x v="21"/>
  </r>
  <r>
    <x v="554"/>
    <x v="7"/>
  </r>
  <r>
    <x v="555"/>
    <x v="7"/>
  </r>
  <r>
    <x v="556"/>
    <x v="19"/>
  </r>
  <r>
    <x v="557"/>
    <x v="6"/>
  </r>
  <r>
    <x v="558"/>
    <x v="11"/>
  </r>
  <r>
    <x v="140"/>
    <x v="9"/>
  </r>
  <r>
    <x v="559"/>
    <x v="8"/>
  </r>
  <r>
    <x v="560"/>
    <x v="3"/>
  </r>
  <r>
    <x v="561"/>
    <x v="21"/>
  </r>
  <r>
    <x v="562"/>
    <x v="22"/>
  </r>
  <r>
    <x v="563"/>
    <x v="15"/>
  </r>
  <r>
    <x v="564"/>
    <x v="23"/>
  </r>
  <r>
    <x v="272"/>
    <x v="17"/>
  </r>
  <r>
    <x v="565"/>
    <x v="6"/>
  </r>
  <r>
    <x v="566"/>
    <x v="8"/>
  </r>
  <r>
    <x v="567"/>
    <x v="2"/>
  </r>
  <r>
    <x v="568"/>
    <x v="21"/>
  </r>
  <r>
    <x v="569"/>
    <x v="2"/>
  </r>
  <r>
    <x v="570"/>
    <x v="21"/>
  </r>
  <r>
    <x v="571"/>
    <x v="4"/>
  </r>
  <r>
    <x v="572"/>
    <x v="18"/>
  </r>
  <r>
    <x v="573"/>
    <x v="13"/>
  </r>
  <r>
    <x v="574"/>
    <x v="4"/>
  </r>
  <r>
    <x v="575"/>
    <x v="17"/>
  </r>
  <r>
    <x v="576"/>
    <x v="18"/>
  </r>
  <r>
    <x v="577"/>
    <x v="9"/>
  </r>
  <r>
    <x v="578"/>
    <x v="5"/>
  </r>
  <r>
    <x v="579"/>
    <x v="23"/>
  </r>
  <r>
    <x v="463"/>
    <x v="3"/>
  </r>
  <r>
    <x v="580"/>
    <x v="3"/>
  </r>
  <r>
    <x v="581"/>
    <x v="11"/>
  </r>
  <r>
    <x v="582"/>
    <x v="2"/>
  </r>
  <r>
    <x v="583"/>
    <x v="9"/>
  </r>
  <r>
    <x v="584"/>
    <x v="19"/>
  </r>
  <r>
    <x v="585"/>
    <x v="14"/>
  </r>
  <r>
    <x v="586"/>
    <x v="2"/>
  </r>
  <r>
    <x v="587"/>
    <x v="11"/>
  </r>
  <r>
    <x v="588"/>
    <x v="23"/>
  </r>
  <r>
    <x v="589"/>
    <x v="10"/>
  </r>
  <r>
    <x v="590"/>
    <x v="3"/>
  </r>
  <r>
    <x v="591"/>
    <x v="22"/>
  </r>
  <r>
    <x v="592"/>
    <x v="14"/>
  </r>
  <r>
    <x v="593"/>
    <x v="8"/>
  </r>
  <r>
    <x v="594"/>
    <x v="11"/>
  </r>
  <r>
    <x v="595"/>
    <x v="0"/>
  </r>
  <r>
    <x v="596"/>
    <x v="4"/>
  </r>
  <r>
    <x v="597"/>
    <x v="10"/>
  </r>
  <r>
    <x v="598"/>
    <x v="2"/>
  </r>
  <r>
    <x v="599"/>
    <x v="8"/>
  </r>
  <r>
    <x v="600"/>
    <x v="3"/>
  </r>
  <r>
    <x v="601"/>
    <x v="6"/>
  </r>
  <r>
    <x v="602"/>
    <x v="8"/>
  </r>
  <r>
    <x v="603"/>
    <x v="23"/>
  </r>
  <r>
    <x v="604"/>
    <x v="12"/>
  </r>
  <r>
    <x v="605"/>
    <x v="18"/>
  </r>
  <r>
    <x v="606"/>
    <x v="6"/>
  </r>
  <r>
    <x v="607"/>
    <x v="6"/>
  </r>
  <r>
    <x v="608"/>
    <x v="4"/>
  </r>
  <r>
    <x v="609"/>
    <x v="15"/>
  </r>
  <r>
    <x v="610"/>
    <x v="8"/>
  </r>
  <r>
    <x v="611"/>
    <x v="18"/>
  </r>
  <r>
    <x v="612"/>
    <x v="19"/>
  </r>
  <r>
    <x v="613"/>
    <x v="9"/>
  </r>
  <r>
    <x v="614"/>
    <x v="6"/>
  </r>
  <r>
    <x v="615"/>
    <x v="23"/>
  </r>
  <r>
    <x v="616"/>
    <x v="17"/>
  </r>
  <r>
    <x v="617"/>
    <x v="20"/>
  </r>
  <r>
    <x v="618"/>
    <x v="3"/>
  </r>
  <r>
    <x v="619"/>
    <x v="10"/>
  </r>
  <r>
    <x v="620"/>
    <x v="15"/>
  </r>
  <r>
    <x v="621"/>
    <x v="19"/>
  </r>
  <r>
    <x v="622"/>
    <x v="7"/>
  </r>
  <r>
    <x v="623"/>
    <x v="9"/>
  </r>
  <r>
    <x v="624"/>
    <x v="18"/>
  </r>
  <r>
    <x v="625"/>
    <x v="13"/>
  </r>
  <r>
    <x v="626"/>
    <x v="21"/>
  </r>
  <r>
    <x v="627"/>
    <x v="6"/>
  </r>
  <r>
    <x v="628"/>
    <x v="10"/>
  </r>
  <r>
    <x v="629"/>
    <x v="0"/>
  </r>
  <r>
    <x v="630"/>
    <x v="14"/>
  </r>
  <r>
    <x v="631"/>
    <x v="7"/>
  </r>
  <r>
    <x v="632"/>
    <x v="12"/>
  </r>
  <r>
    <x v="633"/>
    <x v="6"/>
  </r>
  <r>
    <x v="634"/>
    <x v="12"/>
  </r>
  <r>
    <x v="635"/>
    <x v="6"/>
  </r>
  <r>
    <x v="636"/>
    <x v="0"/>
  </r>
  <r>
    <x v="637"/>
    <x v="6"/>
  </r>
  <r>
    <x v="638"/>
    <x v="9"/>
  </r>
  <r>
    <x v="639"/>
    <x v="22"/>
  </r>
  <r>
    <x v="533"/>
    <x v="22"/>
  </r>
  <r>
    <x v="640"/>
    <x v="12"/>
  </r>
  <r>
    <x v="641"/>
    <x v="14"/>
  </r>
  <r>
    <x v="642"/>
    <x v="22"/>
  </r>
  <r>
    <x v="643"/>
    <x v="23"/>
  </r>
  <r>
    <x v="644"/>
    <x v="7"/>
  </r>
  <r>
    <x v="645"/>
    <x v="0"/>
  </r>
  <r>
    <x v="646"/>
    <x v="19"/>
  </r>
  <r>
    <x v="647"/>
    <x v="3"/>
  </r>
  <r>
    <x v="648"/>
    <x v="18"/>
  </r>
  <r>
    <x v="649"/>
    <x v="11"/>
  </r>
  <r>
    <x v="650"/>
    <x v="18"/>
  </r>
  <r>
    <x v="651"/>
    <x v="1"/>
  </r>
  <r>
    <x v="652"/>
    <x v="22"/>
  </r>
  <r>
    <x v="653"/>
    <x v="21"/>
  </r>
  <r>
    <x v="654"/>
    <x v="18"/>
  </r>
  <r>
    <x v="655"/>
    <x v="15"/>
  </r>
  <r>
    <x v="656"/>
    <x v="0"/>
  </r>
  <r>
    <x v="657"/>
    <x v="20"/>
  </r>
  <r>
    <x v="658"/>
    <x v="16"/>
  </r>
  <r>
    <x v="659"/>
    <x v="14"/>
  </r>
  <r>
    <x v="660"/>
    <x v="1"/>
  </r>
  <r>
    <x v="661"/>
    <x v="9"/>
  </r>
  <r>
    <x v="662"/>
    <x v="10"/>
  </r>
  <r>
    <x v="663"/>
    <x v="6"/>
  </r>
  <r>
    <x v="664"/>
    <x v="5"/>
  </r>
  <r>
    <x v="665"/>
    <x v="13"/>
  </r>
  <r>
    <x v="666"/>
    <x v="19"/>
  </r>
  <r>
    <x v="667"/>
    <x v="3"/>
  </r>
  <r>
    <x v="668"/>
    <x v="5"/>
  </r>
  <r>
    <x v="669"/>
    <x v="21"/>
  </r>
  <r>
    <x v="670"/>
    <x v="10"/>
  </r>
  <r>
    <x v="671"/>
    <x v="16"/>
  </r>
  <r>
    <x v="672"/>
    <x v="18"/>
  </r>
  <r>
    <x v="673"/>
    <x v="22"/>
  </r>
  <r>
    <x v="674"/>
    <x v="13"/>
  </r>
  <r>
    <x v="675"/>
    <x v="2"/>
  </r>
  <r>
    <x v="676"/>
    <x v="10"/>
  </r>
  <r>
    <x v="677"/>
    <x v="5"/>
  </r>
  <r>
    <x v="678"/>
    <x v="23"/>
  </r>
  <r>
    <x v="679"/>
    <x v="1"/>
  </r>
  <r>
    <x v="680"/>
    <x v="0"/>
  </r>
  <r>
    <x v="681"/>
    <x v="7"/>
  </r>
  <r>
    <x v="682"/>
    <x v="18"/>
  </r>
  <r>
    <x v="683"/>
    <x v="5"/>
  </r>
  <r>
    <x v="684"/>
    <x v="17"/>
  </r>
  <r>
    <x v="685"/>
    <x v="17"/>
  </r>
  <r>
    <x v="686"/>
    <x v="15"/>
  </r>
  <r>
    <x v="687"/>
    <x v="20"/>
  </r>
  <r>
    <x v="688"/>
    <x v="1"/>
  </r>
  <r>
    <x v="689"/>
    <x v="13"/>
  </r>
  <r>
    <x v="690"/>
    <x v="2"/>
  </r>
  <r>
    <x v="691"/>
    <x v="4"/>
  </r>
  <r>
    <x v="692"/>
    <x v="19"/>
  </r>
  <r>
    <x v="693"/>
    <x v="19"/>
  </r>
  <r>
    <x v="694"/>
    <x v="20"/>
  </r>
  <r>
    <x v="695"/>
    <x v="2"/>
  </r>
  <r>
    <x v="696"/>
    <x v="14"/>
  </r>
  <r>
    <x v="697"/>
    <x v="0"/>
  </r>
  <r>
    <x v="698"/>
    <x v="19"/>
  </r>
  <r>
    <x v="699"/>
    <x v="15"/>
  </r>
  <r>
    <x v="700"/>
    <x v="23"/>
  </r>
  <r>
    <x v="701"/>
    <x v="0"/>
  </r>
  <r>
    <x v="702"/>
    <x v="2"/>
  </r>
  <r>
    <x v="703"/>
    <x v="9"/>
  </r>
  <r>
    <x v="704"/>
    <x v="8"/>
  </r>
  <r>
    <x v="705"/>
    <x v="13"/>
  </r>
  <r>
    <x v="706"/>
    <x v="20"/>
  </r>
  <r>
    <x v="707"/>
    <x v="8"/>
  </r>
  <r>
    <x v="708"/>
    <x v="15"/>
  </r>
  <r>
    <x v="709"/>
    <x v="20"/>
  </r>
  <r>
    <x v="710"/>
    <x v="22"/>
  </r>
  <r>
    <x v="711"/>
    <x v="2"/>
  </r>
  <r>
    <x v="712"/>
    <x v="8"/>
  </r>
  <r>
    <x v="713"/>
    <x v="8"/>
  </r>
  <r>
    <x v="714"/>
    <x v="2"/>
  </r>
  <r>
    <x v="715"/>
    <x v="11"/>
  </r>
  <r>
    <x v="716"/>
    <x v="20"/>
  </r>
  <r>
    <x v="717"/>
    <x v="11"/>
  </r>
  <r>
    <x v="718"/>
    <x v="12"/>
  </r>
  <r>
    <x v="719"/>
    <x v="7"/>
  </r>
  <r>
    <x v="720"/>
    <x v="0"/>
  </r>
  <r>
    <x v="721"/>
    <x v="23"/>
  </r>
  <r>
    <x v="722"/>
    <x v="21"/>
  </r>
  <r>
    <x v="723"/>
    <x v="14"/>
  </r>
  <r>
    <x v="724"/>
    <x v="20"/>
  </r>
  <r>
    <x v="725"/>
    <x v="15"/>
  </r>
  <r>
    <x v="726"/>
    <x v="14"/>
  </r>
  <r>
    <x v="727"/>
    <x v="13"/>
  </r>
  <r>
    <x v="728"/>
    <x v="1"/>
  </r>
  <r>
    <x v="729"/>
    <x v="4"/>
  </r>
  <r>
    <x v="730"/>
    <x v="2"/>
  </r>
  <r>
    <x v="731"/>
    <x v="8"/>
  </r>
  <r>
    <x v="732"/>
    <x v="5"/>
  </r>
  <r>
    <x v="733"/>
    <x v="1"/>
  </r>
  <r>
    <x v="734"/>
    <x v="9"/>
  </r>
  <r>
    <x v="735"/>
    <x v="1"/>
  </r>
  <r>
    <x v="736"/>
    <x v="9"/>
  </r>
  <r>
    <x v="737"/>
    <x v="17"/>
  </r>
  <r>
    <x v="738"/>
    <x v="19"/>
  </r>
  <r>
    <x v="739"/>
    <x v="10"/>
  </r>
  <r>
    <x v="740"/>
    <x v="1"/>
  </r>
  <r>
    <x v="741"/>
    <x v="17"/>
  </r>
  <r>
    <x v="742"/>
    <x v="11"/>
  </r>
  <r>
    <x v="743"/>
    <x v="22"/>
  </r>
  <r>
    <x v="744"/>
    <x v="18"/>
  </r>
  <r>
    <x v="745"/>
    <x v="10"/>
  </r>
  <r>
    <x v="746"/>
    <x v="23"/>
  </r>
  <r>
    <x v="747"/>
    <x v="16"/>
  </r>
  <r>
    <x v="748"/>
    <x v="6"/>
  </r>
  <r>
    <x v="749"/>
    <x v="3"/>
  </r>
  <r>
    <x v="750"/>
    <x v="10"/>
  </r>
  <r>
    <x v="751"/>
    <x v="19"/>
  </r>
  <r>
    <x v="752"/>
    <x v="14"/>
  </r>
  <r>
    <x v="753"/>
    <x v="12"/>
  </r>
  <r>
    <x v="754"/>
    <x v="20"/>
  </r>
  <r>
    <x v="755"/>
    <x v="20"/>
  </r>
  <r>
    <x v="756"/>
    <x v="22"/>
  </r>
  <r>
    <x v="757"/>
    <x v="19"/>
  </r>
  <r>
    <x v="758"/>
    <x v="17"/>
  </r>
  <r>
    <x v="759"/>
    <x v="17"/>
  </r>
  <r>
    <x v="760"/>
    <x v="17"/>
  </r>
  <r>
    <x v="761"/>
    <x v="23"/>
  </r>
  <r>
    <x v="762"/>
    <x v="12"/>
  </r>
  <r>
    <x v="763"/>
    <x v="21"/>
  </r>
  <r>
    <x v="764"/>
    <x v="16"/>
  </r>
  <r>
    <x v="765"/>
    <x v="10"/>
  </r>
  <r>
    <x v="766"/>
    <x v="7"/>
  </r>
  <r>
    <x v="767"/>
    <x v="16"/>
  </r>
  <r>
    <x v="768"/>
    <x v="6"/>
  </r>
  <r>
    <x v="769"/>
    <x v="19"/>
  </r>
  <r>
    <x v="770"/>
    <x v="3"/>
  </r>
  <r>
    <x v="771"/>
    <x v="21"/>
  </r>
  <r>
    <x v="772"/>
    <x v="5"/>
  </r>
  <r>
    <x v="773"/>
    <x v="8"/>
  </r>
  <r>
    <x v="774"/>
    <x v="2"/>
  </r>
  <r>
    <x v="775"/>
    <x v="22"/>
  </r>
  <r>
    <x v="776"/>
    <x v="8"/>
  </r>
  <r>
    <x v="777"/>
    <x v="15"/>
  </r>
  <r>
    <x v="778"/>
    <x v="17"/>
  </r>
  <r>
    <x v="779"/>
    <x v="0"/>
  </r>
  <r>
    <x v="780"/>
    <x v="4"/>
  </r>
  <r>
    <x v="781"/>
    <x v="22"/>
  </r>
  <r>
    <x v="782"/>
    <x v="21"/>
  </r>
  <r>
    <x v="783"/>
    <x v="19"/>
  </r>
  <r>
    <x v="784"/>
    <x v="17"/>
  </r>
  <r>
    <x v="785"/>
    <x v="6"/>
  </r>
  <r>
    <x v="786"/>
    <x v="8"/>
  </r>
  <r>
    <x v="787"/>
    <x v="14"/>
  </r>
  <r>
    <x v="788"/>
    <x v="22"/>
  </r>
  <r>
    <x v="789"/>
    <x v="10"/>
  </r>
  <r>
    <x v="790"/>
    <x v="21"/>
  </r>
  <r>
    <x v="791"/>
    <x v="0"/>
  </r>
  <r>
    <x v="792"/>
    <x v="6"/>
  </r>
  <r>
    <x v="793"/>
    <x v="7"/>
  </r>
  <r>
    <x v="794"/>
    <x v="15"/>
  </r>
  <r>
    <x v="795"/>
    <x v="3"/>
  </r>
  <r>
    <x v="796"/>
    <x v="16"/>
  </r>
  <r>
    <x v="797"/>
    <x v="17"/>
  </r>
  <r>
    <x v="798"/>
    <x v="0"/>
  </r>
  <r>
    <x v="799"/>
    <x v="6"/>
  </r>
  <r>
    <x v="800"/>
    <x v="19"/>
  </r>
  <r>
    <x v="801"/>
    <x v="14"/>
  </r>
  <r>
    <x v="802"/>
    <x v="20"/>
  </r>
  <r>
    <x v="803"/>
    <x v="14"/>
  </r>
  <r>
    <x v="804"/>
    <x v="8"/>
  </r>
  <r>
    <x v="805"/>
    <x v="9"/>
  </r>
  <r>
    <x v="806"/>
    <x v="15"/>
  </r>
  <r>
    <x v="807"/>
    <x v="2"/>
  </r>
  <r>
    <x v="808"/>
    <x v="4"/>
  </r>
  <r>
    <x v="809"/>
    <x v="20"/>
  </r>
  <r>
    <x v="810"/>
    <x v="2"/>
  </r>
  <r>
    <x v="811"/>
    <x v="10"/>
  </r>
  <r>
    <x v="812"/>
    <x v="15"/>
  </r>
  <r>
    <x v="813"/>
    <x v="23"/>
  </r>
  <r>
    <x v="814"/>
    <x v="23"/>
  </r>
  <r>
    <x v="815"/>
    <x v="9"/>
  </r>
  <r>
    <x v="816"/>
    <x v="6"/>
  </r>
  <r>
    <x v="817"/>
    <x v="12"/>
  </r>
  <r>
    <x v="818"/>
    <x v="4"/>
  </r>
  <r>
    <x v="819"/>
    <x v="19"/>
  </r>
  <r>
    <x v="820"/>
    <x v="21"/>
  </r>
  <r>
    <x v="821"/>
    <x v="2"/>
  </r>
  <r>
    <x v="822"/>
    <x v="16"/>
  </r>
  <r>
    <x v="823"/>
    <x v="23"/>
  </r>
  <r>
    <x v="824"/>
    <x v="22"/>
  </r>
  <r>
    <x v="825"/>
    <x v="7"/>
  </r>
  <r>
    <x v="826"/>
    <x v="13"/>
  </r>
  <r>
    <x v="827"/>
    <x v="1"/>
  </r>
  <r>
    <x v="828"/>
    <x v="6"/>
  </r>
  <r>
    <x v="829"/>
    <x v="18"/>
  </r>
  <r>
    <x v="830"/>
    <x v="8"/>
  </r>
  <r>
    <x v="831"/>
    <x v="8"/>
  </r>
  <r>
    <x v="832"/>
    <x v="9"/>
  </r>
  <r>
    <x v="833"/>
    <x v="7"/>
  </r>
  <r>
    <x v="834"/>
    <x v="4"/>
  </r>
  <r>
    <x v="835"/>
    <x v="16"/>
  </r>
  <r>
    <x v="836"/>
    <x v="7"/>
  </r>
  <r>
    <x v="837"/>
    <x v="11"/>
  </r>
  <r>
    <x v="838"/>
    <x v="12"/>
  </r>
  <r>
    <x v="839"/>
    <x v="23"/>
  </r>
  <r>
    <x v="840"/>
    <x v="10"/>
  </r>
  <r>
    <x v="841"/>
    <x v="17"/>
  </r>
  <r>
    <x v="842"/>
    <x v="6"/>
  </r>
  <r>
    <x v="843"/>
    <x v="11"/>
  </r>
  <r>
    <x v="844"/>
    <x v="22"/>
  </r>
  <r>
    <x v="845"/>
    <x v="9"/>
  </r>
  <r>
    <x v="846"/>
    <x v="15"/>
  </r>
  <r>
    <x v="847"/>
    <x v="2"/>
  </r>
  <r>
    <x v="848"/>
    <x v="13"/>
  </r>
  <r>
    <x v="849"/>
    <x v="11"/>
  </r>
  <r>
    <x v="850"/>
    <x v="23"/>
  </r>
  <r>
    <x v="851"/>
    <x v="2"/>
  </r>
  <r>
    <x v="852"/>
    <x v="7"/>
  </r>
  <r>
    <x v="853"/>
    <x v="5"/>
  </r>
  <r>
    <x v="854"/>
    <x v="23"/>
  </r>
  <r>
    <x v="855"/>
    <x v="8"/>
  </r>
  <r>
    <x v="856"/>
    <x v="11"/>
  </r>
  <r>
    <x v="857"/>
    <x v="9"/>
  </r>
  <r>
    <x v="858"/>
    <x v="6"/>
  </r>
  <r>
    <x v="859"/>
    <x v="20"/>
  </r>
  <r>
    <x v="860"/>
    <x v="2"/>
  </r>
  <r>
    <x v="861"/>
    <x v="8"/>
  </r>
  <r>
    <x v="862"/>
    <x v="7"/>
  </r>
  <r>
    <x v="863"/>
    <x v="17"/>
  </r>
  <r>
    <x v="864"/>
    <x v="18"/>
  </r>
  <r>
    <x v="865"/>
    <x v="18"/>
  </r>
  <r>
    <x v="866"/>
    <x v="22"/>
  </r>
  <r>
    <x v="867"/>
    <x v="9"/>
  </r>
  <r>
    <x v="868"/>
    <x v="2"/>
  </r>
  <r>
    <x v="869"/>
    <x v="1"/>
  </r>
  <r>
    <x v="870"/>
    <x v="0"/>
  </r>
  <r>
    <x v="871"/>
    <x v="15"/>
  </r>
  <r>
    <x v="872"/>
    <x v="2"/>
  </r>
  <r>
    <x v="342"/>
    <x v="9"/>
  </r>
  <r>
    <x v="873"/>
    <x v="15"/>
  </r>
  <r>
    <x v="874"/>
    <x v="7"/>
  </r>
  <r>
    <x v="875"/>
    <x v="21"/>
  </r>
  <r>
    <x v="876"/>
    <x v="20"/>
  </r>
  <r>
    <x v="877"/>
    <x v="6"/>
  </r>
  <r>
    <x v="878"/>
    <x v="18"/>
  </r>
  <r>
    <x v="879"/>
    <x v="10"/>
  </r>
  <r>
    <x v="880"/>
    <x v="5"/>
  </r>
  <r>
    <x v="881"/>
    <x v="20"/>
  </r>
  <r>
    <x v="882"/>
    <x v="15"/>
  </r>
  <r>
    <x v="883"/>
    <x v="13"/>
  </r>
  <r>
    <x v="884"/>
    <x v="20"/>
  </r>
  <r>
    <x v="885"/>
    <x v="4"/>
  </r>
  <r>
    <x v="886"/>
    <x v="23"/>
  </r>
  <r>
    <x v="887"/>
    <x v="9"/>
  </r>
  <r>
    <x v="888"/>
    <x v="11"/>
  </r>
  <r>
    <x v="889"/>
    <x v="6"/>
  </r>
  <r>
    <x v="890"/>
    <x v="5"/>
  </r>
  <r>
    <x v="891"/>
    <x v="12"/>
  </r>
  <r>
    <x v="892"/>
    <x v="9"/>
  </r>
  <r>
    <x v="893"/>
    <x v="18"/>
  </r>
  <r>
    <x v="894"/>
    <x v="19"/>
  </r>
  <r>
    <x v="895"/>
    <x v="0"/>
  </r>
  <r>
    <x v="411"/>
    <x v="23"/>
  </r>
  <r>
    <x v="896"/>
    <x v="8"/>
  </r>
  <r>
    <x v="897"/>
    <x v="16"/>
  </r>
  <r>
    <x v="898"/>
    <x v="18"/>
  </r>
  <r>
    <x v="899"/>
    <x v="19"/>
  </r>
  <r>
    <x v="900"/>
    <x v="16"/>
  </r>
  <r>
    <x v="749"/>
    <x v="3"/>
  </r>
  <r>
    <x v="901"/>
    <x v="13"/>
  </r>
  <r>
    <x v="902"/>
    <x v="10"/>
  </r>
  <r>
    <x v="903"/>
    <x v="12"/>
  </r>
  <r>
    <x v="904"/>
    <x v="20"/>
  </r>
  <r>
    <x v="905"/>
    <x v="22"/>
  </r>
  <r>
    <x v="906"/>
    <x v="18"/>
  </r>
  <r>
    <x v="907"/>
    <x v="10"/>
  </r>
  <r>
    <x v="908"/>
    <x v="10"/>
  </r>
  <r>
    <x v="909"/>
    <x v="4"/>
  </r>
  <r>
    <x v="910"/>
    <x v="19"/>
  </r>
  <r>
    <x v="911"/>
    <x v="0"/>
  </r>
  <r>
    <x v="912"/>
    <x v="11"/>
  </r>
  <r>
    <x v="913"/>
    <x v="13"/>
  </r>
  <r>
    <x v="914"/>
    <x v="19"/>
  </r>
  <r>
    <x v="915"/>
    <x v="3"/>
  </r>
  <r>
    <x v="916"/>
    <x v="3"/>
  </r>
  <r>
    <x v="917"/>
    <x v="9"/>
  </r>
  <r>
    <x v="918"/>
    <x v="9"/>
  </r>
  <r>
    <x v="919"/>
    <x v="17"/>
  </r>
  <r>
    <x v="920"/>
    <x v="2"/>
  </r>
  <r>
    <x v="921"/>
    <x v="2"/>
  </r>
  <r>
    <x v="922"/>
    <x v="21"/>
  </r>
  <r>
    <x v="923"/>
    <x v="9"/>
  </r>
  <r>
    <x v="924"/>
    <x v="6"/>
  </r>
  <r>
    <x v="925"/>
    <x v="10"/>
  </r>
  <r>
    <x v="926"/>
    <x v="14"/>
  </r>
  <r>
    <x v="927"/>
    <x v="6"/>
  </r>
  <r>
    <x v="928"/>
    <x v="1"/>
  </r>
  <r>
    <x v="929"/>
    <x v="17"/>
  </r>
  <r>
    <x v="930"/>
    <x v="0"/>
  </r>
  <r>
    <x v="931"/>
    <x v="21"/>
  </r>
  <r>
    <x v="932"/>
    <x v="14"/>
  </r>
  <r>
    <x v="933"/>
    <x v="12"/>
  </r>
  <r>
    <x v="934"/>
    <x v="23"/>
  </r>
  <r>
    <x v="935"/>
    <x v="13"/>
  </r>
  <r>
    <x v="936"/>
    <x v="5"/>
  </r>
  <r>
    <x v="937"/>
    <x v="11"/>
  </r>
  <r>
    <x v="938"/>
    <x v="0"/>
  </r>
  <r>
    <x v="939"/>
    <x v="19"/>
  </r>
  <r>
    <x v="940"/>
    <x v="21"/>
  </r>
  <r>
    <x v="941"/>
    <x v="19"/>
  </r>
  <r>
    <x v="942"/>
    <x v="4"/>
  </r>
  <r>
    <x v="943"/>
    <x v="9"/>
  </r>
  <r>
    <x v="944"/>
    <x v="17"/>
  </r>
  <r>
    <x v="945"/>
    <x v="23"/>
  </r>
  <r>
    <x v="946"/>
    <x v="7"/>
  </r>
  <r>
    <x v="947"/>
    <x v="15"/>
  </r>
  <r>
    <x v="948"/>
    <x v="20"/>
  </r>
  <r>
    <x v="949"/>
    <x v="15"/>
  </r>
  <r>
    <x v="950"/>
    <x v="2"/>
  </r>
  <r>
    <x v="951"/>
    <x v="19"/>
  </r>
  <r>
    <x v="952"/>
    <x v="8"/>
  </r>
  <r>
    <x v="953"/>
    <x v="9"/>
  </r>
  <r>
    <x v="954"/>
    <x v="13"/>
  </r>
  <r>
    <x v="955"/>
    <x v="2"/>
  </r>
  <r>
    <x v="956"/>
    <x v="22"/>
  </r>
  <r>
    <x v="957"/>
    <x v="13"/>
  </r>
  <r>
    <x v="958"/>
    <x v="13"/>
  </r>
  <r>
    <x v="959"/>
    <x v="14"/>
  </r>
  <r>
    <x v="960"/>
    <x v="21"/>
  </r>
  <r>
    <x v="961"/>
    <x v="23"/>
  </r>
  <r>
    <x v="962"/>
    <x v="15"/>
  </r>
  <r>
    <x v="963"/>
    <x v="8"/>
  </r>
  <r>
    <x v="964"/>
    <x v="15"/>
  </r>
  <r>
    <x v="965"/>
    <x v="18"/>
  </r>
  <r>
    <x v="966"/>
    <x v="1"/>
  </r>
  <r>
    <x v="967"/>
    <x v="17"/>
  </r>
  <r>
    <x v="968"/>
    <x v="13"/>
  </r>
  <r>
    <x v="969"/>
    <x v="19"/>
  </r>
  <r>
    <x v="970"/>
    <x v="4"/>
  </r>
  <r>
    <x v="971"/>
    <x v="1"/>
  </r>
  <r>
    <x v="972"/>
    <x v="8"/>
  </r>
  <r>
    <x v="973"/>
    <x v="10"/>
  </r>
  <r>
    <x v="974"/>
    <x v="8"/>
  </r>
  <r>
    <x v="975"/>
    <x v="19"/>
  </r>
  <r>
    <x v="976"/>
    <x v="15"/>
  </r>
  <r>
    <x v="977"/>
    <x v="18"/>
  </r>
  <r>
    <x v="978"/>
    <x v="20"/>
  </r>
  <r>
    <x v="979"/>
    <x v="10"/>
  </r>
  <r>
    <x v="980"/>
    <x v="23"/>
  </r>
  <r>
    <x v="981"/>
    <x v="11"/>
  </r>
  <r>
    <x v="982"/>
    <x v="20"/>
  </r>
  <r>
    <x v="983"/>
    <x v="4"/>
  </r>
  <r>
    <x v="984"/>
    <x v="22"/>
  </r>
  <r>
    <x v="985"/>
    <x v="18"/>
  </r>
  <r>
    <x v="986"/>
    <x v="2"/>
  </r>
  <r>
    <x v="987"/>
    <x v="11"/>
  </r>
  <r>
    <x v="988"/>
    <x v="8"/>
  </r>
  <r>
    <x v="989"/>
    <x v="19"/>
  </r>
  <r>
    <x v="990"/>
    <x v="2"/>
  </r>
  <r>
    <x v="991"/>
    <x v="20"/>
  </r>
  <r>
    <x v="992"/>
    <x v="20"/>
  </r>
  <r>
    <x v="993"/>
    <x v="6"/>
  </r>
  <r>
    <x v="994"/>
    <x v="6"/>
  </r>
  <r>
    <x v="995"/>
    <x v="9"/>
  </r>
  <r>
    <x v="996"/>
    <x v="20"/>
  </r>
  <r>
    <x v="997"/>
    <x v="19"/>
  </r>
  <r>
    <x v="998"/>
    <x v="14"/>
  </r>
  <r>
    <x v="999"/>
    <x v="23"/>
  </r>
  <r>
    <x v="1000"/>
    <x v="12"/>
  </r>
  <r>
    <x v="1001"/>
    <x v="21"/>
  </r>
  <r>
    <x v="1002"/>
    <x v="8"/>
  </r>
  <r>
    <x v="1003"/>
    <x v="1"/>
  </r>
  <r>
    <x v="1004"/>
    <x v="19"/>
  </r>
  <r>
    <x v="1005"/>
    <x v="14"/>
  </r>
  <r>
    <x v="1006"/>
    <x v="0"/>
  </r>
  <r>
    <x v="1007"/>
    <x v="22"/>
  </r>
  <r>
    <x v="1008"/>
    <x v="4"/>
  </r>
  <r>
    <x v="1009"/>
    <x v="8"/>
  </r>
  <r>
    <x v="1010"/>
    <x v="5"/>
  </r>
  <r>
    <x v="1011"/>
    <x v="14"/>
  </r>
  <r>
    <x v="1012"/>
    <x v="9"/>
  </r>
  <r>
    <x v="1013"/>
    <x v="23"/>
  </r>
  <r>
    <x v="1014"/>
    <x v="21"/>
  </r>
  <r>
    <x v="1015"/>
    <x v="13"/>
  </r>
  <r>
    <x v="1016"/>
    <x v="23"/>
  </r>
  <r>
    <x v="1017"/>
    <x v="3"/>
  </r>
  <r>
    <x v="1018"/>
    <x v="11"/>
  </r>
  <r>
    <x v="1019"/>
    <x v="23"/>
  </r>
  <r>
    <x v="1020"/>
    <x v="5"/>
  </r>
  <r>
    <x v="1021"/>
    <x v="11"/>
  </r>
  <r>
    <x v="1022"/>
    <x v="8"/>
  </r>
  <r>
    <x v="1023"/>
    <x v="23"/>
  </r>
  <r>
    <x v="1024"/>
    <x v="12"/>
  </r>
  <r>
    <x v="1025"/>
    <x v="13"/>
  </r>
  <r>
    <x v="1026"/>
    <x v="7"/>
  </r>
  <r>
    <x v="1027"/>
    <x v="22"/>
  </r>
  <r>
    <x v="1028"/>
    <x v="11"/>
  </r>
  <r>
    <x v="1029"/>
    <x v="0"/>
  </r>
  <r>
    <x v="1030"/>
    <x v="13"/>
  </r>
  <r>
    <x v="1031"/>
    <x v="12"/>
  </r>
  <r>
    <x v="1032"/>
    <x v="14"/>
  </r>
  <r>
    <x v="1033"/>
    <x v="19"/>
  </r>
  <r>
    <x v="1034"/>
    <x v="1"/>
  </r>
  <r>
    <x v="1035"/>
    <x v="14"/>
  </r>
  <r>
    <x v="1036"/>
    <x v="15"/>
  </r>
  <r>
    <x v="1037"/>
    <x v="22"/>
  </r>
  <r>
    <x v="1038"/>
    <x v="0"/>
  </r>
  <r>
    <x v="1039"/>
    <x v="4"/>
  </r>
  <r>
    <x v="1040"/>
    <x v="10"/>
  </r>
  <r>
    <x v="1041"/>
    <x v="17"/>
  </r>
  <r>
    <x v="1042"/>
    <x v="14"/>
  </r>
  <r>
    <x v="1043"/>
    <x v="9"/>
  </r>
  <r>
    <x v="1044"/>
    <x v="17"/>
  </r>
  <r>
    <x v="1045"/>
    <x v="16"/>
  </r>
  <r>
    <x v="1046"/>
    <x v="13"/>
  </r>
  <r>
    <x v="1047"/>
    <x v="10"/>
  </r>
  <r>
    <x v="1048"/>
    <x v="6"/>
  </r>
  <r>
    <x v="1049"/>
    <x v="1"/>
  </r>
  <r>
    <x v="1050"/>
    <x v="16"/>
  </r>
  <r>
    <x v="1051"/>
    <x v="11"/>
  </r>
  <r>
    <x v="1052"/>
    <x v="2"/>
  </r>
  <r>
    <x v="1053"/>
    <x v="17"/>
  </r>
  <r>
    <x v="1054"/>
    <x v="18"/>
  </r>
  <r>
    <x v="1055"/>
    <x v="15"/>
  </r>
  <r>
    <x v="1056"/>
    <x v="3"/>
  </r>
  <r>
    <x v="1057"/>
    <x v="7"/>
  </r>
  <r>
    <x v="1058"/>
    <x v="21"/>
  </r>
  <r>
    <x v="1059"/>
    <x v="15"/>
  </r>
  <r>
    <x v="1060"/>
    <x v="9"/>
  </r>
  <r>
    <x v="1061"/>
    <x v="20"/>
  </r>
  <r>
    <x v="1062"/>
    <x v="19"/>
  </r>
  <r>
    <x v="1063"/>
    <x v="5"/>
  </r>
  <r>
    <x v="1064"/>
    <x v="11"/>
  </r>
  <r>
    <x v="1065"/>
    <x v="20"/>
  </r>
  <r>
    <x v="1066"/>
    <x v="14"/>
  </r>
  <r>
    <x v="1067"/>
    <x v="9"/>
  </r>
  <r>
    <x v="1068"/>
    <x v="8"/>
  </r>
  <r>
    <x v="1069"/>
    <x v="8"/>
  </r>
  <r>
    <x v="1070"/>
    <x v="21"/>
  </r>
  <r>
    <x v="1071"/>
    <x v="8"/>
  </r>
  <r>
    <x v="1072"/>
    <x v="21"/>
  </r>
  <r>
    <x v="1073"/>
    <x v="0"/>
  </r>
  <r>
    <x v="1074"/>
    <x v="18"/>
  </r>
  <r>
    <x v="1075"/>
    <x v="3"/>
  </r>
  <r>
    <x v="1076"/>
    <x v="8"/>
  </r>
  <r>
    <x v="1077"/>
    <x v="12"/>
  </r>
  <r>
    <x v="1078"/>
    <x v="8"/>
  </r>
  <r>
    <x v="1079"/>
    <x v="12"/>
  </r>
  <r>
    <x v="1080"/>
    <x v="6"/>
  </r>
  <r>
    <x v="1081"/>
    <x v="6"/>
  </r>
  <r>
    <x v="1082"/>
    <x v="19"/>
  </r>
  <r>
    <x v="1083"/>
    <x v="9"/>
  </r>
  <r>
    <x v="1084"/>
    <x v="22"/>
  </r>
  <r>
    <x v="1085"/>
    <x v="8"/>
  </r>
  <r>
    <x v="1086"/>
    <x v="23"/>
  </r>
  <r>
    <x v="1087"/>
    <x v="21"/>
  </r>
  <r>
    <x v="1088"/>
    <x v="7"/>
  </r>
  <r>
    <x v="1089"/>
    <x v="16"/>
  </r>
  <r>
    <x v="1090"/>
    <x v="16"/>
  </r>
  <r>
    <x v="1091"/>
    <x v="5"/>
  </r>
  <r>
    <x v="1092"/>
    <x v="4"/>
  </r>
  <r>
    <x v="1093"/>
    <x v="12"/>
  </r>
  <r>
    <x v="1094"/>
    <x v="4"/>
  </r>
  <r>
    <x v="1095"/>
    <x v="19"/>
  </r>
  <r>
    <x v="1096"/>
    <x v="11"/>
  </r>
  <r>
    <x v="1097"/>
    <x v="11"/>
  </r>
  <r>
    <x v="1098"/>
    <x v="19"/>
  </r>
  <r>
    <x v="1099"/>
    <x v="0"/>
  </r>
  <r>
    <x v="1100"/>
    <x v="4"/>
  </r>
  <r>
    <x v="1101"/>
    <x v="10"/>
  </r>
  <r>
    <x v="1102"/>
    <x v="22"/>
  </r>
  <r>
    <x v="1103"/>
    <x v="4"/>
  </r>
  <r>
    <x v="1104"/>
    <x v="22"/>
  </r>
  <r>
    <x v="1105"/>
    <x v="17"/>
  </r>
  <r>
    <x v="1106"/>
    <x v="5"/>
  </r>
  <r>
    <x v="1107"/>
    <x v="16"/>
  </r>
  <r>
    <x v="1108"/>
    <x v="16"/>
  </r>
  <r>
    <x v="1109"/>
    <x v="14"/>
  </r>
  <r>
    <x v="1110"/>
    <x v="21"/>
  </r>
  <r>
    <x v="1111"/>
    <x v="20"/>
  </r>
  <r>
    <x v="1112"/>
    <x v="13"/>
  </r>
  <r>
    <x v="1113"/>
    <x v="10"/>
  </r>
  <r>
    <x v="1114"/>
    <x v="4"/>
  </r>
  <r>
    <x v="1115"/>
    <x v="5"/>
  </r>
  <r>
    <x v="1116"/>
    <x v="13"/>
  </r>
  <r>
    <x v="1117"/>
    <x v="6"/>
  </r>
  <r>
    <x v="1118"/>
    <x v="6"/>
  </r>
  <r>
    <x v="1119"/>
    <x v="19"/>
  </r>
  <r>
    <x v="1120"/>
    <x v="10"/>
  </r>
  <r>
    <x v="1121"/>
    <x v="0"/>
  </r>
  <r>
    <x v="1122"/>
    <x v="15"/>
  </r>
  <r>
    <x v="1123"/>
    <x v="17"/>
  </r>
  <r>
    <x v="1124"/>
    <x v="20"/>
  </r>
  <r>
    <x v="1125"/>
    <x v="22"/>
  </r>
  <r>
    <x v="1126"/>
    <x v="14"/>
  </r>
  <r>
    <x v="1127"/>
    <x v="22"/>
  </r>
  <r>
    <x v="1128"/>
    <x v="7"/>
  </r>
  <r>
    <x v="1129"/>
    <x v="14"/>
  </r>
  <r>
    <x v="1130"/>
    <x v="19"/>
  </r>
  <r>
    <x v="1131"/>
    <x v="2"/>
  </r>
  <r>
    <x v="1132"/>
    <x v="15"/>
  </r>
  <r>
    <x v="1133"/>
    <x v="9"/>
  </r>
  <r>
    <x v="1134"/>
    <x v="23"/>
  </r>
  <r>
    <x v="1135"/>
    <x v="13"/>
  </r>
  <r>
    <x v="1136"/>
    <x v="11"/>
  </r>
  <r>
    <x v="1137"/>
    <x v="2"/>
  </r>
  <r>
    <x v="1138"/>
    <x v="7"/>
  </r>
  <r>
    <x v="1139"/>
    <x v="13"/>
  </r>
  <r>
    <x v="1140"/>
    <x v="15"/>
  </r>
  <r>
    <x v="1141"/>
    <x v="4"/>
  </r>
  <r>
    <x v="1142"/>
    <x v="20"/>
  </r>
  <r>
    <x v="1143"/>
    <x v="10"/>
  </r>
  <r>
    <x v="1144"/>
    <x v="16"/>
  </r>
  <r>
    <x v="1145"/>
    <x v="0"/>
  </r>
  <r>
    <x v="1146"/>
    <x v="21"/>
  </r>
  <r>
    <x v="1147"/>
    <x v="12"/>
  </r>
  <r>
    <x v="1148"/>
    <x v="15"/>
  </r>
  <r>
    <x v="1149"/>
    <x v="14"/>
  </r>
  <r>
    <x v="1150"/>
    <x v="15"/>
  </r>
  <r>
    <x v="1151"/>
    <x v="7"/>
  </r>
  <r>
    <x v="1152"/>
    <x v="15"/>
  </r>
  <r>
    <x v="1153"/>
    <x v="11"/>
  </r>
  <r>
    <x v="1154"/>
    <x v="17"/>
  </r>
  <r>
    <x v="1155"/>
    <x v="5"/>
  </r>
  <r>
    <x v="1156"/>
    <x v="16"/>
  </r>
  <r>
    <x v="1157"/>
    <x v="5"/>
  </r>
  <r>
    <x v="1158"/>
    <x v="11"/>
  </r>
  <r>
    <x v="1159"/>
    <x v="17"/>
  </r>
  <r>
    <x v="1160"/>
    <x v="16"/>
  </r>
  <r>
    <x v="1161"/>
    <x v="22"/>
  </r>
  <r>
    <x v="1162"/>
    <x v="16"/>
  </r>
  <r>
    <x v="1163"/>
    <x v="2"/>
  </r>
  <r>
    <x v="1164"/>
    <x v="2"/>
  </r>
  <r>
    <x v="1165"/>
    <x v="12"/>
  </r>
  <r>
    <x v="529"/>
    <x v="19"/>
  </r>
  <r>
    <x v="1166"/>
    <x v="9"/>
  </r>
  <r>
    <x v="1167"/>
    <x v="1"/>
  </r>
  <r>
    <x v="1168"/>
    <x v="15"/>
  </r>
  <r>
    <x v="1169"/>
    <x v="21"/>
  </r>
  <r>
    <x v="1170"/>
    <x v="19"/>
  </r>
  <r>
    <x v="1171"/>
    <x v="4"/>
  </r>
  <r>
    <x v="1172"/>
    <x v="7"/>
  </r>
  <r>
    <x v="1173"/>
    <x v="21"/>
  </r>
  <r>
    <x v="1174"/>
    <x v="2"/>
  </r>
  <r>
    <x v="1175"/>
    <x v="0"/>
  </r>
  <r>
    <x v="1176"/>
    <x v="23"/>
  </r>
  <r>
    <x v="1177"/>
    <x v="23"/>
  </r>
  <r>
    <x v="1178"/>
    <x v="20"/>
  </r>
  <r>
    <x v="1179"/>
    <x v="20"/>
  </r>
  <r>
    <x v="1180"/>
    <x v="12"/>
  </r>
  <r>
    <x v="1181"/>
    <x v="0"/>
  </r>
  <r>
    <x v="1182"/>
    <x v="8"/>
  </r>
  <r>
    <x v="1183"/>
    <x v="4"/>
  </r>
  <r>
    <x v="1184"/>
    <x v="23"/>
  </r>
  <r>
    <x v="1185"/>
    <x v="16"/>
  </r>
  <r>
    <x v="1186"/>
    <x v="7"/>
  </r>
  <r>
    <x v="1187"/>
    <x v="7"/>
  </r>
  <r>
    <x v="1188"/>
    <x v="5"/>
  </r>
  <r>
    <x v="1189"/>
    <x v="14"/>
  </r>
  <r>
    <x v="1190"/>
    <x v="23"/>
  </r>
  <r>
    <x v="1191"/>
    <x v="23"/>
  </r>
  <r>
    <x v="1192"/>
    <x v="22"/>
  </r>
  <r>
    <x v="1193"/>
    <x v="8"/>
  </r>
  <r>
    <x v="1124"/>
    <x v="20"/>
  </r>
  <r>
    <x v="1194"/>
    <x v="7"/>
  </r>
  <r>
    <x v="1195"/>
    <x v="15"/>
  </r>
  <r>
    <x v="1196"/>
    <x v="15"/>
  </r>
  <r>
    <x v="1197"/>
    <x v="21"/>
  </r>
  <r>
    <x v="1198"/>
    <x v="7"/>
  </r>
  <r>
    <x v="1199"/>
    <x v="2"/>
  </r>
  <r>
    <x v="1200"/>
    <x v="21"/>
  </r>
  <r>
    <x v="1201"/>
    <x v="22"/>
  </r>
  <r>
    <x v="1202"/>
    <x v="11"/>
  </r>
  <r>
    <x v="1203"/>
    <x v="21"/>
  </r>
  <r>
    <x v="1204"/>
    <x v="13"/>
  </r>
  <r>
    <x v="1205"/>
    <x v="4"/>
  </r>
  <r>
    <x v="1206"/>
    <x v="2"/>
  </r>
  <r>
    <x v="1207"/>
    <x v="17"/>
  </r>
  <r>
    <x v="1208"/>
    <x v="4"/>
  </r>
  <r>
    <x v="1209"/>
    <x v="1"/>
  </r>
  <r>
    <x v="1210"/>
    <x v="15"/>
  </r>
  <r>
    <x v="1211"/>
    <x v="20"/>
  </r>
  <r>
    <x v="1212"/>
    <x v="15"/>
  </r>
  <r>
    <x v="1213"/>
    <x v="3"/>
  </r>
  <r>
    <x v="1214"/>
    <x v="13"/>
  </r>
  <r>
    <x v="1215"/>
    <x v="3"/>
  </r>
  <r>
    <x v="1216"/>
    <x v="9"/>
  </r>
  <r>
    <x v="1217"/>
    <x v="1"/>
  </r>
  <r>
    <x v="1218"/>
    <x v="11"/>
  </r>
  <r>
    <x v="1219"/>
    <x v="7"/>
  </r>
  <r>
    <x v="1220"/>
    <x v="13"/>
  </r>
  <r>
    <x v="1221"/>
    <x v="17"/>
  </r>
  <r>
    <x v="1222"/>
    <x v="1"/>
  </r>
  <r>
    <x v="1223"/>
    <x v="0"/>
  </r>
  <r>
    <x v="1224"/>
    <x v="23"/>
  </r>
  <r>
    <x v="1225"/>
    <x v="8"/>
  </r>
  <r>
    <x v="1226"/>
    <x v="22"/>
  </r>
  <r>
    <x v="1227"/>
    <x v="0"/>
  </r>
  <r>
    <x v="1228"/>
    <x v="22"/>
  </r>
  <r>
    <x v="1229"/>
    <x v="10"/>
  </r>
  <r>
    <x v="1230"/>
    <x v="17"/>
  </r>
  <r>
    <x v="1231"/>
    <x v="10"/>
  </r>
  <r>
    <x v="1232"/>
    <x v="10"/>
  </r>
  <r>
    <x v="1233"/>
    <x v="5"/>
  </r>
  <r>
    <x v="1234"/>
    <x v="2"/>
  </r>
  <r>
    <x v="1235"/>
    <x v="5"/>
  </r>
  <r>
    <x v="1236"/>
    <x v="23"/>
  </r>
  <r>
    <x v="1237"/>
    <x v="7"/>
  </r>
  <r>
    <x v="1238"/>
    <x v="20"/>
  </r>
  <r>
    <x v="1239"/>
    <x v="13"/>
  </r>
  <r>
    <x v="1240"/>
    <x v="12"/>
  </r>
  <r>
    <x v="1241"/>
    <x v="8"/>
  </r>
  <r>
    <x v="1242"/>
    <x v="6"/>
  </r>
  <r>
    <x v="1243"/>
    <x v="15"/>
  </r>
  <r>
    <x v="1244"/>
    <x v="21"/>
  </r>
  <r>
    <x v="1245"/>
    <x v="20"/>
  </r>
  <r>
    <x v="1246"/>
    <x v="10"/>
  </r>
  <r>
    <x v="1247"/>
    <x v="7"/>
  </r>
  <r>
    <x v="1248"/>
    <x v="20"/>
  </r>
  <r>
    <x v="1249"/>
    <x v="22"/>
  </r>
  <r>
    <x v="1250"/>
    <x v="0"/>
  </r>
  <r>
    <x v="1251"/>
    <x v="19"/>
  </r>
  <r>
    <x v="1252"/>
    <x v="18"/>
  </r>
  <r>
    <x v="1253"/>
    <x v="2"/>
  </r>
  <r>
    <x v="1254"/>
    <x v="18"/>
  </r>
  <r>
    <x v="1255"/>
    <x v="7"/>
  </r>
  <r>
    <x v="1256"/>
    <x v="3"/>
  </r>
  <r>
    <x v="1257"/>
    <x v="20"/>
  </r>
  <r>
    <x v="1258"/>
    <x v="9"/>
  </r>
  <r>
    <x v="1259"/>
    <x v="0"/>
  </r>
  <r>
    <x v="1260"/>
    <x v="22"/>
  </r>
  <r>
    <x v="1261"/>
    <x v="22"/>
  </r>
  <r>
    <x v="1262"/>
    <x v="6"/>
  </r>
  <r>
    <x v="1263"/>
    <x v="8"/>
  </r>
  <r>
    <x v="1264"/>
    <x v="15"/>
  </r>
  <r>
    <x v="1265"/>
    <x v="9"/>
  </r>
  <r>
    <x v="1266"/>
    <x v="12"/>
  </r>
  <r>
    <x v="1267"/>
    <x v="3"/>
  </r>
  <r>
    <x v="1268"/>
    <x v="21"/>
  </r>
  <r>
    <x v="1269"/>
    <x v="14"/>
  </r>
  <r>
    <x v="1270"/>
    <x v="3"/>
  </r>
  <r>
    <x v="1271"/>
    <x v="23"/>
  </r>
  <r>
    <x v="1272"/>
    <x v="16"/>
  </r>
  <r>
    <x v="1273"/>
    <x v="14"/>
  </r>
  <r>
    <x v="1274"/>
    <x v="21"/>
  </r>
  <r>
    <x v="1275"/>
    <x v="4"/>
  </r>
  <r>
    <x v="1276"/>
    <x v="18"/>
  </r>
  <r>
    <x v="1277"/>
    <x v="1"/>
  </r>
  <r>
    <x v="1278"/>
    <x v="16"/>
  </r>
  <r>
    <x v="1279"/>
    <x v="23"/>
  </r>
  <r>
    <x v="1280"/>
    <x v="3"/>
  </r>
  <r>
    <x v="1281"/>
    <x v="16"/>
  </r>
  <r>
    <x v="1282"/>
    <x v="2"/>
  </r>
  <r>
    <x v="1283"/>
    <x v="18"/>
  </r>
  <r>
    <x v="1284"/>
    <x v="6"/>
  </r>
  <r>
    <x v="1285"/>
    <x v="3"/>
  </r>
  <r>
    <x v="1286"/>
    <x v="16"/>
  </r>
  <r>
    <x v="1287"/>
    <x v="22"/>
  </r>
  <r>
    <x v="1288"/>
    <x v="9"/>
  </r>
  <r>
    <x v="1289"/>
    <x v="15"/>
  </r>
  <r>
    <x v="1290"/>
    <x v="21"/>
  </r>
  <r>
    <x v="1291"/>
    <x v="4"/>
  </r>
  <r>
    <x v="1292"/>
    <x v="7"/>
  </r>
  <r>
    <x v="1293"/>
    <x v="19"/>
  </r>
  <r>
    <x v="1294"/>
    <x v="5"/>
  </r>
  <r>
    <x v="1295"/>
    <x v="17"/>
  </r>
  <r>
    <x v="1296"/>
    <x v="13"/>
  </r>
  <r>
    <x v="1297"/>
    <x v="22"/>
  </r>
  <r>
    <x v="1298"/>
    <x v="14"/>
  </r>
  <r>
    <x v="1299"/>
    <x v="19"/>
  </r>
  <r>
    <x v="1300"/>
    <x v="20"/>
  </r>
  <r>
    <x v="1301"/>
    <x v="4"/>
  </r>
  <r>
    <x v="1302"/>
    <x v="10"/>
  </r>
  <r>
    <x v="1303"/>
    <x v="15"/>
  </r>
  <r>
    <x v="1304"/>
    <x v="16"/>
  </r>
  <r>
    <x v="1305"/>
    <x v="2"/>
  </r>
  <r>
    <x v="1306"/>
    <x v="22"/>
  </r>
  <r>
    <x v="1307"/>
    <x v="23"/>
  </r>
  <r>
    <x v="1308"/>
    <x v="19"/>
  </r>
  <r>
    <x v="1309"/>
    <x v="7"/>
  </r>
  <r>
    <x v="1310"/>
    <x v="11"/>
  </r>
  <r>
    <x v="1311"/>
    <x v="12"/>
  </r>
  <r>
    <x v="1312"/>
    <x v="14"/>
  </r>
  <r>
    <x v="1313"/>
    <x v="22"/>
  </r>
  <r>
    <x v="1314"/>
    <x v="7"/>
  </r>
  <r>
    <x v="1315"/>
    <x v="22"/>
  </r>
  <r>
    <x v="1316"/>
    <x v="19"/>
  </r>
  <r>
    <x v="1317"/>
    <x v="9"/>
  </r>
  <r>
    <x v="1318"/>
    <x v="3"/>
  </r>
  <r>
    <x v="1319"/>
    <x v="18"/>
  </r>
  <r>
    <x v="1320"/>
    <x v="0"/>
  </r>
  <r>
    <x v="1321"/>
    <x v="6"/>
  </r>
  <r>
    <x v="1322"/>
    <x v="20"/>
  </r>
  <r>
    <x v="1323"/>
    <x v="6"/>
  </r>
  <r>
    <x v="1324"/>
    <x v="23"/>
  </r>
  <r>
    <x v="1325"/>
    <x v="18"/>
  </r>
  <r>
    <x v="1326"/>
    <x v="18"/>
  </r>
  <r>
    <x v="1327"/>
    <x v="2"/>
  </r>
  <r>
    <x v="1328"/>
    <x v="15"/>
  </r>
  <r>
    <x v="1329"/>
    <x v="11"/>
  </r>
  <r>
    <x v="1330"/>
    <x v="4"/>
  </r>
  <r>
    <x v="1331"/>
    <x v="6"/>
  </r>
  <r>
    <x v="1332"/>
    <x v="16"/>
  </r>
  <r>
    <x v="1333"/>
    <x v="20"/>
  </r>
  <r>
    <x v="1334"/>
    <x v="22"/>
  </r>
  <r>
    <x v="1335"/>
    <x v="17"/>
  </r>
  <r>
    <x v="1336"/>
    <x v="17"/>
  </r>
  <r>
    <x v="1337"/>
    <x v="1"/>
  </r>
  <r>
    <x v="1338"/>
    <x v="0"/>
  </r>
  <r>
    <x v="1339"/>
    <x v="15"/>
  </r>
  <r>
    <x v="1340"/>
    <x v="22"/>
  </r>
  <r>
    <x v="1341"/>
    <x v="14"/>
  </r>
  <r>
    <x v="1342"/>
    <x v="18"/>
  </r>
  <r>
    <x v="1343"/>
    <x v="0"/>
  </r>
  <r>
    <x v="1344"/>
    <x v="8"/>
  </r>
  <r>
    <x v="1345"/>
    <x v="17"/>
  </r>
  <r>
    <x v="1346"/>
    <x v="20"/>
  </r>
  <r>
    <x v="1347"/>
    <x v="19"/>
  </r>
  <r>
    <x v="1348"/>
    <x v="2"/>
  </r>
  <r>
    <x v="1349"/>
    <x v="17"/>
  </r>
  <r>
    <x v="1350"/>
    <x v="8"/>
  </r>
  <r>
    <x v="1351"/>
    <x v="18"/>
  </r>
  <r>
    <x v="1352"/>
    <x v="8"/>
  </r>
  <r>
    <x v="1353"/>
    <x v="4"/>
  </r>
  <r>
    <x v="1354"/>
    <x v="4"/>
  </r>
  <r>
    <x v="1355"/>
    <x v="11"/>
  </r>
  <r>
    <x v="1356"/>
    <x v="1"/>
  </r>
  <r>
    <x v="1357"/>
    <x v="19"/>
  </r>
  <r>
    <x v="1358"/>
    <x v="4"/>
  </r>
  <r>
    <x v="1359"/>
    <x v="22"/>
  </r>
  <r>
    <x v="1360"/>
    <x v="22"/>
  </r>
  <r>
    <x v="1361"/>
    <x v="12"/>
  </r>
  <r>
    <x v="1362"/>
    <x v="16"/>
  </r>
  <r>
    <x v="1363"/>
    <x v="16"/>
  </r>
  <r>
    <x v="1364"/>
    <x v="2"/>
  </r>
  <r>
    <x v="1365"/>
    <x v="14"/>
  </r>
  <r>
    <x v="1366"/>
    <x v="7"/>
  </r>
  <r>
    <x v="1367"/>
    <x v="10"/>
  </r>
  <r>
    <x v="1368"/>
    <x v="15"/>
  </r>
  <r>
    <x v="1369"/>
    <x v="6"/>
  </r>
  <r>
    <x v="1370"/>
    <x v="16"/>
  </r>
  <r>
    <x v="1371"/>
    <x v="0"/>
  </r>
  <r>
    <x v="1372"/>
    <x v="10"/>
  </r>
  <r>
    <x v="1373"/>
    <x v="3"/>
  </r>
  <r>
    <x v="1374"/>
    <x v="6"/>
  </r>
  <r>
    <x v="1375"/>
    <x v="17"/>
  </r>
  <r>
    <x v="1376"/>
    <x v="11"/>
  </r>
  <r>
    <x v="1377"/>
    <x v="5"/>
  </r>
  <r>
    <x v="1378"/>
    <x v="21"/>
  </r>
  <r>
    <x v="1379"/>
    <x v="16"/>
  </r>
  <r>
    <x v="1380"/>
    <x v="12"/>
  </r>
  <r>
    <x v="1381"/>
    <x v="3"/>
  </r>
  <r>
    <x v="1382"/>
    <x v="8"/>
  </r>
  <r>
    <x v="1383"/>
    <x v="13"/>
  </r>
  <r>
    <x v="1384"/>
    <x v="12"/>
  </r>
  <r>
    <x v="1385"/>
    <x v="6"/>
  </r>
  <r>
    <x v="1386"/>
    <x v="0"/>
  </r>
  <r>
    <x v="1387"/>
    <x v="15"/>
  </r>
  <r>
    <x v="1388"/>
    <x v="6"/>
  </r>
  <r>
    <x v="1389"/>
    <x v="9"/>
  </r>
  <r>
    <x v="1390"/>
    <x v="8"/>
  </r>
  <r>
    <x v="1391"/>
    <x v="4"/>
  </r>
  <r>
    <x v="1392"/>
    <x v="23"/>
  </r>
  <r>
    <x v="1393"/>
    <x v="4"/>
  </r>
  <r>
    <x v="1394"/>
    <x v="19"/>
  </r>
  <r>
    <x v="1395"/>
    <x v="8"/>
  </r>
  <r>
    <x v="1396"/>
    <x v="5"/>
  </r>
  <r>
    <x v="1397"/>
    <x v="5"/>
  </r>
  <r>
    <x v="1398"/>
    <x v="5"/>
  </r>
  <r>
    <x v="1399"/>
    <x v="8"/>
  </r>
  <r>
    <x v="1400"/>
    <x v="11"/>
  </r>
  <r>
    <x v="1401"/>
    <x v="11"/>
  </r>
  <r>
    <x v="1402"/>
    <x v="4"/>
  </r>
  <r>
    <x v="1403"/>
    <x v="3"/>
  </r>
  <r>
    <x v="1404"/>
    <x v="11"/>
  </r>
  <r>
    <x v="1405"/>
    <x v="17"/>
  </r>
  <r>
    <x v="1406"/>
    <x v="19"/>
  </r>
  <r>
    <x v="1407"/>
    <x v="14"/>
  </r>
  <r>
    <x v="1408"/>
    <x v="9"/>
  </r>
  <r>
    <x v="1409"/>
    <x v="16"/>
  </r>
  <r>
    <x v="1410"/>
    <x v="7"/>
  </r>
  <r>
    <x v="1411"/>
    <x v="18"/>
  </r>
  <r>
    <x v="1412"/>
    <x v="21"/>
  </r>
  <r>
    <x v="1413"/>
    <x v="2"/>
  </r>
  <r>
    <x v="1414"/>
    <x v="19"/>
  </r>
  <r>
    <x v="1415"/>
    <x v="10"/>
  </r>
  <r>
    <x v="1416"/>
    <x v="10"/>
  </r>
  <r>
    <x v="1417"/>
    <x v="5"/>
  </r>
  <r>
    <x v="1418"/>
    <x v="13"/>
  </r>
  <r>
    <x v="1419"/>
    <x v="2"/>
  </r>
  <r>
    <x v="1420"/>
    <x v="23"/>
  </r>
  <r>
    <x v="1421"/>
    <x v="13"/>
  </r>
  <r>
    <x v="1422"/>
    <x v="16"/>
  </r>
  <r>
    <x v="1423"/>
    <x v="7"/>
  </r>
  <r>
    <x v="1424"/>
    <x v="17"/>
  </r>
  <r>
    <x v="1425"/>
    <x v="16"/>
  </r>
  <r>
    <x v="1426"/>
    <x v="6"/>
  </r>
  <r>
    <x v="1427"/>
    <x v="16"/>
  </r>
  <r>
    <x v="1428"/>
    <x v="5"/>
  </r>
  <r>
    <x v="1429"/>
    <x v="15"/>
  </r>
  <r>
    <x v="1430"/>
    <x v="23"/>
  </r>
  <r>
    <x v="1431"/>
    <x v="19"/>
  </r>
  <r>
    <x v="1432"/>
    <x v="21"/>
  </r>
  <r>
    <x v="1433"/>
    <x v="20"/>
  </r>
  <r>
    <x v="1434"/>
    <x v="0"/>
  </r>
  <r>
    <x v="1435"/>
    <x v="6"/>
  </r>
  <r>
    <x v="1436"/>
    <x v="2"/>
  </r>
  <r>
    <x v="1437"/>
    <x v="23"/>
  </r>
  <r>
    <x v="1438"/>
    <x v="10"/>
  </r>
  <r>
    <x v="1439"/>
    <x v="16"/>
  </r>
  <r>
    <x v="1440"/>
    <x v="13"/>
  </r>
  <r>
    <x v="1441"/>
    <x v="21"/>
  </r>
  <r>
    <x v="1442"/>
    <x v="6"/>
  </r>
  <r>
    <x v="1443"/>
    <x v="9"/>
  </r>
  <r>
    <x v="1444"/>
    <x v="20"/>
  </r>
  <r>
    <x v="1445"/>
    <x v="22"/>
  </r>
  <r>
    <x v="1446"/>
    <x v="10"/>
  </r>
  <r>
    <x v="1447"/>
    <x v="14"/>
  </r>
  <r>
    <x v="1448"/>
    <x v="13"/>
  </r>
  <r>
    <x v="1449"/>
    <x v="2"/>
  </r>
  <r>
    <x v="1450"/>
    <x v="12"/>
  </r>
  <r>
    <x v="1451"/>
    <x v="18"/>
  </r>
  <r>
    <x v="1452"/>
    <x v="4"/>
  </r>
  <r>
    <x v="1453"/>
    <x v="17"/>
  </r>
  <r>
    <x v="1454"/>
    <x v="9"/>
  </r>
  <r>
    <x v="1455"/>
    <x v="15"/>
  </r>
  <r>
    <x v="1456"/>
    <x v="6"/>
  </r>
  <r>
    <x v="1457"/>
    <x v="19"/>
  </r>
  <r>
    <x v="1458"/>
    <x v="21"/>
  </r>
  <r>
    <x v="145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">
  <r>
    <n v="0"/>
    <s v="Angelos Pizza"/>
    <n v="40.6232544"/>
    <n v="-73.937922400000005"/>
    <x v="0"/>
    <x v="0"/>
    <x v="0"/>
    <x v="0"/>
    <s v="$3.00 "/>
    <x v="0"/>
    <s v="11210"/>
    <d v="2022-10-14T00:00:00"/>
    <d v="1899-12-30T17:57:51"/>
    <x v="0"/>
    <s v="Friday"/>
    <x v="0"/>
    <x v="0"/>
    <x v="0"/>
  </r>
  <r>
    <n v="1"/>
    <s v="Ozone Pizzeria"/>
    <n v="40.680891699999997"/>
    <n v="-73.842630700000001"/>
    <x v="1"/>
    <x v="1"/>
    <x v="0"/>
    <x v="0"/>
    <s v="$3.00 "/>
    <x v="0"/>
    <s v="11417"/>
    <d v="2022-10-08T00:00:00"/>
    <d v="1899-12-30T18:48:59"/>
    <x v="1"/>
    <s v="Saturday"/>
    <x v="0"/>
    <x v="1"/>
    <x v="1"/>
  </r>
  <r>
    <n v="2"/>
    <s v="Pino Pizza"/>
    <n v="40.600014799999997"/>
    <n v="-73.999455100000006"/>
    <x v="2"/>
    <x v="2"/>
    <x v="0"/>
    <x v="1"/>
    <s v="$2.75 "/>
    <x v="0"/>
    <s v="11214"/>
    <d v="2022-10-03T00:00:00"/>
    <d v="1899-12-30T17:47:23"/>
    <x v="0"/>
    <s v="Monday"/>
    <x v="0"/>
    <x v="0"/>
    <x v="2"/>
  </r>
  <r>
    <n v="3"/>
    <s v="La Rondine"/>
    <n v="40.713335399999998"/>
    <n v="-73.829410199999998"/>
    <x v="3"/>
    <x v="3"/>
    <x v="0"/>
    <x v="2"/>
    <s v="$3.25 "/>
    <x v="0"/>
    <s v="11415"/>
    <d v="2022-09-24T00:00:00"/>
    <d v="1899-12-30T18:34:19"/>
    <x v="1"/>
    <s v="Saturday"/>
    <x v="1"/>
    <x v="1"/>
    <x v="3"/>
  </r>
  <r>
    <n v="4"/>
    <s v="Rony's Fresh Pizza"/>
    <n v="40.748250900000002"/>
    <n v="-73.9923498"/>
    <x v="4"/>
    <x v="4"/>
    <x v="0"/>
    <x v="3"/>
    <s v="$1.00 "/>
    <x v="0"/>
    <s v="10001"/>
    <d v="2022-09-15T00:00:00"/>
    <d v="1899-12-30T18:23:16"/>
    <x v="1"/>
    <s v="Thursday"/>
    <x v="1"/>
    <x v="2"/>
    <x v="4"/>
  </r>
  <r>
    <n v="5"/>
    <s v="John &amp; Joe's Pizzeria"/>
    <n v="40.854561599999997"/>
    <n v="-73.865881799999997"/>
    <x v="5"/>
    <x v="5"/>
    <x v="0"/>
    <x v="4"/>
    <s v="$3.50 "/>
    <x v="0"/>
    <s v="10462"/>
    <d v="2022-09-09T00:00:00"/>
    <d v="1899-12-30T20:48:44"/>
    <x v="2"/>
    <s v="Friday"/>
    <x v="1"/>
    <x v="3"/>
    <x v="5"/>
  </r>
  <r>
    <n v="6"/>
    <s v="Prego's Pizza"/>
    <n v="40.863129100000002"/>
    <n v="-73.858510800000005"/>
    <x v="5"/>
    <x v="6"/>
    <x v="0"/>
    <x v="0"/>
    <s v="$3.00 "/>
    <x v="0"/>
    <s v="10469"/>
    <d v="2022-09-09T00:00:00"/>
    <d v="1899-12-30T17:13:31"/>
    <x v="0"/>
    <s v="Friday"/>
    <x v="1"/>
    <x v="3"/>
    <x v="6"/>
  </r>
  <r>
    <n v="7"/>
    <s v="N &amp; D Pizza"/>
    <n v="40.6004632"/>
    <n v="-73.943072400000005"/>
    <x v="6"/>
    <x v="7"/>
    <x v="0"/>
    <x v="5"/>
    <s v="$3.35 "/>
    <x v="0"/>
    <s v="11229"/>
    <d v="2022-09-05T00:00:00"/>
    <d v="1899-12-30T16:37:08"/>
    <x v="3"/>
    <s v="Monday"/>
    <x v="1"/>
    <x v="0"/>
    <x v="7"/>
  </r>
  <r>
    <n v="8"/>
    <s v="Peppinos"/>
    <n v="40.903661300000003"/>
    <n v="-73.850466800000007"/>
    <x v="7"/>
    <x v="8"/>
    <x v="0"/>
    <x v="0"/>
    <s v="$3.00 "/>
    <x v="0"/>
    <s v="10470"/>
    <d v="2022-08-18T00:00:00"/>
    <d v="1899-12-30T21:23:01"/>
    <x v="4"/>
    <s v="Thursday"/>
    <x v="2"/>
    <x v="3"/>
    <x v="8"/>
  </r>
  <r>
    <n v="9"/>
    <s v="Roccos Pizzeria"/>
    <n v="40.8676344"/>
    <n v="-73.883604599999998"/>
    <x v="8"/>
    <x v="9"/>
    <x v="0"/>
    <x v="4"/>
    <s v="$3.50 "/>
    <x v="0"/>
    <s v="10458"/>
    <d v="2022-08-13T00:00:00"/>
    <d v="1899-12-30T20:53:26"/>
    <x v="2"/>
    <s v="Saturday"/>
    <x v="2"/>
    <x v="3"/>
    <x v="9"/>
  </r>
  <r>
    <n v="10"/>
    <s v="Ciro Pizza Cafe"/>
    <n v="40.533289199999999"/>
    <n v="-74.192775499999996"/>
    <x v="9"/>
    <x v="10"/>
    <x v="0"/>
    <x v="6"/>
    <s v="$2.50 "/>
    <x v="0"/>
    <s v="10312"/>
    <d v="2022-08-12T00:00:00"/>
    <d v="1899-12-30T21:34:49"/>
    <x v="4"/>
    <s v="Friday"/>
    <x v="2"/>
    <x v="4"/>
    <x v="10"/>
  </r>
  <r>
    <n v="11"/>
    <s v="Baxter Street Pizza"/>
    <n v="40.716672600000003"/>
    <n v="-73.999670100000003"/>
    <x v="10"/>
    <x v="11"/>
    <x v="0"/>
    <x v="7"/>
    <s v="$3.81 "/>
    <x v="0"/>
    <s v="10013"/>
    <d v="2022-08-02T00:00:00"/>
    <d v="1899-12-30T19:25:34"/>
    <x v="5"/>
    <s v="Tuesday"/>
    <x v="2"/>
    <x v="2"/>
    <x v="11"/>
  </r>
  <r>
    <n v="12"/>
    <s v="Pizza Chef"/>
    <n v="40.8855857"/>
    <n v="-73.910377600000004"/>
    <x v="11"/>
    <x v="12"/>
    <x v="0"/>
    <x v="8"/>
    <s v="$4.35 "/>
    <x v="1"/>
    <s v="10463"/>
    <d v="2022-07-29T00:00:00"/>
    <d v="1899-12-30T18:43:32"/>
    <x v="1"/>
    <s v="Friday"/>
    <x v="3"/>
    <x v="3"/>
    <x v="12"/>
  </r>
  <r>
    <n v="13"/>
    <s v="Galleria pizza"/>
    <n v="40.684326200000001"/>
    <n v="-73.845000200000001"/>
    <x v="12"/>
    <x v="13"/>
    <x v="0"/>
    <x v="0"/>
    <s v="$3.00 "/>
    <x v="0"/>
    <s v="11416"/>
    <d v="2022-07-23T00:00:00"/>
    <d v="1899-12-30T21:20:46"/>
    <x v="4"/>
    <s v="Saturday"/>
    <x v="3"/>
    <x v="1"/>
    <x v="13"/>
  </r>
  <r>
    <n v="14"/>
    <s v="Emilio's Pizza"/>
    <n v="40.867910500000001"/>
    <n v="-73.900489399999998"/>
    <x v="13"/>
    <x v="14"/>
    <x v="0"/>
    <x v="2"/>
    <s v="$3.25 "/>
    <x v="0"/>
    <s v="10468"/>
    <d v="2022-07-22T00:00:00"/>
    <d v="1899-12-30T16:58:14"/>
    <x v="3"/>
    <s v="Friday"/>
    <x v="3"/>
    <x v="3"/>
    <x v="14"/>
  </r>
  <r>
    <n v="15"/>
    <s v="Bella Napoli Pizza &amp; Pasta"/>
    <n v="40.865698999999999"/>
    <n v="-73.864609000000002"/>
    <x v="14"/>
    <x v="15"/>
    <x v="0"/>
    <x v="0"/>
    <s v="$3.00 "/>
    <x v="0"/>
    <s v="10467"/>
    <d v="2022-07-21T00:00:00"/>
    <d v="1899-12-30T19:38:54"/>
    <x v="5"/>
    <s v="Thursday"/>
    <x v="3"/>
    <x v="3"/>
    <x v="15"/>
  </r>
  <r>
    <n v="16"/>
    <s v="Gravesend Pizza"/>
    <n v="40.655615599999997"/>
    <n v="-74.003370500000003"/>
    <x v="15"/>
    <x v="16"/>
    <x v="0"/>
    <x v="0"/>
    <s v="$3.00 "/>
    <x v="0"/>
    <s v="11232"/>
    <d v="2022-07-08T00:00:00"/>
    <d v="1899-12-30T19:25:09"/>
    <x v="5"/>
    <s v="Friday"/>
    <x v="3"/>
    <x v="0"/>
    <x v="16"/>
  </r>
  <r>
    <n v="17"/>
    <s v="Jojo's Pizza"/>
    <n v="40.655044599999997"/>
    <n v="-73.916050600000005"/>
    <x v="16"/>
    <x v="17"/>
    <x v="0"/>
    <x v="0"/>
    <s v="$3.00 "/>
    <x v="0"/>
    <s v="11212"/>
    <d v="2022-07-01T00:00:00"/>
    <d v="1899-12-30T17:24:33"/>
    <x v="0"/>
    <s v="Friday"/>
    <x v="3"/>
    <x v="0"/>
    <x v="17"/>
  </r>
  <r>
    <n v="18"/>
    <s v="Pizza Stop"/>
    <n v="40.804819799999997"/>
    <n v="-73.954764299999994"/>
    <x v="17"/>
    <x v="18"/>
    <x v="0"/>
    <x v="0"/>
    <s v="$3.00 "/>
    <x v="0"/>
    <s v="10026"/>
    <d v="2022-06-04T00:00:00"/>
    <d v="1899-12-30T19:50:38"/>
    <x v="5"/>
    <s v="Saturday"/>
    <x v="4"/>
    <x v="2"/>
    <x v="18"/>
  </r>
  <r>
    <n v="19"/>
    <s v="Joe and Johns Pizzeria"/>
    <n v="40.700352100000003"/>
    <n v="-73.899438700000005"/>
    <x v="18"/>
    <x v="19"/>
    <x v="0"/>
    <x v="0"/>
    <s v="$3.00 "/>
    <x v="0"/>
    <s v="11385"/>
    <d v="2022-05-28T00:00:00"/>
    <d v="1899-12-30T17:18:46"/>
    <x v="0"/>
    <s v="Saturday"/>
    <x v="5"/>
    <x v="1"/>
    <x v="19"/>
  </r>
  <r>
    <n v="20"/>
    <s v="Enzo's Pizzeria"/>
    <n v="40.684212799999997"/>
    <n v="-73.8593422"/>
    <x v="19"/>
    <x v="20"/>
    <x v="0"/>
    <x v="9"/>
    <s v="$3.26 "/>
    <x v="0"/>
    <s v="11416"/>
    <d v="2022-05-27T00:00:00"/>
    <d v="1899-12-30T20:14:56"/>
    <x v="2"/>
    <s v="Friday"/>
    <x v="5"/>
    <x v="1"/>
    <x v="13"/>
  </r>
  <r>
    <n v="21"/>
    <s v="On The Run Pizza"/>
    <n v="40.576870499999998"/>
    <n v="-73.9846206"/>
    <x v="20"/>
    <x v="21"/>
    <x v="0"/>
    <x v="0"/>
    <s v="$3.00 "/>
    <x v="0"/>
    <s v="11224"/>
    <d v="2022-05-21T00:00:00"/>
    <d v="1899-12-30T18:21:40"/>
    <x v="1"/>
    <s v="Saturday"/>
    <x v="5"/>
    <x v="0"/>
    <x v="20"/>
  </r>
  <r>
    <n v="22"/>
    <s v="DiLeo's Pizzeria"/>
    <n v="40.610692999999998"/>
    <n v="-74.146136999999996"/>
    <x v="21"/>
    <x v="22"/>
    <x v="0"/>
    <x v="1"/>
    <s v="$2.75 "/>
    <x v="0"/>
    <s v="10314"/>
    <d v="2022-05-20T00:00:00"/>
    <d v="1899-12-30T21:41:35"/>
    <x v="4"/>
    <s v="Friday"/>
    <x v="5"/>
    <x v="4"/>
    <x v="21"/>
  </r>
  <r>
    <n v="23"/>
    <s v="Corona Pizza"/>
    <n v="40.743450799999998"/>
    <n v="-73.854715200000001"/>
    <x v="22"/>
    <x v="23"/>
    <x v="0"/>
    <x v="0"/>
    <s v="$3.00 "/>
    <x v="0"/>
    <s v="11368"/>
    <d v="2022-05-13T00:00:00"/>
    <d v="1899-12-30T17:33:57"/>
    <x v="0"/>
    <s v="Friday"/>
    <x v="5"/>
    <x v="1"/>
    <x v="22"/>
  </r>
  <r>
    <n v="24"/>
    <s v="Valentine's Pizza"/>
    <n v="40.687530000000002"/>
    <n v="-73.954426999999995"/>
    <x v="22"/>
    <x v="24"/>
    <x v="0"/>
    <x v="10"/>
    <s v="$4.50 "/>
    <x v="1"/>
    <s v="11216"/>
    <d v="2022-05-13T00:00:00"/>
    <d v="1899-12-30T02:51:48"/>
    <x v="6"/>
    <s v="Friday"/>
    <x v="5"/>
    <x v="0"/>
    <x v="23"/>
  </r>
  <r>
    <n v="25"/>
    <s v="iPizza NY"/>
    <n v="40.760803500000002"/>
    <n v="-73.990625100000003"/>
    <x v="23"/>
    <x v="25"/>
    <x v="0"/>
    <x v="11"/>
    <s v="$3.76 "/>
    <x v="0"/>
    <s v="10036"/>
    <d v="2022-05-12T00:00:00"/>
    <d v="1899-12-30T22:28:11"/>
    <x v="7"/>
    <s v="Thursday"/>
    <x v="5"/>
    <x v="2"/>
    <x v="24"/>
  </r>
  <r>
    <n v="26"/>
    <s v="S &amp; S CALABRO PIZZERIA"/>
    <n v="40.624913499999998"/>
    <n v="-73.999350300000003"/>
    <x v="24"/>
    <x v="26"/>
    <x v="0"/>
    <x v="1"/>
    <s v="$2.75 "/>
    <x v="0"/>
    <s v="11219"/>
    <d v="2022-05-07T00:00:00"/>
    <d v="1899-12-30T20:39:03"/>
    <x v="2"/>
    <s v="Saturday"/>
    <x v="5"/>
    <x v="0"/>
    <x v="25"/>
  </r>
  <r>
    <n v="27"/>
    <s v="Sofia Pizza II"/>
    <n v="40.598976100000002"/>
    <n v="-73.9372106"/>
    <x v="25"/>
    <x v="27"/>
    <x v="0"/>
    <x v="1"/>
    <s v="$2.75 "/>
    <x v="0"/>
    <s v="11229"/>
    <d v="2022-05-06T00:00:00"/>
    <d v="1899-12-30T17:36:41"/>
    <x v="0"/>
    <s v="Friday"/>
    <x v="5"/>
    <x v="0"/>
    <x v="7"/>
  </r>
  <r>
    <n v="28"/>
    <s v="Fontana Famous Pizza and Gyro"/>
    <n v="40.757506399999997"/>
    <n v="-73.782925300000002"/>
    <x v="26"/>
    <x v="28"/>
    <x v="0"/>
    <x v="2"/>
    <s v="$3.25 "/>
    <x v="0"/>
    <s v="11361"/>
    <d v="2022-04-28T00:00:00"/>
    <d v="1899-12-30T21:03:59"/>
    <x v="4"/>
    <s v="Thursday"/>
    <x v="6"/>
    <x v="1"/>
    <x v="26"/>
  </r>
  <r>
    <n v="29"/>
    <s v="Austin Street Pizza"/>
    <n v="40.719574399999999"/>
    <n v="-73.842655899999997"/>
    <x v="27"/>
    <x v="29"/>
    <x v="0"/>
    <x v="12"/>
    <s v="$3.24 "/>
    <x v="0"/>
    <s v="11375"/>
    <d v="2022-04-22T00:00:00"/>
    <d v="1899-12-30T17:59:32"/>
    <x v="0"/>
    <s v="Friday"/>
    <x v="6"/>
    <x v="1"/>
    <x v="27"/>
  </r>
  <r>
    <n v="30"/>
    <s v="Villa Rustica Ristorante &amp; Pizzeria"/>
    <n v="40.739963500000002"/>
    <n v="-73.758249000000006"/>
    <x v="28"/>
    <x v="30"/>
    <x v="0"/>
    <x v="4"/>
    <s v="$3.50 "/>
    <x v="0"/>
    <s v="11364"/>
    <d v="2022-04-16T00:00:00"/>
    <d v="1899-12-30T17:59:19"/>
    <x v="0"/>
    <s v="Saturday"/>
    <x v="6"/>
    <x v="1"/>
    <x v="28"/>
  </r>
  <r>
    <n v="31"/>
    <s v="Domy's Pizza Cafe"/>
    <n v="40.816464099999997"/>
    <n v="-73.902707100000001"/>
    <x v="29"/>
    <x v="31"/>
    <x v="0"/>
    <x v="1"/>
    <s v="$2.75 "/>
    <x v="0"/>
    <s v="10455"/>
    <d v="2022-04-09T00:00:00"/>
    <d v="1899-12-30T20:48:57"/>
    <x v="2"/>
    <s v="Saturday"/>
    <x v="6"/>
    <x v="3"/>
    <x v="29"/>
  </r>
  <r>
    <n v="32"/>
    <s v="Pizza Town"/>
    <n v="40.717725000000002"/>
    <n v="-73.999883100000005"/>
    <x v="30"/>
    <x v="32"/>
    <x v="0"/>
    <x v="13"/>
    <s v="$2.00 "/>
    <x v="0"/>
    <s v="10013"/>
    <d v="2022-04-06T00:00:00"/>
    <d v="1899-12-30T19:36:50"/>
    <x v="5"/>
    <s v="Wednesday"/>
    <x v="6"/>
    <x v="2"/>
    <x v="11"/>
  </r>
  <r>
    <n v="33"/>
    <s v="Marinara Pizza"/>
    <n v="40.729778099999997"/>
    <n v="-73.986505199999996"/>
    <x v="31"/>
    <x v="33"/>
    <x v="0"/>
    <x v="14"/>
    <s v="$4.90 "/>
    <x v="1"/>
    <s v="10003"/>
    <d v="2022-03-22T00:00:00"/>
    <d v="1899-12-30T19:55:54"/>
    <x v="5"/>
    <s v="Tuesday"/>
    <x v="7"/>
    <x v="2"/>
    <x v="30"/>
  </r>
  <r>
    <n v="34"/>
    <s v="Big John's Pizza - Queens Village NY"/>
    <n v="40.718561399999999"/>
    <n v="-73.735845100000006"/>
    <x v="32"/>
    <x v="34"/>
    <x v="0"/>
    <x v="1"/>
    <s v="$2.75 "/>
    <x v="0"/>
    <s v="11428"/>
    <d v="2022-03-18T00:00:00"/>
    <d v="1899-12-30T17:21:16"/>
    <x v="0"/>
    <s v="Friday"/>
    <x v="7"/>
    <x v="1"/>
    <x v="31"/>
  </r>
  <r>
    <n v="35"/>
    <s v="Daro's Pizza"/>
    <n v="40.753469799999998"/>
    <n v="-73.8218842"/>
    <x v="33"/>
    <x v="35"/>
    <x v="0"/>
    <x v="0"/>
    <s v="$3.00 "/>
    <x v="0"/>
    <s v="11355"/>
    <d v="2022-03-12T00:00:00"/>
    <d v="1899-12-30T18:47:15"/>
    <x v="1"/>
    <s v="Saturday"/>
    <x v="7"/>
    <x v="1"/>
    <x v="32"/>
  </r>
  <r>
    <n v="36"/>
    <s v="Rockys Pizzeria"/>
    <n v="40.646123299999999"/>
    <n v="-73.971104100000005"/>
    <x v="34"/>
    <x v="36"/>
    <x v="0"/>
    <x v="0"/>
    <s v="$3.00 "/>
    <x v="0"/>
    <s v="11218"/>
    <d v="2022-03-03T00:00:00"/>
    <d v="1899-12-30T21:20:52"/>
    <x v="4"/>
    <s v="Thursday"/>
    <x v="7"/>
    <x v="0"/>
    <x v="33"/>
  </r>
  <r>
    <n v="37"/>
    <s v="Luigi's Pizza"/>
    <n v="40.5785196"/>
    <n v="-73.958008000000007"/>
    <x v="35"/>
    <x v="37"/>
    <x v="0"/>
    <x v="0"/>
    <s v="$3.00 "/>
    <x v="0"/>
    <s v="11235"/>
    <d v="2022-02-26T00:00:00"/>
    <d v="1899-12-30T20:01:23"/>
    <x v="2"/>
    <s v="Saturday"/>
    <x v="8"/>
    <x v="0"/>
    <x v="34"/>
  </r>
  <r>
    <n v="38"/>
    <s v="The Original Pizza Sam"/>
    <n v="40.756058899999999"/>
    <n v="-73.878542300000007"/>
    <x v="36"/>
    <x v="38"/>
    <x v="0"/>
    <x v="15"/>
    <s v="$3.27 "/>
    <x v="0"/>
    <s v="11372"/>
    <d v="2022-02-18T00:00:00"/>
    <d v="1899-12-30T17:10:24"/>
    <x v="0"/>
    <s v="Friday"/>
    <x v="8"/>
    <x v="1"/>
    <x v="35"/>
  </r>
  <r>
    <n v="39"/>
    <s v="Sal Pizza"/>
    <n v="40.704507100000001"/>
    <n v="-73.919241999999997"/>
    <x v="37"/>
    <x v="39"/>
    <x v="0"/>
    <x v="1"/>
    <s v="$2.75 "/>
    <x v="0"/>
    <s v="11237"/>
    <d v="2022-02-05T00:00:00"/>
    <d v="1899-12-30T22:41:00"/>
    <x v="7"/>
    <s v="Saturday"/>
    <x v="8"/>
    <x v="0"/>
    <x v="36"/>
  </r>
  <r>
    <n v="40"/>
    <s v="Bad Boys Pizza"/>
    <n v="40.603513620000001"/>
    <n v="-73.986583100000004"/>
    <x v="38"/>
    <x v="40"/>
    <x v="0"/>
    <x v="4"/>
    <s v="$3.50 "/>
    <x v="2"/>
    <s v="11223"/>
    <d v="2022-02-04T00:00:00"/>
    <d v="1899-12-30T19:17:39"/>
    <x v="5"/>
    <s v="Friday"/>
    <x v="8"/>
    <x v="0"/>
    <x v="37"/>
  </r>
  <r>
    <n v="41"/>
    <s v="Mama Mia Pizzeria"/>
    <n v="40.596529599999997"/>
    <n v="-73.993964399999996"/>
    <x v="38"/>
    <x v="41"/>
    <x v="0"/>
    <x v="0"/>
    <s v="$3.00 "/>
    <x v="0"/>
    <s v="11214"/>
    <d v="2022-02-04T00:00:00"/>
    <d v="1899-12-30T17:14:57"/>
    <x v="0"/>
    <s v="Friday"/>
    <x v="8"/>
    <x v="0"/>
    <x v="2"/>
  </r>
  <r>
    <n v="42"/>
    <s v="Spiro's Cafe &amp; Pizza"/>
    <n v="40.654758000000001"/>
    <n v="-74.004357999999996"/>
    <x v="39"/>
    <x v="42"/>
    <x v="0"/>
    <x v="1"/>
    <s v="$2.75 "/>
    <x v="0"/>
    <s v="11232"/>
    <d v="2022-02-03T00:00:00"/>
    <d v="1899-12-30T16:36:22"/>
    <x v="3"/>
    <s v="Thursday"/>
    <x v="8"/>
    <x v="0"/>
    <x v="16"/>
  </r>
  <r>
    <n v="43"/>
    <s v="La Vera Pizza &amp; Restaurant 2447 Broadway New York 10025"/>
    <n v="40.791200799999999"/>
    <n v="-73.974816500000003"/>
    <x v="40"/>
    <x v="43"/>
    <x v="0"/>
    <x v="1"/>
    <s v="$2.75 "/>
    <x v="0"/>
    <s v="10024"/>
    <d v="2022-01-28T00:00:00"/>
    <d v="1899-12-30T18:18:00"/>
    <x v="1"/>
    <s v="Friday"/>
    <x v="9"/>
    <x v="2"/>
    <x v="38"/>
  </r>
  <r>
    <n v="44"/>
    <s v="Lenny And Johns Pizzeria"/>
    <n v="40.620136100000003"/>
    <n v="-73.934558499999994"/>
    <x v="41"/>
    <x v="44"/>
    <x v="0"/>
    <x v="0"/>
    <s v="$3.00 "/>
    <x v="0"/>
    <s v="11234"/>
    <d v="2022-01-21T00:00:00"/>
    <d v="1899-12-30T20:38:59"/>
    <x v="2"/>
    <s v="Friday"/>
    <x v="9"/>
    <x v="0"/>
    <x v="39"/>
  </r>
  <r>
    <n v="45"/>
    <s v="My Place Family Pizza"/>
    <n v="40.869151799999997"/>
    <n v="-73.889616099999998"/>
    <x v="42"/>
    <x v="45"/>
    <x v="0"/>
    <x v="0"/>
    <s v="$3.00 "/>
    <x v="0"/>
    <s v="10458"/>
    <d v="2022-01-20T00:00:00"/>
    <d v="1899-12-30T02:24:28"/>
    <x v="6"/>
    <s v="Thursday"/>
    <x v="9"/>
    <x v="3"/>
    <x v="9"/>
  </r>
  <r>
    <n v="46"/>
    <s v="Yankee J-Z Pizza Inc"/>
    <n v="40.829439600000001"/>
    <n v="-73.875749999999996"/>
    <x v="42"/>
    <x v="46"/>
    <x v="0"/>
    <x v="0"/>
    <s v="$3.00 "/>
    <x v="0"/>
    <s v="10472"/>
    <d v="2022-01-20T00:00:00"/>
    <d v="1899-12-30T12:48:52"/>
    <x v="8"/>
    <s v="Thursday"/>
    <x v="9"/>
    <x v="3"/>
    <x v="40"/>
  </r>
  <r>
    <n v="47"/>
    <s v="Circle Pizza"/>
    <n v="40.832459399999998"/>
    <n v="-73.861074400000007"/>
    <x v="43"/>
    <x v="47"/>
    <x v="0"/>
    <x v="0"/>
    <s v="$3.00 "/>
    <x v="0"/>
    <s v="10462"/>
    <d v="2022-01-19T00:00:00"/>
    <d v="1899-12-30T22:44:59"/>
    <x v="7"/>
    <s v="Wednesday"/>
    <x v="9"/>
    <x v="3"/>
    <x v="5"/>
  </r>
  <r>
    <n v="48"/>
    <s v="Daisy's Pizza Place Inc"/>
    <n v="40.816928339999997"/>
    <n v="-73.897875049999996"/>
    <x v="44"/>
    <x v="48"/>
    <x v="0"/>
    <x v="6"/>
    <s v="$2.50 "/>
    <x v="0"/>
    <s v="10455"/>
    <d v="2022-01-18T00:00:00"/>
    <d v="1899-12-30T23:33:38"/>
    <x v="9"/>
    <s v="Tuesday"/>
    <x v="9"/>
    <x v="3"/>
    <x v="29"/>
  </r>
  <r>
    <n v="49"/>
    <s v="Sam's Famous Pizza 116th"/>
    <n v="40.798309000000003"/>
    <n v="-73.941631999999998"/>
    <x v="45"/>
    <x v="49"/>
    <x v="0"/>
    <x v="0"/>
    <s v="$3.00 "/>
    <x v="0"/>
    <s v="10029"/>
    <d v="2022-01-15T00:00:00"/>
    <d v="1899-12-30T21:00:23"/>
    <x v="4"/>
    <s v="Saturday"/>
    <x v="9"/>
    <x v="2"/>
    <x v="41"/>
  </r>
  <r>
    <n v="50"/>
    <s v="La Loteria Pizzeria"/>
    <n v="40.854174"/>
    <n v="-73.899010000000004"/>
    <x v="46"/>
    <x v="50"/>
    <x v="0"/>
    <x v="0"/>
    <s v="$3.00 "/>
    <x v="0"/>
    <s v="10457"/>
    <d v="2022-01-14T00:00:00"/>
    <d v="1899-12-30T20:46:50"/>
    <x v="2"/>
    <s v="Friday"/>
    <x v="9"/>
    <x v="3"/>
    <x v="42"/>
  </r>
  <r>
    <n v="51"/>
    <s v="Monte Pizza"/>
    <n v="40.859940000000002"/>
    <n v="-73.893950000000004"/>
    <x v="47"/>
    <x v="51"/>
    <x v="0"/>
    <x v="0"/>
    <s v="$3.00 "/>
    <x v="0"/>
    <s v="10458"/>
    <d v="2022-01-10T00:00:00"/>
    <d v="1899-12-30T21:21:36"/>
    <x v="4"/>
    <s v="Monday"/>
    <x v="9"/>
    <x v="3"/>
    <x v="9"/>
  </r>
  <r>
    <n v="52"/>
    <s v="Natalie pizza"/>
    <n v="40.707824199999997"/>
    <n v="-73.803017299999993"/>
    <x v="48"/>
    <x v="52"/>
    <x v="0"/>
    <x v="6"/>
    <s v="$2.50 "/>
    <x v="0"/>
    <s v="11432"/>
    <d v="2022-01-07T00:00:00"/>
    <d v="1899-12-30T19:47:36"/>
    <x v="5"/>
    <s v="Friday"/>
    <x v="9"/>
    <x v="1"/>
    <x v="43"/>
  </r>
  <r>
    <n v="53"/>
    <s v="Rosebank Pizza"/>
    <n v="40.610080000000004"/>
    <n v="-74.063339999999997"/>
    <x v="48"/>
    <x v="53"/>
    <x v="0"/>
    <x v="0"/>
    <s v="$3.00 "/>
    <x v="0"/>
    <s v="10305"/>
    <d v="2022-01-07T00:00:00"/>
    <d v="1899-12-30T02:47:09"/>
    <x v="6"/>
    <s v="Friday"/>
    <x v="9"/>
    <x v="4"/>
    <x v="44"/>
  </r>
  <r>
    <n v="54"/>
    <s v="Samaria Pizzeria"/>
    <n v="40.765663910000001"/>
    <n v="-73.93079401"/>
    <x v="49"/>
    <x v="54"/>
    <x v="0"/>
    <x v="1"/>
    <s v="$2.75 "/>
    <x v="0"/>
    <s v="11106"/>
    <d v="2022-01-06T00:00:00"/>
    <d v="1899-12-30T15:59:58"/>
    <x v="10"/>
    <s v="Thursday"/>
    <x v="9"/>
    <x v="1"/>
    <x v="45"/>
  </r>
  <r>
    <n v="55"/>
    <s v="Pizza Italia"/>
    <n v="40.822887999999999"/>
    <n v="-73.848619999999997"/>
    <x v="50"/>
    <x v="55"/>
    <x v="1"/>
    <x v="16"/>
    <s v="$5.00 "/>
    <x v="3"/>
    <s v="10473"/>
    <d v="2021-12-31T00:00:00"/>
    <d v="1899-12-30T13:46:08"/>
    <x v="11"/>
    <s v="Friday"/>
    <x v="10"/>
    <x v="3"/>
    <x v="46"/>
  </r>
  <r>
    <n v="56"/>
    <s v="Gianni Pizza of Jackson Heights"/>
    <n v="40.755716900000003"/>
    <n v="-73.885794599999997"/>
    <x v="51"/>
    <x v="56"/>
    <x v="0"/>
    <x v="0"/>
    <s v="$3.00 "/>
    <x v="0"/>
    <s v="11370"/>
    <d v="2021-12-25T00:00:00"/>
    <d v="1899-12-30T01:01:38"/>
    <x v="12"/>
    <s v="Saturday"/>
    <x v="10"/>
    <x v="1"/>
    <x v="35"/>
  </r>
  <r>
    <n v="57"/>
    <s v="Gianni Pizza of Jackson Heights"/>
    <n v="40.755769999999998"/>
    <n v="-73.885779999999997"/>
    <x v="52"/>
    <x v="57"/>
    <x v="1"/>
    <x v="0"/>
    <s v="$3.00 "/>
    <x v="0"/>
    <s v="11370"/>
    <d v="2021-12-24T00:00:00"/>
    <d v="1899-12-30T19:01:38"/>
    <x v="5"/>
    <s v="Friday"/>
    <x v="10"/>
    <x v="1"/>
    <x v="35"/>
  </r>
  <r>
    <n v="58"/>
    <s v="Table 87 Coal Oven Pizza"/>
    <n v="40.656179299999998"/>
    <n v="-74.007973739999997"/>
    <x v="52"/>
    <x v="58"/>
    <x v="1"/>
    <x v="17"/>
    <s v="$4.00 "/>
    <x v="0"/>
    <s v="11232"/>
    <d v="2021-12-24T00:00:00"/>
    <d v="1899-12-30T11:37:09"/>
    <x v="13"/>
    <s v="Friday"/>
    <x v="10"/>
    <x v="0"/>
    <x v="16"/>
  </r>
  <r>
    <n v="59"/>
    <s v="Brothers pizza shop"/>
    <n v="40.867260000000002"/>
    <n v="-73.896389999999997"/>
    <x v="53"/>
    <x v="59"/>
    <x v="1"/>
    <x v="6"/>
    <s v="$2.50 "/>
    <x v="0"/>
    <s v="10468"/>
    <d v="2021-12-21T00:00:00"/>
    <d v="1899-12-30T18:37:26"/>
    <x v="1"/>
    <s v="Tuesday"/>
    <x v="10"/>
    <x v="3"/>
    <x v="14"/>
  </r>
  <r>
    <n v="60"/>
    <s v="Tony Gs Pizza"/>
    <n v="40.867080000000001"/>
    <n v="-73.896029999999996"/>
    <x v="53"/>
    <x v="60"/>
    <x v="1"/>
    <x v="0"/>
    <s v="$3.00 "/>
    <x v="0"/>
    <s v="10468"/>
    <d v="2021-12-21T00:00:00"/>
    <d v="1899-12-30T18:31:29"/>
    <x v="1"/>
    <s v="Tuesday"/>
    <x v="10"/>
    <x v="3"/>
    <x v="14"/>
  </r>
  <r>
    <n v="61"/>
    <s v="D'Angelo's Pizzeria"/>
    <n v="40.734039299999999"/>
    <n v="-73.849739099999994"/>
    <x v="54"/>
    <x v="61"/>
    <x v="1"/>
    <x v="2"/>
    <s v="$3.25 "/>
    <x v="0"/>
    <s v="11375"/>
    <d v="2021-12-18T00:00:00"/>
    <d v="1899-12-30T11:10:22"/>
    <x v="13"/>
    <s v="Saturday"/>
    <x v="10"/>
    <x v="1"/>
    <x v="27"/>
  </r>
  <r>
    <n v="62"/>
    <s v="Euro Pizza"/>
    <n v="40.559621479999997"/>
    <n v="-74.168236899999997"/>
    <x v="55"/>
    <x v="62"/>
    <x v="1"/>
    <x v="4"/>
    <s v="$3.50 "/>
    <x v="0"/>
    <s v="10312"/>
    <d v="2021-12-16T00:00:00"/>
    <d v="1899-12-30T17:13:45"/>
    <x v="0"/>
    <s v="Thursday"/>
    <x v="10"/>
    <x v="4"/>
    <x v="10"/>
  </r>
  <r>
    <n v="63"/>
    <s v="PG Pizza"/>
    <n v="40.83381"/>
    <n v="-73.915189999999996"/>
    <x v="56"/>
    <x v="63"/>
    <x v="1"/>
    <x v="0"/>
    <s v="$3.00 "/>
    <x v="0"/>
    <s v="10456"/>
    <d v="2021-12-11T00:00:00"/>
    <d v="1899-12-30T13:27:43"/>
    <x v="11"/>
    <s v="Saturday"/>
    <x v="10"/>
    <x v="3"/>
    <x v="47"/>
  </r>
  <r>
    <n v="64"/>
    <s v="Upside Pizza"/>
    <n v="40.755091200000003"/>
    <n v="-73.991149399999998"/>
    <x v="57"/>
    <x v="64"/>
    <x v="1"/>
    <x v="4"/>
    <s v="$3.50 "/>
    <x v="0"/>
    <s v="10018"/>
    <d v="2021-12-09T00:00:00"/>
    <d v="1899-12-30T13:49:02"/>
    <x v="11"/>
    <s v="Thursday"/>
    <x v="10"/>
    <x v="2"/>
    <x v="48"/>
  </r>
  <r>
    <n v="65"/>
    <s v="Koronet Pizzeria"/>
    <n v="40.804470000000002"/>
    <n v="-73.966160000000002"/>
    <x v="58"/>
    <x v="65"/>
    <x v="1"/>
    <x v="18"/>
    <s v="$5.50 "/>
    <x v="3"/>
    <s v="10025"/>
    <d v="2021-12-04T00:00:00"/>
    <d v="1899-12-30T00:14:29"/>
    <x v="14"/>
    <s v="Saturday"/>
    <x v="10"/>
    <x v="2"/>
    <x v="49"/>
  </r>
  <r>
    <n v="66"/>
    <s v="Slice of Harlem Pizzeria"/>
    <n v="40.816679999999998"/>
    <n v="-73.946594000000005"/>
    <x v="59"/>
    <x v="66"/>
    <x v="1"/>
    <x v="2"/>
    <s v="$3.25 "/>
    <x v="0"/>
    <s v="10030"/>
    <d v="2021-12-03T00:00:00"/>
    <d v="1899-12-30T14:06:04"/>
    <x v="15"/>
    <s v="Friday"/>
    <x v="10"/>
    <x v="2"/>
    <x v="18"/>
  </r>
  <r>
    <n v="67"/>
    <s v="Lennys Pizza"/>
    <n v="40.65099"/>
    <n v="-73.948819999999998"/>
    <x v="60"/>
    <x v="67"/>
    <x v="1"/>
    <x v="6"/>
    <s v="$2.50 "/>
    <x v="0"/>
    <s v="11226"/>
    <d v="2021-11-20T00:00:00"/>
    <d v="1899-12-30T15:11:39"/>
    <x v="10"/>
    <s v="Saturday"/>
    <x v="11"/>
    <x v="0"/>
    <x v="50"/>
  </r>
  <r>
    <n v="68"/>
    <s v="Royal Pizzeria Restaurant Inc"/>
    <n v="40.655069400000002"/>
    <n v="-73.887708500000002"/>
    <x v="60"/>
    <x v="68"/>
    <x v="1"/>
    <x v="0"/>
    <s v="$3.00 "/>
    <x v="0"/>
    <s v="11207"/>
    <d v="2021-11-20T00:00:00"/>
    <d v="1899-12-30T00:32:15"/>
    <x v="14"/>
    <s v="Saturday"/>
    <x v="11"/>
    <x v="0"/>
    <x v="51"/>
  </r>
  <r>
    <n v="69"/>
    <s v="Joe's Pizza &amp; Pasta"/>
    <n v="40.760162919999999"/>
    <n v="-73.731490910000005"/>
    <x v="61"/>
    <x v="69"/>
    <x v="1"/>
    <x v="0"/>
    <s v="$3.00 "/>
    <x v="0"/>
    <s v="11362"/>
    <d v="2021-11-19T00:00:00"/>
    <d v="1899-12-30T14:41:16"/>
    <x v="15"/>
    <s v="Friday"/>
    <x v="11"/>
    <x v="1"/>
    <x v="52"/>
  </r>
  <r>
    <n v="70"/>
    <s v="Pizza Place"/>
    <n v="40.889063100000001"/>
    <n v="-73.859549000000001"/>
    <x v="62"/>
    <x v="70"/>
    <x v="0"/>
    <x v="2"/>
    <s v="$3.25 "/>
    <x v="0"/>
    <s v="10466"/>
    <d v="2021-11-18T00:00:00"/>
    <d v="1899-12-30T21:36:03"/>
    <x v="4"/>
    <s v="Thursday"/>
    <x v="11"/>
    <x v="3"/>
    <x v="53"/>
  </r>
  <r>
    <n v="71"/>
    <s v="Pizza Place"/>
    <n v="40.889035"/>
    <n v="-73.859443999999996"/>
    <x v="62"/>
    <x v="71"/>
    <x v="1"/>
    <x v="2"/>
    <s v="$3.25 "/>
    <x v="0"/>
    <s v="10466"/>
    <d v="2021-11-18T00:00:00"/>
    <d v="1899-12-30T15:36:03"/>
    <x v="10"/>
    <s v="Thursday"/>
    <x v="11"/>
    <x v="3"/>
    <x v="53"/>
  </r>
  <r>
    <n v="72"/>
    <s v="Angies Cafe &amp; Pizza"/>
    <n v="40.811529999999998"/>
    <n v="-73.927070999999998"/>
    <x v="63"/>
    <x v="72"/>
    <x v="1"/>
    <x v="1"/>
    <s v="$2.75 "/>
    <x v="0"/>
    <s v="10451"/>
    <d v="2021-11-06T00:00:00"/>
    <d v="1899-12-30T16:21:26"/>
    <x v="3"/>
    <s v="Saturday"/>
    <x v="11"/>
    <x v="3"/>
    <x v="54"/>
  </r>
  <r>
    <n v="73"/>
    <s v="Pizza Amore"/>
    <n v="40.650536899999999"/>
    <n v="-73.701697300000006"/>
    <x v="64"/>
    <x v="73"/>
    <x v="1"/>
    <x v="0"/>
    <s v="$3.00 "/>
    <x v="0"/>
    <s v="11581"/>
    <d v="2021-11-05T00:00:00"/>
    <d v="1899-12-30T20:13:20"/>
    <x v="2"/>
    <s v="Friday"/>
    <x v="11"/>
    <x v="1"/>
    <x v="55"/>
  </r>
  <r>
    <n v="74"/>
    <s v="Landy's Pizzeria"/>
    <n v="40.617350000000002"/>
    <n v="-74.027379999999994"/>
    <x v="65"/>
    <x v="74"/>
    <x v="1"/>
    <x v="0"/>
    <s v="$3.00 "/>
    <x v="0"/>
    <s v="11209"/>
    <d v="2021-10-30T00:00:00"/>
    <d v="1899-12-30T20:23:41"/>
    <x v="2"/>
    <s v="Saturday"/>
    <x v="0"/>
    <x v="0"/>
    <x v="56"/>
  </r>
  <r>
    <n v="75"/>
    <s v="La Sorrentina Restaurant"/>
    <n v="40.578449999999997"/>
    <n v="-73.849279999999993"/>
    <x v="65"/>
    <x v="75"/>
    <x v="1"/>
    <x v="0"/>
    <s v="$3.00 "/>
    <x v="0"/>
    <s v="11694"/>
    <d v="2021-10-30T00:00:00"/>
    <d v="1899-12-30T19:01:27"/>
    <x v="5"/>
    <s v="Saturday"/>
    <x v="0"/>
    <x v="1"/>
    <x v="57"/>
  </r>
  <r>
    <n v="76"/>
    <s v="Pizza D'Amore"/>
    <n v="40.614757439999998"/>
    <n v="-73.912704239999997"/>
    <x v="66"/>
    <x v="76"/>
    <x v="1"/>
    <x v="1"/>
    <s v="$2.75 "/>
    <x v="0"/>
    <s v="11234"/>
    <d v="2021-10-24T00:00:00"/>
    <d v="1899-12-30T18:16:10"/>
    <x v="1"/>
    <s v="Sunday"/>
    <x v="0"/>
    <x v="0"/>
    <x v="39"/>
  </r>
  <r>
    <n v="77"/>
    <s v="Tigre's Pizza"/>
    <n v="40.844639999999998"/>
    <n v="-73.907300000000006"/>
    <x v="67"/>
    <x v="77"/>
    <x v="1"/>
    <x v="6"/>
    <s v="$2.50 "/>
    <x v="0"/>
    <s v="10457"/>
    <d v="2021-10-23T00:00:00"/>
    <d v="1899-12-30T20:51:36"/>
    <x v="2"/>
    <s v="Saturday"/>
    <x v="0"/>
    <x v="3"/>
    <x v="42"/>
  </r>
  <r>
    <n v="78"/>
    <s v="Frank's Bay Pizza"/>
    <n v="40.624839999999999"/>
    <n v="-74.079340000000002"/>
    <x v="68"/>
    <x v="78"/>
    <x v="1"/>
    <x v="6"/>
    <s v="$2.50 "/>
    <x v="0"/>
    <s v="10304"/>
    <d v="2021-10-22T00:00:00"/>
    <d v="1899-12-30T18:07:19"/>
    <x v="1"/>
    <s v="Friday"/>
    <x v="0"/>
    <x v="4"/>
    <x v="58"/>
  </r>
  <r>
    <n v="79"/>
    <s v="La Bona Pizza &amp; Pasta"/>
    <n v="40.673699999999997"/>
    <n v="-73.882829999999998"/>
    <x v="69"/>
    <x v="79"/>
    <x v="1"/>
    <x v="1"/>
    <s v="$2.75 "/>
    <x v="0"/>
    <s v="11208"/>
    <d v="2021-10-16T00:00:00"/>
    <d v="1899-12-30T18:58:35"/>
    <x v="1"/>
    <s v="Saturday"/>
    <x v="0"/>
    <x v="0"/>
    <x v="59"/>
  </r>
  <r>
    <n v="80"/>
    <s v="PG Pizza"/>
    <n v="40.826219999999999"/>
    <n v="-73.917750999999996"/>
    <x v="70"/>
    <x v="80"/>
    <x v="1"/>
    <x v="1"/>
    <s v="$2.75 "/>
    <x v="0"/>
    <s v="10451"/>
    <d v="2021-10-15T00:00:00"/>
    <d v="1899-12-30T22:37:18"/>
    <x v="7"/>
    <s v="Friday"/>
    <x v="0"/>
    <x v="3"/>
    <x v="54"/>
  </r>
  <r>
    <n v="81"/>
    <s v="Mario's Pizza"/>
    <n v="40.657629999999997"/>
    <n v="-73.767240000000001"/>
    <x v="71"/>
    <x v="81"/>
    <x v="1"/>
    <x v="0"/>
    <s v="$3.00 "/>
    <x v="0"/>
    <s v="11434"/>
    <d v="2021-10-09T00:00:00"/>
    <d v="1899-12-30T23:02:31"/>
    <x v="9"/>
    <s v="Saturday"/>
    <x v="0"/>
    <x v="1"/>
    <x v="60"/>
  </r>
  <r>
    <n v="82"/>
    <s v="Margherita Pizza Inc."/>
    <n v="40.704530820000002"/>
    <n v="-73.796792730000007"/>
    <x v="72"/>
    <x v="82"/>
    <x v="1"/>
    <x v="4"/>
    <s v="$3.50 "/>
    <x v="0"/>
    <s v="11433"/>
    <d v="2021-10-08T00:00:00"/>
    <d v="1899-12-30T19:14:13"/>
    <x v="5"/>
    <s v="Friday"/>
    <x v="0"/>
    <x v="1"/>
    <x v="61"/>
  </r>
  <r>
    <n v="83"/>
    <s v="Tony's Pizza"/>
    <n v="40.664850000000001"/>
    <n v="-73.923289999999994"/>
    <x v="73"/>
    <x v="83"/>
    <x v="1"/>
    <x v="1"/>
    <s v="$2.75 "/>
    <x v="0"/>
    <s v="11212"/>
    <d v="2021-10-03T00:00:00"/>
    <d v="1899-12-30T12:13:21"/>
    <x v="8"/>
    <s v="Sunday"/>
    <x v="0"/>
    <x v="0"/>
    <x v="17"/>
  </r>
  <r>
    <n v="84"/>
    <s v="Pronto Pizza"/>
    <n v="40.758240000000001"/>
    <n v="-73.980630000000005"/>
    <x v="74"/>
    <x v="84"/>
    <x v="1"/>
    <x v="10"/>
    <s v="$4.50 "/>
    <x v="1"/>
    <s v="10036"/>
    <d v="2021-09-22T00:00:00"/>
    <d v="1899-12-30T18:36:47"/>
    <x v="1"/>
    <s v="Wednesday"/>
    <x v="1"/>
    <x v="2"/>
    <x v="24"/>
  </r>
  <r>
    <n v="85"/>
    <s v="Artichoke Basille’s Pizza - Times Square"/>
    <n v="40.753320000000002"/>
    <n v="-73.986980000000003"/>
    <x v="75"/>
    <x v="85"/>
    <x v="1"/>
    <x v="19"/>
    <s v="$6.53 "/>
    <x v="1"/>
    <s v="10018"/>
    <d v="2021-09-21T00:00:00"/>
    <d v="1899-12-30T21:40:02"/>
    <x v="4"/>
    <s v="Tuesday"/>
    <x v="1"/>
    <x v="2"/>
    <x v="48"/>
  </r>
  <r>
    <n v="86"/>
    <s v="Bambinos Express"/>
    <n v="40.7020409"/>
    <n v="-73.906682900000007"/>
    <x v="76"/>
    <x v="86"/>
    <x v="1"/>
    <x v="6"/>
    <s v="$2.50 "/>
    <x v="0"/>
    <s v="11385"/>
    <d v="2021-08-28T00:00:00"/>
    <d v="1899-12-30T02:21:30"/>
    <x v="6"/>
    <s v="Saturday"/>
    <x v="2"/>
    <x v="1"/>
    <x v="19"/>
  </r>
  <r>
    <n v="87"/>
    <s v="620 On Caton Pizzeria"/>
    <n v="40.647550000000003"/>
    <n v="-73.973920000000007"/>
    <x v="76"/>
    <x v="87"/>
    <x v="1"/>
    <x v="0"/>
    <s v="$3.00 "/>
    <x v="0"/>
    <s v="11218"/>
    <d v="2021-08-28T00:00:00"/>
    <d v="1899-12-30T22:22:41"/>
    <x v="7"/>
    <s v="Saturday"/>
    <x v="2"/>
    <x v="0"/>
    <x v="33"/>
  </r>
  <r>
    <n v="88"/>
    <s v="Champion Pizza"/>
    <n v="40.736020000000003"/>
    <n v="-73.994039999999998"/>
    <x v="77"/>
    <x v="88"/>
    <x v="1"/>
    <x v="20"/>
    <s v="$4.25 "/>
    <x v="1"/>
    <s v="10011"/>
    <d v="2021-08-16T00:00:00"/>
    <d v="1899-12-30T20:49:22"/>
    <x v="2"/>
    <s v="Monday"/>
    <x v="2"/>
    <x v="2"/>
    <x v="62"/>
  </r>
  <r>
    <n v="89"/>
    <s v="Belmora Pizza &amp; Restaurant"/>
    <n v="40.760950000000001"/>
    <n v="-73.968789999999998"/>
    <x v="78"/>
    <x v="89"/>
    <x v="1"/>
    <x v="21"/>
    <s v="$3.20 "/>
    <x v="0"/>
    <s v="10022"/>
    <d v="2021-08-11T00:00:00"/>
    <d v="1899-12-30T21:32:05"/>
    <x v="4"/>
    <s v="Wednesday"/>
    <x v="2"/>
    <x v="2"/>
    <x v="63"/>
  </r>
  <r>
    <n v="90"/>
    <s v="Sunset Park Pizza"/>
    <n v="40.645470000000003"/>
    <n v="-73.99539"/>
    <x v="79"/>
    <x v="90"/>
    <x v="1"/>
    <x v="13"/>
    <s v="$2.00 "/>
    <x v="0"/>
    <s v="11219"/>
    <d v="2021-08-09T00:00:00"/>
    <d v="1899-12-30T18:08:22"/>
    <x v="1"/>
    <s v="Monday"/>
    <x v="2"/>
    <x v="0"/>
    <x v="25"/>
  </r>
  <r>
    <n v="91"/>
    <s v="Giovanni S Pizza"/>
    <n v="40.83522"/>
    <n v="-73.920159999999996"/>
    <x v="80"/>
    <x v="91"/>
    <x v="1"/>
    <x v="13"/>
    <s v="$2.00 "/>
    <x v="0"/>
    <s v="10452"/>
    <d v="2021-08-02T00:00:00"/>
    <d v="1899-12-30T19:31:04"/>
    <x v="5"/>
    <s v="Monday"/>
    <x v="2"/>
    <x v="3"/>
    <x v="64"/>
  </r>
  <r>
    <n v="92"/>
    <s v="Slice Joint"/>
    <n v="40.718209999999999"/>
    <n v="-73.988150000000005"/>
    <x v="81"/>
    <x v="92"/>
    <x v="1"/>
    <x v="22"/>
    <s v="$4.36 "/>
    <x v="1"/>
    <s v="10002"/>
    <d v="2021-07-30T00:00:00"/>
    <d v="1899-12-30T02:50:50"/>
    <x v="6"/>
    <s v="Friday"/>
    <x v="3"/>
    <x v="2"/>
    <x v="11"/>
  </r>
  <r>
    <n v="93"/>
    <s v="Sacco Pizza"/>
    <n v="40.76623"/>
    <n v="-73.987170000000006"/>
    <x v="82"/>
    <x v="93"/>
    <x v="1"/>
    <x v="6"/>
    <s v="$2.50 "/>
    <x v="0"/>
    <s v="10019"/>
    <d v="2021-07-26T00:00:00"/>
    <d v="1899-12-30T22:20:42"/>
    <x v="7"/>
    <s v="Monday"/>
    <x v="3"/>
    <x v="2"/>
    <x v="65"/>
  </r>
  <r>
    <n v="94"/>
    <s v="Gino's of Broadway"/>
    <n v="40.757570090000002"/>
    <n v="-73.915885209999999"/>
    <x v="83"/>
    <x v="94"/>
    <x v="1"/>
    <x v="1"/>
    <s v="$2.75 "/>
    <x v="0"/>
    <s v="11373"/>
    <d v="2021-07-24T00:00:00"/>
    <d v="1899-12-30T06:10:01"/>
    <x v="16"/>
    <s v="Saturday"/>
    <x v="3"/>
    <x v="1"/>
    <x v="66"/>
  </r>
  <r>
    <n v="95"/>
    <s v="Two Boots Pizza"/>
    <n v="40.733080000000001"/>
    <n v="-74.002769999999998"/>
    <x v="84"/>
    <x v="95"/>
    <x v="1"/>
    <x v="17"/>
    <s v="$4.00 "/>
    <x v="1"/>
    <s v="10014"/>
    <d v="2021-07-17T00:00:00"/>
    <d v="1899-12-30T18:00:27"/>
    <x v="1"/>
    <s v="Saturday"/>
    <x v="3"/>
    <x v="2"/>
    <x v="67"/>
  </r>
  <r>
    <n v="96"/>
    <s v="Marinara Pizza"/>
    <n v="40.74241"/>
    <n v="-73.984520000000003"/>
    <x v="85"/>
    <x v="96"/>
    <x v="1"/>
    <x v="22"/>
    <s v="$4.36 "/>
    <x v="1"/>
    <s v="10016"/>
    <d v="2021-07-13T00:00:00"/>
    <d v="1899-12-30T15:38:07"/>
    <x v="10"/>
    <s v="Tuesday"/>
    <x v="3"/>
    <x v="2"/>
    <x v="68"/>
  </r>
  <r>
    <n v="97"/>
    <s v="Casabianca Family Italian Ristorante &amp; Pizzeria"/>
    <n v="40.769440000000003"/>
    <n v="-73.988900000000001"/>
    <x v="86"/>
    <x v="97"/>
    <x v="1"/>
    <x v="0"/>
    <s v="$3.00 "/>
    <x v="0"/>
    <s v="10019"/>
    <d v="2021-07-09T00:00:00"/>
    <d v="1899-12-30T22:19:06"/>
    <x v="7"/>
    <s v="Friday"/>
    <x v="3"/>
    <x v="2"/>
    <x v="65"/>
  </r>
  <r>
    <n v="98"/>
    <s v="Hank's Pizza"/>
    <n v="40.709436199999999"/>
    <n v="-74.012025300000005"/>
    <x v="87"/>
    <x v="98"/>
    <x v="1"/>
    <x v="8"/>
    <s v="$4.35 "/>
    <x v="0"/>
    <s v="10006"/>
    <d v="2021-07-07T00:00:00"/>
    <d v="1899-12-30T19:32:56"/>
    <x v="5"/>
    <s v="Wednesday"/>
    <x v="3"/>
    <x v="2"/>
    <x v="69"/>
  </r>
  <r>
    <n v="99"/>
    <s v="Hank's Pizza"/>
    <n v="40.709436199999999"/>
    <n v="-74.012025300000005"/>
    <x v="87"/>
    <x v="98"/>
    <x v="1"/>
    <x v="2"/>
    <s v="$3.25 "/>
    <x v="0"/>
    <s v="10006"/>
    <d v="2021-07-07T00:00:00"/>
    <d v="1899-12-30T19:32:56"/>
    <x v="5"/>
    <s v="Wednesday"/>
    <x v="3"/>
    <x v="2"/>
    <x v="69"/>
  </r>
  <r>
    <n v="100"/>
    <s v="Enzo &amp; Claudio"/>
    <n v="40.7462825"/>
    <n v="-73.993673400000006"/>
    <x v="88"/>
    <x v="99"/>
    <x v="1"/>
    <x v="15"/>
    <s v="$3.27 "/>
    <x v="0"/>
    <s v="10001"/>
    <d v="2021-06-27T00:00:00"/>
    <d v="1899-12-30T21:43:07"/>
    <x v="4"/>
    <s v="Sunday"/>
    <x v="4"/>
    <x v="2"/>
    <x v="4"/>
  </r>
  <r>
    <n v="101"/>
    <s v="Joe's Pizza"/>
    <n v="40.71687"/>
    <n v="-73.958920000000006"/>
    <x v="89"/>
    <x v="100"/>
    <x v="1"/>
    <x v="0"/>
    <s v="$3.00 "/>
    <x v="0"/>
    <s v="11249"/>
    <d v="2021-06-26T00:00:00"/>
    <d v="1899-12-30T18:24:51"/>
    <x v="1"/>
    <s v="Saturday"/>
    <x v="4"/>
    <x v="0"/>
    <x v="70"/>
  </r>
  <r>
    <n v="102"/>
    <s v="Pizza Prince"/>
    <n v="40.723727699999998"/>
    <n v="-73.950408600000003"/>
    <x v="90"/>
    <x v="101"/>
    <x v="1"/>
    <x v="0"/>
    <s v="$3.00 "/>
    <x v="0"/>
    <s v="11222"/>
    <d v="2021-06-17T00:00:00"/>
    <d v="1899-12-30T21:07:26"/>
    <x v="4"/>
    <s v="Thursday"/>
    <x v="4"/>
    <x v="0"/>
    <x v="71"/>
  </r>
  <r>
    <n v="103"/>
    <s v="Vito's Slices and Pizza"/>
    <n v="40.7545"/>
    <n v="-73.9952799"/>
    <x v="91"/>
    <x v="102"/>
    <x v="1"/>
    <x v="0"/>
    <s v="$3.00 "/>
    <x v="0"/>
    <s v="10018"/>
    <d v="2021-06-16T00:00:00"/>
    <d v="1899-12-30T15:38:29"/>
    <x v="10"/>
    <s v="Wednesday"/>
    <x v="4"/>
    <x v="2"/>
    <x v="48"/>
  </r>
  <r>
    <n v="104"/>
    <s v="Papa John's Pizza"/>
    <n v="40.691732930000001"/>
    <n v="-73.986378009999996"/>
    <x v="92"/>
    <x v="103"/>
    <x v="1"/>
    <x v="3"/>
    <s v="$1.00 "/>
    <x v="0"/>
    <s v="11201"/>
    <d v="2021-06-14T00:00:00"/>
    <d v="1899-12-30T13:22:59"/>
    <x v="11"/>
    <s v="Monday"/>
    <x v="4"/>
    <x v="0"/>
    <x v="72"/>
  </r>
  <r>
    <n v="105"/>
    <s v="Wegmans"/>
    <n v="40.698208200000003"/>
    <n v="-73.977014499999996"/>
    <x v="93"/>
    <x v="104"/>
    <x v="1"/>
    <x v="7"/>
    <s v="$3.81 "/>
    <x v="1"/>
    <s v="11251"/>
    <d v="2021-05-27T00:00:00"/>
    <d v="1899-12-30T18:05:11"/>
    <x v="1"/>
    <s v="Thursday"/>
    <x v="5"/>
    <x v="0"/>
    <x v="73"/>
  </r>
  <r>
    <n v="106"/>
    <s v="Pizza Market"/>
    <n v="40.746467000000003"/>
    <n v="-73.990095999999994"/>
    <x v="94"/>
    <x v="105"/>
    <x v="1"/>
    <x v="3"/>
    <s v="$1.00 "/>
    <x v="0"/>
    <s v="10019"/>
    <d v="2021-05-21T00:00:00"/>
    <d v="1899-12-30T18:00:57"/>
    <x v="1"/>
    <s v="Friday"/>
    <x v="5"/>
    <x v="2"/>
    <x v="65"/>
  </r>
  <r>
    <n v="107"/>
    <s v="Zazzy's Pizza"/>
    <n v="40.736589199999997"/>
    <n v="-74.001312499999997"/>
    <x v="95"/>
    <x v="106"/>
    <x v="1"/>
    <x v="15"/>
    <s v="$3.27 "/>
    <x v="0"/>
    <s v="10014"/>
    <d v="2021-05-14T00:00:00"/>
    <d v="1899-12-30T18:47:11"/>
    <x v="1"/>
    <s v="Friday"/>
    <x v="5"/>
    <x v="2"/>
    <x v="67"/>
  </r>
  <r>
    <n v="108"/>
    <s v="Michelangelo's Pizza"/>
    <n v="40.630870000000002"/>
    <n v="-74.129670000000004"/>
    <x v="96"/>
    <x v="107"/>
    <x v="1"/>
    <x v="6"/>
    <s v="$2.50 "/>
    <x v="0"/>
    <s v="10310"/>
    <d v="2021-05-11T00:00:00"/>
    <d v="1899-12-30T18:01:12"/>
    <x v="1"/>
    <s v="Tuesday"/>
    <x v="5"/>
    <x v="4"/>
    <x v="74"/>
  </r>
  <r>
    <n v="109"/>
    <s v="Gino's Cucina Brick Oven Pizza"/>
    <n v="40.675220000000003"/>
    <n v="-73.963099999999997"/>
    <x v="96"/>
    <x v="108"/>
    <x v="1"/>
    <x v="0"/>
    <s v="$3.00 "/>
    <x v="0"/>
    <s v="11238"/>
    <d v="2021-05-11T00:00:00"/>
    <d v="1899-12-30T02:02:50"/>
    <x v="6"/>
    <s v="Tuesday"/>
    <x v="5"/>
    <x v="0"/>
    <x v="75"/>
  </r>
  <r>
    <n v="110"/>
    <s v="Julie's Pizzeria &amp; Restaurant"/>
    <n v="40.704160000000002"/>
    <n v="-73.907300000000006"/>
    <x v="97"/>
    <x v="109"/>
    <x v="1"/>
    <x v="13"/>
    <s v="$2.00 "/>
    <x v="0"/>
    <s v="11385"/>
    <d v="2021-04-17T00:00:00"/>
    <d v="1899-12-30T00:37:00"/>
    <x v="14"/>
    <s v="Saturday"/>
    <x v="6"/>
    <x v="1"/>
    <x v="19"/>
  </r>
  <r>
    <n v="111"/>
    <s v="Burrata Pizza"/>
    <n v="40.73021"/>
    <n v="-73.980689999999996"/>
    <x v="98"/>
    <x v="110"/>
    <x v="1"/>
    <x v="17"/>
    <s v="$4.00 "/>
    <x v="1"/>
    <s v="10009"/>
    <d v="2021-04-16T00:00:00"/>
    <d v="1899-12-30T23:07:56"/>
    <x v="9"/>
    <s v="Friday"/>
    <x v="6"/>
    <x v="2"/>
    <x v="30"/>
  </r>
  <r>
    <n v="112"/>
    <s v="Via Ponte Pizzeria"/>
    <n v="40.598010799999997"/>
    <n v="-74.066993499999995"/>
    <x v="99"/>
    <x v="111"/>
    <x v="1"/>
    <x v="1"/>
    <s v="$2.75 "/>
    <x v="0"/>
    <s v="10305"/>
    <d v="2021-04-09T00:00:00"/>
    <d v="1899-12-30T21:44:53"/>
    <x v="4"/>
    <s v="Friday"/>
    <x v="6"/>
    <x v="4"/>
    <x v="44"/>
  </r>
  <r>
    <n v="113"/>
    <s v="11B Express"/>
    <n v="40.727429000000001"/>
    <n v="-73.979695000000007"/>
    <x v="100"/>
    <x v="112"/>
    <x v="1"/>
    <x v="0"/>
    <s v="$3.00 "/>
    <x v="0"/>
    <s v="10009"/>
    <d v="2021-04-03T00:00:00"/>
    <d v="1899-12-30T17:15:52"/>
    <x v="0"/>
    <s v="Saturday"/>
    <x v="6"/>
    <x v="2"/>
    <x v="30"/>
  </r>
  <r>
    <n v="114"/>
    <s v="NY 99¢ Fresh Pizza"/>
    <n v="40.733291899999998"/>
    <n v="-74.002835599999997"/>
    <x v="100"/>
    <x v="113"/>
    <x v="1"/>
    <x v="3"/>
    <s v="$1.00 "/>
    <x v="0"/>
    <s v="10014"/>
    <d v="2021-04-03T00:00:00"/>
    <d v="1899-12-30T16:34:33"/>
    <x v="3"/>
    <s v="Saturday"/>
    <x v="6"/>
    <x v="2"/>
    <x v="67"/>
  </r>
  <r>
    <n v="115"/>
    <s v="Norm’s Pizza"/>
    <n v="40.6931218"/>
    <n v="-73.988909300000003"/>
    <x v="101"/>
    <x v="114"/>
    <x v="1"/>
    <x v="0"/>
    <s v="$3.00 "/>
    <x v="0"/>
    <s v="11201"/>
    <d v="2021-03-15T00:00:00"/>
    <d v="1899-12-30T15:49:16"/>
    <x v="10"/>
    <s v="Monday"/>
    <x v="7"/>
    <x v="0"/>
    <x v="72"/>
  </r>
  <r>
    <n v="116"/>
    <s v="Pier 76"/>
    <n v="40.640150419999998"/>
    <n v="-74.075760299999999"/>
    <x v="102"/>
    <x v="115"/>
    <x v="1"/>
    <x v="7"/>
    <s v="$3.81 "/>
    <x v="4"/>
    <s v="10301"/>
    <d v="2021-03-04T00:00:00"/>
    <d v="1899-12-30T14:39:38"/>
    <x v="15"/>
    <s v="Thursday"/>
    <x v="7"/>
    <x v="4"/>
    <x v="76"/>
  </r>
  <r>
    <n v="117"/>
    <s v="Danny's Pizzeria"/>
    <n v="40.722067699999997"/>
    <n v="-73.904286499999998"/>
    <x v="103"/>
    <x v="116"/>
    <x v="1"/>
    <x v="1"/>
    <s v="$2.75 "/>
    <x v="0"/>
    <s v="11378"/>
    <d v="2021-02-08T00:00:00"/>
    <d v="1899-12-30T16:16:16"/>
    <x v="3"/>
    <s v="Monday"/>
    <x v="8"/>
    <x v="1"/>
    <x v="77"/>
  </r>
  <r>
    <n v="118"/>
    <s v="San Remo's Pizza"/>
    <n v="40.640810000000002"/>
    <n v="-73.964929999999995"/>
    <x v="104"/>
    <x v="117"/>
    <x v="1"/>
    <x v="0"/>
    <s v="$3.00 "/>
    <x v="0"/>
    <s v="11226"/>
    <d v="2021-01-28T00:00:00"/>
    <d v="1899-12-30T14:32:51"/>
    <x v="15"/>
    <s v="Thursday"/>
    <x v="9"/>
    <x v="0"/>
    <x v="50"/>
  </r>
  <r>
    <n v="119"/>
    <s v="Antonio's Pizzeria &amp; Cafe"/>
    <n v="40.69294"/>
    <n v="-73.990970000000004"/>
    <x v="105"/>
    <x v="118"/>
    <x v="1"/>
    <x v="0"/>
    <s v="$3.00 "/>
    <x v="0"/>
    <s v="11201"/>
    <d v="2021-01-25T00:00:00"/>
    <d v="1899-12-30T14:01:10"/>
    <x v="15"/>
    <s v="Monday"/>
    <x v="9"/>
    <x v="0"/>
    <x v="72"/>
  </r>
  <r>
    <n v="120"/>
    <s v="Barcklay's Pizza and Pasta"/>
    <n v="40.682763700000002"/>
    <n v="-73.964338299999994"/>
    <x v="106"/>
    <x v="119"/>
    <x v="1"/>
    <x v="6"/>
    <s v="$2.50 "/>
    <x v="0"/>
    <s v="11238"/>
    <d v="2021-01-22T00:00:00"/>
    <d v="1899-12-30T20:51:28"/>
    <x v="2"/>
    <s v="Friday"/>
    <x v="9"/>
    <x v="0"/>
    <x v="75"/>
  </r>
  <r>
    <n v="121"/>
    <s v="Prima Pizza &amp; Pasta"/>
    <n v="40.728267299999999"/>
    <n v="-73.735858500000006"/>
    <x v="107"/>
    <x v="120"/>
    <x v="1"/>
    <x v="1"/>
    <s v="$2.75 "/>
    <x v="0"/>
    <s v="11428"/>
    <d v="2021-01-18T00:00:00"/>
    <d v="1899-12-30T16:27:14"/>
    <x v="3"/>
    <s v="Monday"/>
    <x v="9"/>
    <x v="1"/>
    <x v="31"/>
  </r>
  <r>
    <n v="122"/>
    <s v="Baker's Pizza"/>
    <n v="40.729439900000003"/>
    <n v="-73.981250000000003"/>
    <x v="108"/>
    <x v="121"/>
    <x v="1"/>
    <x v="2"/>
    <s v="$3.25 "/>
    <x v="0"/>
    <s v="10009"/>
    <d v="2021-01-16T00:00:00"/>
    <d v="1899-12-30T15:01:42"/>
    <x v="10"/>
    <s v="Saturday"/>
    <x v="9"/>
    <x v="2"/>
    <x v="30"/>
  </r>
  <r>
    <n v="123"/>
    <s v="Monty Q's Pizza"/>
    <n v="40.694299999999998"/>
    <n v="-73.992940000000004"/>
    <x v="109"/>
    <x v="122"/>
    <x v="1"/>
    <x v="17"/>
    <s v="$4.00 "/>
    <x v="1"/>
    <s v="11201"/>
    <d v="2021-01-04T00:00:00"/>
    <d v="1899-12-30T13:23:36"/>
    <x v="11"/>
    <s v="Monday"/>
    <x v="9"/>
    <x v="0"/>
    <x v="72"/>
  </r>
  <r>
    <n v="124"/>
    <s v="Tony's Pizzeria"/>
    <n v="40.637600999999997"/>
    <n v="-73.919524999999993"/>
    <x v="110"/>
    <x v="123"/>
    <x v="2"/>
    <x v="6"/>
    <s v="$2.50 "/>
    <x v="0"/>
    <s v="11234"/>
    <d v="2020-12-23T00:00:00"/>
    <d v="1899-12-30T13:02:42"/>
    <x v="11"/>
    <s v="Wednesday"/>
    <x v="10"/>
    <x v="0"/>
    <x v="39"/>
  </r>
  <r>
    <n v="125"/>
    <s v="Piz-zetta Pizzeria Brooklyn Heights"/>
    <n v="40.691220000000001"/>
    <n v="-73.990620000000007"/>
    <x v="111"/>
    <x v="124"/>
    <x v="2"/>
    <x v="4"/>
    <s v="$3.50 "/>
    <x v="1"/>
    <s v="11201"/>
    <d v="2020-12-08T00:00:00"/>
    <d v="1899-12-30T14:00:47"/>
    <x v="15"/>
    <s v="Tuesday"/>
    <x v="10"/>
    <x v="0"/>
    <x v="72"/>
  </r>
  <r>
    <n v="126"/>
    <s v="Pronto Pizza"/>
    <n v="40.689459900000003"/>
    <n v="-73.992329999999995"/>
    <x v="112"/>
    <x v="125"/>
    <x v="2"/>
    <x v="6"/>
    <s v="$2.50 "/>
    <x v="0"/>
    <s v="11201"/>
    <d v="2020-11-29T00:00:00"/>
    <d v="1899-12-30T16:31:10"/>
    <x v="3"/>
    <s v="Sunday"/>
    <x v="11"/>
    <x v="0"/>
    <x v="72"/>
  </r>
  <r>
    <n v="127"/>
    <s v="99¢ Fresh Pizza &amp; Hot Dog"/>
    <n v="40.726945100000002"/>
    <n v="-73.983116800000005"/>
    <x v="113"/>
    <x v="126"/>
    <x v="2"/>
    <x v="3"/>
    <s v="$1.00 "/>
    <x v="0"/>
    <s v="10009"/>
    <d v="2020-11-26T00:00:00"/>
    <d v="1899-12-30T16:45:14"/>
    <x v="3"/>
    <s v="Thursday"/>
    <x v="11"/>
    <x v="2"/>
    <x v="30"/>
  </r>
  <r>
    <n v="128"/>
    <s v="La Mia Pizzeria &amp; Restaurant"/>
    <n v="40.733088700000003"/>
    <n v="-73.990214100000003"/>
    <x v="114"/>
    <x v="127"/>
    <x v="2"/>
    <x v="1"/>
    <s v="$2.75 "/>
    <x v="0"/>
    <s v="10003"/>
    <d v="2020-11-23T00:00:00"/>
    <d v="1899-12-30T18:14:57"/>
    <x v="1"/>
    <s v="Monday"/>
    <x v="11"/>
    <x v="2"/>
    <x v="30"/>
  </r>
  <r>
    <n v="129"/>
    <s v="Sam's Pizza"/>
    <n v="40.879390000000001"/>
    <n v="-73.906009999999995"/>
    <x v="115"/>
    <x v="128"/>
    <x v="2"/>
    <x v="0"/>
    <s v="$3.00 "/>
    <x v="0"/>
    <s v="10463"/>
    <d v="2020-11-10T00:00:00"/>
    <d v="1899-12-30T13:55:05"/>
    <x v="11"/>
    <s v="Tuesday"/>
    <x v="11"/>
    <x v="3"/>
    <x v="78"/>
  </r>
  <r>
    <n v="130"/>
    <s v="Pizza2Go"/>
    <n v="40.804859999999998"/>
    <n v="-73.938159999999996"/>
    <x v="115"/>
    <x v="129"/>
    <x v="2"/>
    <x v="3"/>
    <s v="$1.00 "/>
    <x v="0"/>
    <s v="10035"/>
    <d v="2020-11-10T00:00:00"/>
    <d v="1899-12-30T13:11:22"/>
    <x v="11"/>
    <s v="Tuesday"/>
    <x v="11"/>
    <x v="2"/>
    <x v="41"/>
  </r>
  <r>
    <n v="131"/>
    <s v="My Little Pizzeria"/>
    <n v="40.690219999999997"/>
    <n v="-73.992270000000005"/>
    <x v="116"/>
    <x v="130"/>
    <x v="2"/>
    <x v="0"/>
    <s v="$3.00 "/>
    <x v="1"/>
    <s v="11201"/>
    <d v="2020-10-21T00:00:00"/>
    <d v="1899-12-30T13:51:01"/>
    <x v="11"/>
    <s v="Wednesday"/>
    <x v="0"/>
    <x v="0"/>
    <x v="72"/>
  </r>
  <r>
    <n v="132"/>
    <s v="Luv-N-Oven Pizzeria"/>
    <n v="40.689689999999999"/>
    <n v="-73.977580000000003"/>
    <x v="117"/>
    <x v="131"/>
    <x v="2"/>
    <x v="23"/>
    <s v="$3.75 "/>
    <x v="1"/>
    <s v="11217"/>
    <d v="2020-10-19T00:00:00"/>
    <d v="1899-12-30T13:51:34"/>
    <x v="11"/>
    <s v="Monday"/>
    <x v="0"/>
    <x v="0"/>
    <x v="79"/>
  </r>
  <r>
    <n v="133"/>
    <s v="Italian Affair"/>
    <n v="40.722012220000003"/>
    <n v="-73.730042260000005"/>
    <x v="118"/>
    <x v="132"/>
    <x v="2"/>
    <x v="24"/>
    <s v="$2.25 "/>
    <x v="0"/>
    <s v="11001"/>
    <d v="2020-10-10T00:00:00"/>
    <d v="1899-12-30T17:09:51"/>
    <x v="0"/>
    <s v="Saturday"/>
    <x v="0"/>
    <x v="1"/>
    <x v="80"/>
  </r>
  <r>
    <n v="134"/>
    <s v="P &amp; M Pizza &amp; Restaurant"/>
    <n v="40.826180000000001"/>
    <n v="-73.946700000000007"/>
    <x v="119"/>
    <x v="133"/>
    <x v="2"/>
    <x v="6"/>
    <s v="$2.50 "/>
    <x v="0"/>
    <s v="10031"/>
    <d v="2020-09-28T00:00:00"/>
    <d v="1899-12-30T15:07:31"/>
    <x v="10"/>
    <s v="Monday"/>
    <x v="1"/>
    <x v="2"/>
    <x v="81"/>
  </r>
  <r>
    <n v="135"/>
    <s v="Wholesome Garden Pizza"/>
    <n v="40.826116480000003"/>
    <n v="-73.950945320000002"/>
    <x v="120"/>
    <x v="134"/>
    <x v="2"/>
    <x v="6"/>
    <s v="$2.50 "/>
    <x v="0"/>
    <s v="10031"/>
    <d v="2020-09-18T00:00:00"/>
    <d v="1899-12-30T16:27:01"/>
    <x v="3"/>
    <s v="Friday"/>
    <x v="1"/>
    <x v="2"/>
    <x v="81"/>
  </r>
  <r>
    <n v="136"/>
    <s v="Joe's Pizzeria"/>
    <n v="40.658630000000002"/>
    <n v="-73.981710000000007"/>
    <x v="121"/>
    <x v="135"/>
    <x v="2"/>
    <x v="1"/>
    <s v="$2.75 "/>
    <x v="0"/>
    <s v="11215"/>
    <d v="2020-09-12T00:00:00"/>
    <d v="1899-12-30T14:20:32"/>
    <x v="15"/>
    <s v="Saturday"/>
    <x v="1"/>
    <x v="0"/>
    <x v="82"/>
  </r>
  <r>
    <n v="137"/>
    <s v="Pizza Central of Brooklyn"/>
    <n v="40.631140000000002"/>
    <n v="-73.977029999999999"/>
    <x v="122"/>
    <x v="136"/>
    <x v="2"/>
    <x v="1"/>
    <s v="$2.75 "/>
    <x v="0"/>
    <s v="11218"/>
    <d v="2020-09-08T00:00:00"/>
    <d v="1899-12-30T15:57:42"/>
    <x v="10"/>
    <s v="Tuesday"/>
    <x v="1"/>
    <x v="0"/>
    <x v="33"/>
  </r>
  <r>
    <n v="138"/>
    <s v="Pizza D'Amore"/>
    <n v="40.580149599999999"/>
    <n v="-73.837072699999993"/>
    <x v="122"/>
    <x v="137"/>
    <x v="2"/>
    <x v="10"/>
    <s v="$4.50 "/>
    <x v="1"/>
    <s v="11694"/>
    <d v="2020-09-08T00:00:00"/>
    <d v="1899-12-30T13:12:59"/>
    <x v="11"/>
    <s v="Tuesday"/>
    <x v="1"/>
    <x v="1"/>
    <x v="57"/>
  </r>
  <r>
    <n v="139"/>
    <s v="A &amp; S Pizzeria"/>
    <n v="40.644010000000002"/>
    <n v="-74.077600000000004"/>
    <x v="123"/>
    <x v="138"/>
    <x v="2"/>
    <x v="13"/>
    <s v="$2.00 "/>
    <x v="0"/>
    <s v="10301"/>
    <d v="2020-09-01T00:00:00"/>
    <d v="1899-12-30T14:22:36"/>
    <x v="15"/>
    <s v="Tuesday"/>
    <x v="1"/>
    <x v="4"/>
    <x v="76"/>
  </r>
  <r>
    <n v="140"/>
    <s v="Ciros Pizza 116st"/>
    <n v="40.579140000000002"/>
    <n v="-73.837019999999995"/>
    <x v="124"/>
    <x v="139"/>
    <x v="2"/>
    <x v="1"/>
    <s v="$2.75 "/>
    <x v="0"/>
    <s v="11694"/>
    <d v="2020-08-20T00:00:00"/>
    <d v="1899-12-30T20:14:13"/>
    <x v="2"/>
    <s v="Thursday"/>
    <x v="2"/>
    <x v="1"/>
    <x v="57"/>
  </r>
  <r>
    <n v="141"/>
    <s v="Woodhaven Cafe Pizzeria"/>
    <n v="40.680109000000002"/>
    <n v="-73.844140999999993"/>
    <x v="125"/>
    <x v="140"/>
    <x v="2"/>
    <x v="3"/>
    <s v="$1.00 "/>
    <x v="0"/>
    <s v="11417"/>
    <d v="2020-08-14T00:00:00"/>
    <d v="1899-12-30T14:28:17"/>
    <x v="15"/>
    <s v="Friday"/>
    <x v="2"/>
    <x v="1"/>
    <x v="1"/>
  </r>
  <r>
    <n v="142"/>
    <s v="Cheeze Louiez"/>
    <n v="40.701064000000002"/>
    <n v="-73.941230000000004"/>
    <x v="126"/>
    <x v="141"/>
    <x v="2"/>
    <x v="1"/>
    <s v="$2.75 "/>
    <x v="0"/>
    <s v="11206"/>
    <d v="2020-08-03T00:00:00"/>
    <d v="1899-12-30T20:25:52"/>
    <x v="2"/>
    <s v="Monday"/>
    <x v="2"/>
    <x v="0"/>
    <x v="83"/>
  </r>
  <r>
    <n v="143"/>
    <s v="Gino's Pizza Farockaway Queens NY"/>
    <n v="40.603376359999999"/>
    <n v="-73.753025570000005"/>
    <x v="126"/>
    <x v="142"/>
    <x v="2"/>
    <x v="6"/>
    <s v="$2.50 "/>
    <x v="0"/>
    <s v="11691"/>
    <d v="2020-08-03T00:00:00"/>
    <d v="1899-12-30T00:48:25"/>
    <x v="14"/>
    <s v="Monday"/>
    <x v="2"/>
    <x v="1"/>
    <x v="84"/>
  </r>
  <r>
    <n v="144"/>
    <s v="JM Pizza"/>
    <n v="40.596594000000003"/>
    <n v="-73.754903999999996"/>
    <x v="126"/>
    <x v="143"/>
    <x v="2"/>
    <x v="6"/>
    <s v="$2.50 "/>
    <x v="0"/>
    <s v="11691"/>
    <d v="2020-08-03T00:00:00"/>
    <d v="1899-12-30T13:04:28"/>
    <x v="11"/>
    <s v="Monday"/>
    <x v="2"/>
    <x v="1"/>
    <x v="84"/>
  </r>
  <r>
    <n v="145"/>
    <s v="Elegante"/>
    <n v="40.586190000000002"/>
    <n v="-73.815420000000003"/>
    <x v="127"/>
    <x v="144"/>
    <x v="2"/>
    <x v="0"/>
    <s v="$3.00 "/>
    <x v="0"/>
    <s v="11693"/>
    <d v="2020-07-29T00:00:00"/>
    <d v="1899-12-30T00:00:00"/>
    <x v="14"/>
    <s v="Wednesday"/>
    <x v="3"/>
    <x v="1"/>
    <x v="85"/>
  </r>
  <r>
    <n v="146"/>
    <s v="Family Pizza"/>
    <n v="40.655850000000001"/>
    <n v="-73.960080000000005"/>
    <x v="128"/>
    <x v="145"/>
    <x v="2"/>
    <x v="1"/>
    <s v="$2.75 "/>
    <x v="0"/>
    <s v="11226"/>
    <d v="2020-07-26T00:00:00"/>
    <d v="1899-12-30T17:54:20"/>
    <x v="0"/>
    <s v="Sunday"/>
    <x v="3"/>
    <x v="0"/>
    <x v="50"/>
  </r>
  <r>
    <n v="147"/>
    <s v="Famous NY Pizza"/>
    <n v="40.637723100000002"/>
    <n v="-74.087369499999994"/>
    <x v="129"/>
    <x v="146"/>
    <x v="2"/>
    <x v="13"/>
    <s v="$2.00 "/>
    <x v="0"/>
    <s v="10301"/>
    <d v="2020-07-23T00:00:00"/>
    <d v="1899-12-30T13:36:42"/>
    <x v="11"/>
    <s v="Thursday"/>
    <x v="3"/>
    <x v="4"/>
    <x v="76"/>
  </r>
  <r>
    <n v="148"/>
    <s v="Beach Channel Pizza"/>
    <n v="40.597954999999999"/>
    <n v="-73.766131999999999"/>
    <x v="130"/>
    <x v="147"/>
    <x v="2"/>
    <x v="24"/>
    <s v="$2.25 "/>
    <x v="0"/>
    <s v="11691"/>
    <d v="2020-07-09T00:00:00"/>
    <d v="1899-12-30T14:13:24"/>
    <x v="15"/>
    <s v="Thursday"/>
    <x v="3"/>
    <x v="1"/>
    <x v="84"/>
  </r>
  <r>
    <n v="149"/>
    <s v="Star 99¢ Pizza"/>
    <n v="40.718069999999997"/>
    <n v="-73.985860000000002"/>
    <x v="131"/>
    <x v="148"/>
    <x v="2"/>
    <x v="3"/>
    <s v="$1.00 "/>
    <x v="0"/>
    <s v="10002"/>
    <d v="2020-07-07T00:00:00"/>
    <d v="1899-12-30T15:06:36"/>
    <x v="10"/>
    <s v="Tuesday"/>
    <x v="3"/>
    <x v="2"/>
    <x v="11"/>
  </r>
  <r>
    <n v="150"/>
    <s v="Pizza D'Amore"/>
    <n v="40.580149599999999"/>
    <n v="-73.837072699999993"/>
    <x v="132"/>
    <x v="149"/>
    <x v="2"/>
    <x v="6"/>
    <s v="$2.50 "/>
    <x v="0"/>
    <s v="11694"/>
    <d v="2020-07-03T00:00:00"/>
    <d v="1899-12-30T11:28:19"/>
    <x v="13"/>
    <s v="Friday"/>
    <x v="3"/>
    <x v="1"/>
    <x v="57"/>
  </r>
  <r>
    <n v="151"/>
    <s v="Joe's Pizza By The Sea"/>
    <n v="40.587583899999998"/>
    <n v="-73.812705199999996"/>
    <x v="133"/>
    <x v="150"/>
    <x v="2"/>
    <x v="6"/>
    <s v="$2.50 "/>
    <x v="0"/>
    <s v="11693"/>
    <d v="2020-06-24T00:00:00"/>
    <d v="1899-12-30T22:35:37"/>
    <x v="7"/>
    <s v="Wednesday"/>
    <x v="4"/>
    <x v="1"/>
    <x v="85"/>
  </r>
  <r>
    <n v="152"/>
    <s v="Joe &amp; Sal's Pizza Fort Greene"/>
    <n v="40.693329390000002"/>
    <n v="-73.972202539999998"/>
    <x v="134"/>
    <x v="151"/>
    <x v="2"/>
    <x v="1"/>
    <s v="$2.75 "/>
    <x v="0"/>
    <s v="11205"/>
    <d v="2020-04-14T00:00:00"/>
    <d v="1899-12-30T17:37:00"/>
    <x v="0"/>
    <s v="Tuesday"/>
    <x v="6"/>
    <x v="0"/>
    <x v="86"/>
  </r>
  <r>
    <n v="153"/>
    <s v="Marios Chicken Pizza &amp; Grill"/>
    <n v="40.602725399999997"/>
    <n v="-73.750344699999999"/>
    <x v="135"/>
    <x v="152"/>
    <x v="2"/>
    <x v="13"/>
    <s v="$2.00 "/>
    <x v="0"/>
    <s v="11691"/>
    <d v="2020-03-30T00:00:00"/>
    <d v="1899-12-30T15:22:12"/>
    <x v="10"/>
    <s v="Monday"/>
    <x v="7"/>
    <x v="1"/>
    <x v="84"/>
  </r>
  <r>
    <n v="154"/>
    <s v="Pizza plus &amp; the margarita bar"/>
    <n v="40.701692600000001"/>
    <n v="-74.012906580000006"/>
    <x v="136"/>
    <x v="153"/>
    <x v="2"/>
    <x v="25"/>
    <s v="$4.40 "/>
    <x v="1"/>
    <s v="10004"/>
    <d v="2020-02-08T00:00:00"/>
    <d v="1899-12-30T13:21:06"/>
    <x v="11"/>
    <s v="Saturday"/>
    <x v="8"/>
    <x v="2"/>
    <x v="69"/>
  </r>
  <r>
    <n v="155"/>
    <s v="Pizza's San Miguel"/>
    <n v="40.638860000000001"/>
    <n v="-73.968879999999999"/>
    <x v="137"/>
    <x v="154"/>
    <x v="2"/>
    <x v="13"/>
    <s v="$2.00 "/>
    <x v="0"/>
    <s v="11235"/>
    <d v="2020-01-11T00:00:00"/>
    <d v="1899-12-30T17:28:03"/>
    <x v="0"/>
    <s v="Saturday"/>
    <x v="9"/>
    <x v="0"/>
    <x v="34"/>
  </r>
  <r>
    <n v="156"/>
    <s v="Tommy's Pizza"/>
    <n v="40.686160000000001"/>
    <n v="-73.825530000000001"/>
    <x v="138"/>
    <x v="155"/>
    <x v="3"/>
    <x v="0"/>
    <s v="$3.00 "/>
    <x v="0"/>
    <s v="11419"/>
    <d v="2019-11-11T00:00:00"/>
    <d v="1899-12-30T13:59:41"/>
    <x v="11"/>
    <s v="Monday"/>
    <x v="11"/>
    <x v="1"/>
    <x v="87"/>
  </r>
  <r>
    <n v="157"/>
    <s v="Big Daddy's Pizza"/>
    <n v="40.674349999999997"/>
    <n v="-74.007099999999994"/>
    <x v="139"/>
    <x v="156"/>
    <x v="3"/>
    <x v="13"/>
    <s v="$2.00 "/>
    <x v="0"/>
    <s v="11231"/>
    <d v="2019-10-26T00:00:00"/>
    <d v="1899-12-30T15:31:41"/>
    <x v="10"/>
    <s v="Saturday"/>
    <x v="0"/>
    <x v="0"/>
    <x v="88"/>
  </r>
  <r>
    <n v="158"/>
    <s v="Bella Pizza Inc"/>
    <n v="40.70684"/>
    <n v="-73.789829999999995"/>
    <x v="140"/>
    <x v="157"/>
    <x v="3"/>
    <x v="13"/>
    <s v="$2.00 "/>
    <x v="0"/>
    <s v="11433"/>
    <d v="2019-10-19T00:00:00"/>
    <d v="1899-12-30T17:14:44"/>
    <x v="0"/>
    <s v="Saturday"/>
    <x v="0"/>
    <x v="1"/>
    <x v="61"/>
  </r>
  <r>
    <n v="159"/>
    <s v="Tipsy Tomato Pizzeria"/>
    <n v="40.680199000000002"/>
    <n v="-73.845768000000007"/>
    <x v="141"/>
    <x v="158"/>
    <x v="3"/>
    <x v="1"/>
    <s v="$2.75 "/>
    <x v="0"/>
    <s v="11417"/>
    <d v="2019-10-11T00:00:00"/>
    <d v="1899-12-30T15:44:07"/>
    <x v="10"/>
    <s v="Friday"/>
    <x v="0"/>
    <x v="1"/>
    <x v="1"/>
  </r>
  <r>
    <n v="160"/>
    <s v="Unique Bazaar Jamaica NY"/>
    <n v="40.70373"/>
    <n v="-73.797060000000002"/>
    <x v="142"/>
    <x v="159"/>
    <x v="3"/>
    <x v="26"/>
    <s v="$1.50 "/>
    <x v="0"/>
    <s v="11433"/>
    <d v="2019-09-28T00:00:00"/>
    <d v="1899-12-30T16:24:12"/>
    <x v="3"/>
    <s v="Saturday"/>
    <x v="1"/>
    <x v="1"/>
    <x v="61"/>
  </r>
  <r>
    <n v="161"/>
    <s v="Margherita Pizza Inc"/>
    <n v="40.704530820000002"/>
    <n v="-73.796792730000007"/>
    <x v="142"/>
    <x v="160"/>
    <x v="3"/>
    <x v="2"/>
    <s v="$3.25 "/>
    <x v="0"/>
    <s v="11433"/>
    <d v="2019-09-28T00:00:00"/>
    <d v="1899-12-30T15:45:01"/>
    <x v="10"/>
    <s v="Saturday"/>
    <x v="1"/>
    <x v="1"/>
    <x v="61"/>
  </r>
  <r>
    <n v="162"/>
    <s v="Harbor Pizzeria"/>
    <n v="40.718317499999998"/>
    <n v="-73.872735500000005"/>
    <x v="143"/>
    <x v="161"/>
    <x v="3"/>
    <x v="1"/>
    <s v="$2.75 "/>
    <x v="0"/>
    <s v="11379"/>
    <d v="2019-09-13T00:00:00"/>
    <d v="1899-12-30T21:55:58"/>
    <x v="4"/>
    <s v="Friday"/>
    <x v="1"/>
    <x v="1"/>
    <x v="89"/>
  </r>
  <r>
    <n v="163"/>
    <s v="Slice of Brooklyn"/>
    <n v="40.656910000000003"/>
    <n v="-74.001429999999999"/>
    <x v="144"/>
    <x v="162"/>
    <x v="3"/>
    <x v="24"/>
    <s v="$2.25 "/>
    <x v="0"/>
    <s v="11232"/>
    <d v="2019-08-07T00:00:00"/>
    <d v="1899-12-30T13:41:03"/>
    <x v="11"/>
    <s v="Wednesday"/>
    <x v="2"/>
    <x v="0"/>
    <x v="16"/>
  </r>
  <r>
    <n v="164"/>
    <s v="Best Pizza Williamsburg"/>
    <n v="40.715609999999998"/>
    <n v="-73.953519999999997"/>
    <x v="145"/>
    <x v="163"/>
    <x v="3"/>
    <x v="20"/>
    <s v="$4.25 "/>
    <x v="5"/>
    <s v="11211"/>
    <d v="2019-07-21T00:00:00"/>
    <d v="1899-12-30T23:18:50"/>
    <x v="9"/>
    <s v="Sunday"/>
    <x v="3"/>
    <x v="0"/>
    <x v="70"/>
  </r>
  <r>
    <n v="165"/>
    <s v="Ciros Pizza"/>
    <n v="40.579140000000002"/>
    <n v="-73.837019999999995"/>
    <x v="146"/>
    <x v="164"/>
    <x v="3"/>
    <x v="1"/>
    <s v="$2.75 "/>
    <x v="0"/>
    <s v="11694"/>
    <d v="2019-07-19T00:00:00"/>
    <d v="1899-12-30T00:30:08"/>
    <x v="14"/>
    <s v="Friday"/>
    <x v="3"/>
    <x v="1"/>
    <x v="57"/>
  </r>
  <r>
    <n v="166"/>
    <s v="99c Fresh Pizza"/>
    <n v="40.751812399999999"/>
    <n v="-73.974373700000001"/>
    <x v="147"/>
    <x v="165"/>
    <x v="3"/>
    <x v="3"/>
    <s v="$1.00 "/>
    <x v="0"/>
    <s v="10017"/>
    <d v="2019-06-11T00:00:00"/>
    <d v="1899-12-30T15:34:03"/>
    <x v="10"/>
    <s v="Tuesday"/>
    <x v="4"/>
    <x v="2"/>
    <x v="90"/>
  </r>
  <r>
    <n v="167"/>
    <s v="Mangiamo Pizza"/>
    <n v="40.699089999999998"/>
    <n v="-73.914699999999996"/>
    <x v="148"/>
    <x v="166"/>
    <x v="3"/>
    <x v="13"/>
    <s v="$2.00 "/>
    <x v="0"/>
    <s v="11237"/>
    <d v="2019-06-05T00:00:00"/>
    <d v="1899-12-30T20:40:18"/>
    <x v="2"/>
    <s v="Wednesday"/>
    <x v="4"/>
    <x v="0"/>
    <x v="36"/>
  </r>
  <r>
    <n v="168"/>
    <s v="Farmers Pizzeria Inc."/>
    <n v="40.701030000000003"/>
    <n v="-73.765050000000002"/>
    <x v="149"/>
    <x v="167"/>
    <x v="3"/>
    <x v="13"/>
    <s v="$2.00 "/>
    <x v="0"/>
    <s v="11412"/>
    <d v="2019-05-17T00:00:00"/>
    <d v="1899-12-30T14:34:58"/>
    <x v="15"/>
    <s v="Friday"/>
    <x v="5"/>
    <x v="1"/>
    <x v="91"/>
  </r>
  <r>
    <n v="169"/>
    <s v="Margherita Pizza Inc"/>
    <n v="40.704530820000002"/>
    <n v="-73.796792730000007"/>
    <x v="150"/>
    <x v="168"/>
    <x v="3"/>
    <x v="20"/>
    <s v="$4.25 "/>
    <x v="1"/>
    <s v="11433"/>
    <d v="2019-04-27T00:00:00"/>
    <d v="1899-12-30T15:24:11"/>
    <x v="10"/>
    <s v="Saturday"/>
    <x v="6"/>
    <x v="1"/>
    <x v="61"/>
  </r>
  <r>
    <n v="170"/>
    <s v="Farmers Pizza and Grill"/>
    <n v="40.69088"/>
    <n v="-73.761939999999996"/>
    <x v="151"/>
    <x v="169"/>
    <x v="3"/>
    <x v="13"/>
    <s v="$2.00 "/>
    <x v="0"/>
    <s v="11412"/>
    <d v="2019-04-25T00:00:00"/>
    <d v="1899-12-30T14:47:56"/>
    <x v="15"/>
    <s v="Thursday"/>
    <x v="6"/>
    <x v="1"/>
    <x v="91"/>
  </r>
  <r>
    <n v="171"/>
    <s v="W4 Pizza"/>
    <n v="40.731687000000001"/>
    <n v="-74.001114999999999"/>
    <x v="152"/>
    <x v="170"/>
    <x v="3"/>
    <x v="6"/>
    <s v="$2.50 "/>
    <x v="1"/>
    <s v="10014"/>
    <d v="2019-04-23T00:00:00"/>
    <d v="1899-12-30T16:30:00"/>
    <x v="3"/>
    <s v="Tuesday"/>
    <x v="6"/>
    <x v="2"/>
    <x v="67"/>
  </r>
  <r>
    <n v="172"/>
    <s v="Luna Pizza"/>
    <n v="40.713501620000002"/>
    <n v="-73.998545980000003"/>
    <x v="153"/>
    <x v="171"/>
    <x v="3"/>
    <x v="17"/>
    <s v="$4.00 "/>
    <x v="1"/>
    <s v="10038"/>
    <d v="2019-04-08T00:00:00"/>
    <d v="1899-12-30T20:52:34"/>
    <x v="2"/>
    <s v="Monday"/>
    <x v="6"/>
    <x v="2"/>
    <x v="11"/>
  </r>
  <r>
    <n v="173"/>
    <s v="Justino's Pizzeria Pizzeria"/>
    <n v="40.708829999999999"/>
    <n v="-74.005309999999994"/>
    <x v="154"/>
    <x v="172"/>
    <x v="3"/>
    <x v="1"/>
    <s v="$2.75 "/>
    <x v="0"/>
    <s v="10038"/>
    <d v="2019-04-02T00:00:00"/>
    <d v="1899-12-30T13:55:21"/>
    <x v="11"/>
    <s v="Tuesday"/>
    <x v="6"/>
    <x v="2"/>
    <x v="11"/>
  </r>
  <r>
    <n v="174"/>
    <s v="Joe's Pizzeria &amp; Restaurant"/>
    <n v="40.678690000000003"/>
    <n v="-73.867930000000001"/>
    <x v="155"/>
    <x v="173"/>
    <x v="3"/>
    <x v="6"/>
    <s v="$2.50 "/>
    <x v="0"/>
    <s v="11208"/>
    <d v="2019-03-09T00:00:00"/>
    <d v="1899-12-30T13:12:51"/>
    <x v="11"/>
    <s v="Saturday"/>
    <x v="7"/>
    <x v="0"/>
    <x v="59"/>
  </r>
  <r>
    <n v="175"/>
    <s v="Ancona Pizzeria &amp; Heroes"/>
    <n v="40.661529999999999"/>
    <n v="-73.699830000000006"/>
    <x v="156"/>
    <x v="174"/>
    <x v="3"/>
    <x v="27"/>
    <s v="$3.80 "/>
    <x v="1"/>
    <s v="11580"/>
    <d v="2019-03-03T00:00:00"/>
    <d v="1899-12-30T15:55:04"/>
    <x v="10"/>
    <s v="Sunday"/>
    <x v="7"/>
    <x v="1"/>
    <x v="55"/>
  </r>
  <r>
    <n v="176"/>
    <s v="Hot Fresh Pizza 99c"/>
    <n v="40.718850000000003"/>
    <n v="-74.000360000000001"/>
    <x v="157"/>
    <x v="175"/>
    <x v="3"/>
    <x v="3"/>
    <s v="$1.00 "/>
    <x v="0"/>
    <s v="10013"/>
    <d v="2019-02-28T00:00:00"/>
    <d v="1899-12-30T18:49:52"/>
    <x v="1"/>
    <s v="Thursday"/>
    <x v="8"/>
    <x v="2"/>
    <x v="11"/>
  </r>
  <r>
    <n v="177"/>
    <s v="Gino's"/>
    <n v="40.710674730000001"/>
    <n v="-73.996563460000004"/>
    <x v="158"/>
    <x v="176"/>
    <x v="3"/>
    <x v="13"/>
    <s v="$2.00 "/>
    <x v="0"/>
    <s v="10002"/>
    <d v="2019-02-21T00:00:00"/>
    <d v="1899-12-30T18:58:53"/>
    <x v="1"/>
    <s v="Thursday"/>
    <x v="8"/>
    <x v="2"/>
    <x v="11"/>
  </r>
  <r>
    <n v="178"/>
    <s v="Famous Calabria Pizza"/>
    <n v="40.711682500000002"/>
    <n v="-73.999592500000006"/>
    <x v="159"/>
    <x v="177"/>
    <x v="3"/>
    <x v="0"/>
    <s v="$3.00 "/>
    <x v="0"/>
    <s v="10038"/>
    <d v="2019-02-20T00:00:00"/>
    <d v="1899-12-30T20:49:19"/>
    <x v="2"/>
    <s v="Wednesday"/>
    <x v="8"/>
    <x v="2"/>
    <x v="11"/>
  </r>
  <r>
    <n v="179"/>
    <s v="Roccos Pizzeria"/>
    <n v="40.692127999999997"/>
    <n v="-73.945704149999997"/>
    <x v="160"/>
    <x v="178"/>
    <x v="3"/>
    <x v="1"/>
    <s v="$2.75 "/>
    <x v="0"/>
    <s v="11206"/>
    <d v="2019-02-10T00:00:00"/>
    <d v="1899-12-30T12:05:49"/>
    <x v="8"/>
    <s v="Sunday"/>
    <x v="8"/>
    <x v="0"/>
    <x v="83"/>
  </r>
  <r>
    <n v="180"/>
    <s v="Hi-Class Pizza"/>
    <n v="40.725380000000001"/>
    <n v="-73.721670000000003"/>
    <x v="161"/>
    <x v="179"/>
    <x v="3"/>
    <x v="1"/>
    <s v="$2.75 "/>
    <x v="0"/>
    <s v="11426"/>
    <d v="2019-02-08T00:00:00"/>
    <d v="1899-12-30T22:02:58"/>
    <x v="7"/>
    <s v="Friday"/>
    <x v="8"/>
    <x v="1"/>
    <x v="92"/>
  </r>
  <r>
    <n v="181"/>
    <s v="Baker's Pizza"/>
    <n v="40.729439900000003"/>
    <n v="-73.981250000000003"/>
    <x v="162"/>
    <x v="180"/>
    <x v="3"/>
    <x v="0"/>
    <s v="$3.00 "/>
    <x v="0"/>
    <s v="10009"/>
    <d v="2019-02-05T00:00:00"/>
    <d v="1899-12-30T20:45:31"/>
    <x v="2"/>
    <s v="Tuesday"/>
    <x v="8"/>
    <x v="2"/>
    <x v="30"/>
  </r>
  <r>
    <n v="182"/>
    <s v="Kiss My Slice"/>
    <n v="40.755760000000002"/>
    <n v="-73.990520000000004"/>
    <x v="163"/>
    <x v="181"/>
    <x v="3"/>
    <x v="1"/>
    <s v="$2.75 "/>
    <x v="0"/>
    <s v="10036"/>
    <d v="2019-01-24T00:00:00"/>
    <d v="1899-12-30T18:45:02"/>
    <x v="1"/>
    <s v="Thursday"/>
    <x v="9"/>
    <x v="2"/>
    <x v="24"/>
  </r>
  <r>
    <n v="183"/>
    <s v="99 Cent Fresh Hot Pizza"/>
    <n v="40.692320000000002"/>
    <n v="-73.986959999999996"/>
    <x v="164"/>
    <x v="182"/>
    <x v="3"/>
    <x v="3"/>
    <s v="$1.00 "/>
    <x v="0"/>
    <s v="11201"/>
    <d v="2019-01-04T00:00:00"/>
    <d v="1899-12-30T23:16:28"/>
    <x v="9"/>
    <s v="Friday"/>
    <x v="9"/>
    <x v="0"/>
    <x v="72"/>
  </r>
  <r>
    <n v="184"/>
    <s v="Kiss My Slice"/>
    <n v="40.755760000000002"/>
    <n v="-73.990520000000004"/>
    <x v="165"/>
    <x v="183"/>
    <x v="4"/>
    <x v="3"/>
    <s v="$1.00 "/>
    <x v="0"/>
    <s v="10036"/>
    <d v="2018-12-13T00:00:00"/>
    <d v="1899-12-30T18:27:25"/>
    <x v="1"/>
    <s v="Thursday"/>
    <x v="10"/>
    <x v="2"/>
    <x v="24"/>
  </r>
  <r>
    <n v="185"/>
    <s v="Springfield &amp; LA Bari Pizza &amp; Restaurant"/>
    <n v="40.674430800000003"/>
    <n v="-73.763587999999999"/>
    <x v="166"/>
    <x v="184"/>
    <x v="4"/>
    <x v="13"/>
    <s v="$2.00 "/>
    <x v="0"/>
    <s v="11413"/>
    <d v="2018-11-08T00:00:00"/>
    <d v="1899-12-30T16:47:58"/>
    <x v="3"/>
    <s v="Thursday"/>
    <x v="11"/>
    <x v="1"/>
    <x v="93"/>
  </r>
  <r>
    <n v="186"/>
    <s v="Margherita Pizza Inc"/>
    <n v="40.704530820000002"/>
    <n v="-73.796792730000007"/>
    <x v="167"/>
    <x v="185"/>
    <x v="4"/>
    <x v="0"/>
    <s v="$3.00 "/>
    <x v="0"/>
    <s v="11433"/>
    <d v="2018-11-07T00:00:00"/>
    <d v="1899-12-30T14:43:40"/>
    <x v="15"/>
    <s v="Wednesday"/>
    <x v="11"/>
    <x v="1"/>
    <x v="61"/>
  </r>
  <r>
    <n v="187"/>
    <s v="Vaccaro's Pizzeria &amp; Trattoria"/>
    <n v="40.72795"/>
    <n v="-73.710880000000003"/>
    <x v="168"/>
    <x v="186"/>
    <x v="4"/>
    <x v="28"/>
    <s v="$2.65 "/>
    <x v="0"/>
    <s v="11426"/>
    <d v="2018-10-31T00:00:00"/>
    <d v="1899-12-30T14:48:15"/>
    <x v="15"/>
    <s v="Wednesday"/>
    <x v="0"/>
    <x v="1"/>
    <x v="92"/>
  </r>
  <r>
    <n v="188"/>
    <s v="Mario's Pizzeria"/>
    <n v="40.66489"/>
    <n v="-73.735249999999994"/>
    <x v="169"/>
    <x v="187"/>
    <x v="4"/>
    <x v="6"/>
    <s v="$2.50 "/>
    <x v="0"/>
    <s v="11422"/>
    <d v="2018-10-17T00:00:00"/>
    <d v="1899-12-30T14:20:32"/>
    <x v="15"/>
    <s v="Wednesday"/>
    <x v="0"/>
    <x v="1"/>
    <x v="94"/>
  </r>
  <r>
    <n v="189"/>
    <s v="Mario's Pizza"/>
    <n v="40.657629999999997"/>
    <n v="-73.767240000000001"/>
    <x v="170"/>
    <x v="188"/>
    <x v="4"/>
    <x v="1"/>
    <s v="$2.75 "/>
    <x v="0"/>
    <s v="11434"/>
    <d v="2018-09-29T00:00:00"/>
    <d v="1899-12-30T13:45:47"/>
    <x v="11"/>
    <s v="Saturday"/>
    <x v="1"/>
    <x v="1"/>
    <x v="60"/>
  </r>
  <r>
    <n v="190"/>
    <s v="Big John's Pizza"/>
    <n v="40.718561399999999"/>
    <n v="-73.735845100000006"/>
    <x v="171"/>
    <x v="189"/>
    <x v="4"/>
    <x v="2"/>
    <s v="$3.25 "/>
    <x v="1"/>
    <s v="11428"/>
    <d v="2018-09-12T00:00:00"/>
    <d v="1899-12-30T15:38:58"/>
    <x v="10"/>
    <s v="Wednesday"/>
    <x v="1"/>
    <x v="1"/>
    <x v="31"/>
  </r>
  <r>
    <n v="191"/>
    <s v="Lamici"/>
    <n v="40.663517400000003"/>
    <n v="-73.776792799999996"/>
    <x v="172"/>
    <x v="190"/>
    <x v="4"/>
    <x v="6"/>
    <s v="$2.50 "/>
    <x v="0"/>
    <s v="11434"/>
    <d v="2018-09-08T00:00:00"/>
    <d v="1899-12-30T15:08:48"/>
    <x v="10"/>
    <s v="Saturday"/>
    <x v="1"/>
    <x v="1"/>
    <x v="60"/>
  </r>
  <r>
    <n v="192"/>
    <s v="Two Boots Pizza"/>
    <n v="40.723689999999998"/>
    <n v="-73.984889999999993"/>
    <x v="173"/>
    <x v="191"/>
    <x v="4"/>
    <x v="29"/>
    <s v="$4.08 "/>
    <x v="1"/>
    <s v="10009"/>
    <d v="2018-03-27T00:00:00"/>
    <d v="1899-12-30T14:54:01"/>
    <x v="15"/>
    <s v="Tuesday"/>
    <x v="7"/>
    <x v="2"/>
    <x v="30"/>
  </r>
  <r>
    <n v="193"/>
    <s v="Alba Pizzeria"/>
    <n v="40.709383600000002"/>
    <n v="-73.818850900000001"/>
    <x v="174"/>
    <x v="192"/>
    <x v="5"/>
    <x v="1"/>
    <s v="$2.75 "/>
    <x v="0"/>
    <s v="11435"/>
    <d v="2017-12-12T00:00:00"/>
    <d v="1899-12-30T14:01:45"/>
    <x v="15"/>
    <s v="Tuesday"/>
    <x v="10"/>
    <x v="1"/>
    <x v="95"/>
  </r>
  <r>
    <n v="194"/>
    <s v="Pizza Plus"/>
    <n v="40.801879999999997"/>
    <n v="-73.936909999999997"/>
    <x v="175"/>
    <x v="193"/>
    <x v="5"/>
    <x v="13"/>
    <s v="$2.00 "/>
    <x v="0"/>
    <s v="10035"/>
    <d v="2017-12-08T00:00:00"/>
    <d v="1899-12-30T14:23:35"/>
    <x v="15"/>
    <s v="Friday"/>
    <x v="10"/>
    <x v="2"/>
    <x v="41"/>
  </r>
  <r>
    <n v="195"/>
    <s v="Am PM Pizza Bagel"/>
    <n v="40.626139999999999"/>
    <n v="-73.976079999999996"/>
    <x v="176"/>
    <x v="194"/>
    <x v="5"/>
    <x v="13"/>
    <s v="$2.00 "/>
    <x v="0"/>
    <s v="11230"/>
    <d v="2017-12-06T00:00:00"/>
    <d v="1899-12-30T14:58:45"/>
    <x v="15"/>
    <s v="Wednesday"/>
    <x v="10"/>
    <x v="0"/>
    <x v="96"/>
  </r>
  <r>
    <n v="196"/>
    <s v="Pino's Pizza"/>
    <n v="40.600975599999998"/>
    <n v="-74.000596799999997"/>
    <x v="177"/>
    <x v="195"/>
    <x v="5"/>
    <x v="6"/>
    <s v="$2.50 "/>
    <x v="0"/>
    <s v="11214"/>
    <d v="2017-12-05T00:00:00"/>
    <d v="1899-12-30T17:05:46"/>
    <x v="0"/>
    <s v="Tuesday"/>
    <x v="10"/>
    <x v="0"/>
    <x v="2"/>
  </r>
  <r>
    <n v="197"/>
    <s v="Margherita Pizza"/>
    <n v="40.704393899999999"/>
    <n v="-73.797156900000004"/>
    <x v="178"/>
    <x v="196"/>
    <x v="5"/>
    <x v="0"/>
    <s v="$3.00 "/>
    <x v="0"/>
    <s v="11432"/>
    <d v="2017-11-29T00:00:00"/>
    <d v="1899-12-30T14:56:10"/>
    <x v="15"/>
    <s v="Wednesday"/>
    <x v="11"/>
    <x v="1"/>
    <x v="43"/>
  </r>
  <r>
    <n v="198"/>
    <s v="Carbo's Pizzeria"/>
    <n v="40.86262"/>
    <n v="-73.843239999999994"/>
    <x v="179"/>
    <x v="197"/>
    <x v="5"/>
    <x v="6"/>
    <s v="$2.50 "/>
    <x v="0"/>
    <s v="10469"/>
    <d v="2017-11-28T00:00:00"/>
    <d v="1899-12-30T15:51:39"/>
    <x v="10"/>
    <s v="Tuesday"/>
    <x v="11"/>
    <x v="3"/>
    <x v="6"/>
  </r>
  <r>
    <n v="199"/>
    <s v="Antonio's Pizzeria &amp; Cafe"/>
    <n v="40.69294"/>
    <n v="-73.990970000000004"/>
    <x v="180"/>
    <x v="198"/>
    <x v="5"/>
    <x v="6"/>
    <s v="$2.50 "/>
    <x v="0"/>
    <s v="11201"/>
    <d v="2017-10-22T00:00:00"/>
    <d v="1899-12-30T00:21:22"/>
    <x v="14"/>
    <s v="Sunday"/>
    <x v="0"/>
    <x v="0"/>
    <x v="72"/>
  </r>
  <r>
    <n v="200"/>
    <s v="Rosa's Pizza"/>
    <n v="40.712209999999999"/>
    <n v="-73.900009999999995"/>
    <x v="181"/>
    <x v="199"/>
    <x v="5"/>
    <x v="28"/>
    <s v="$2.65 "/>
    <x v="0"/>
    <s v="11385"/>
    <d v="2017-08-14T00:00:00"/>
    <d v="1899-12-30T11:26:59"/>
    <x v="13"/>
    <s v="Monday"/>
    <x v="2"/>
    <x v="1"/>
    <x v="19"/>
  </r>
  <r>
    <n v="201"/>
    <s v="2 Bros Pizza"/>
    <n v="40.756950000000003"/>
    <n v="-73.993499999999997"/>
    <x v="182"/>
    <x v="200"/>
    <x v="5"/>
    <x v="3"/>
    <s v="$1.00 "/>
    <x v="0"/>
    <s v="10018"/>
    <d v="2017-08-03T00:00:00"/>
    <d v="1899-12-30T18:54:31"/>
    <x v="1"/>
    <s v="Thursday"/>
    <x v="2"/>
    <x v="2"/>
    <x v="48"/>
  </r>
  <r>
    <n v="202"/>
    <s v="Gotham Pizza"/>
    <n v="40.732140000000001"/>
    <n v="-73.988249999999994"/>
    <x v="183"/>
    <x v="201"/>
    <x v="5"/>
    <x v="1"/>
    <s v="$2.75 "/>
    <x v="0"/>
    <s v="10003"/>
    <d v="2017-07-28T00:00:00"/>
    <d v="1899-12-30T16:05:02"/>
    <x v="3"/>
    <s v="Friday"/>
    <x v="3"/>
    <x v="2"/>
    <x v="30"/>
  </r>
  <r>
    <n v="203"/>
    <s v="Joey's Pizza"/>
    <n v="40.726216399999998"/>
    <n v="-73.895181199999996"/>
    <x v="184"/>
    <x v="202"/>
    <x v="5"/>
    <x v="1"/>
    <s v="$2.75 "/>
    <x v="0"/>
    <s v="11373"/>
    <d v="2017-06-28T00:00:00"/>
    <d v="1899-12-30T20:58:07"/>
    <x v="2"/>
    <s v="Wednesday"/>
    <x v="4"/>
    <x v="1"/>
    <x v="66"/>
  </r>
  <r>
    <n v="204"/>
    <s v="NY Fresh Pizza"/>
    <n v="40.765148199999999"/>
    <n v="-73.988136299999994"/>
    <x v="185"/>
    <x v="203"/>
    <x v="5"/>
    <x v="3"/>
    <s v="$1.00 "/>
    <x v="0"/>
    <s v="10019"/>
    <d v="2017-06-16T00:00:00"/>
    <d v="1899-12-30T17:42:08"/>
    <x v="0"/>
    <s v="Friday"/>
    <x v="4"/>
    <x v="2"/>
    <x v="65"/>
  </r>
  <r>
    <n v="205"/>
    <s v="Gotham Pizza"/>
    <n v="40.743810000000003"/>
    <n v="-74.002949999999998"/>
    <x v="186"/>
    <x v="204"/>
    <x v="5"/>
    <x v="0"/>
    <s v="$3.00 "/>
    <x v="1"/>
    <s v="10011"/>
    <d v="2017-05-31T00:00:00"/>
    <d v="1899-12-30T20:42:52"/>
    <x v="2"/>
    <s v="Wednesday"/>
    <x v="5"/>
    <x v="2"/>
    <x v="62"/>
  </r>
  <r>
    <n v="206"/>
    <s v="Scarr's Pizza"/>
    <n v="40.715389999999999"/>
    <n v="-73.991529999999997"/>
    <x v="187"/>
    <x v="205"/>
    <x v="5"/>
    <x v="23"/>
    <s v="$3.75 "/>
    <x v="1"/>
    <s v="10002"/>
    <d v="2017-05-16T00:00:00"/>
    <d v="1899-12-30T00:54:18"/>
    <x v="14"/>
    <s v="Tuesday"/>
    <x v="5"/>
    <x v="2"/>
    <x v="11"/>
  </r>
  <r>
    <n v="207"/>
    <s v="Sutton Pizzeria"/>
    <n v="40.761830000000003"/>
    <n v="-73.960149999999999"/>
    <x v="188"/>
    <x v="206"/>
    <x v="5"/>
    <x v="1"/>
    <s v="$2.75 "/>
    <x v="0"/>
    <s v="10065"/>
    <d v="2017-05-03T00:00:00"/>
    <d v="1899-12-30T20:20:08"/>
    <x v="2"/>
    <s v="Wednesday"/>
    <x v="5"/>
    <x v="2"/>
    <x v="97"/>
  </r>
  <r>
    <n v="208"/>
    <s v="Little Gio's Pizza"/>
    <n v="40.723739999999999"/>
    <n v="-73.987899999999996"/>
    <x v="189"/>
    <x v="207"/>
    <x v="5"/>
    <x v="24"/>
    <s v="$2.25 "/>
    <x v="0"/>
    <s v="10009"/>
    <d v="2017-04-29T00:00:00"/>
    <d v="1899-12-30T13:57:12"/>
    <x v="11"/>
    <s v="Saturday"/>
    <x v="6"/>
    <x v="2"/>
    <x v="30"/>
  </r>
  <r>
    <n v="209"/>
    <s v="99 Cent Express Pizza"/>
    <n v="40.750239999999998"/>
    <n v="-73.970500000000001"/>
    <x v="190"/>
    <x v="208"/>
    <x v="5"/>
    <x v="3"/>
    <s v="$1.00 "/>
    <x v="0"/>
    <s v="10017"/>
    <d v="2017-04-21T00:00:00"/>
    <d v="1899-12-30T20:34:08"/>
    <x v="2"/>
    <s v="Friday"/>
    <x v="6"/>
    <x v="2"/>
    <x v="90"/>
  </r>
  <r>
    <n v="210"/>
    <s v="Sofia Pizza Shoppe"/>
    <n v="40.756740000000001"/>
    <n v="-73.964309999999998"/>
    <x v="191"/>
    <x v="209"/>
    <x v="5"/>
    <x v="10"/>
    <s v="$4.50 "/>
    <x v="1"/>
    <s v="10022"/>
    <d v="2017-04-12T00:00:00"/>
    <d v="1899-12-30T14:37:39"/>
    <x v="15"/>
    <s v="Wednesday"/>
    <x v="6"/>
    <x v="2"/>
    <x v="63"/>
  </r>
  <r>
    <n v="211"/>
    <s v="Luigi's Family Italian Ristorante and Pizzeria"/>
    <n v="40.77843"/>
    <n v="-73.948629999999994"/>
    <x v="192"/>
    <x v="210"/>
    <x v="5"/>
    <x v="1"/>
    <s v="$2.75 "/>
    <x v="0"/>
    <s v="10128"/>
    <d v="2017-03-22T00:00:00"/>
    <d v="1899-12-30T19:05:00"/>
    <x v="5"/>
    <s v="Wednesday"/>
    <x v="7"/>
    <x v="2"/>
    <x v="98"/>
  </r>
  <r>
    <n v="212"/>
    <s v="Italian Village Pizzeria &amp; Restaurant NYC"/>
    <n v="40.77149"/>
    <n v="-73.953090000000003"/>
    <x v="193"/>
    <x v="211"/>
    <x v="5"/>
    <x v="1"/>
    <s v="$2.75 "/>
    <x v="0"/>
    <s v="10075"/>
    <d v="2017-02-11T00:00:00"/>
    <d v="1899-12-30T18:58:17"/>
    <x v="1"/>
    <s v="Saturday"/>
    <x v="8"/>
    <x v="2"/>
    <x v="18"/>
  </r>
  <r>
    <n v="213"/>
    <s v="Bosa's Pizza of Harlem"/>
    <n v="40.802746999999997"/>
    <n v="-73.934088200000005"/>
    <x v="193"/>
    <x v="212"/>
    <x v="5"/>
    <x v="13"/>
    <s v="$2.00 "/>
    <x v="0"/>
    <s v="10035"/>
    <d v="2017-02-11T00:00:00"/>
    <d v="1899-12-30T17:02:12"/>
    <x v="0"/>
    <s v="Saturday"/>
    <x v="8"/>
    <x v="2"/>
    <x v="41"/>
  </r>
  <r>
    <n v="214"/>
    <s v="Rivoli Pizza II"/>
    <n v="40.733289900000003"/>
    <n v="-74.006190000000004"/>
    <x v="194"/>
    <x v="213"/>
    <x v="5"/>
    <x v="0"/>
    <s v="$3.00 "/>
    <x v="0"/>
    <s v="10014"/>
    <d v="2017-01-27T00:00:00"/>
    <d v="1899-12-30T13:51:10"/>
    <x v="11"/>
    <s v="Friday"/>
    <x v="9"/>
    <x v="2"/>
    <x v="67"/>
  </r>
  <r>
    <n v="215"/>
    <s v="J's Pizza"/>
    <n v="40.739816400000002"/>
    <n v="-73.998945300000003"/>
    <x v="194"/>
    <x v="214"/>
    <x v="5"/>
    <x v="2"/>
    <s v="$3.25 "/>
    <x v="1"/>
    <s v="10011"/>
    <d v="2017-01-27T00:00:00"/>
    <d v="1899-12-30T17:22:27"/>
    <x v="0"/>
    <s v="Friday"/>
    <x v="9"/>
    <x v="2"/>
    <x v="62"/>
  </r>
  <r>
    <n v="216"/>
    <s v="44st Pizza"/>
    <n v="40.752020000000002"/>
    <n v="-73.973759999999999"/>
    <x v="195"/>
    <x v="215"/>
    <x v="5"/>
    <x v="3"/>
    <s v="$1.00 "/>
    <x v="0"/>
    <s v="10017"/>
    <d v="2017-01-19T00:00:00"/>
    <d v="1899-12-30T15:42:04"/>
    <x v="10"/>
    <s v="Thursday"/>
    <x v="9"/>
    <x v="2"/>
    <x v="90"/>
  </r>
  <r>
    <n v="217"/>
    <s v="Joey Pepperoni's Pizza"/>
    <n v="40.740867999999999"/>
    <n v="-73.978965000000002"/>
    <x v="196"/>
    <x v="216"/>
    <x v="6"/>
    <x v="3"/>
    <s v="$1.00 "/>
    <x v="0"/>
    <s v="10016"/>
    <d v="2016-12-24T00:00:00"/>
    <d v="1899-12-30T14:43:21"/>
    <x v="15"/>
    <s v="Saturday"/>
    <x v="10"/>
    <x v="2"/>
    <x v="68"/>
  </r>
  <r>
    <n v="218"/>
    <s v="Tony's Pizzeria &amp; Restaurant"/>
    <n v="40.699199999999998"/>
    <n v="-73.918819999999997"/>
    <x v="197"/>
    <x v="217"/>
    <x v="6"/>
    <x v="6"/>
    <s v="$2.50 "/>
    <x v="0"/>
    <s v="11237"/>
    <d v="2016-10-22T00:00:00"/>
    <d v="1899-12-30T19:52:03"/>
    <x v="5"/>
    <s v="Saturday"/>
    <x v="0"/>
    <x v="0"/>
    <x v="36"/>
  </r>
  <r>
    <n v="219"/>
    <s v="Villa Mia Pizzeria"/>
    <n v="40.669490000000003"/>
    <n v="-73.992850000000004"/>
    <x v="198"/>
    <x v="218"/>
    <x v="6"/>
    <x v="6"/>
    <s v="$2.50 "/>
    <x v="0"/>
    <s v="11215"/>
    <d v="2016-10-20T00:00:00"/>
    <d v="1899-12-30T16:48:25"/>
    <x v="3"/>
    <s v="Thursday"/>
    <x v="0"/>
    <x v="0"/>
    <x v="82"/>
  </r>
  <r>
    <n v="220"/>
    <s v="Sofia Pizza Shoppe"/>
    <n v="40.756740000000001"/>
    <n v="-73.964309999999998"/>
    <x v="199"/>
    <x v="219"/>
    <x v="6"/>
    <x v="17"/>
    <s v="$4.00 "/>
    <x v="1"/>
    <s v="10022"/>
    <d v="2016-10-14T00:00:00"/>
    <d v="1899-12-30T13:55:17"/>
    <x v="11"/>
    <s v="Friday"/>
    <x v="0"/>
    <x v="2"/>
    <x v="63"/>
  </r>
  <r>
    <n v="221"/>
    <s v="Mamma's Famous Ristorante"/>
    <n v="40.788060000000002"/>
    <n v="-73.977069999999998"/>
    <x v="200"/>
    <x v="220"/>
    <x v="6"/>
    <x v="30"/>
    <s v="$3.85 "/>
    <x v="1"/>
    <s v="10024"/>
    <d v="2016-09-20T00:00:00"/>
    <d v="1899-12-30T16:25:12"/>
    <x v="3"/>
    <s v="Tuesday"/>
    <x v="1"/>
    <x v="2"/>
    <x v="38"/>
  </r>
  <r>
    <n v="222"/>
    <s v="Justino's Pizzeria"/>
    <n v="40.769600680000003"/>
    <n v="-73.98845172"/>
    <x v="201"/>
    <x v="221"/>
    <x v="6"/>
    <x v="4"/>
    <s v="$3.50 "/>
    <x v="1"/>
    <s v="10019"/>
    <d v="2016-09-09T00:00:00"/>
    <d v="1899-12-30T18:30:30"/>
    <x v="1"/>
    <s v="Friday"/>
    <x v="1"/>
    <x v="2"/>
    <x v="65"/>
  </r>
  <r>
    <n v="223"/>
    <s v="New York sal's pizza"/>
    <n v="40.763779900000003"/>
    <n v="-73.992239999999995"/>
    <x v="201"/>
    <x v="222"/>
    <x v="6"/>
    <x v="1"/>
    <s v="$2.75 "/>
    <x v="0"/>
    <s v="10019"/>
    <d v="2016-09-09T00:00:00"/>
    <d v="1899-12-30T14:33:24"/>
    <x v="15"/>
    <s v="Friday"/>
    <x v="1"/>
    <x v="2"/>
    <x v="65"/>
  </r>
  <r>
    <n v="224"/>
    <s v="Pizza &amp; Pita"/>
    <n v="40.743850510000001"/>
    <n v="-73.973964890000005"/>
    <x v="202"/>
    <x v="223"/>
    <x v="6"/>
    <x v="1"/>
    <s v="$2.75 "/>
    <x v="0"/>
    <s v="10016"/>
    <d v="2016-09-08T00:00:00"/>
    <d v="1899-12-30T14:38:36"/>
    <x v="15"/>
    <s v="Thursday"/>
    <x v="1"/>
    <x v="2"/>
    <x v="68"/>
  </r>
  <r>
    <n v="225"/>
    <s v="Luigi's Gourmet Pizza"/>
    <n v="40.765590000000003"/>
    <n v="-73.983490000000003"/>
    <x v="203"/>
    <x v="224"/>
    <x v="6"/>
    <x v="1"/>
    <s v="$2.75 "/>
    <x v="0"/>
    <s v="10019"/>
    <d v="2016-08-25T00:00:00"/>
    <d v="1899-12-30T16:30:15"/>
    <x v="3"/>
    <s v="Thursday"/>
    <x v="2"/>
    <x v="2"/>
    <x v="65"/>
  </r>
  <r>
    <n v="226"/>
    <s v="Giuseppe's Pizza At St George"/>
    <n v="40.642225519999997"/>
    <n v="-74.076740369999996"/>
    <x v="204"/>
    <x v="225"/>
    <x v="6"/>
    <x v="13"/>
    <s v="$2.00 "/>
    <x v="0"/>
    <s v="10301"/>
    <d v="2016-08-23T00:00:00"/>
    <d v="1899-12-30T13:12:17"/>
    <x v="11"/>
    <s v="Tuesday"/>
    <x v="2"/>
    <x v="4"/>
    <x v="76"/>
  </r>
  <r>
    <n v="227"/>
    <s v="Tom's Pizza &amp; Italian Restaurant Inc"/>
    <n v="40.694980000000001"/>
    <n v="-73.842860000000002"/>
    <x v="205"/>
    <x v="226"/>
    <x v="6"/>
    <x v="13"/>
    <s v="$2.00 "/>
    <x v="0"/>
    <s v="11418"/>
    <d v="2016-08-22T00:00:00"/>
    <d v="1899-12-30T00:29:24"/>
    <x v="14"/>
    <s v="Monday"/>
    <x v="2"/>
    <x v="1"/>
    <x v="99"/>
  </r>
  <r>
    <n v="228"/>
    <s v="Three Brothers 3"/>
    <n v="40.680422999999998"/>
    <n v="-73.753499000000005"/>
    <x v="206"/>
    <x v="227"/>
    <x v="6"/>
    <x v="13"/>
    <s v="$2.00 "/>
    <x v="0"/>
    <s v="11413"/>
    <d v="2016-08-20T00:00:00"/>
    <d v="1899-12-30T15:07:31"/>
    <x v="10"/>
    <s v="Saturday"/>
    <x v="2"/>
    <x v="1"/>
    <x v="93"/>
  </r>
  <r>
    <n v="229"/>
    <s v="Domenick's Pizza"/>
    <n v="40.678165700000001"/>
    <n v="-73.831740400000001"/>
    <x v="206"/>
    <x v="228"/>
    <x v="6"/>
    <x v="13"/>
    <s v="$2.00 "/>
    <x v="0"/>
    <s v="11417"/>
    <d v="2016-08-20T00:00:00"/>
    <d v="1899-12-30T13:07:19"/>
    <x v="11"/>
    <s v="Saturday"/>
    <x v="2"/>
    <x v="1"/>
    <x v="1"/>
  </r>
  <r>
    <n v="230"/>
    <s v="John &amp; Tony's"/>
    <n v="40.760420519999997"/>
    <n v="-73.961605700000007"/>
    <x v="207"/>
    <x v="229"/>
    <x v="6"/>
    <x v="31"/>
    <s v="$2.95 "/>
    <x v="0"/>
    <s v="10065"/>
    <d v="2016-08-19T00:00:00"/>
    <d v="1899-12-30T20:41:44"/>
    <x v="2"/>
    <s v="Friday"/>
    <x v="2"/>
    <x v="2"/>
    <x v="97"/>
  </r>
  <r>
    <n v="231"/>
    <s v="Mario's Pizza"/>
    <n v="40.68683"/>
    <n v="-73.966440000000006"/>
    <x v="208"/>
    <x v="230"/>
    <x v="6"/>
    <x v="0"/>
    <s v="$3.00 "/>
    <x v="1"/>
    <s v="11238"/>
    <d v="2016-08-18T00:00:00"/>
    <d v="1899-12-30T19:49:54"/>
    <x v="5"/>
    <s v="Thursday"/>
    <x v="2"/>
    <x v="0"/>
    <x v="75"/>
  </r>
  <r>
    <n v="232"/>
    <s v="J&amp;D Pizzeria Restaurant"/>
    <n v="40.674289999999999"/>
    <n v="-73.878789999999995"/>
    <x v="209"/>
    <x v="231"/>
    <x v="6"/>
    <x v="3"/>
    <s v="$1.00 "/>
    <x v="0"/>
    <s v="11208"/>
    <d v="2016-08-13T00:00:00"/>
    <d v="1899-12-30T00:20:48"/>
    <x v="14"/>
    <s v="Saturday"/>
    <x v="2"/>
    <x v="0"/>
    <x v="59"/>
  </r>
  <r>
    <n v="233"/>
    <s v="Lenny's Pizza"/>
    <n v="40.650643770000002"/>
    <n v="-73.838100710000006"/>
    <x v="209"/>
    <x v="232"/>
    <x v="6"/>
    <x v="0"/>
    <s v="$3.00 "/>
    <x v="0"/>
    <s v="11414"/>
    <d v="2016-08-13T00:00:00"/>
    <d v="1899-12-30T13:44:41"/>
    <x v="11"/>
    <s v="Saturday"/>
    <x v="2"/>
    <x v="1"/>
    <x v="100"/>
  </r>
  <r>
    <n v="234"/>
    <s v="Romeo's Pizzeria"/>
    <n v="40.673904899999997"/>
    <n v="-73.843486200000001"/>
    <x v="210"/>
    <x v="233"/>
    <x v="6"/>
    <x v="6"/>
    <s v="$2.50 "/>
    <x v="0"/>
    <s v="11417"/>
    <d v="2016-08-07T00:00:00"/>
    <d v="1899-12-30T14:02:48"/>
    <x v="15"/>
    <s v="Sunday"/>
    <x v="2"/>
    <x v="1"/>
    <x v="1"/>
  </r>
  <r>
    <n v="235"/>
    <s v="Dany's Pizza Restaurant"/>
    <n v="40.690671999999999"/>
    <n v="-73.869664999999998"/>
    <x v="210"/>
    <x v="234"/>
    <x v="6"/>
    <x v="13"/>
    <s v="$2.00 "/>
    <x v="0"/>
    <s v="11208"/>
    <d v="2016-08-07T00:00:00"/>
    <d v="1899-12-30T11:23:31"/>
    <x v="13"/>
    <s v="Sunday"/>
    <x v="2"/>
    <x v="0"/>
    <x v="59"/>
  </r>
  <r>
    <n v="236"/>
    <s v="Cafe Daniellos"/>
    <n v="40.75882"/>
    <n v="-73.965429999999998"/>
    <x v="211"/>
    <x v="235"/>
    <x v="6"/>
    <x v="1"/>
    <s v="$2.75 "/>
    <x v="0"/>
    <s v="10022"/>
    <d v="2016-07-28T00:00:00"/>
    <d v="1899-12-30T17:08:33"/>
    <x v="0"/>
    <s v="Thursday"/>
    <x v="3"/>
    <x v="2"/>
    <x v="63"/>
  </r>
  <r>
    <n v="237"/>
    <s v="Gino's Pizzeria"/>
    <n v="40.652340000000002"/>
    <n v="-73.959019999999995"/>
    <x v="212"/>
    <x v="236"/>
    <x v="6"/>
    <x v="24"/>
    <s v="$2.25 "/>
    <x v="0"/>
    <s v="11226"/>
    <d v="2016-07-27T00:00:00"/>
    <d v="1899-12-30T18:56:54"/>
    <x v="1"/>
    <s v="Wednesday"/>
    <x v="3"/>
    <x v="0"/>
    <x v="50"/>
  </r>
  <r>
    <n v="238"/>
    <s v="Armando's Pizza"/>
    <n v="40.610227999999999"/>
    <n v="-73.922216000000006"/>
    <x v="212"/>
    <x v="237"/>
    <x v="6"/>
    <x v="32"/>
    <s v="$2.45 "/>
    <x v="0"/>
    <s v="11234"/>
    <d v="2016-07-27T00:00:00"/>
    <d v="1899-12-30T18:34:38"/>
    <x v="1"/>
    <s v="Wednesday"/>
    <x v="3"/>
    <x v="0"/>
    <x v="39"/>
  </r>
  <r>
    <n v="239"/>
    <s v="Ray's Pizza"/>
    <n v="40.722990000000003"/>
    <n v="-73.994579999999999"/>
    <x v="213"/>
    <x v="238"/>
    <x v="6"/>
    <x v="33"/>
    <s v="$3.95 "/>
    <x v="6"/>
    <s v="10012"/>
    <d v="2016-07-02T00:00:00"/>
    <d v="1899-12-30T18:54:55"/>
    <x v="1"/>
    <s v="Saturday"/>
    <x v="3"/>
    <x v="2"/>
    <x v="67"/>
  </r>
  <r>
    <n v="240"/>
    <s v="Claudio's Pizzeria"/>
    <n v="40.760399999999997"/>
    <n v="-73.994690000000006"/>
    <x v="214"/>
    <x v="239"/>
    <x v="6"/>
    <x v="23"/>
    <s v="$3.75 "/>
    <x v="1"/>
    <s v="10036"/>
    <d v="2016-06-29T00:00:00"/>
    <d v="1899-12-30T17:41:10"/>
    <x v="0"/>
    <s v="Wednesday"/>
    <x v="4"/>
    <x v="2"/>
    <x v="24"/>
  </r>
  <r>
    <n v="241"/>
    <s v="Aenos Pizza"/>
    <n v="40.836790000000001"/>
    <n v="-73.889080000000007"/>
    <x v="214"/>
    <x v="240"/>
    <x v="6"/>
    <x v="24"/>
    <s v="$2.25 "/>
    <x v="0"/>
    <s v="10460"/>
    <d v="2016-06-29T00:00:00"/>
    <d v="1899-12-30T16:02:39"/>
    <x v="3"/>
    <s v="Wednesday"/>
    <x v="4"/>
    <x v="3"/>
    <x v="101"/>
  </r>
  <r>
    <n v="242"/>
    <s v="Luke Pizza"/>
    <n v="40.829330400000003"/>
    <n v="-73.891502399999993"/>
    <x v="215"/>
    <x v="241"/>
    <x v="6"/>
    <x v="6"/>
    <s v="$2.50 "/>
    <x v="0"/>
    <s v="10459"/>
    <d v="2016-06-27T00:00:00"/>
    <d v="1899-12-30T16:05:13"/>
    <x v="3"/>
    <s v="Monday"/>
    <x v="4"/>
    <x v="3"/>
    <x v="102"/>
  </r>
  <r>
    <n v="243"/>
    <s v="Fresco Pizza &amp; Pasta"/>
    <n v="40.814208700000002"/>
    <n v="-73.913197199999999"/>
    <x v="215"/>
    <x v="242"/>
    <x v="6"/>
    <x v="24"/>
    <s v="$2.25 "/>
    <x v="0"/>
    <s v="10455"/>
    <d v="2016-06-27T00:00:00"/>
    <d v="1899-12-30T15:26:09"/>
    <x v="10"/>
    <s v="Monday"/>
    <x v="4"/>
    <x v="3"/>
    <x v="29"/>
  </r>
  <r>
    <n v="244"/>
    <s v="Pinos La Forchetta Pizzeria &amp; Restaurant"/>
    <n v="40.671329999999998"/>
    <n v="-73.977699999999999"/>
    <x v="216"/>
    <x v="243"/>
    <x v="6"/>
    <x v="1"/>
    <s v="$2.75 "/>
    <x v="0"/>
    <s v="11215"/>
    <d v="2016-06-26T00:00:00"/>
    <d v="1899-12-30T01:54:00"/>
    <x v="12"/>
    <s v="Sunday"/>
    <x v="4"/>
    <x v="0"/>
    <x v="82"/>
  </r>
  <r>
    <n v="245"/>
    <s v="Bleecker Street Pizza"/>
    <n v="40.732266809999999"/>
    <n v="-74.003419050000005"/>
    <x v="217"/>
    <x v="244"/>
    <x v="6"/>
    <x v="2"/>
    <s v="$3.25 "/>
    <x v="1"/>
    <s v="10014"/>
    <d v="2016-06-17T00:00:00"/>
    <d v="1899-12-30T15:13:29"/>
    <x v="10"/>
    <s v="Friday"/>
    <x v="4"/>
    <x v="2"/>
    <x v="67"/>
  </r>
  <r>
    <n v="246"/>
    <s v="Roma Pizza"/>
    <n v="40.780299999999997"/>
    <n v="-73.953119999999998"/>
    <x v="218"/>
    <x v="245"/>
    <x v="6"/>
    <x v="6"/>
    <s v="$2.50 "/>
    <x v="0"/>
    <s v="10128"/>
    <d v="2016-06-11T00:00:00"/>
    <d v="1899-12-30T21:20:40"/>
    <x v="4"/>
    <s v="Saturday"/>
    <x v="4"/>
    <x v="2"/>
    <x v="98"/>
  </r>
  <r>
    <n v="247"/>
    <s v="Saba's Pizza NY"/>
    <n v="40.77711"/>
    <n v="-73.957160000000002"/>
    <x v="219"/>
    <x v="246"/>
    <x v="6"/>
    <x v="2"/>
    <s v="$3.25 "/>
    <x v="0"/>
    <s v="10037"/>
    <d v="2016-06-09T00:00:00"/>
    <d v="1899-12-30T19:54:59"/>
    <x v="5"/>
    <s v="Thursday"/>
    <x v="4"/>
    <x v="2"/>
    <x v="41"/>
  </r>
  <r>
    <n v="248"/>
    <s v="Little Italy Pizza"/>
    <n v="40.778559999999999"/>
    <n v="-73.952939999999998"/>
    <x v="219"/>
    <x v="247"/>
    <x v="6"/>
    <x v="1"/>
    <s v="$2.75 "/>
    <x v="0"/>
    <s v="10028"/>
    <d v="2016-06-09T00:00:00"/>
    <d v="1899-12-30T14:09:20"/>
    <x v="15"/>
    <s v="Thursday"/>
    <x v="4"/>
    <x v="2"/>
    <x v="98"/>
  </r>
  <r>
    <n v="249"/>
    <s v="99¢ Pizza"/>
    <n v="40.692442059999998"/>
    <n v="-73.986702559999998"/>
    <x v="220"/>
    <x v="248"/>
    <x v="6"/>
    <x v="3"/>
    <s v="$1.00 "/>
    <x v="0"/>
    <s v="11201"/>
    <d v="2016-06-01T00:00:00"/>
    <d v="1899-12-30T21:12:04"/>
    <x v="4"/>
    <s v="Wednesday"/>
    <x v="4"/>
    <x v="0"/>
    <x v="72"/>
  </r>
  <r>
    <n v="250"/>
    <s v="My PIE Pizzeria"/>
    <n v="40.76079"/>
    <n v="-73.969409999999996"/>
    <x v="221"/>
    <x v="249"/>
    <x v="6"/>
    <x v="34"/>
    <s v="$5.25 "/>
    <x v="6"/>
    <s v="10022"/>
    <d v="2016-05-24T00:00:00"/>
    <d v="1899-12-30T23:12:09"/>
    <x v="9"/>
    <s v="Tuesday"/>
    <x v="5"/>
    <x v="2"/>
    <x v="63"/>
  </r>
  <r>
    <n v="251"/>
    <s v="Sal's Pizza Store"/>
    <n v="40.683610000000002"/>
    <n v="-73.995140000000006"/>
    <x v="222"/>
    <x v="250"/>
    <x v="6"/>
    <x v="1"/>
    <s v="$2.75 "/>
    <x v="0"/>
    <s v="11231"/>
    <d v="2016-05-23T00:00:00"/>
    <d v="1899-12-30T20:34:01"/>
    <x v="2"/>
    <s v="Monday"/>
    <x v="5"/>
    <x v="0"/>
    <x v="88"/>
  </r>
  <r>
    <n v="252"/>
    <s v="Cotta Bene Pizzeria Restaurant"/>
    <n v="40.676859999999998"/>
    <n v="-73.986189999999993"/>
    <x v="223"/>
    <x v="251"/>
    <x v="6"/>
    <x v="6"/>
    <s v="$2.50 "/>
    <x v="0"/>
    <s v="11215"/>
    <d v="2016-05-17T00:00:00"/>
    <d v="1899-12-30T20:32:10"/>
    <x v="2"/>
    <s v="Tuesday"/>
    <x v="5"/>
    <x v="0"/>
    <x v="82"/>
  </r>
  <r>
    <n v="253"/>
    <s v="NY Pizza Suprema"/>
    <n v="40.750140000000002"/>
    <n v="-73.995180000000005"/>
    <x v="224"/>
    <x v="252"/>
    <x v="6"/>
    <x v="0"/>
    <s v="$3.00 "/>
    <x v="0"/>
    <s v="10001"/>
    <d v="2016-05-05T00:00:00"/>
    <d v="1899-12-30T16:44:28"/>
    <x v="3"/>
    <s v="Thursday"/>
    <x v="5"/>
    <x v="2"/>
    <x v="4"/>
  </r>
  <r>
    <n v="254"/>
    <s v="Pizza Boy II"/>
    <n v="40.745521830000001"/>
    <n v="-73.905557049999999"/>
    <x v="225"/>
    <x v="253"/>
    <x v="6"/>
    <x v="32"/>
    <s v="$2.45 "/>
    <x v="0"/>
    <s v="11377"/>
    <d v="2016-05-03T00:00:00"/>
    <d v="1899-12-30T18:17:27"/>
    <x v="1"/>
    <s v="Tuesday"/>
    <x v="5"/>
    <x v="1"/>
    <x v="103"/>
  </r>
  <r>
    <n v="255"/>
    <s v="Martiniello's Pizzeria"/>
    <n v="40.748849999999997"/>
    <n v="-73.870859999999993"/>
    <x v="225"/>
    <x v="254"/>
    <x v="6"/>
    <x v="26"/>
    <s v="$1.50 "/>
    <x v="0"/>
    <s v="11373"/>
    <d v="2016-05-03T00:00:00"/>
    <d v="1899-12-30T13:26:30"/>
    <x v="11"/>
    <s v="Tuesday"/>
    <x v="5"/>
    <x v="1"/>
    <x v="66"/>
  </r>
  <r>
    <n v="256"/>
    <s v="Marabella Pizza"/>
    <n v="40.740310000000001"/>
    <n v="-73.923730000000006"/>
    <x v="226"/>
    <x v="255"/>
    <x v="6"/>
    <x v="6"/>
    <s v="$2.50 "/>
    <x v="0"/>
    <s v="11104"/>
    <d v="2016-05-02T00:00:00"/>
    <d v="1899-12-30T19:33:18"/>
    <x v="5"/>
    <s v="Monday"/>
    <x v="5"/>
    <x v="1"/>
    <x v="104"/>
  </r>
  <r>
    <n v="257"/>
    <s v="Mark's Pizza"/>
    <n v="40.678820000000002"/>
    <n v="-74.011380000000003"/>
    <x v="227"/>
    <x v="256"/>
    <x v="6"/>
    <x v="6"/>
    <s v="$2.50 "/>
    <x v="0"/>
    <s v="11231"/>
    <d v="2016-04-30T00:00:00"/>
    <d v="1899-12-30T19:51:16"/>
    <x v="5"/>
    <s v="Saturday"/>
    <x v="6"/>
    <x v="0"/>
    <x v="88"/>
  </r>
  <r>
    <n v="258"/>
    <s v="Picasso Pizzeria"/>
    <n v="40.710209999999996"/>
    <n v="-74.016490000000005"/>
    <x v="228"/>
    <x v="257"/>
    <x v="6"/>
    <x v="35"/>
    <s v="$3.15 "/>
    <x v="0"/>
    <s v="10280"/>
    <d v="2016-04-29T00:00:00"/>
    <d v="1899-12-30T19:01:14"/>
    <x v="5"/>
    <s v="Friday"/>
    <x v="6"/>
    <x v="2"/>
    <x v="105"/>
  </r>
  <r>
    <n v="259"/>
    <s v="Mario's Pizzeria"/>
    <n v="40.683459999999997"/>
    <n v="-73.990020000000001"/>
    <x v="229"/>
    <x v="258"/>
    <x v="6"/>
    <x v="26"/>
    <s v="$1.50 "/>
    <x v="0"/>
    <s v="11201"/>
    <d v="2016-04-19T00:00:00"/>
    <d v="1899-12-30T23:43:02"/>
    <x v="9"/>
    <s v="Tuesday"/>
    <x v="6"/>
    <x v="0"/>
    <x v="72"/>
  </r>
  <r>
    <n v="260"/>
    <s v="Milano Pizza Shop"/>
    <n v="40.796840000000003"/>
    <n v="-73.938119999999998"/>
    <x v="230"/>
    <x v="259"/>
    <x v="6"/>
    <x v="24"/>
    <s v="$2.25 "/>
    <x v="0"/>
    <s v="10029"/>
    <d v="2016-03-23T00:00:00"/>
    <d v="1899-12-30T17:20:04"/>
    <x v="0"/>
    <s v="Wednesday"/>
    <x v="7"/>
    <x v="2"/>
    <x v="41"/>
  </r>
  <r>
    <n v="261"/>
    <s v="620 Caton Pizzeria"/>
    <n v="40.647550000000003"/>
    <n v="-73.973920000000007"/>
    <x v="231"/>
    <x v="260"/>
    <x v="6"/>
    <x v="6"/>
    <s v="$2.50 "/>
    <x v="0"/>
    <s v="11218"/>
    <d v="2016-03-15T00:00:00"/>
    <d v="1899-12-30T20:12:12"/>
    <x v="2"/>
    <s v="Tuesday"/>
    <x v="7"/>
    <x v="0"/>
    <x v="33"/>
  </r>
  <r>
    <n v="262"/>
    <s v="Gotham Pizza"/>
    <n v="40.743810000000003"/>
    <n v="-74.002949999999998"/>
    <x v="232"/>
    <x v="261"/>
    <x v="6"/>
    <x v="6"/>
    <s v="$2.50 "/>
    <x v="0"/>
    <s v="10011"/>
    <d v="2016-02-13T00:00:00"/>
    <d v="1899-12-30T21:58:42"/>
    <x v="4"/>
    <s v="Saturday"/>
    <x v="8"/>
    <x v="2"/>
    <x v="62"/>
  </r>
  <r>
    <n v="263"/>
    <s v="Bella Napoli"/>
    <n v="40.745109900000003"/>
    <n v="-73.994709999999998"/>
    <x v="232"/>
    <x v="262"/>
    <x v="6"/>
    <x v="32"/>
    <s v="$2.45 "/>
    <x v="0"/>
    <s v="10001"/>
    <d v="2016-02-13T00:00:00"/>
    <d v="1899-12-30T17:10:46"/>
    <x v="0"/>
    <s v="Saturday"/>
    <x v="8"/>
    <x v="2"/>
    <x v="4"/>
  </r>
  <r>
    <n v="264"/>
    <s v="Lunetta Pizza &amp; Restaurant"/>
    <n v="40.737209999999997"/>
    <n v="-73.983949999999993"/>
    <x v="233"/>
    <x v="263"/>
    <x v="6"/>
    <x v="6"/>
    <s v="$2.50 "/>
    <x v="0"/>
    <s v="10010"/>
    <d v="2016-01-29T00:00:00"/>
    <d v="1899-12-30T20:07:48"/>
    <x v="2"/>
    <s v="Friday"/>
    <x v="9"/>
    <x v="2"/>
    <x v="30"/>
  </r>
  <r>
    <n v="265"/>
    <s v="Royal Pizza"/>
    <n v="40.748750000000001"/>
    <n v="-73.976140000000001"/>
    <x v="234"/>
    <x v="264"/>
    <x v="6"/>
    <x v="6"/>
    <s v="$2.50 "/>
    <x v="0"/>
    <s v="10016"/>
    <d v="2016-01-26T00:00:00"/>
    <d v="1899-12-30T18:50:46"/>
    <x v="1"/>
    <s v="Tuesday"/>
    <x v="9"/>
    <x v="2"/>
    <x v="68"/>
  </r>
  <r>
    <n v="266"/>
    <s v="Luigi Pizza Restaurant"/>
    <n v="40.746740000000003"/>
    <n v="-73.997219999999999"/>
    <x v="235"/>
    <x v="265"/>
    <x v="6"/>
    <x v="24"/>
    <s v="$2.25 "/>
    <x v="0"/>
    <s v="10001"/>
    <d v="2016-01-05T00:00:00"/>
    <d v="1899-12-30T21:57:09"/>
    <x v="4"/>
    <s v="Tuesday"/>
    <x v="9"/>
    <x v="2"/>
    <x v="4"/>
  </r>
  <r>
    <n v="267"/>
    <s v="Pizza Prince"/>
    <n v="40.723908680000001"/>
    <n v="-73.950386820000006"/>
    <x v="236"/>
    <x v="266"/>
    <x v="7"/>
    <x v="2"/>
    <s v="$3.25 "/>
    <x v="1"/>
    <s v="11222"/>
    <d v="2015-12-31T00:00:00"/>
    <d v="1899-12-30T17:08:00"/>
    <x v="0"/>
    <s v="Thursday"/>
    <x v="10"/>
    <x v="0"/>
    <x v="71"/>
  </r>
  <r>
    <n v="268"/>
    <s v="Little Italy Pizza"/>
    <n v="40.777833809999997"/>
    <n v="-73.982492410000006"/>
    <x v="236"/>
    <x v="267"/>
    <x v="7"/>
    <x v="4"/>
    <s v="$3.50 "/>
    <x v="1"/>
    <s v="10023"/>
    <d v="2015-12-31T00:00:00"/>
    <d v="1899-12-30T22:50:23"/>
    <x v="7"/>
    <s v="Thursday"/>
    <x v="10"/>
    <x v="2"/>
    <x v="106"/>
  </r>
  <r>
    <n v="269"/>
    <s v="DJ Pizza"/>
    <n v="40.746450000000003"/>
    <n v="-73.980260000000001"/>
    <x v="237"/>
    <x v="268"/>
    <x v="7"/>
    <x v="6"/>
    <s v="$2.50 "/>
    <x v="0"/>
    <s v="10016"/>
    <d v="2015-12-28T00:00:00"/>
    <d v="1899-12-30T17:57:55"/>
    <x v="0"/>
    <s v="Monday"/>
    <x v="10"/>
    <x v="2"/>
    <x v="68"/>
  </r>
  <r>
    <n v="270"/>
    <s v="San Remo Pizza"/>
    <n v="40.700310000000002"/>
    <n v="-73.906130000000005"/>
    <x v="238"/>
    <x v="269"/>
    <x v="7"/>
    <x v="6"/>
    <s v="$2.50 "/>
    <x v="0"/>
    <s v="11418"/>
    <d v="2015-12-26T00:00:00"/>
    <d v="1899-12-30T17:57:06"/>
    <x v="0"/>
    <s v="Saturday"/>
    <x v="10"/>
    <x v="1"/>
    <x v="99"/>
  </r>
  <r>
    <n v="271"/>
    <s v="Tony's Original's"/>
    <n v="40.638289999999998"/>
    <n v="-74.07938"/>
    <x v="239"/>
    <x v="270"/>
    <x v="7"/>
    <x v="13"/>
    <s v="$2.00 "/>
    <x v="0"/>
    <s v="10301"/>
    <d v="2015-12-24T00:00:00"/>
    <d v="1899-12-30T14:34:11"/>
    <x v="15"/>
    <s v="Thursday"/>
    <x v="10"/>
    <x v="4"/>
    <x v="76"/>
  </r>
  <r>
    <n v="272"/>
    <s v="Fiore's Pizza"/>
    <n v="40.728749999999998"/>
    <n v="-74.000100000000003"/>
    <x v="240"/>
    <x v="271"/>
    <x v="7"/>
    <x v="4"/>
    <s v="$3.50 "/>
    <x v="1"/>
    <s v="10012"/>
    <d v="2015-12-22T00:00:00"/>
    <d v="1899-12-30T20:15:57"/>
    <x v="2"/>
    <s v="Tuesday"/>
    <x v="10"/>
    <x v="2"/>
    <x v="67"/>
  </r>
  <r>
    <n v="273"/>
    <s v="Abitino's Trattoria Pizzeria"/>
    <n v="40.754605099999999"/>
    <n v="-73.968523399999995"/>
    <x v="241"/>
    <x v="272"/>
    <x v="7"/>
    <x v="0"/>
    <s v="$3.00 "/>
    <x v="0"/>
    <s v="10022"/>
    <d v="2015-12-20T00:00:00"/>
    <d v="1899-12-30T14:07:57"/>
    <x v="15"/>
    <s v="Sunday"/>
    <x v="10"/>
    <x v="2"/>
    <x v="63"/>
  </r>
  <r>
    <n v="274"/>
    <s v="99 Cents Fresh Pizza"/>
    <n v="40.7331"/>
    <n v="-73.999549999999999"/>
    <x v="242"/>
    <x v="273"/>
    <x v="7"/>
    <x v="3"/>
    <s v="$1.00 "/>
    <x v="0"/>
    <s v="10011"/>
    <d v="2015-12-17T00:00:00"/>
    <d v="1899-12-30T19:32:10"/>
    <x v="5"/>
    <s v="Thursday"/>
    <x v="10"/>
    <x v="2"/>
    <x v="62"/>
  </r>
  <r>
    <n v="275"/>
    <s v="Gourmet Park"/>
    <n v="40.763289999999998"/>
    <n v="-73.968459999999993"/>
    <x v="243"/>
    <x v="274"/>
    <x v="7"/>
    <x v="6"/>
    <s v="$2.50 "/>
    <x v="1"/>
    <s v="10065"/>
    <d v="2015-12-16T00:00:00"/>
    <d v="1899-12-30T17:03:15"/>
    <x v="0"/>
    <s v="Wednesday"/>
    <x v="10"/>
    <x v="2"/>
    <x v="97"/>
  </r>
  <r>
    <n v="276"/>
    <s v="City Slice"/>
    <n v="40.765429400000002"/>
    <n v="-73.990929399999999"/>
    <x v="244"/>
    <x v="275"/>
    <x v="7"/>
    <x v="1"/>
    <s v="$2.75 "/>
    <x v="0"/>
    <s v="10019"/>
    <d v="2015-12-13T00:00:00"/>
    <d v="1899-12-30T14:09:19"/>
    <x v="15"/>
    <s v="Sunday"/>
    <x v="10"/>
    <x v="2"/>
    <x v="65"/>
  </r>
  <r>
    <n v="277"/>
    <s v="Majestic Pizza"/>
    <n v="40.710071300000003"/>
    <n v="-74.010314899999997"/>
    <x v="245"/>
    <x v="276"/>
    <x v="7"/>
    <x v="6"/>
    <s v="$2.50 "/>
    <x v="0"/>
    <s v="10007"/>
    <d v="2015-12-10T00:00:00"/>
    <d v="1899-12-30T18:33:27"/>
    <x v="1"/>
    <s v="Thursday"/>
    <x v="10"/>
    <x v="2"/>
    <x v="69"/>
  </r>
  <r>
    <n v="278"/>
    <s v="Luna Pizza"/>
    <n v="40.713501620000002"/>
    <n v="-73.998545980000003"/>
    <x v="246"/>
    <x v="277"/>
    <x v="7"/>
    <x v="17"/>
    <s v="$4.00 "/>
    <x v="1"/>
    <s v="10038"/>
    <d v="2015-12-05T00:00:00"/>
    <d v="1899-12-30T20:12:13"/>
    <x v="2"/>
    <s v="Saturday"/>
    <x v="10"/>
    <x v="2"/>
    <x v="11"/>
  </r>
  <r>
    <n v="279"/>
    <s v="Rosetti's Pizza"/>
    <n v="40.723799999999997"/>
    <n v="-74.004589899999999"/>
    <x v="247"/>
    <x v="278"/>
    <x v="7"/>
    <x v="1"/>
    <s v="$2.75 "/>
    <x v="0"/>
    <s v="10012"/>
    <d v="2015-12-03T00:00:00"/>
    <d v="1899-12-30T15:53:13"/>
    <x v="10"/>
    <s v="Thursday"/>
    <x v="10"/>
    <x v="2"/>
    <x v="67"/>
  </r>
  <r>
    <n v="280"/>
    <s v="Sal Pizza"/>
    <n v="40.704458690000003"/>
    <n v="-73.919242670000003"/>
    <x v="248"/>
    <x v="279"/>
    <x v="7"/>
    <x v="24"/>
    <s v="$2.25 "/>
    <x v="0"/>
    <s v="11237"/>
    <d v="2015-11-24T00:00:00"/>
    <d v="1899-12-30T20:26:30"/>
    <x v="2"/>
    <s v="Tuesday"/>
    <x v="11"/>
    <x v="0"/>
    <x v="36"/>
  </r>
  <r>
    <n v="281"/>
    <s v="Pizza 33"/>
    <n v="40.745049999999999"/>
    <n v="-73.978210000000004"/>
    <x v="249"/>
    <x v="280"/>
    <x v="7"/>
    <x v="0"/>
    <s v="$3.00 "/>
    <x v="0"/>
    <s v="10016"/>
    <d v="2015-11-21T00:00:00"/>
    <d v="1899-12-30T18:09:28"/>
    <x v="1"/>
    <s v="Saturday"/>
    <x v="11"/>
    <x v="2"/>
    <x v="68"/>
  </r>
  <r>
    <n v="282"/>
    <s v="Dough Boys Pizza"/>
    <n v="40.743856299999997"/>
    <n v="-73.979275700000002"/>
    <x v="250"/>
    <x v="281"/>
    <x v="7"/>
    <x v="16"/>
    <s v="$5.00 "/>
    <x v="1"/>
    <s v="10016"/>
    <d v="2015-11-20T00:00:00"/>
    <d v="1899-12-30T14:19:15"/>
    <x v="15"/>
    <s v="Friday"/>
    <x v="11"/>
    <x v="2"/>
    <x v="68"/>
  </r>
  <r>
    <n v="283"/>
    <s v="Yankee Pizza"/>
    <n v="40.726700000000001"/>
    <n v="-73.977270000000004"/>
    <x v="250"/>
    <x v="282"/>
    <x v="7"/>
    <x v="24"/>
    <s v="$2.25 "/>
    <x v="0"/>
    <s v="10009"/>
    <d v="2015-11-20T00:00:00"/>
    <d v="1899-12-30T23:52:31"/>
    <x v="9"/>
    <s v="Friday"/>
    <x v="11"/>
    <x v="2"/>
    <x v="30"/>
  </r>
  <r>
    <n v="284"/>
    <s v="Primavera Pizza &amp; Pasta"/>
    <n v="40.756990000000002"/>
    <n v="-73.967219999999998"/>
    <x v="251"/>
    <x v="283"/>
    <x v="7"/>
    <x v="0"/>
    <s v="$3.00 "/>
    <x v="0"/>
    <s v="10022"/>
    <d v="2015-11-19T00:00:00"/>
    <d v="1899-12-30T15:26:37"/>
    <x v="10"/>
    <s v="Thursday"/>
    <x v="11"/>
    <x v="2"/>
    <x v="63"/>
  </r>
  <r>
    <n v="285"/>
    <s v="La Bellezza Pizzeria"/>
    <n v="40.715730180000001"/>
    <n v="-74.005051570000006"/>
    <x v="252"/>
    <x v="284"/>
    <x v="7"/>
    <x v="6"/>
    <s v="$2.50 "/>
    <x v="0"/>
    <s v="10007"/>
    <d v="2015-11-18T00:00:00"/>
    <d v="1899-12-30T17:07:33"/>
    <x v="0"/>
    <s v="Wednesday"/>
    <x v="11"/>
    <x v="2"/>
    <x v="69"/>
  </r>
  <r>
    <n v="286"/>
    <s v="King Pizza &amp; Pasta"/>
    <n v="40.682830000000003"/>
    <n v="-73.964389999999995"/>
    <x v="253"/>
    <x v="285"/>
    <x v="7"/>
    <x v="36"/>
    <s v="$1.75 "/>
    <x v="0"/>
    <s v="11238"/>
    <d v="2015-11-14T00:00:00"/>
    <d v="1899-12-30T18:32:58"/>
    <x v="1"/>
    <s v="Saturday"/>
    <x v="11"/>
    <x v="0"/>
    <x v="75"/>
  </r>
  <r>
    <n v="287"/>
    <s v="Not Ray's Nick's Pizza Inc"/>
    <n v="40.686059999999998"/>
    <n v="-73.974119999999999"/>
    <x v="253"/>
    <x v="286"/>
    <x v="7"/>
    <x v="1"/>
    <s v="$2.75 "/>
    <x v="0"/>
    <s v="11217"/>
    <d v="2015-11-14T00:00:00"/>
    <d v="1899-12-30T14:38:45"/>
    <x v="15"/>
    <s v="Saturday"/>
    <x v="11"/>
    <x v="0"/>
    <x v="79"/>
  </r>
  <r>
    <n v="288"/>
    <s v="Abitino Pizzeria &amp; Restaurant"/>
    <n v="40.748190000000001"/>
    <n v="-73.97363"/>
    <x v="254"/>
    <x v="287"/>
    <x v="7"/>
    <x v="0"/>
    <s v="$3.00 "/>
    <x v="0"/>
    <s v="10016"/>
    <d v="2015-11-13T00:00:00"/>
    <d v="1899-12-30T16:44:36"/>
    <x v="3"/>
    <s v="Friday"/>
    <x v="11"/>
    <x v="2"/>
    <x v="68"/>
  </r>
  <r>
    <n v="289"/>
    <s v="Gotham Pizza"/>
    <n v="40.769981399999999"/>
    <n v="-73.951721199999994"/>
    <x v="255"/>
    <x v="288"/>
    <x v="7"/>
    <x v="1"/>
    <s v="$2.75 "/>
    <x v="0"/>
    <s v="10021"/>
    <d v="2015-11-10T00:00:00"/>
    <d v="1899-12-30T21:24:03"/>
    <x v="4"/>
    <s v="Tuesday"/>
    <x v="11"/>
    <x v="2"/>
    <x v="98"/>
  </r>
  <r>
    <n v="290"/>
    <s v="Arturo's Pizza"/>
    <n v="40.775289999999998"/>
    <n v="-73.947379999999995"/>
    <x v="256"/>
    <x v="289"/>
    <x v="7"/>
    <x v="0"/>
    <s v="$3.00 "/>
    <x v="1"/>
    <s v="10028"/>
    <d v="2015-11-07T00:00:00"/>
    <d v="1899-12-30T15:12:28"/>
    <x v="10"/>
    <s v="Saturday"/>
    <x v="11"/>
    <x v="2"/>
    <x v="98"/>
  </r>
  <r>
    <n v="291"/>
    <s v="Delizia 92 Restaurant &amp; Pizzeria"/>
    <n v="40.78152"/>
    <n v="-73.948859999999996"/>
    <x v="256"/>
    <x v="290"/>
    <x v="7"/>
    <x v="37"/>
    <s v="$3.55 "/>
    <x v="1"/>
    <s v="10128"/>
    <d v="2015-11-07T00:00:00"/>
    <d v="1899-12-30T22:10:02"/>
    <x v="7"/>
    <s v="Saturday"/>
    <x v="11"/>
    <x v="2"/>
    <x v="98"/>
  </r>
  <r>
    <n v="292"/>
    <s v="Pastafina Restaurant"/>
    <n v="40.741874000000003"/>
    <n v="-73.981183000000001"/>
    <x v="257"/>
    <x v="291"/>
    <x v="7"/>
    <x v="23"/>
    <s v="$3.75 "/>
    <x v="7"/>
    <s v="10016"/>
    <d v="2015-11-06T00:00:00"/>
    <d v="1899-12-30T16:55:50"/>
    <x v="3"/>
    <s v="Friday"/>
    <x v="11"/>
    <x v="2"/>
    <x v="68"/>
  </r>
  <r>
    <n v="293"/>
    <s v="Mamma Mia Pizza &amp; Grill"/>
    <n v="40.78022"/>
    <n v="-73.946719999999999"/>
    <x v="258"/>
    <x v="292"/>
    <x v="7"/>
    <x v="24"/>
    <s v="$2.25 "/>
    <x v="0"/>
    <s v="10128"/>
    <d v="2015-11-05T00:00:00"/>
    <d v="1899-12-30T20:22:56"/>
    <x v="2"/>
    <s v="Thursday"/>
    <x v="11"/>
    <x v="2"/>
    <x v="98"/>
  </r>
  <r>
    <n v="294"/>
    <s v="Pizza Park Corp"/>
    <n v="40.764449900000002"/>
    <n v="-73.958680000000001"/>
    <x v="258"/>
    <x v="293"/>
    <x v="7"/>
    <x v="1"/>
    <s v="$2.75 "/>
    <x v="0"/>
    <s v="10065"/>
    <d v="2015-11-05T00:00:00"/>
    <d v="1899-12-30T14:07:54"/>
    <x v="15"/>
    <s v="Thursday"/>
    <x v="11"/>
    <x v="2"/>
    <x v="97"/>
  </r>
  <r>
    <n v="295"/>
    <s v="Papa John's Pizza"/>
    <n v="40.716905709999999"/>
    <n v="-73.990387920000003"/>
    <x v="259"/>
    <x v="294"/>
    <x v="7"/>
    <x v="3"/>
    <s v="$1.00 "/>
    <x v="0"/>
    <s v="10002"/>
    <d v="2015-11-02T00:00:00"/>
    <d v="1899-12-30T15:33:36"/>
    <x v="10"/>
    <s v="Monday"/>
    <x v="11"/>
    <x v="2"/>
    <x v="11"/>
  </r>
  <r>
    <n v="296"/>
    <s v="Little Italy Pizza"/>
    <n v="40.777833809999997"/>
    <n v="-73.982492410000006"/>
    <x v="260"/>
    <x v="295"/>
    <x v="7"/>
    <x v="4"/>
    <s v="$3.50 "/>
    <x v="1"/>
    <s v="10023"/>
    <d v="2015-10-27T00:00:00"/>
    <d v="1899-12-30T19:52:07"/>
    <x v="5"/>
    <s v="Tuesday"/>
    <x v="0"/>
    <x v="2"/>
    <x v="106"/>
  </r>
  <r>
    <n v="297"/>
    <s v="Francesco's Pizza"/>
    <n v="40.775196999999999"/>
    <n v="-73.980690999999993"/>
    <x v="260"/>
    <x v="296"/>
    <x v="7"/>
    <x v="38"/>
    <s v="$2.85 "/>
    <x v="0"/>
    <s v="10023"/>
    <d v="2015-10-27T00:00:00"/>
    <d v="1899-12-30T16:30:38"/>
    <x v="3"/>
    <s v="Tuesday"/>
    <x v="0"/>
    <x v="2"/>
    <x v="106"/>
  </r>
  <r>
    <n v="298"/>
    <s v="LaRustica Pizza"/>
    <n v="40.784178099999998"/>
    <n v="-73.952404900000005"/>
    <x v="261"/>
    <x v="297"/>
    <x v="7"/>
    <x v="1"/>
    <s v="$2.75 "/>
    <x v="0"/>
    <s v="10128"/>
    <d v="2015-10-22T00:00:00"/>
    <d v="1899-12-30T18:26:49"/>
    <x v="1"/>
    <s v="Thursday"/>
    <x v="0"/>
    <x v="2"/>
    <x v="98"/>
  </r>
  <r>
    <n v="299"/>
    <s v="Pizza Works"/>
    <n v="40.787610000000001"/>
    <n v="-73.944289999999995"/>
    <x v="262"/>
    <x v="298"/>
    <x v="7"/>
    <x v="1"/>
    <s v="$2.75 "/>
    <x v="0"/>
    <s v="10029"/>
    <d v="2015-10-20T00:00:00"/>
    <d v="1899-12-30T18:35:37"/>
    <x v="1"/>
    <s v="Tuesday"/>
    <x v="0"/>
    <x v="2"/>
    <x v="41"/>
  </r>
  <r>
    <n v="300"/>
    <s v="Triangle Pizzeria"/>
    <n v="40.790570000000002"/>
    <n v="-73.942769999999996"/>
    <x v="262"/>
    <x v="299"/>
    <x v="7"/>
    <x v="24"/>
    <s v="$2.25 "/>
    <x v="0"/>
    <s v="10029"/>
    <d v="2015-10-20T00:00:00"/>
    <d v="1899-12-30T16:39:22"/>
    <x v="3"/>
    <s v="Tuesday"/>
    <x v="0"/>
    <x v="2"/>
    <x v="41"/>
  </r>
  <r>
    <n v="301"/>
    <s v="La Traviata Pizzeria"/>
    <n v="40.77505"/>
    <n v="-73.980879999999999"/>
    <x v="263"/>
    <x v="300"/>
    <x v="7"/>
    <x v="39"/>
    <s v="$3.79 "/>
    <x v="1"/>
    <s v="10023"/>
    <d v="2015-10-14T00:00:00"/>
    <d v="1899-12-30T18:07:18"/>
    <x v="1"/>
    <s v="Wednesday"/>
    <x v="0"/>
    <x v="2"/>
    <x v="106"/>
  </r>
  <r>
    <n v="302"/>
    <s v="Joey Pepperoni's Pizza"/>
    <n v="40.740867999999999"/>
    <n v="-73.978965000000002"/>
    <x v="264"/>
    <x v="301"/>
    <x v="7"/>
    <x v="3"/>
    <s v="$1.00 "/>
    <x v="0"/>
    <s v="10016"/>
    <d v="2015-10-13T00:00:00"/>
    <d v="1899-12-30T21:26:36"/>
    <x v="4"/>
    <s v="Tuesday"/>
    <x v="0"/>
    <x v="2"/>
    <x v="68"/>
  </r>
  <r>
    <n v="303"/>
    <s v="Stella's Pizza"/>
    <n v="40.74297"/>
    <n v="-74.003680000000003"/>
    <x v="265"/>
    <x v="302"/>
    <x v="7"/>
    <x v="1"/>
    <s v="$2.75 "/>
    <x v="0"/>
    <s v="10011"/>
    <d v="2015-10-07T00:00:00"/>
    <d v="1899-12-30T16:12:50"/>
    <x v="3"/>
    <s v="Wednesday"/>
    <x v="0"/>
    <x v="2"/>
    <x v="62"/>
  </r>
  <r>
    <n v="304"/>
    <s v="Patsy's Pizza"/>
    <n v="40.797144930000002"/>
    <n v="-73.934791090000004"/>
    <x v="266"/>
    <x v="303"/>
    <x v="7"/>
    <x v="36"/>
    <s v="$1.75 "/>
    <x v="0"/>
    <s v="10035"/>
    <d v="2015-10-06T00:00:00"/>
    <d v="1899-12-30T15:31:48"/>
    <x v="10"/>
    <s v="Tuesday"/>
    <x v="0"/>
    <x v="2"/>
    <x v="41"/>
  </r>
  <r>
    <n v="305"/>
    <s v="Sam's Famous Pizza 116th"/>
    <n v="40.798439999999999"/>
    <n v="-73.941569999999999"/>
    <x v="266"/>
    <x v="304"/>
    <x v="7"/>
    <x v="24"/>
    <s v="$2.25 "/>
    <x v="0"/>
    <s v="10029"/>
    <d v="2015-10-06T00:00:00"/>
    <d v="1899-12-30T15:20:46"/>
    <x v="10"/>
    <s v="Tuesday"/>
    <x v="0"/>
    <x v="2"/>
    <x v="41"/>
  </r>
  <r>
    <n v="306"/>
    <s v="Cucina Bene"/>
    <n v="40.705959999999997"/>
    <n v="-74.009929999999997"/>
    <x v="267"/>
    <x v="305"/>
    <x v="7"/>
    <x v="1"/>
    <s v="$2.75 "/>
    <x v="0"/>
    <s v="10005"/>
    <d v="2015-10-05T00:00:00"/>
    <d v="1899-12-30T17:35:58"/>
    <x v="0"/>
    <s v="Monday"/>
    <x v="0"/>
    <x v="2"/>
    <x v="69"/>
  </r>
  <r>
    <n v="307"/>
    <s v="Melani Pizzeria"/>
    <n v="40.71904"/>
    <n v="-73.984660000000005"/>
    <x v="268"/>
    <x v="306"/>
    <x v="7"/>
    <x v="26"/>
    <s v="$1.50 "/>
    <x v="0"/>
    <s v="10002"/>
    <d v="2015-10-03T00:00:00"/>
    <d v="1899-12-30T18:19:01"/>
    <x v="1"/>
    <s v="Saturday"/>
    <x v="0"/>
    <x v="2"/>
    <x v="11"/>
  </r>
  <r>
    <n v="308"/>
    <s v="La Margarita Pizza"/>
    <n v="40.7213955"/>
    <n v="-73.987438299999994"/>
    <x v="268"/>
    <x v="307"/>
    <x v="7"/>
    <x v="13"/>
    <s v="$2.00 "/>
    <x v="0"/>
    <s v="10002"/>
    <d v="2015-10-03T00:00:00"/>
    <d v="1899-12-30T18:07:12"/>
    <x v="1"/>
    <s v="Saturday"/>
    <x v="0"/>
    <x v="2"/>
    <x v="11"/>
  </r>
  <r>
    <n v="309"/>
    <s v="Rosario Pizza Inc"/>
    <n v="40.721589999999999"/>
    <n v="-73.988569999999996"/>
    <x v="268"/>
    <x v="308"/>
    <x v="7"/>
    <x v="6"/>
    <s v="$2.50 "/>
    <x v="0"/>
    <s v="10002"/>
    <d v="2015-10-03T00:00:00"/>
    <d v="1899-12-30T22:08:14"/>
    <x v="7"/>
    <s v="Saturday"/>
    <x v="0"/>
    <x v="2"/>
    <x v="11"/>
  </r>
  <r>
    <n v="310"/>
    <s v="Sal's Pizza and Restaurant"/>
    <n v="40.875309999999999"/>
    <n v="-73.879660000000001"/>
    <x v="269"/>
    <x v="309"/>
    <x v="7"/>
    <x v="6"/>
    <s v="$2.50 "/>
    <x v="0"/>
    <s v="10467"/>
    <d v="2015-09-30T00:00:00"/>
    <d v="1899-12-30T16:40:01"/>
    <x v="3"/>
    <s v="Wednesday"/>
    <x v="1"/>
    <x v="3"/>
    <x v="15"/>
  </r>
  <r>
    <n v="311"/>
    <s v="Napoli Pizza"/>
    <n v="40.87321"/>
    <n v="-73.878969999999995"/>
    <x v="269"/>
    <x v="310"/>
    <x v="7"/>
    <x v="6"/>
    <s v="$2.50 "/>
    <x v="0"/>
    <s v="10467"/>
    <d v="2015-09-30T00:00:00"/>
    <d v="1899-12-30T15:48:09"/>
    <x v="10"/>
    <s v="Wednesday"/>
    <x v="1"/>
    <x v="3"/>
    <x v="15"/>
  </r>
  <r>
    <n v="312"/>
    <s v="Not Ray's Leo's Pizza"/>
    <n v="40.57535"/>
    <n v="-73.99409"/>
    <x v="270"/>
    <x v="311"/>
    <x v="7"/>
    <x v="13"/>
    <s v="$2.00 "/>
    <x v="0"/>
    <s v="11224"/>
    <d v="2015-09-29T00:00:00"/>
    <d v="1899-12-30T15:12:27"/>
    <x v="10"/>
    <s v="Tuesday"/>
    <x v="1"/>
    <x v="0"/>
    <x v="20"/>
  </r>
  <r>
    <n v="313"/>
    <s v="Little Vincent's Pizza"/>
    <n v="40.769460760000001"/>
    <n v="-73.958042730000003"/>
    <x v="271"/>
    <x v="312"/>
    <x v="7"/>
    <x v="2"/>
    <s v="$3.25 "/>
    <x v="1"/>
    <s v="10021"/>
    <d v="2015-09-28T00:00:00"/>
    <d v="1899-12-30T15:39:58"/>
    <x v="10"/>
    <s v="Monday"/>
    <x v="1"/>
    <x v="2"/>
    <x v="98"/>
  </r>
  <r>
    <n v="314"/>
    <s v="Pizza Boss NYC"/>
    <n v="40.771740000000001"/>
    <n v="-73.956450000000004"/>
    <x v="271"/>
    <x v="313"/>
    <x v="7"/>
    <x v="0"/>
    <s v="$3.00 "/>
    <x v="0"/>
    <s v="10021"/>
    <d v="2015-09-28T00:00:00"/>
    <d v="1899-12-30T13:23:25"/>
    <x v="11"/>
    <s v="Monday"/>
    <x v="1"/>
    <x v="2"/>
    <x v="98"/>
  </r>
  <r>
    <n v="315"/>
    <s v="Arturo's Italian Restaurant"/>
    <n v="40.77543"/>
    <n v="-73.947730000000007"/>
    <x v="272"/>
    <x v="314"/>
    <x v="7"/>
    <x v="6"/>
    <s v="$2.50 "/>
    <x v="0"/>
    <s v="10028"/>
    <d v="2015-09-26T00:00:00"/>
    <d v="1899-12-30T20:08:06"/>
    <x v="2"/>
    <s v="Saturday"/>
    <x v="1"/>
    <x v="2"/>
    <x v="98"/>
  </r>
  <r>
    <n v="316"/>
    <s v="Lunetta Pizza"/>
    <n v="40.775320000000001"/>
    <n v="-73.956310000000002"/>
    <x v="272"/>
    <x v="315"/>
    <x v="7"/>
    <x v="6"/>
    <s v="$2.50 "/>
    <x v="0"/>
    <s v="10028"/>
    <d v="2015-09-26T00:00:00"/>
    <d v="1899-12-30T16:07:07"/>
    <x v="3"/>
    <s v="Saturday"/>
    <x v="1"/>
    <x v="2"/>
    <x v="98"/>
  </r>
  <r>
    <n v="317"/>
    <s v="Phil's Pizza"/>
    <n v="40.729140000000001"/>
    <n v="-74.004999999999995"/>
    <x v="273"/>
    <x v="316"/>
    <x v="7"/>
    <x v="1"/>
    <s v="$2.75 "/>
    <x v="0"/>
    <s v="10014"/>
    <d v="2015-09-25T00:00:00"/>
    <d v="1899-12-30T13:42:34"/>
    <x v="11"/>
    <s v="Friday"/>
    <x v="1"/>
    <x v="2"/>
    <x v="67"/>
  </r>
  <r>
    <n v="318"/>
    <s v="Krust Pizza"/>
    <n v="40.733206269999997"/>
    <n v="-73.985860349999996"/>
    <x v="274"/>
    <x v="317"/>
    <x v="7"/>
    <x v="3"/>
    <s v="$1.00 "/>
    <x v="0"/>
    <s v="10003"/>
    <d v="2015-09-24T00:00:00"/>
    <d v="1899-12-30T20:19:49"/>
    <x v="2"/>
    <s v="Thursday"/>
    <x v="1"/>
    <x v="2"/>
    <x v="30"/>
  </r>
  <r>
    <n v="319"/>
    <s v="Mike's Pizza"/>
    <n v="40.738485099999998"/>
    <n v="-73.980669599999999"/>
    <x v="275"/>
    <x v="318"/>
    <x v="7"/>
    <x v="6"/>
    <s v="$2.50 "/>
    <x v="0"/>
    <s v="10010"/>
    <d v="2015-09-22T00:00:00"/>
    <d v="1899-12-30T19:52:52"/>
    <x v="5"/>
    <s v="Tuesday"/>
    <x v="1"/>
    <x v="2"/>
    <x v="30"/>
  </r>
  <r>
    <n v="320"/>
    <s v="Susano's Pizzeria Restaurant"/>
    <n v="40.703212200000003"/>
    <n v="-73.9080984"/>
    <x v="276"/>
    <x v="319"/>
    <x v="7"/>
    <x v="26"/>
    <s v="$1.50 "/>
    <x v="0"/>
    <s v="11385"/>
    <d v="2015-09-20T00:00:00"/>
    <d v="1899-12-30T19:42:01"/>
    <x v="5"/>
    <s v="Sunday"/>
    <x v="1"/>
    <x v="1"/>
    <x v="19"/>
  </r>
  <r>
    <n v="321"/>
    <s v="East Village Pizza"/>
    <n v="40.728175479999997"/>
    <n v="-73.985146880000002"/>
    <x v="277"/>
    <x v="320"/>
    <x v="7"/>
    <x v="6"/>
    <s v="$2.50 "/>
    <x v="0"/>
    <s v="10003"/>
    <d v="2015-09-17T00:00:00"/>
    <d v="1899-12-30T21:04:17"/>
    <x v="4"/>
    <s v="Thursday"/>
    <x v="1"/>
    <x v="2"/>
    <x v="30"/>
  </r>
  <r>
    <n v="322"/>
    <s v="Famiglia Pizzeria"/>
    <n v="40.730870000000003"/>
    <n v="-73.9923699"/>
    <x v="278"/>
    <x v="321"/>
    <x v="7"/>
    <x v="38"/>
    <s v="$2.85 "/>
    <x v="0"/>
    <s v="10003"/>
    <d v="2015-09-16T00:00:00"/>
    <d v="1899-12-30T16:33:50"/>
    <x v="3"/>
    <s v="Wednesday"/>
    <x v="1"/>
    <x v="2"/>
    <x v="30"/>
  </r>
  <r>
    <n v="323"/>
    <s v="Stromboli Pizza"/>
    <n v="40.727773020000001"/>
    <n v="-73.98541376"/>
    <x v="279"/>
    <x v="322"/>
    <x v="7"/>
    <x v="1"/>
    <s v="$2.75 "/>
    <x v="0"/>
    <s v="10003"/>
    <d v="2015-09-14T00:00:00"/>
    <d v="1899-12-30T17:39:24"/>
    <x v="0"/>
    <s v="Monday"/>
    <x v="1"/>
    <x v="2"/>
    <x v="30"/>
  </r>
  <r>
    <n v="324"/>
    <s v="Martinellos Pizza"/>
    <n v="40.704276999999998"/>
    <n v="-73.907211000000004"/>
    <x v="280"/>
    <x v="323"/>
    <x v="7"/>
    <x v="26"/>
    <s v="$1.50 "/>
    <x v="0"/>
    <s v="11385"/>
    <d v="2015-09-06T00:00:00"/>
    <d v="1899-12-30T16:37:30"/>
    <x v="3"/>
    <s v="Sunday"/>
    <x v="1"/>
    <x v="1"/>
    <x v="19"/>
  </r>
  <r>
    <n v="325"/>
    <s v="Napoli Pizza and Pasta"/>
    <n v="40.757186099999998"/>
    <n v="-73.9268541"/>
    <x v="281"/>
    <x v="324"/>
    <x v="7"/>
    <x v="13"/>
    <s v="$2.00 "/>
    <x v="0"/>
    <s v="11106"/>
    <d v="2015-07-16T00:00:00"/>
    <d v="1899-12-30T16:42:56"/>
    <x v="3"/>
    <s v="Thursday"/>
    <x v="3"/>
    <x v="1"/>
    <x v="45"/>
  </r>
  <r>
    <n v="326"/>
    <s v="Two Boots Pizza"/>
    <n v="40.736677899999997"/>
    <n v="-74.001265869999997"/>
    <x v="282"/>
    <x v="325"/>
    <x v="7"/>
    <x v="23"/>
    <s v="$3.75 "/>
    <x v="1"/>
    <s v="10014"/>
    <d v="2015-07-08T00:00:00"/>
    <d v="1899-12-30T19:34:53"/>
    <x v="5"/>
    <s v="Wednesday"/>
    <x v="3"/>
    <x v="2"/>
    <x v="67"/>
  </r>
  <r>
    <n v="327"/>
    <s v="Giuseppe's Pizzeria"/>
    <n v="40.749696900000004"/>
    <n v="-73.977022199999993"/>
    <x v="283"/>
    <x v="326"/>
    <x v="7"/>
    <x v="1"/>
    <s v="$2.75 "/>
    <x v="0"/>
    <s v="10016"/>
    <d v="2015-07-03T00:00:00"/>
    <d v="1899-12-30T14:06:04"/>
    <x v="15"/>
    <s v="Friday"/>
    <x v="3"/>
    <x v="2"/>
    <x v="68"/>
  </r>
  <r>
    <n v="328"/>
    <s v="Sal's Little Italy"/>
    <n v="40.72052"/>
    <n v="-73.996579999999994"/>
    <x v="284"/>
    <x v="327"/>
    <x v="7"/>
    <x v="17"/>
    <s v="$4.00 "/>
    <x v="1"/>
    <s v="10012"/>
    <d v="2015-06-26T00:00:00"/>
    <d v="1899-12-30T03:12:48"/>
    <x v="17"/>
    <s v="Friday"/>
    <x v="4"/>
    <x v="2"/>
    <x v="67"/>
  </r>
  <r>
    <n v="329"/>
    <s v="Mike's Pizza"/>
    <n v="40.655380000000001"/>
    <n v="-73.956500000000005"/>
    <x v="285"/>
    <x v="328"/>
    <x v="7"/>
    <x v="13"/>
    <s v="$2.00 "/>
    <x v="0"/>
    <s v="11226"/>
    <d v="2015-06-14T00:00:00"/>
    <d v="1899-12-30T19:30:24"/>
    <x v="5"/>
    <s v="Sunday"/>
    <x v="4"/>
    <x v="0"/>
    <x v="50"/>
  </r>
  <r>
    <n v="330"/>
    <s v="Joe's Pizza"/>
    <n v="40.733310000000003"/>
    <n v="-73.987629999999996"/>
    <x v="286"/>
    <x v="329"/>
    <x v="7"/>
    <x v="1"/>
    <s v="$2.75 "/>
    <x v="0"/>
    <s v="10003"/>
    <d v="2015-06-06T00:00:00"/>
    <d v="1899-12-30T16:27:19"/>
    <x v="3"/>
    <s v="Saturday"/>
    <x v="4"/>
    <x v="2"/>
    <x v="30"/>
  </r>
  <r>
    <n v="331"/>
    <s v="Clinton Square Pizza"/>
    <n v="40.714047059999999"/>
    <n v="-73.987199279999999"/>
    <x v="287"/>
    <x v="330"/>
    <x v="7"/>
    <x v="13"/>
    <s v="$2.00 "/>
    <x v="0"/>
    <s v="10002"/>
    <d v="2015-05-31T00:00:00"/>
    <d v="1899-12-30T15:25:32"/>
    <x v="10"/>
    <s v="Sunday"/>
    <x v="5"/>
    <x v="2"/>
    <x v="11"/>
  </r>
  <r>
    <n v="332"/>
    <s v="Barone Pizza"/>
    <n v="40.758936200000001"/>
    <n v="-73.8296299"/>
    <x v="288"/>
    <x v="331"/>
    <x v="7"/>
    <x v="6"/>
    <s v="$2.50 "/>
    <x v="0"/>
    <s v="11354"/>
    <d v="2015-05-25T00:00:00"/>
    <d v="1899-12-30T13:03:31"/>
    <x v="11"/>
    <s v="Monday"/>
    <x v="5"/>
    <x v="1"/>
    <x v="107"/>
  </r>
  <r>
    <n v="333"/>
    <s v="2 Bros Pizza"/>
    <n v="40.754710000000003"/>
    <n v="-73.991860000000003"/>
    <x v="289"/>
    <x v="332"/>
    <x v="7"/>
    <x v="3"/>
    <s v="$1.00 "/>
    <x v="0"/>
    <s v="10018"/>
    <d v="2015-05-10T00:00:00"/>
    <d v="1899-12-30T14:54:07"/>
    <x v="15"/>
    <s v="Sunday"/>
    <x v="5"/>
    <x v="2"/>
    <x v="48"/>
  </r>
  <r>
    <n v="334"/>
    <s v="Nunzio's Pizzeria"/>
    <n v="40.577939999999998"/>
    <n v="-74.102590000000006"/>
    <x v="290"/>
    <x v="333"/>
    <x v="7"/>
    <x v="13"/>
    <s v="$2.00 "/>
    <x v="0"/>
    <s v="10306"/>
    <d v="2015-05-06T00:00:00"/>
    <d v="1899-12-30T16:34:45"/>
    <x v="3"/>
    <s v="Wednesday"/>
    <x v="5"/>
    <x v="4"/>
    <x v="108"/>
  </r>
  <r>
    <n v="335"/>
    <s v="Italy Pizza"/>
    <n v="40.727872900000001"/>
    <n v="-73.9528617"/>
    <x v="291"/>
    <x v="334"/>
    <x v="7"/>
    <x v="1"/>
    <s v="$2.75 "/>
    <x v="0"/>
    <s v="11222"/>
    <d v="2015-04-23T00:00:00"/>
    <d v="1899-12-30T14:03:23"/>
    <x v="15"/>
    <s v="Thursday"/>
    <x v="6"/>
    <x v="0"/>
    <x v="71"/>
  </r>
  <r>
    <n v="336"/>
    <s v="Pizza &amp; bagel on 3rd"/>
    <n v="40.664389999999997"/>
    <n v="-73.996740000000003"/>
    <x v="292"/>
    <x v="335"/>
    <x v="7"/>
    <x v="24"/>
    <s v="$2.25 "/>
    <x v="0"/>
    <s v="11232"/>
    <d v="2015-04-22T00:00:00"/>
    <d v="1899-12-30T14:46:25"/>
    <x v="15"/>
    <s v="Wednesday"/>
    <x v="6"/>
    <x v="0"/>
    <x v="16"/>
  </r>
  <r>
    <n v="337"/>
    <s v="City Island Delicatessan Inc"/>
    <n v="40.852584"/>
    <n v="-73.789134000000004"/>
    <x v="293"/>
    <x v="336"/>
    <x v="7"/>
    <x v="24"/>
    <s v="$2.25 "/>
    <x v="0"/>
    <s v="10464"/>
    <d v="2015-04-18T00:00:00"/>
    <d v="1899-12-30T16:55:38"/>
    <x v="3"/>
    <s v="Saturday"/>
    <x v="6"/>
    <x v="3"/>
    <x v="109"/>
  </r>
  <r>
    <n v="338"/>
    <s v="Wilbel"/>
    <n v="40.812890000000003"/>
    <n v="-73.902050000000003"/>
    <x v="293"/>
    <x v="337"/>
    <x v="7"/>
    <x v="24"/>
    <s v="$2.25 "/>
    <x v="0"/>
    <s v="10455"/>
    <d v="2015-04-18T00:00:00"/>
    <d v="1899-12-30T15:18:18"/>
    <x v="10"/>
    <s v="Saturday"/>
    <x v="6"/>
    <x v="3"/>
    <x v="29"/>
  </r>
  <r>
    <n v="339"/>
    <s v="Dona Bella Pizza"/>
    <n v="40.715025619999999"/>
    <n v="-74.007751549999995"/>
    <x v="294"/>
    <x v="338"/>
    <x v="7"/>
    <x v="6"/>
    <s v="$2.50 "/>
    <x v="0"/>
    <s v="10007"/>
    <d v="2015-04-12T00:00:00"/>
    <d v="1899-12-30T17:15:25"/>
    <x v="0"/>
    <s v="Sunday"/>
    <x v="6"/>
    <x v="2"/>
    <x v="69"/>
  </r>
  <r>
    <n v="340"/>
    <s v="Anna Maria Pizza"/>
    <n v="40.717959999999998"/>
    <n v="-73.957459999999998"/>
    <x v="295"/>
    <x v="339"/>
    <x v="7"/>
    <x v="24"/>
    <s v="$2.25 "/>
    <x v="0"/>
    <s v="11211"/>
    <d v="2015-04-06T00:00:00"/>
    <d v="1899-12-30T14:31:51"/>
    <x v="15"/>
    <s v="Monday"/>
    <x v="6"/>
    <x v="0"/>
    <x v="70"/>
  </r>
  <r>
    <n v="341"/>
    <s v="Joe's Pizza of The Village"/>
    <n v="40.667662"/>
    <n v="-73.987419200000005"/>
    <x v="296"/>
    <x v="340"/>
    <x v="7"/>
    <x v="1"/>
    <s v="$2.75 "/>
    <x v="0"/>
    <s v="11215"/>
    <d v="2015-04-05T00:00:00"/>
    <d v="1899-12-30T01:18:29"/>
    <x v="12"/>
    <s v="Sunday"/>
    <x v="6"/>
    <x v="0"/>
    <x v="82"/>
  </r>
  <r>
    <n v="342"/>
    <s v="Pizza &amp; Pasta Restaurant"/>
    <n v="40.704283199999999"/>
    <n v="-73.942923399999998"/>
    <x v="297"/>
    <x v="341"/>
    <x v="7"/>
    <x v="13"/>
    <s v="$2.00 "/>
    <x v="0"/>
    <s v="11206"/>
    <d v="2015-03-24T00:00:00"/>
    <d v="1899-12-30T19:03:21"/>
    <x v="5"/>
    <s v="Tuesday"/>
    <x v="7"/>
    <x v="0"/>
    <x v="83"/>
  </r>
  <r>
    <n v="343"/>
    <s v="Russ Pizza"/>
    <n v="40.726460000000003"/>
    <n v="-73.952439999999996"/>
    <x v="298"/>
    <x v="342"/>
    <x v="7"/>
    <x v="1"/>
    <s v="$2.75 "/>
    <x v="0"/>
    <s v="11222"/>
    <d v="2015-03-02T00:00:00"/>
    <d v="1899-12-30T16:49:47"/>
    <x v="3"/>
    <s v="Monday"/>
    <x v="7"/>
    <x v="0"/>
    <x v="71"/>
  </r>
  <r>
    <n v="344"/>
    <s v="Portofino Ristorante Forest Hills, Queens"/>
    <n v="40.719149999999999"/>
    <n v="-73.839860000000002"/>
    <x v="299"/>
    <x v="343"/>
    <x v="7"/>
    <x v="32"/>
    <s v="$2.45 "/>
    <x v="0"/>
    <s v="11375"/>
    <d v="2015-02-22T00:00:00"/>
    <d v="1899-12-30T16:38:18"/>
    <x v="3"/>
    <s v="Sunday"/>
    <x v="8"/>
    <x v="1"/>
    <x v="27"/>
  </r>
  <r>
    <n v="345"/>
    <s v="Pepino Pizzeria"/>
    <n v="40.745328000000001"/>
    <n v="-73.903351499999999"/>
    <x v="299"/>
    <x v="344"/>
    <x v="7"/>
    <x v="6"/>
    <s v="$2.50 "/>
    <x v="0"/>
    <s v="11377"/>
    <d v="2015-02-22T00:00:00"/>
    <d v="1899-12-30T15:20:18"/>
    <x v="10"/>
    <s v="Sunday"/>
    <x v="8"/>
    <x v="1"/>
    <x v="103"/>
  </r>
  <r>
    <n v="346"/>
    <s v="Pizza Town"/>
    <n v="40.680019999999999"/>
    <n v="-73.977860000000007"/>
    <x v="300"/>
    <x v="345"/>
    <x v="7"/>
    <x v="1"/>
    <s v="$2.75 "/>
    <x v="0"/>
    <s v="11217"/>
    <d v="2015-02-21T00:00:00"/>
    <d v="1899-12-30T14:20:28"/>
    <x v="15"/>
    <s v="Saturday"/>
    <x v="8"/>
    <x v="0"/>
    <x v="79"/>
  </r>
  <r>
    <n v="347"/>
    <s v="Pizza Di Napoli"/>
    <n v="40.701087999999999"/>
    <n v="-73.941023000000001"/>
    <x v="301"/>
    <x v="346"/>
    <x v="7"/>
    <x v="26"/>
    <s v="$1.50 "/>
    <x v="0"/>
    <s v="11206"/>
    <d v="2015-02-19T00:00:00"/>
    <d v="1899-12-30T19:21:28"/>
    <x v="5"/>
    <s v="Thursday"/>
    <x v="8"/>
    <x v="0"/>
    <x v="83"/>
  </r>
  <r>
    <n v="348"/>
    <s v="Pizza Di Napoli"/>
    <n v="40.701087999999999"/>
    <n v="-73.941023000000001"/>
    <x v="301"/>
    <x v="347"/>
    <x v="7"/>
    <x v="13"/>
    <s v="$2.00 "/>
    <x v="1"/>
    <s v="11206"/>
    <d v="2015-02-19T00:00:00"/>
    <d v="1899-12-30T19:20:04"/>
    <x v="5"/>
    <s v="Thursday"/>
    <x v="8"/>
    <x v="0"/>
    <x v="83"/>
  </r>
  <r>
    <n v="349"/>
    <s v="Dani's House of Pizza"/>
    <n v="40.708939999999998"/>
    <n v="-73.830560000000006"/>
    <x v="302"/>
    <x v="348"/>
    <x v="7"/>
    <x v="0"/>
    <s v="$3.00 "/>
    <x v="0"/>
    <s v="11415"/>
    <d v="2015-02-16T00:00:00"/>
    <d v="1899-12-30T20:49:36"/>
    <x v="2"/>
    <s v="Monday"/>
    <x v="8"/>
    <x v="1"/>
    <x v="3"/>
  </r>
  <r>
    <n v="350"/>
    <s v="Joe's Pizza of The Village"/>
    <n v="40.6717637"/>
    <n v="-73.983856099999997"/>
    <x v="303"/>
    <x v="349"/>
    <x v="7"/>
    <x v="1"/>
    <s v="$2.75 "/>
    <x v="0"/>
    <s v="11215"/>
    <d v="2015-02-07T00:00:00"/>
    <d v="1899-12-30T22:03:36"/>
    <x v="7"/>
    <s v="Saturday"/>
    <x v="8"/>
    <x v="0"/>
    <x v="82"/>
  </r>
  <r>
    <n v="351"/>
    <s v="Antonio's Pizzeria &amp; Restaurant"/>
    <n v="40.6769775"/>
    <n v="-73.972505200000001"/>
    <x v="304"/>
    <x v="350"/>
    <x v="7"/>
    <x v="2"/>
    <s v="$3.25 "/>
    <x v="1"/>
    <s v="11238"/>
    <d v="2015-02-06T00:00:00"/>
    <d v="1899-12-30T20:38:40"/>
    <x v="2"/>
    <s v="Friday"/>
    <x v="8"/>
    <x v="0"/>
    <x v="75"/>
  </r>
  <r>
    <n v="352"/>
    <s v="Antonio's Pizzeria &amp; Restaurant"/>
    <n v="40.6769775"/>
    <n v="-73.972505200000001"/>
    <x v="304"/>
    <x v="350"/>
    <x v="7"/>
    <x v="1"/>
    <s v="$2.75 "/>
    <x v="0"/>
    <s v="11238"/>
    <d v="2015-02-06T00:00:00"/>
    <d v="1899-12-30T20:38:40"/>
    <x v="2"/>
    <s v="Friday"/>
    <x v="8"/>
    <x v="0"/>
    <x v="75"/>
  </r>
  <r>
    <n v="353"/>
    <s v="Archie's Pizza"/>
    <n v="40.699807399999997"/>
    <n v="-73.928411400000002"/>
    <x v="304"/>
    <x v="351"/>
    <x v="7"/>
    <x v="4"/>
    <s v="$3.50 "/>
    <x v="0"/>
    <s v="11221"/>
    <d v="2015-02-06T00:00:00"/>
    <d v="1899-12-30T23:08:56"/>
    <x v="9"/>
    <s v="Friday"/>
    <x v="8"/>
    <x v="0"/>
    <x v="110"/>
  </r>
  <r>
    <n v="354"/>
    <s v="Corte Cafe Pizza"/>
    <n v="40.713861199999997"/>
    <n v="-74.003882469999994"/>
    <x v="305"/>
    <x v="352"/>
    <x v="7"/>
    <x v="6"/>
    <s v="$2.50 "/>
    <x v="0"/>
    <s v="10278"/>
    <d v="2015-02-04T00:00:00"/>
    <d v="1899-12-30T17:25:37"/>
    <x v="0"/>
    <s v="Wednesday"/>
    <x v="8"/>
    <x v="2"/>
    <x v="111"/>
  </r>
  <r>
    <n v="355"/>
    <s v="Little Italy Pizza"/>
    <n v="40.6982"/>
    <n v="-73.937690000000003"/>
    <x v="306"/>
    <x v="353"/>
    <x v="7"/>
    <x v="13"/>
    <s v="$2.00 "/>
    <x v="0"/>
    <s v="11206"/>
    <d v="2015-01-27T00:00:00"/>
    <d v="1899-12-30T22:24:34"/>
    <x v="7"/>
    <s v="Tuesday"/>
    <x v="9"/>
    <x v="0"/>
    <x v="83"/>
  </r>
  <r>
    <n v="356"/>
    <s v="Tony's Pizza Spot"/>
    <n v="40.690469999999998"/>
    <n v="-73.960130000000007"/>
    <x v="307"/>
    <x v="354"/>
    <x v="7"/>
    <x v="24"/>
    <s v="$2.25 "/>
    <x v="0"/>
    <s v="11205"/>
    <d v="2015-01-22T00:00:00"/>
    <d v="1899-12-30T14:33:48"/>
    <x v="15"/>
    <s v="Thursday"/>
    <x v="9"/>
    <x v="0"/>
    <x v="86"/>
  </r>
  <r>
    <n v="357"/>
    <s v="2 Bros. Pizza"/>
    <n v="40.731110000000001"/>
    <n v="-74.00179"/>
    <x v="308"/>
    <x v="355"/>
    <x v="7"/>
    <x v="3"/>
    <s v="$1.00 "/>
    <x v="0"/>
    <s v="10014"/>
    <d v="2015-01-17T00:00:00"/>
    <d v="1899-12-30T20:35:03"/>
    <x v="2"/>
    <s v="Saturday"/>
    <x v="9"/>
    <x v="2"/>
    <x v="67"/>
  </r>
  <r>
    <n v="358"/>
    <s v="Artichoke Basille's Pizza - East Village, NYC"/>
    <n v="40.732089999999999"/>
    <n v="-73.983909999999995"/>
    <x v="309"/>
    <x v="356"/>
    <x v="7"/>
    <x v="10"/>
    <s v="$4.50 "/>
    <x v="0"/>
    <s v="10003"/>
    <d v="2015-01-04T00:00:00"/>
    <d v="1899-12-30T16:51:02"/>
    <x v="3"/>
    <s v="Sunday"/>
    <x v="9"/>
    <x v="2"/>
    <x v="30"/>
  </r>
  <r>
    <n v="359"/>
    <s v="Percy's $1 Pizza"/>
    <n v="40.729190000000003"/>
    <n v="-74.001450000000006"/>
    <x v="310"/>
    <x v="357"/>
    <x v="7"/>
    <x v="3"/>
    <s v="$1.00 "/>
    <x v="0"/>
    <s v="10012"/>
    <d v="2015-01-03T00:00:00"/>
    <d v="1899-12-30T01:53:52"/>
    <x v="12"/>
    <s v="Saturday"/>
    <x v="9"/>
    <x v="2"/>
    <x v="67"/>
  </r>
  <r>
    <n v="360"/>
    <s v="Caesar's Palace Pizza"/>
    <n v="40.786081500000002"/>
    <n v="-73.975817399999997"/>
    <x v="311"/>
    <x v="358"/>
    <x v="7"/>
    <x v="0"/>
    <s v="$3.00 "/>
    <x v="0"/>
    <s v="10024"/>
    <d v="2015-01-02T00:00:00"/>
    <d v="1899-12-30T20:41:40"/>
    <x v="2"/>
    <s v="Friday"/>
    <x v="9"/>
    <x v="2"/>
    <x v="38"/>
  </r>
  <r>
    <n v="361"/>
    <s v="Carmine and Sons"/>
    <n v="40.7149322"/>
    <n v="-73.944179399999996"/>
    <x v="312"/>
    <x v="359"/>
    <x v="8"/>
    <x v="1"/>
    <s v="$2.75 "/>
    <x v="0"/>
    <s v="11211"/>
    <d v="2014-12-29T00:00:00"/>
    <d v="1899-12-30T20:22:33"/>
    <x v="2"/>
    <s v="Monday"/>
    <x v="10"/>
    <x v="0"/>
    <x v="70"/>
  </r>
  <r>
    <n v="362"/>
    <s v="Ginas Pizzeria"/>
    <n v="40.651029999999999"/>
    <n v="-74.003960000000006"/>
    <x v="313"/>
    <x v="360"/>
    <x v="8"/>
    <x v="6"/>
    <s v="$2.50 "/>
    <x v="0"/>
    <s v="11232"/>
    <d v="2014-12-27T00:00:00"/>
    <d v="1899-12-30T18:30:41"/>
    <x v="1"/>
    <s v="Saturday"/>
    <x v="10"/>
    <x v="0"/>
    <x v="16"/>
  </r>
  <r>
    <n v="363"/>
    <s v="Norberts Pizza"/>
    <n v="40.69661"/>
    <n v="-73.934910000000002"/>
    <x v="314"/>
    <x v="361"/>
    <x v="8"/>
    <x v="13"/>
    <s v="$2.00 "/>
    <x v="0"/>
    <s v="11206"/>
    <d v="2014-12-26T00:00:00"/>
    <d v="1899-12-30T21:15:40"/>
    <x v="4"/>
    <s v="Friday"/>
    <x v="10"/>
    <x v="0"/>
    <x v="83"/>
  </r>
  <r>
    <n v="364"/>
    <s v="Francos Pizza"/>
    <n v="40.672789999999999"/>
    <n v="-73.950370000000007"/>
    <x v="314"/>
    <x v="362"/>
    <x v="8"/>
    <x v="24"/>
    <s v="$2.25 "/>
    <x v="0"/>
    <s v="11216"/>
    <d v="2014-12-26T00:00:00"/>
    <d v="1899-12-30T15:53:29"/>
    <x v="10"/>
    <s v="Friday"/>
    <x v="10"/>
    <x v="0"/>
    <x v="23"/>
  </r>
  <r>
    <n v="365"/>
    <s v="Vinny vincenz Pizza"/>
    <n v="40.73113"/>
    <n v="-73.982960000000006"/>
    <x v="315"/>
    <x v="363"/>
    <x v="8"/>
    <x v="3"/>
    <s v="$1.00 "/>
    <x v="0"/>
    <s v="10003"/>
    <d v="2014-12-24T00:00:00"/>
    <d v="1899-12-30T17:38:19"/>
    <x v="0"/>
    <s v="Wednesday"/>
    <x v="10"/>
    <x v="2"/>
    <x v="30"/>
  </r>
  <r>
    <n v="366"/>
    <s v="$1.00 Pizza"/>
    <n v="40.680398599999997"/>
    <n v="-73.949534900000003"/>
    <x v="316"/>
    <x v="364"/>
    <x v="8"/>
    <x v="3"/>
    <s v="$1.00 "/>
    <x v="0"/>
    <s v="11216"/>
    <d v="2014-12-22T00:00:00"/>
    <d v="1899-12-30T21:34:03"/>
    <x v="4"/>
    <s v="Monday"/>
    <x v="10"/>
    <x v="0"/>
    <x v="23"/>
  </r>
  <r>
    <n v="367"/>
    <s v="Smiling Pizza"/>
    <n v="40.666885600000001"/>
    <n v="-73.981370400000003"/>
    <x v="317"/>
    <x v="365"/>
    <x v="8"/>
    <x v="6"/>
    <s v="$2.50 "/>
    <x v="0"/>
    <s v="11215"/>
    <d v="2014-12-20T00:00:00"/>
    <d v="1899-12-30T21:05:09"/>
    <x v="4"/>
    <s v="Saturday"/>
    <x v="10"/>
    <x v="0"/>
    <x v="82"/>
  </r>
  <r>
    <n v="368"/>
    <s v="Lean Crust"/>
    <n v="40.686700000000002"/>
    <n v="-73.975040000000007"/>
    <x v="317"/>
    <x v="366"/>
    <x v="8"/>
    <x v="4"/>
    <s v="$3.50 "/>
    <x v="1"/>
    <s v="11217"/>
    <d v="2014-12-20T00:00:00"/>
    <d v="1899-12-30T14:41:46"/>
    <x v="15"/>
    <s v="Saturday"/>
    <x v="10"/>
    <x v="0"/>
    <x v="79"/>
  </r>
  <r>
    <n v="369"/>
    <s v="Danny's Pizza II"/>
    <n v="40.707696609999999"/>
    <n v="-73.943483169999993"/>
    <x v="318"/>
    <x v="367"/>
    <x v="8"/>
    <x v="32"/>
    <s v="$2.45 "/>
    <x v="0"/>
    <s v="11206"/>
    <d v="2014-12-18T00:00:00"/>
    <d v="1899-12-30T18:46:32"/>
    <x v="1"/>
    <s v="Thursday"/>
    <x v="10"/>
    <x v="0"/>
    <x v="83"/>
  </r>
  <r>
    <n v="370"/>
    <s v="Iggy's Pizzeria"/>
    <n v="40.72925"/>
    <n v="-73.984340000000003"/>
    <x v="319"/>
    <x v="368"/>
    <x v="8"/>
    <x v="6"/>
    <s v="$2.50 "/>
    <x v="0"/>
    <s v="10003"/>
    <d v="2014-12-15T00:00:00"/>
    <d v="1899-12-30T18:58:13"/>
    <x v="1"/>
    <s v="Monday"/>
    <x v="10"/>
    <x v="2"/>
    <x v="30"/>
  </r>
  <r>
    <n v="371"/>
    <s v="Joe's Pizza"/>
    <n v="40.730659699999997"/>
    <n v="-74.002170699999994"/>
    <x v="320"/>
    <x v="369"/>
    <x v="8"/>
    <x v="4"/>
    <s v="$3.50 "/>
    <x v="1"/>
    <s v="10014"/>
    <d v="2014-12-13T00:00:00"/>
    <d v="1899-12-30T15:16:42"/>
    <x v="10"/>
    <s v="Saturday"/>
    <x v="10"/>
    <x v="2"/>
    <x v="67"/>
  </r>
  <r>
    <n v="372"/>
    <s v="Gotham Pizza NYC"/>
    <n v="40.763019999999997"/>
    <n v="-73.98536"/>
    <x v="321"/>
    <x v="370"/>
    <x v="8"/>
    <x v="1"/>
    <s v="$2.75 "/>
    <x v="0"/>
    <s v="10019"/>
    <d v="2014-12-11T00:00:00"/>
    <d v="1899-12-30T20:20:27"/>
    <x v="2"/>
    <s v="Thursday"/>
    <x v="10"/>
    <x v="2"/>
    <x v="65"/>
  </r>
  <r>
    <n v="373"/>
    <s v="Nina's Restaurant &amp; Pizzeria"/>
    <n v="40.722360000000002"/>
    <n v="-73.941280000000006"/>
    <x v="321"/>
    <x v="371"/>
    <x v="8"/>
    <x v="24"/>
    <s v="$2.25 "/>
    <x v="0"/>
    <s v="11222"/>
    <d v="2014-12-11T00:00:00"/>
    <d v="1899-12-30T14:38:40"/>
    <x v="15"/>
    <s v="Thursday"/>
    <x v="10"/>
    <x v="0"/>
    <x v="71"/>
  </r>
  <r>
    <n v="374"/>
    <s v="99c Fresh Pizza"/>
    <n v="40.758139999999997"/>
    <n v="-73.992339999999999"/>
    <x v="322"/>
    <x v="372"/>
    <x v="8"/>
    <x v="3"/>
    <s v="$1.00 "/>
    <x v="0"/>
    <s v="10036"/>
    <d v="2014-12-04T00:00:00"/>
    <d v="1899-12-30T19:19:13"/>
    <x v="5"/>
    <s v="Thursday"/>
    <x v="10"/>
    <x v="2"/>
    <x v="24"/>
  </r>
  <r>
    <n v="375"/>
    <s v="Milly's Pizza"/>
    <n v="40.699109999999997"/>
    <n v="-73.939319999999995"/>
    <x v="323"/>
    <x v="373"/>
    <x v="8"/>
    <x v="24"/>
    <s v="$2.25 "/>
    <x v="0"/>
    <s v="11206"/>
    <d v="2014-12-03T00:00:00"/>
    <d v="1899-12-30T18:02:00"/>
    <x v="1"/>
    <s v="Wednesday"/>
    <x v="10"/>
    <x v="0"/>
    <x v="83"/>
  </r>
  <r>
    <n v="376"/>
    <s v="Little Gio's Pizza"/>
    <n v="40.723739999999999"/>
    <n v="-73.987899999999996"/>
    <x v="324"/>
    <x v="374"/>
    <x v="8"/>
    <x v="24"/>
    <s v="$2.25 "/>
    <x v="0"/>
    <s v="10009"/>
    <d v="2014-11-30T00:00:00"/>
    <d v="1899-12-30T14:30:52"/>
    <x v="15"/>
    <s v="Sunday"/>
    <x v="11"/>
    <x v="2"/>
    <x v="30"/>
  </r>
  <r>
    <n v="377"/>
    <s v="Two Boots Pizza"/>
    <n v="40.723713500000002"/>
    <n v="-73.984987200000006"/>
    <x v="325"/>
    <x v="375"/>
    <x v="8"/>
    <x v="38"/>
    <s v="$2.85 "/>
    <x v="0"/>
    <s v="10009"/>
    <d v="2014-11-29T00:00:00"/>
    <d v="1899-12-30T07:00:07"/>
    <x v="18"/>
    <s v="Saturday"/>
    <x v="11"/>
    <x v="2"/>
    <x v="30"/>
  </r>
  <r>
    <n v="378"/>
    <s v="Two Grandpa's Pizza"/>
    <n v="40.847806919999996"/>
    <n v="-73.907143880000007"/>
    <x v="325"/>
    <x v="376"/>
    <x v="8"/>
    <x v="13"/>
    <s v="$2.00 "/>
    <x v="0"/>
    <s v="10457"/>
    <d v="2014-11-29T00:00:00"/>
    <d v="1899-12-30T15:50:29"/>
    <x v="10"/>
    <s v="Saturday"/>
    <x v="11"/>
    <x v="3"/>
    <x v="42"/>
  </r>
  <r>
    <n v="379"/>
    <s v="Samaria Pizzeria"/>
    <n v="40.765663910000001"/>
    <n v="-73.93079401"/>
    <x v="325"/>
    <x v="377"/>
    <x v="8"/>
    <x v="24"/>
    <s v="$2.25 "/>
    <x v="0"/>
    <s v="11106"/>
    <d v="2014-11-29T00:00:00"/>
    <d v="1899-12-30T14:45:07"/>
    <x v="15"/>
    <s v="Saturday"/>
    <x v="11"/>
    <x v="1"/>
    <x v="45"/>
  </r>
  <r>
    <n v="380"/>
    <s v="Crispy Pizza"/>
    <n v="40.644570510000001"/>
    <n v="-74.098384940000003"/>
    <x v="326"/>
    <x v="378"/>
    <x v="8"/>
    <x v="13"/>
    <s v="$2.00 "/>
    <x v="0"/>
    <s v="10301"/>
    <d v="2014-11-28T00:00:00"/>
    <d v="1899-12-30T13:17:14"/>
    <x v="11"/>
    <s v="Friday"/>
    <x v="11"/>
    <x v="4"/>
    <x v="76"/>
  </r>
  <r>
    <n v="381"/>
    <s v="J's Pizza"/>
    <n v="40.739816400000002"/>
    <n v="-73.998945300000003"/>
    <x v="327"/>
    <x v="379"/>
    <x v="8"/>
    <x v="0"/>
    <s v="$3.00 "/>
    <x v="1"/>
    <s v="10011"/>
    <d v="2014-11-25T00:00:00"/>
    <d v="1899-12-30T22:41:41"/>
    <x v="7"/>
    <s v="Tuesday"/>
    <x v="11"/>
    <x v="2"/>
    <x v="62"/>
  </r>
  <r>
    <n v="382"/>
    <s v="Fdr 99 Cent Slice Pizza"/>
    <n v="40.722990000000003"/>
    <n v="-73.985489999999999"/>
    <x v="328"/>
    <x v="380"/>
    <x v="8"/>
    <x v="3"/>
    <s v="$1.00 "/>
    <x v="0"/>
    <s v="10009"/>
    <d v="2014-11-23T00:00:00"/>
    <d v="1899-12-30T20:12:19"/>
    <x v="2"/>
    <s v="Sunday"/>
    <x v="11"/>
    <x v="2"/>
    <x v="30"/>
  </r>
  <r>
    <n v="383"/>
    <s v="Neighborhood Pizza"/>
    <n v="40.660229999999999"/>
    <n v="-73.830609899999999"/>
    <x v="328"/>
    <x v="381"/>
    <x v="8"/>
    <x v="1"/>
    <s v="$2.75 "/>
    <x v="0"/>
    <s v="11414"/>
    <d v="2014-11-23T00:00:00"/>
    <d v="1899-12-30T14:13:14"/>
    <x v="15"/>
    <s v="Sunday"/>
    <x v="11"/>
    <x v="1"/>
    <x v="100"/>
  </r>
  <r>
    <n v="384"/>
    <s v="Norberts Pizza"/>
    <n v="40.69661"/>
    <n v="-73.934910000000002"/>
    <x v="329"/>
    <x v="382"/>
    <x v="8"/>
    <x v="13"/>
    <s v="$2.00 "/>
    <x v="0"/>
    <s v="11206"/>
    <d v="2014-11-22T00:00:00"/>
    <d v="1899-12-30T21:25:32"/>
    <x v="4"/>
    <s v="Saturday"/>
    <x v="11"/>
    <x v="0"/>
    <x v="83"/>
  </r>
  <r>
    <n v="385"/>
    <s v="Pranzo"/>
    <n v="40.703310000000002"/>
    <n v="-74.010689999999997"/>
    <x v="330"/>
    <x v="383"/>
    <x v="8"/>
    <x v="6"/>
    <s v="$2.50 "/>
    <x v="0"/>
    <s v="10004"/>
    <d v="2014-11-21T00:00:00"/>
    <d v="1899-12-30T15:30:41"/>
    <x v="10"/>
    <s v="Friday"/>
    <x v="11"/>
    <x v="2"/>
    <x v="69"/>
  </r>
  <r>
    <n v="386"/>
    <s v="IL Porto: Brick Oven Pizza and Ristorante"/>
    <n v="40.697442700000003"/>
    <n v="-73.967519699999997"/>
    <x v="330"/>
    <x v="384"/>
    <x v="8"/>
    <x v="1"/>
    <s v="$2.75 "/>
    <x v="0"/>
    <s v="11205"/>
    <d v="2014-11-21T00:00:00"/>
    <d v="1899-12-30T13:11:10"/>
    <x v="11"/>
    <s v="Friday"/>
    <x v="11"/>
    <x v="0"/>
    <x v="86"/>
  </r>
  <r>
    <n v="387"/>
    <s v="La Traviata Pizzeria"/>
    <n v="40.77505"/>
    <n v="-73.980879999999999"/>
    <x v="331"/>
    <x v="385"/>
    <x v="8"/>
    <x v="40"/>
    <s v="$2.71 "/>
    <x v="0"/>
    <s v="10023"/>
    <d v="2014-11-18T00:00:00"/>
    <d v="1899-12-30T21:24:00"/>
    <x v="4"/>
    <s v="Tuesday"/>
    <x v="11"/>
    <x v="2"/>
    <x v="106"/>
  </r>
  <r>
    <n v="388"/>
    <s v="Little Italy Pizza III"/>
    <n v="40.734771000000002"/>
    <n v="-73.992288000000002"/>
    <x v="332"/>
    <x v="386"/>
    <x v="8"/>
    <x v="1"/>
    <s v="$2.75 "/>
    <x v="0"/>
    <s v="10003"/>
    <d v="2014-11-16T00:00:00"/>
    <d v="1899-12-30T16:36:43"/>
    <x v="3"/>
    <s v="Sunday"/>
    <x v="11"/>
    <x v="2"/>
    <x v="30"/>
  </r>
  <r>
    <n v="389"/>
    <s v="Williamsburg Pizza LES"/>
    <n v="40.718220000000002"/>
    <n v="-73.991230000000002"/>
    <x v="333"/>
    <x v="387"/>
    <x v="8"/>
    <x v="1"/>
    <s v="$2.75 "/>
    <x v="0"/>
    <s v="10002"/>
    <d v="2014-11-14T00:00:00"/>
    <d v="1899-12-30T14:33:03"/>
    <x v="15"/>
    <s v="Friday"/>
    <x v="11"/>
    <x v="2"/>
    <x v="11"/>
  </r>
  <r>
    <n v="390"/>
    <s v="Mariella Pizza"/>
    <n v="40.73507"/>
    <n v="-73.98612"/>
    <x v="334"/>
    <x v="388"/>
    <x v="8"/>
    <x v="0"/>
    <s v="$3.00 "/>
    <x v="0"/>
    <s v="10035"/>
    <d v="2014-11-12T00:00:00"/>
    <d v="1899-12-30T21:50:46"/>
    <x v="4"/>
    <s v="Wednesday"/>
    <x v="11"/>
    <x v="2"/>
    <x v="41"/>
  </r>
  <r>
    <n v="391"/>
    <s v="Lucia Pizza"/>
    <n v="40.76032"/>
    <n v="-73.828130000000002"/>
    <x v="335"/>
    <x v="389"/>
    <x v="8"/>
    <x v="6"/>
    <s v="$2.50 "/>
    <x v="4"/>
    <s v="11354"/>
    <d v="2014-11-09T00:00:00"/>
    <d v="1899-12-30T21:13:48"/>
    <x v="4"/>
    <s v="Sunday"/>
    <x v="11"/>
    <x v="1"/>
    <x v="107"/>
  </r>
  <r>
    <n v="392"/>
    <s v="Pizza Pasta Restaurant"/>
    <n v="40.704283199999999"/>
    <n v="-73.942923399999998"/>
    <x v="336"/>
    <x v="390"/>
    <x v="8"/>
    <x v="3"/>
    <s v="$1.00 "/>
    <x v="0"/>
    <s v="11206"/>
    <d v="2014-11-04T00:00:00"/>
    <d v="1899-12-30T18:30:37"/>
    <x v="1"/>
    <s v="Tuesday"/>
    <x v="11"/>
    <x v="0"/>
    <x v="83"/>
  </r>
  <r>
    <n v="393"/>
    <s v="Tom's Delicious Pizza"/>
    <n v="40.814896099999999"/>
    <n v="-73.959333200000003"/>
    <x v="337"/>
    <x v="391"/>
    <x v="8"/>
    <x v="6"/>
    <s v="$2.50 "/>
    <x v="0"/>
    <s v="10027"/>
    <d v="2014-11-02T00:00:00"/>
    <d v="1899-12-30T16:44:30"/>
    <x v="3"/>
    <s v="Sunday"/>
    <x v="11"/>
    <x v="2"/>
    <x v="112"/>
  </r>
  <r>
    <n v="394"/>
    <s v="Makkah Pizza"/>
    <n v="40.818759999999997"/>
    <n v="-73.937799999999996"/>
    <x v="337"/>
    <x v="392"/>
    <x v="8"/>
    <x v="24"/>
    <s v="$2.25 "/>
    <x v="0"/>
    <s v="10030"/>
    <d v="2014-11-02T00:00:00"/>
    <d v="1899-12-30T13:49:50"/>
    <x v="11"/>
    <s v="Sunday"/>
    <x v="11"/>
    <x v="2"/>
    <x v="18"/>
  </r>
  <r>
    <n v="395"/>
    <s v="Best Pizza of 1st Avenue"/>
    <n v="40.757959999999997"/>
    <n v="-73.962950000000006"/>
    <x v="337"/>
    <x v="393"/>
    <x v="8"/>
    <x v="6"/>
    <s v="$2.50 "/>
    <x v="0"/>
    <s v="10022"/>
    <d v="2014-11-02T00:00:00"/>
    <d v="1899-12-30T13:01:50"/>
    <x v="11"/>
    <s v="Sunday"/>
    <x v="11"/>
    <x v="2"/>
    <x v="63"/>
  </r>
  <r>
    <n v="396"/>
    <s v="99 Cents Famous Pizza"/>
    <n v="40.730609999999999"/>
    <n v="-73.981229999999996"/>
    <x v="338"/>
    <x v="394"/>
    <x v="8"/>
    <x v="3"/>
    <s v="$1.00 "/>
    <x v="0"/>
    <s v="10009"/>
    <d v="2014-11-01T00:00:00"/>
    <d v="1899-12-30T18:24:44"/>
    <x v="1"/>
    <s v="Saturday"/>
    <x v="11"/>
    <x v="2"/>
    <x v="30"/>
  </r>
  <r>
    <n v="397"/>
    <s v="Mike's Pizza"/>
    <n v="40.695799999999998"/>
    <n v="-73.946560000000005"/>
    <x v="339"/>
    <x v="395"/>
    <x v="8"/>
    <x v="13"/>
    <s v="$2.00 "/>
    <x v="0"/>
    <s v="11206"/>
    <d v="2014-10-30T00:00:00"/>
    <d v="1899-12-30T20:34:49"/>
    <x v="2"/>
    <s v="Thursday"/>
    <x v="0"/>
    <x v="0"/>
    <x v="83"/>
  </r>
  <r>
    <n v="398"/>
    <s v="Bergen Pizza"/>
    <n v="40.680523999999998"/>
    <n v="-73.974394000000004"/>
    <x v="340"/>
    <x v="396"/>
    <x v="8"/>
    <x v="6"/>
    <s v="$2.50 "/>
    <x v="0"/>
    <s v="11217"/>
    <d v="2014-10-29T00:00:00"/>
    <d v="1899-12-30T21:57:14"/>
    <x v="4"/>
    <s v="Wednesday"/>
    <x v="0"/>
    <x v="0"/>
    <x v="79"/>
  </r>
  <r>
    <n v="399"/>
    <s v="Douma"/>
    <n v="40.722540000000002"/>
    <n v="-73.99239"/>
    <x v="340"/>
    <x v="397"/>
    <x v="8"/>
    <x v="6"/>
    <s v="$2.50 "/>
    <x v="0"/>
    <s v="10002"/>
    <d v="2014-10-29T00:00:00"/>
    <d v="1899-12-30T18:38:14"/>
    <x v="1"/>
    <s v="Wednesday"/>
    <x v="0"/>
    <x v="2"/>
    <x v="11"/>
  </r>
  <r>
    <n v="400"/>
    <s v="Brooklyn Harvest Market"/>
    <n v="40.706777039999999"/>
    <n v="-73.950364160000007"/>
    <x v="341"/>
    <x v="398"/>
    <x v="8"/>
    <x v="13"/>
    <s v="$2.00 "/>
    <x v="0"/>
    <s v="11206"/>
    <d v="2014-10-27T00:00:00"/>
    <d v="1899-12-30T21:56:18"/>
    <x v="4"/>
    <s v="Monday"/>
    <x v="0"/>
    <x v="0"/>
    <x v="83"/>
  </r>
  <r>
    <n v="401"/>
    <s v="Williamsburg Pizza LES"/>
    <n v="40.718220000000002"/>
    <n v="-73.991230000000002"/>
    <x v="341"/>
    <x v="399"/>
    <x v="8"/>
    <x v="1"/>
    <s v="$2.75 "/>
    <x v="0"/>
    <s v="10002"/>
    <d v="2014-10-27T00:00:00"/>
    <d v="1899-12-30T13:23:30"/>
    <x v="11"/>
    <s v="Monday"/>
    <x v="0"/>
    <x v="2"/>
    <x v="11"/>
  </r>
  <r>
    <n v="402"/>
    <s v="Lower East Side Pizza"/>
    <n v="40.713945000000002"/>
    <n v="-73.989103999999998"/>
    <x v="342"/>
    <x v="400"/>
    <x v="8"/>
    <x v="13"/>
    <s v="$2.00 "/>
    <x v="0"/>
    <s v="10002"/>
    <d v="2014-10-26T00:00:00"/>
    <d v="1899-12-30T19:34:56"/>
    <x v="5"/>
    <s v="Sunday"/>
    <x v="0"/>
    <x v="2"/>
    <x v="11"/>
  </r>
  <r>
    <n v="403"/>
    <s v="Bosco Pizza"/>
    <n v="40.692844999999998"/>
    <n v="-73.940330000000003"/>
    <x v="343"/>
    <x v="401"/>
    <x v="8"/>
    <x v="24"/>
    <s v="$2.25 "/>
    <x v="0"/>
    <s v="11221"/>
    <d v="2014-10-21T00:00:00"/>
    <d v="1899-12-30T19:46:25"/>
    <x v="5"/>
    <s v="Tuesday"/>
    <x v="0"/>
    <x v="0"/>
    <x v="110"/>
  </r>
  <r>
    <n v="404"/>
    <s v="Norberts Pizza"/>
    <n v="40.69661"/>
    <n v="-73.934910000000002"/>
    <x v="343"/>
    <x v="402"/>
    <x v="8"/>
    <x v="13"/>
    <s v="$2.00 "/>
    <x v="0"/>
    <s v="11206"/>
    <d v="2014-10-21T00:00:00"/>
    <d v="1899-12-30T22:02:57"/>
    <x v="7"/>
    <s v="Tuesday"/>
    <x v="0"/>
    <x v="0"/>
    <x v="83"/>
  </r>
  <r>
    <n v="405"/>
    <s v="Liberty Pizza"/>
    <n v="40.693339999999999"/>
    <n v="-73.966040000000007"/>
    <x v="344"/>
    <x v="403"/>
    <x v="8"/>
    <x v="6"/>
    <s v="$2.50 "/>
    <x v="0"/>
    <s v="11205"/>
    <d v="2014-10-20T00:00:00"/>
    <d v="1899-12-30T19:46:04"/>
    <x v="5"/>
    <s v="Monday"/>
    <x v="0"/>
    <x v="0"/>
    <x v="86"/>
  </r>
  <r>
    <n v="406"/>
    <s v="Angelica Pizzeria &amp; Restaurant"/>
    <n v="40.687890000000003"/>
    <n v="-73.9815799"/>
    <x v="345"/>
    <x v="404"/>
    <x v="8"/>
    <x v="13"/>
    <s v="$2.00 "/>
    <x v="0"/>
    <s v="11217"/>
    <d v="2014-10-18T00:00:00"/>
    <d v="1899-12-30T15:55:56"/>
    <x v="10"/>
    <s v="Saturday"/>
    <x v="0"/>
    <x v="0"/>
    <x v="79"/>
  </r>
  <r>
    <n v="407"/>
    <s v="Domenico's Pizza &amp; Pasta, Amboy Road"/>
    <n v="40.5256981"/>
    <n v="-74.2019284"/>
    <x v="345"/>
    <x v="405"/>
    <x v="8"/>
    <x v="6"/>
    <s v="$2.50 "/>
    <x v="0"/>
    <s v="10309"/>
    <d v="2014-10-18T00:00:00"/>
    <d v="1899-12-30T22:44:30"/>
    <x v="7"/>
    <s v="Saturday"/>
    <x v="0"/>
    <x v="4"/>
    <x v="113"/>
  </r>
  <r>
    <n v="408"/>
    <s v="Luigi Pizzeria"/>
    <n v="40.68965"/>
    <n v="-73.965440000000001"/>
    <x v="346"/>
    <x v="406"/>
    <x v="8"/>
    <x v="0"/>
    <s v="$3.00 "/>
    <x v="1"/>
    <s v="11205"/>
    <d v="2014-10-16T00:00:00"/>
    <d v="1899-12-30T19:18:18"/>
    <x v="5"/>
    <s v="Thursday"/>
    <x v="0"/>
    <x v="0"/>
    <x v="86"/>
  </r>
  <r>
    <n v="409"/>
    <s v="Luigi Pizzeria"/>
    <n v="40.68965"/>
    <n v="-73.965440000000001"/>
    <x v="346"/>
    <x v="407"/>
    <x v="8"/>
    <x v="6"/>
    <s v="$2.50 "/>
    <x v="0"/>
    <s v="11205"/>
    <d v="2014-10-16T00:00:00"/>
    <d v="1899-12-30T19:17:41"/>
    <x v="5"/>
    <s v="Thursday"/>
    <x v="0"/>
    <x v="0"/>
    <x v="86"/>
  </r>
  <r>
    <n v="410"/>
    <s v="Dee's &amp; L Pizza Plus"/>
    <n v="40.673855119999999"/>
    <n v="-73.791054529999997"/>
    <x v="347"/>
    <x v="408"/>
    <x v="8"/>
    <x v="13"/>
    <s v="$2.00 "/>
    <x v="0"/>
    <s v="11436"/>
    <d v="2014-10-12T00:00:00"/>
    <d v="1899-12-30T14:29:54"/>
    <x v="15"/>
    <s v="Sunday"/>
    <x v="0"/>
    <x v="1"/>
    <x v="114"/>
  </r>
  <r>
    <n v="411"/>
    <s v="L&amp;B Spumoni Gardens"/>
    <n v="40.594677820000001"/>
    <n v="-73.981432839999997"/>
    <x v="348"/>
    <x v="409"/>
    <x v="8"/>
    <x v="6"/>
    <s v="$2.50 "/>
    <x v="4"/>
    <s v="11223"/>
    <d v="2014-10-08T00:00:00"/>
    <d v="1899-12-30T19:11:39"/>
    <x v="5"/>
    <s v="Wednesday"/>
    <x v="0"/>
    <x v="0"/>
    <x v="37"/>
  </r>
  <r>
    <n v="412"/>
    <s v="L&amp;B Spumoni Gardens"/>
    <n v="40.594677820000001"/>
    <n v="-73.981432839999997"/>
    <x v="348"/>
    <x v="410"/>
    <x v="8"/>
    <x v="6"/>
    <s v="$2.50 "/>
    <x v="0"/>
    <s v="11223"/>
    <d v="2014-10-08T00:00:00"/>
    <d v="1899-12-30T19:11:02"/>
    <x v="5"/>
    <s v="Wednesday"/>
    <x v="0"/>
    <x v="0"/>
    <x v="37"/>
  </r>
  <r>
    <n v="413"/>
    <s v="Roccos Pizza Joint"/>
    <n v="40.742289900000003"/>
    <n v="-73.997389999999996"/>
    <x v="349"/>
    <x v="411"/>
    <x v="8"/>
    <x v="1"/>
    <s v="$2.75 "/>
    <x v="0"/>
    <s v="10011"/>
    <d v="2014-10-06T00:00:00"/>
    <d v="1899-12-30T20:10:08"/>
    <x v="2"/>
    <s v="Monday"/>
    <x v="0"/>
    <x v="2"/>
    <x v="62"/>
  </r>
  <r>
    <n v="414"/>
    <s v="Cafe Au Lee"/>
    <n v="40.702240000000003"/>
    <n v="-73.955860000000001"/>
    <x v="349"/>
    <x v="412"/>
    <x v="8"/>
    <x v="1"/>
    <s v="$2.75 "/>
    <x v="0"/>
    <s v="11211"/>
    <d v="2014-10-06T00:00:00"/>
    <d v="1899-12-30T18:47:18"/>
    <x v="1"/>
    <s v="Monday"/>
    <x v="0"/>
    <x v="0"/>
    <x v="70"/>
  </r>
  <r>
    <n v="415"/>
    <s v="Ani Pizza Palace"/>
    <n v="40.766309999999997"/>
    <n v="-73.908810000000003"/>
    <x v="350"/>
    <x v="413"/>
    <x v="8"/>
    <x v="6"/>
    <s v="$2.50 "/>
    <x v="0"/>
    <s v="11103"/>
    <d v="2014-10-05T00:00:00"/>
    <d v="1899-12-30T15:50:40"/>
    <x v="10"/>
    <s v="Sunday"/>
    <x v="0"/>
    <x v="1"/>
    <x v="115"/>
  </r>
  <r>
    <n v="416"/>
    <s v="Cozzi Pizza"/>
    <n v="40.703769999999999"/>
    <n v="-73.947490000000002"/>
    <x v="351"/>
    <x v="414"/>
    <x v="8"/>
    <x v="13"/>
    <s v="$2.00 "/>
    <x v="0"/>
    <s v="11206"/>
    <d v="2014-10-02T00:00:00"/>
    <d v="1899-12-30T20:14:27"/>
    <x v="2"/>
    <s v="Thursday"/>
    <x v="0"/>
    <x v="0"/>
    <x v="83"/>
  </r>
  <r>
    <n v="417"/>
    <s v="Pronto Pizza"/>
    <n v="40.640549999999998"/>
    <n v="-74.116110000000006"/>
    <x v="352"/>
    <x v="415"/>
    <x v="8"/>
    <x v="6"/>
    <s v="$2.50 "/>
    <x v="0"/>
    <s v="10310"/>
    <d v="2014-09-28T00:00:00"/>
    <d v="1899-12-30T00:30:45"/>
    <x v="14"/>
    <s v="Sunday"/>
    <x v="1"/>
    <x v="4"/>
    <x v="74"/>
  </r>
  <r>
    <n v="418"/>
    <s v="La Rondine"/>
    <n v="40.713266500000003"/>
    <n v="-73.829060600000005"/>
    <x v="353"/>
    <x v="416"/>
    <x v="8"/>
    <x v="24"/>
    <s v="$2.25 "/>
    <x v="0"/>
    <s v="11415"/>
    <d v="2014-09-27T00:00:00"/>
    <d v="1899-12-30T17:10:56"/>
    <x v="0"/>
    <s v="Saturday"/>
    <x v="1"/>
    <x v="1"/>
    <x v="3"/>
  </r>
  <r>
    <n v="419"/>
    <s v="Williamsburg Pizza"/>
    <n v="40.707951999999999"/>
    <n v="-73.950806"/>
    <x v="354"/>
    <x v="417"/>
    <x v="8"/>
    <x v="1"/>
    <s v="$2.75 "/>
    <x v="0"/>
    <s v="11211"/>
    <d v="2014-09-26T00:00:00"/>
    <d v="1899-12-30T19:43:08"/>
    <x v="5"/>
    <s v="Friday"/>
    <x v="1"/>
    <x v="0"/>
    <x v="70"/>
  </r>
  <r>
    <n v="420"/>
    <s v="Coffee break"/>
    <n v="40.69473"/>
    <n v="-73.9559"/>
    <x v="355"/>
    <x v="418"/>
    <x v="8"/>
    <x v="1"/>
    <s v="$2.75 "/>
    <x v="0"/>
    <s v="11205"/>
    <d v="2014-09-23T00:00:00"/>
    <d v="1899-12-30T18:29:51"/>
    <x v="1"/>
    <s v="Tuesday"/>
    <x v="1"/>
    <x v="0"/>
    <x v="86"/>
  </r>
  <r>
    <n v="421"/>
    <s v="Sunnyside Pizza"/>
    <n v="40.744072699999997"/>
    <n v="-73.9240104"/>
    <x v="356"/>
    <x v="419"/>
    <x v="8"/>
    <x v="6"/>
    <s v="$2.50 "/>
    <x v="0"/>
    <s v="11104"/>
    <d v="2014-09-22T00:00:00"/>
    <d v="1899-12-30T00:25:52"/>
    <x v="14"/>
    <s v="Monday"/>
    <x v="1"/>
    <x v="1"/>
    <x v="104"/>
  </r>
  <r>
    <n v="422"/>
    <s v="Di Fara Pizza"/>
    <n v="40.625084129999998"/>
    <n v="-73.961552060000002"/>
    <x v="357"/>
    <x v="420"/>
    <x v="8"/>
    <x v="16"/>
    <s v="$5.00 "/>
    <x v="0"/>
    <s v="11230"/>
    <d v="2014-09-21T00:00:00"/>
    <d v="1899-12-30T16:11:32"/>
    <x v="3"/>
    <s v="Sunday"/>
    <x v="1"/>
    <x v="0"/>
    <x v="96"/>
  </r>
  <r>
    <n v="423"/>
    <s v="New Park Pizza"/>
    <n v="40.663038999999998"/>
    <n v="-73.840548999999996"/>
    <x v="358"/>
    <x v="421"/>
    <x v="8"/>
    <x v="1"/>
    <s v="$2.75 "/>
    <x v="0"/>
    <s v="11414"/>
    <d v="2014-09-19T00:00:00"/>
    <d v="1899-12-30T18:37:12"/>
    <x v="1"/>
    <s v="Friday"/>
    <x v="1"/>
    <x v="1"/>
    <x v="100"/>
  </r>
  <r>
    <n v="424"/>
    <s v="Muzzarella Pizza"/>
    <n v="40.73021"/>
    <n v="-73.980689999999996"/>
    <x v="358"/>
    <x v="422"/>
    <x v="8"/>
    <x v="6"/>
    <s v="$2.50 "/>
    <x v="0"/>
    <s v="10009"/>
    <d v="2014-09-19T00:00:00"/>
    <d v="1899-12-30T23:35:29"/>
    <x v="9"/>
    <s v="Friday"/>
    <x v="1"/>
    <x v="2"/>
    <x v="30"/>
  </r>
  <r>
    <n v="425"/>
    <s v="Domenick's Pizza"/>
    <n v="40.705144199999999"/>
    <n v="-73.809706700000007"/>
    <x v="358"/>
    <x v="423"/>
    <x v="8"/>
    <x v="13"/>
    <s v="$2.00 "/>
    <x v="0"/>
    <s v="11435"/>
    <d v="2014-09-19T00:00:00"/>
    <d v="1899-12-30T13:22:02"/>
    <x v="11"/>
    <s v="Friday"/>
    <x v="1"/>
    <x v="1"/>
    <x v="95"/>
  </r>
  <r>
    <n v="426"/>
    <s v="Goodfellas Pizzeria &amp; Italian Restaurant"/>
    <n v="40.88705436"/>
    <n v="-73.904239869999998"/>
    <x v="359"/>
    <x v="424"/>
    <x v="8"/>
    <x v="0"/>
    <s v="$3.00 "/>
    <x v="0"/>
    <s v="10463"/>
    <d v="2014-09-16T00:00:00"/>
    <d v="1899-12-30T22:33:20"/>
    <x v="7"/>
    <s v="Tuesday"/>
    <x v="1"/>
    <x v="3"/>
    <x v="78"/>
  </r>
  <r>
    <n v="427"/>
    <s v="South Shore Pizza"/>
    <n v="40.622787000000002"/>
    <n v="-73.743580899999998"/>
    <x v="360"/>
    <x v="425"/>
    <x v="8"/>
    <x v="0"/>
    <s v="$3.00 "/>
    <x v="0"/>
    <s v="11096"/>
    <d v="2014-09-14T00:00:00"/>
    <d v="1899-12-30T17:50:38"/>
    <x v="0"/>
    <s v="Sunday"/>
    <x v="1"/>
    <x v="1"/>
    <x v="116"/>
  </r>
  <r>
    <n v="428"/>
    <s v="Margherita Pizza Inc"/>
    <n v="40.704530820000002"/>
    <n v="-73.796792730000007"/>
    <x v="360"/>
    <x v="426"/>
    <x v="8"/>
    <x v="0"/>
    <s v="$3.00 "/>
    <x v="0"/>
    <s v="11433"/>
    <d v="2014-09-14T00:00:00"/>
    <d v="1899-12-30T17:07:17"/>
    <x v="0"/>
    <s v="Sunday"/>
    <x v="1"/>
    <x v="1"/>
    <x v="61"/>
  </r>
  <r>
    <n v="429"/>
    <s v="Ray's Bagel Café &amp; Pizza"/>
    <n v="40.729289999999999"/>
    <n v="-73.989649999999997"/>
    <x v="361"/>
    <x v="427"/>
    <x v="8"/>
    <x v="1"/>
    <s v="$2.75 "/>
    <x v="0"/>
    <s v="10003"/>
    <d v="2014-09-13T00:00:00"/>
    <d v="1899-12-30T17:35:44"/>
    <x v="0"/>
    <s v="Saturday"/>
    <x v="1"/>
    <x v="2"/>
    <x v="30"/>
  </r>
  <r>
    <n v="430"/>
    <s v="Champion Pizza"/>
    <n v="40.719623749999997"/>
    <n v="-73.987559169999997"/>
    <x v="362"/>
    <x v="428"/>
    <x v="8"/>
    <x v="3"/>
    <s v="$1.00 "/>
    <x v="0"/>
    <s v="10002"/>
    <d v="2014-09-10T00:00:00"/>
    <d v="1899-12-30T21:23:19"/>
    <x v="4"/>
    <s v="Wednesday"/>
    <x v="1"/>
    <x v="2"/>
    <x v="11"/>
  </r>
  <r>
    <n v="431"/>
    <s v="East Side Brick Oven Pizza"/>
    <n v="40.767197299999999"/>
    <n v="-73.962470499999995"/>
    <x v="363"/>
    <x v="429"/>
    <x v="8"/>
    <x v="1"/>
    <s v="$2.75 "/>
    <x v="0"/>
    <s v="10065"/>
    <d v="2014-09-08T00:00:00"/>
    <d v="1899-12-30T14:42:55"/>
    <x v="15"/>
    <s v="Monday"/>
    <x v="1"/>
    <x v="2"/>
    <x v="97"/>
  </r>
  <r>
    <n v="432"/>
    <s v="Pisa Pizzeria"/>
    <n v="40.701391270000002"/>
    <n v="-73.888150170000003"/>
    <x v="363"/>
    <x v="430"/>
    <x v="8"/>
    <x v="6"/>
    <s v="$2.50 "/>
    <x v="0"/>
    <s v="11385"/>
    <d v="2014-09-08T00:00:00"/>
    <d v="1899-12-30T00:01:04"/>
    <x v="14"/>
    <s v="Monday"/>
    <x v="1"/>
    <x v="1"/>
    <x v="19"/>
  </r>
  <r>
    <n v="433"/>
    <s v="Two Boots to Go-Go"/>
    <n v="40.726424530000003"/>
    <n v="-73.99558888"/>
    <x v="364"/>
    <x v="431"/>
    <x v="8"/>
    <x v="38"/>
    <s v="$2.85 "/>
    <x v="0"/>
    <s v="10012"/>
    <d v="2014-09-07T00:00:00"/>
    <d v="1899-12-30T21:59:59"/>
    <x v="4"/>
    <s v="Sunday"/>
    <x v="1"/>
    <x v="2"/>
    <x v="67"/>
  </r>
  <r>
    <n v="434"/>
    <s v="Triangolo Pizzeria"/>
    <n v="40.733640000000001"/>
    <n v="-73.954989999999995"/>
    <x v="364"/>
    <x v="432"/>
    <x v="8"/>
    <x v="6"/>
    <s v="$2.50 "/>
    <x v="0"/>
    <s v="11222"/>
    <d v="2014-09-07T00:00:00"/>
    <d v="1899-12-30T19:03:46"/>
    <x v="5"/>
    <s v="Sunday"/>
    <x v="1"/>
    <x v="0"/>
    <x v="71"/>
  </r>
  <r>
    <n v="435"/>
    <s v="Luigi's Pizza"/>
    <n v="40.661630000000002"/>
    <n v="-73.993340000000003"/>
    <x v="365"/>
    <x v="433"/>
    <x v="8"/>
    <x v="24"/>
    <s v="$2.25 "/>
    <x v="0"/>
    <s v="11232"/>
    <d v="2014-09-06T00:00:00"/>
    <d v="1899-12-30T16:40:54"/>
    <x v="3"/>
    <s v="Saturday"/>
    <x v="1"/>
    <x v="0"/>
    <x v="16"/>
  </r>
  <r>
    <n v="436"/>
    <s v="Royal Pizza Myrtle Ave"/>
    <n v="40.699737200000001"/>
    <n v="-73.908245899999997"/>
    <x v="366"/>
    <x v="434"/>
    <x v="8"/>
    <x v="6"/>
    <s v="$2.50 "/>
    <x v="0"/>
    <s v="11385"/>
    <d v="2014-09-03T00:00:00"/>
    <d v="1899-12-30T19:27:03"/>
    <x v="5"/>
    <s v="Wednesday"/>
    <x v="1"/>
    <x v="1"/>
    <x v="19"/>
  </r>
  <r>
    <n v="437"/>
    <s v="Ganni's Pizza"/>
    <n v="40.694279999999999"/>
    <n v="-73.957830000000001"/>
    <x v="367"/>
    <x v="435"/>
    <x v="8"/>
    <x v="24"/>
    <s v="$2.25 "/>
    <x v="0"/>
    <s v="11205"/>
    <d v="2014-09-02T00:00:00"/>
    <d v="1899-12-30T19:30:44"/>
    <x v="5"/>
    <s v="Tuesday"/>
    <x v="1"/>
    <x v="0"/>
    <x v="86"/>
  </r>
  <r>
    <n v="438"/>
    <s v="Rocco Pizza"/>
    <n v="40.69211"/>
    <n v="-73.945830000000001"/>
    <x v="368"/>
    <x v="436"/>
    <x v="8"/>
    <x v="24"/>
    <s v="$2.25 "/>
    <x v="0"/>
    <s v="11206"/>
    <d v="2014-09-01T00:00:00"/>
    <d v="1899-12-30T13:26:08"/>
    <x v="11"/>
    <s v="Monday"/>
    <x v="1"/>
    <x v="0"/>
    <x v="83"/>
  </r>
  <r>
    <n v="439"/>
    <s v="Roebling Pizza"/>
    <n v="40.708590000000001"/>
    <n v="-73.961160000000007"/>
    <x v="369"/>
    <x v="437"/>
    <x v="8"/>
    <x v="6"/>
    <s v="$2.50 "/>
    <x v="0"/>
    <s v="11211"/>
    <d v="2014-08-31T00:00:00"/>
    <d v="1899-12-30T17:58:36"/>
    <x v="0"/>
    <s v="Sunday"/>
    <x v="2"/>
    <x v="0"/>
    <x v="70"/>
  </r>
  <r>
    <n v="440"/>
    <s v="Pizza Mercato Waverly"/>
    <n v="40.730120999999997"/>
    <n v="-73.994107999999997"/>
    <x v="370"/>
    <x v="438"/>
    <x v="8"/>
    <x v="24"/>
    <s v="$2.25 "/>
    <x v="0"/>
    <s v="10003"/>
    <d v="2014-08-30T00:00:00"/>
    <d v="1899-12-30T15:24:19"/>
    <x v="10"/>
    <s v="Saturday"/>
    <x v="2"/>
    <x v="2"/>
    <x v="30"/>
  </r>
  <r>
    <n v="441"/>
    <s v="Prince St. Pizza"/>
    <n v="40.722999999999999"/>
    <n v="-73.994579999999999"/>
    <x v="371"/>
    <x v="439"/>
    <x v="8"/>
    <x v="31"/>
    <s v="$2.95 "/>
    <x v="0"/>
    <s v="10012"/>
    <d v="2014-08-28T00:00:00"/>
    <d v="1899-12-30T19:17:39"/>
    <x v="5"/>
    <s v="Thursday"/>
    <x v="2"/>
    <x v="2"/>
    <x v="67"/>
  </r>
  <r>
    <n v="442"/>
    <s v="Village Pizza"/>
    <n v="40.739249999999998"/>
    <n v="-74.003119999999996"/>
    <x v="372"/>
    <x v="440"/>
    <x v="8"/>
    <x v="6"/>
    <s v="$2.50 "/>
    <x v="0"/>
    <s v="10014"/>
    <d v="2014-08-27T00:00:00"/>
    <d v="1899-12-30T19:53:47"/>
    <x v="5"/>
    <s v="Wednesday"/>
    <x v="2"/>
    <x v="2"/>
    <x v="67"/>
  </r>
  <r>
    <n v="443"/>
    <s v="69 pizzeria"/>
    <n v="40.737014000000002"/>
    <n v="-73.89564"/>
    <x v="372"/>
    <x v="441"/>
    <x v="8"/>
    <x v="24"/>
    <s v="$2.25 "/>
    <x v="0"/>
    <s v="11377"/>
    <d v="2014-08-27T00:00:00"/>
    <d v="1899-12-30T14:48:38"/>
    <x v="15"/>
    <s v="Wednesday"/>
    <x v="2"/>
    <x v="1"/>
    <x v="103"/>
  </r>
  <r>
    <n v="444"/>
    <s v="Fdr 99 Cent Slice Pizza"/>
    <n v="40.722990000000003"/>
    <n v="-73.985489999999999"/>
    <x v="373"/>
    <x v="442"/>
    <x v="8"/>
    <x v="3"/>
    <s v="$1.00 "/>
    <x v="0"/>
    <s v="10009"/>
    <d v="2014-08-26T00:00:00"/>
    <d v="1899-12-30T20:03:09"/>
    <x v="2"/>
    <s v="Tuesday"/>
    <x v="2"/>
    <x v="2"/>
    <x v="30"/>
  </r>
  <r>
    <n v="445"/>
    <s v="Alphonso's Pizzeria &amp; Trattoria - Pizza Shack"/>
    <n v="40.714337999999998"/>
    <n v="-73.981707999999998"/>
    <x v="373"/>
    <x v="443"/>
    <x v="8"/>
    <x v="24"/>
    <s v="$2.25 "/>
    <x v="0"/>
    <s v="10002"/>
    <d v="2014-08-26T00:00:00"/>
    <d v="1899-12-30T18:49:59"/>
    <x v="1"/>
    <s v="Tuesday"/>
    <x v="2"/>
    <x v="2"/>
    <x v="11"/>
  </r>
  <r>
    <n v="446"/>
    <s v="Saluggi's"/>
    <n v="40.720109999999998"/>
    <n v="-74.003579999999999"/>
    <x v="373"/>
    <x v="444"/>
    <x v="8"/>
    <x v="23"/>
    <s v="$3.75 "/>
    <x v="1"/>
    <s v="10013"/>
    <d v="2014-08-26T00:00:00"/>
    <d v="1899-12-30T16:53:54"/>
    <x v="3"/>
    <s v="Tuesday"/>
    <x v="2"/>
    <x v="2"/>
    <x v="11"/>
  </r>
  <r>
    <n v="447"/>
    <s v="Mimi's Pizza"/>
    <n v="40.778619900000002"/>
    <n v="-73.952904500000002"/>
    <x v="373"/>
    <x v="445"/>
    <x v="8"/>
    <x v="0"/>
    <s v="$3.00 "/>
    <x v="0"/>
    <s v="10028"/>
    <d v="2014-08-26T00:00:00"/>
    <d v="1899-12-30T15:15:06"/>
    <x v="10"/>
    <s v="Tuesday"/>
    <x v="2"/>
    <x v="2"/>
    <x v="98"/>
  </r>
  <r>
    <n v="448"/>
    <s v="Luna Pizza"/>
    <n v="40.713501620000002"/>
    <n v="-73.998545980000003"/>
    <x v="374"/>
    <x v="446"/>
    <x v="8"/>
    <x v="1"/>
    <s v="$2.75 "/>
    <x v="0"/>
    <s v="10038"/>
    <d v="2014-08-23T00:00:00"/>
    <d v="1899-12-30T19:50:42"/>
    <x v="5"/>
    <s v="Saturday"/>
    <x v="2"/>
    <x v="2"/>
    <x v="11"/>
  </r>
  <r>
    <n v="449"/>
    <s v="Joe's Pizza"/>
    <n v="40.730659699999997"/>
    <n v="-74.002170699999994"/>
    <x v="374"/>
    <x v="447"/>
    <x v="8"/>
    <x v="1"/>
    <s v="$2.75 "/>
    <x v="0"/>
    <s v="10014"/>
    <d v="2014-08-23T00:00:00"/>
    <d v="1899-12-30T19:15:42"/>
    <x v="5"/>
    <s v="Saturday"/>
    <x v="2"/>
    <x v="2"/>
    <x v="67"/>
  </r>
  <r>
    <n v="450"/>
    <s v="Carmine's Original Pizza"/>
    <n v="40.725551369999998"/>
    <n v="-73.951470229999998"/>
    <x v="375"/>
    <x v="448"/>
    <x v="8"/>
    <x v="2"/>
    <s v="$3.25 "/>
    <x v="1"/>
    <s v="11222"/>
    <d v="2014-08-20T00:00:00"/>
    <d v="1899-12-30T14:03:17"/>
    <x v="15"/>
    <s v="Wednesday"/>
    <x v="2"/>
    <x v="0"/>
    <x v="71"/>
  </r>
  <r>
    <n v="451"/>
    <s v="Carmine's Original Pizza"/>
    <n v="40.725551369999998"/>
    <n v="-73.951470229999998"/>
    <x v="375"/>
    <x v="448"/>
    <x v="8"/>
    <x v="24"/>
    <s v="$2.25 "/>
    <x v="0"/>
    <s v="11222"/>
    <d v="2014-08-20T00:00:00"/>
    <d v="1899-12-30T14:03:17"/>
    <x v="15"/>
    <s v="Wednesday"/>
    <x v="2"/>
    <x v="0"/>
    <x v="71"/>
  </r>
  <r>
    <n v="452"/>
    <s v="2 Bros. Pizza"/>
    <n v="40.756548840000001"/>
    <n v="-73.980802209999993"/>
    <x v="376"/>
    <x v="449"/>
    <x v="8"/>
    <x v="41"/>
    <s v="$1.09 "/>
    <x v="0"/>
    <s v="10036"/>
    <d v="2014-08-19T00:00:00"/>
    <d v="1899-12-30T18:32:55"/>
    <x v="1"/>
    <s v="Tuesday"/>
    <x v="2"/>
    <x v="2"/>
    <x v="24"/>
  </r>
  <r>
    <n v="453"/>
    <s v="Two Boots Pizza Williamsburg"/>
    <n v="40.71696"/>
    <n v="-73.956680000000006"/>
    <x v="376"/>
    <x v="450"/>
    <x v="8"/>
    <x v="17"/>
    <s v="$4.00 "/>
    <x v="8"/>
    <s v="11211"/>
    <d v="2014-08-19T00:00:00"/>
    <d v="1899-12-30T13:38:09"/>
    <x v="11"/>
    <s v="Tuesday"/>
    <x v="2"/>
    <x v="0"/>
    <x v="70"/>
  </r>
  <r>
    <n v="454"/>
    <s v="South Brooklyn Pizza"/>
    <n v="40.677590000000002"/>
    <n v="-73.998040000000003"/>
    <x v="377"/>
    <x v="451"/>
    <x v="8"/>
    <x v="17"/>
    <s v="$4.00 "/>
    <x v="7"/>
    <s v="11231"/>
    <d v="2014-08-17T00:00:00"/>
    <d v="1899-12-30T20:52:39"/>
    <x v="2"/>
    <s v="Sunday"/>
    <x v="2"/>
    <x v="0"/>
    <x v="88"/>
  </r>
  <r>
    <n v="455"/>
    <s v="Cassiano's Pizza"/>
    <n v="40.759481700000002"/>
    <n v="-73.968278100000006"/>
    <x v="378"/>
    <x v="452"/>
    <x v="8"/>
    <x v="42"/>
    <s v="$3.05 "/>
    <x v="0"/>
    <s v="10022"/>
    <d v="2014-08-16T00:00:00"/>
    <d v="1899-12-30T18:53:29"/>
    <x v="1"/>
    <s v="Saturday"/>
    <x v="2"/>
    <x v="2"/>
    <x v="63"/>
  </r>
  <r>
    <n v="456"/>
    <s v="Best Pizza"/>
    <n v="40.715609999999998"/>
    <n v="-73.953519999999997"/>
    <x v="379"/>
    <x v="453"/>
    <x v="8"/>
    <x v="2"/>
    <s v="$3.25 "/>
    <x v="0"/>
    <s v="11211"/>
    <d v="2014-08-15T00:00:00"/>
    <d v="1899-12-30T14:11:14"/>
    <x v="15"/>
    <s v="Friday"/>
    <x v="2"/>
    <x v="0"/>
    <x v="70"/>
  </r>
  <r>
    <n v="457"/>
    <s v="Best Pizza"/>
    <n v="40.715609999999998"/>
    <n v="-73.953519999999997"/>
    <x v="379"/>
    <x v="454"/>
    <x v="8"/>
    <x v="23"/>
    <s v="$3.75 "/>
    <x v="5"/>
    <s v="11211"/>
    <d v="2014-08-15T00:00:00"/>
    <d v="1899-12-30T14:06:11"/>
    <x v="15"/>
    <s v="Friday"/>
    <x v="2"/>
    <x v="0"/>
    <x v="70"/>
  </r>
  <r>
    <n v="458"/>
    <s v="Tony's Pizza"/>
    <n v="40.715054000000002"/>
    <n v="-73.944696100000002"/>
    <x v="380"/>
    <x v="455"/>
    <x v="8"/>
    <x v="1"/>
    <s v="$2.75 "/>
    <x v="0"/>
    <s v="11211"/>
    <d v="2014-08-14T00:00:00"/>
    <d v="1899-12-30T15:11:14"/>
    <x v="10"/>
    <s v="Thursday"/>
    <x v="2"/>
    <x v="0"/>
    <x v="70"/>
  </r>
  <r>
    <n v="459"/>
    <s v="Bleecker Street Pizza"/>
    <n v="40.732266809999999"/>
    <n v="-74.003419050000005"/>
    <x v="381"/>
    <x v="456"/>
    <x v="8"/>
    <x v="1"/>
    <s v="$2.75 "/>
    <x v="0"/>
    <s v="10014"/>
    <d v="2014-08-13T00:00:00"/>
    <d v="1899-12-30T19:26:31"/>
    <x v="5"/>
    <s v="Wednesday"/>
    <x v="2"/>
    <x v="2"/>
    <x v="67"/>
  </r>
  <r>
    <n v="460"/>
    <s v="Chai Pizza Sushi Cafe"/>
    <n v="40.697699999999998"/>
    <n v="-73.9599099"/>
    <x v="382"/>
    <x v="457"/>
    <x v="8"/>
    <x v="1"/>
    <s v="$2.75 "/>
    <x v="0"/>
    <s v="11205"/>
    <d v="2014-08-12T00:00:00"/>
    <d v="1899-12-30T18:01:55"/>
    <x v="1"/>
    <s v="Tuesday"/>
    <x v="2"/>
    <x v="0"/>
    <x v="86"/>
  </r>
  <r>
    <n v="461"/>
    <s v="Alphonso's Pizzeria &amp; Trattoria - Pizza Shack"/>
    <n v="40.714337999999998"/>
    <n v="-73.981707999999998"/>
    <x v="383"/>
    <x v="458"/>
    <x v="8"/>
    <x v="24"/>
    <s v="$2.25 "/>
    <x v="0"/>
    <s v="10002"/>
    <d v="2014-08-10T00:00:00"/>
    <d v="1899-12-30T15:03:13"/>
    <x v="10"/>
    <s v="Sunday"/>
    <x v="2"/>
    <x v="2"/>
    <x v="11"/>
  </r>
  <r>
    <n v="462"/>
    <s v="Frank's Pizza"/>
    <n v="40.617719999999998"/>
    <n v="-73.931740000000005"/>
    <x v="384"/>
    <x v="459"/>
    <x v="8"/>
    <x v="43"/>
    <s v="$2.55 "/>
    <x v="0"/>
    <s v="11234"/>
    <d v="2014-08-09T00:00:00"/>
    <d v="1899-12-30T18:17:39"/>
    <x v="1"/>
    <s v="Saturday"/>
    <x v="2"/>
    <x v="0"/>
    <x v="39"/>
  </r>
  <r>
    <n v="463"/>
    <s v="Bona Pizza"/>
    <n v="40.640976670000001"/>
    <n v="-73.956270329999995"/>
    <x v="384"/>
    <x v="460"/>
    <x v="8"/>
    <x v="13"/>
    <s v="$2.00 "/>
    <x v="0"/>
    <s v="11226"/>
    <d v="2014-08-09T00:00:00"/>
    <d v="1899-12-30T13:31:51"/>
    <x v="11"/>
    <s v="Saturday"/>
    <x v="2"/>
    <x v="0"/>
    <x v="50"/>
  </r>
  <r>
    <m/>
    <m/>
    <m/>
    <m/>
    <x v="385"/>
    <x v="461"/>
    <x v="9"/>
    <x v="44"/>
    <m/>
    <x v="9"/>
    <m/>
    <m/>
    <m/>
    <x v="19"/>
    <m/>
    <x v="12"/>
    <x v="5"/>
    <x v="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409F3-775F-084D-80B5-17C4953FF2CA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dataField="1" showAll="0">
      <items count="46">
        <item x="3"/>
        <item x="41"/>
        <item x="26"/>
        <item x="36"/>
        <item x="13"/>
        <item x="24"/>
        <item x="32"/>
        <item x="6"/>
        <item x="43"/>
        <item x="28"/>
        <item x="40"/>
        <item x="1"/>
        <item x="38"/>
        <item x="31"/>
        <item x="0"/>
        <item x="42"/>
        <item x="35"/>
        <item x="21"/>
        <item x="12"/>
        <item x="2"/>
        <item x="9"/>
        <item x="15"/>
        <item x="5"/>
        <item x="4"/>
        <item x="37"/>
        <item x="23"/>
        <item x="11"/>
        <item x="39"/>
        <item x="27"/>
        <item x="7"/>
        <item x="30"/>
        <item x="33"/>
        <item x="17"/>
        <item x="29"/>
        <item x="20"/>
        <item x="8"/>
        <item x="22"/>
        <item x="25"/>
        <item x="10"/>
        <item x="14"/>
        <item x="16"/>
        <item x="34"/>
        <item x="18"/>
        <item x="19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0"/>
        <item x="2"/>
        <item x="1"/>
        <item x="4"/>
        <item x="3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6">
    <i>
      <x v="1"/>
    </i>
    <i>
      <x/>
    </i>
    <i>
      <x v="2"/>
    </i>
    <i>
      <x v="4"/>
    </i>
    <i>
      <x v="3"/>
    </i>
    <i t="grand">
      <x/>
    </i>
  </rowItems>
  <colItems count="1">
    <i/>
  </colItems>
  <dataFields count="1">
    <dataField name="Sum of Price as number" fld="7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4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2">
  <location ref="A3:B9" firstHeaderRow="2" firstDataRow="2" firstDataCol="1"/>
  <pivotFields count="1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1147">
        <item x="784"/>
        <item x="923"/>
        <item x="919"/>
        <item x="481"/>
        <item x="1096"/>
        <item x="755"/>
        <item x="210"/>
        <item x="1050"/>
        <item x="463"/>
        <item x="542"/>
        <item x="609"/>
        <item x="261"/>
        <item x="667"/>
        <item x="394"/>
        <item x="905"/>
        <item x="499"/>
        <item x="778"/>
        <item x="389"/>
        <item x="581"/>
        <item x="529"/>
        <item x="291"/>
        <item x="1046"/>
        <item x="1061"/>
        <item x="903"/>
        <item x="718"/>
        <item x="380"/>
        <item x="909"/>
        <item x="979"/>
        <item x="912"/>
        <item x="767"/>
        <item x="952"/>
        <item x="164"/>
        <item x="144"/>
        <item x="1114"/>
        <item x="381"/>
        <item x="868"/>
        <item x="49"/>
        <item x="28"/>
        <item x="12"/>
        <item x="934"/>
        <item x="442"/>
        <item x="360"/>
        <item x="621"/>
        <item x="920"/>
        <item x="1040"/>
        <item x="44"/>
        <item x="771"/>
        <item x="835"/>
        <item x="470"/>
        <item x="594"/>
        <item x="417"/>
        <item x="1132"/>
        <item x="654"/>
        <item x="925"/>
        <item x="948"/>
        <item x="650"/>
        <item x="375"/>
        <item x="880"/>
        <item x="321"/>
        <item x="81"/>
        <item x="615"/>
        <item x="190"/>
        <item x="1086"/>
        <item x="699"/>
        <item x="199"/>
        <item x="703"/>
        <item x="418"/>
        <item x="647"/>
        <item x="874"/>
        <item x="26"/>
        <item x="316"/>
        <item x="1095"/>
        <item x="1108"/>
        <item x="804"/>
        <item x="123"/>
        <item x="206"/>
        <item x="991"/>
        <item x="490"/>
        <item x="733"/>
        <item x="518"/>
        <item x="217"/>
        <item x="772"/>
        <item x="358"/>
        <item x="792"/>
        <item x="402"/>
        <item x="148"/>
        <item x="78"/>
        <item x="436"/>
        <item x="557"/>
        <item x="862"/>
        <item x="1020"/>
        <item x="831"/>
        <item x="500"/>
        <item x="782"/>
        <item x="240"/>
        <item x="976"/>
        <item x="151"/>
        <item x="120"/>
        <item x="826"/>
        <item x="614"/>
        <item x="664"/>
        <item x="682"/>
        <item x="864"/>
        <item x="959"/>
        <item x="134"/>
        <item x="532"/>
        <item x="543"/>
        <item x="633"/>
        <item x="989"/>
        <item x="994"/>
        <item x="707"/>
        <item x="514"/>
        <item x="450"/>
        <item x="74"/>
        <item x="803"/>
        <item x="40"/>
        <item x="644"/>
        <item x="448"/>
        <item x="116"/>
        <item x="754"/>
        <item x="1001"/>
        <item x="930"/>
        <item x="827"/>
        <item x="824"/>
        <item x="951"/>
        <item x="610"/>
        <item x="907"/>
        <item x="272"/>
        <item x="1023"/>
        <item x="841"/>
        <item x="700"/>
        <item x="738"/>
        <item x="132"/>
        <item x="112"/>
        <item x="838"/>
        <item x="396"/>
        <item x="789"/>
        <item x="372"/>
        <item x="670"/>
        <item x="105"/>
        <item x="799"/>
        <item x="783"/>
        <item x="556"/>
        <item x="437"/>
        <item x="398"/>
        <item x="720"/>
        <item x="632"/>
        <item x="282"/>
        <item x="200"/>
        <item x="859"/>
        <item x="983"/>
        <item x="31"/>
        <item x="56"/>
        <item x="1122"/>
        <item x="363"/>
        <item x="279"/>
        <item x="752"/>
        <item x="1037"/>
        <item x="345"/>
        <item x="223"/>
        <item x="883"/>
        <item x="1067"/>
        <item x="1078"/>
        <item x="413"/>
        <item x="453"/>
        <item x="30"/>
        <item x="791"/>
        <item x="1027"/>
        <item x="193"/>
        <item x="377"/>
        <item x="347"/>
        <item x="646"/>
        <item x="1048"/>
        <item x="233"/>
        <item x="305"/>
        <item x="465"/>
        <item x="139"/>
        <item x="157"/>
        <item x="849"/>
        <item x="296"/>
        <item x="662"/>
        <item x="786"/>
        <item x="1129"/>
        <item x="1136"/>
        <item x="239"/>
        <item x="675"/>
        <item x="477"/>
        <item x="290"/>
        <item x="679"/>
        <item x="248"/>
        <item x="122"/>
        <item x="197"/>
        <item x="601"/>
        <item x="127"/>
        <item x="587"/>
        <item x="1017"/>
        <item x="756"/>
        <item x="866"/>
        <item x="273"/>
        <item x="845"/>
        <item x="855"/>
        <item x="769"/>
        <item x="814"/>
        <item x="812"/>
        <item x="300"/>
        <item x="734"/>
        <item x="1060"/>
        <item x="36"/>
        <item x="546"/>
        <item x="393"/>
        <item x="92"/>
        <item x="333"/>
        <item x="228"/>
        <item x="964"/>
        <item x="1092"/>
        <item x="561"/>
        <item x="1064"/>
        <item x="421"/>
        <item x="942"/>
        <item x="1098"/>
        <item x="366"/>
        <item x="45"/>
        <item x="1089"/>
        <item x="625"/>
        <item x="917"/>
        <item x="274"/>
        <item x="696"/>
        <item x="901"/>
        <item x="96"/>
        <item x="212"/>
        <item x="604"/>
        <item x="690"/>
        <item x="284"/>
        <item x="186"/>
        <item x="1007"/>
        <item x="69"/>
        <item x="888"/>
        <item x="867"/>
        <item x="760"/>
        <item x="1030"/>
        <item x="954"/>
        <item x="441"/>
        <item x="1087"/>
        <item x="22"/>
        <item x="735"/>
        <item x="142"/>
        <item x="313"/>
        <item x="367"/>
        <item x="582"/>
        <item x="1124"/>
        <item x="634"/>
        <item x="472"/>
        <item x="829"/>
        <item x="226"/>
        <item x="414"/>
        <item x="295"/>
        <item x="163"/>
        <item x="57"/>
        <item x="869"/>
        <item x="574"/>
        <item x="586"/>
        <item x="751"/>
        <item x="129"/>
        <item x="9"/>
        <item x="570"/>
        <item x="842"/>
        <item x="797"/>
        <item x="1066"/>
        <item x="21"/>
        <item x="370"/>
        <item x="674"/>
        <item x="884"/>
        <item x="55"/>
        <item x="7"/>
        <item x="554"/>
        <item x="476"/>
        <item x="103"/>
        <item x="245"/>
        <item x="460"/>
        <item x="673"/>
        <item x="940"/>
        <item x="34"/>
        <item x="18"/>
        <item x="813"/>
        <item x="66"/>
        <item x="889"/>
        <item x="89"/>
        <item x="764"/>
        <item x="238"/>
        <item x="591"/>
        <item x="967"/>
        <item x="1109"/>
        <item x="410"/>
        <item x="51"/>
        <item x="260"/>
        <item x="292"/>
        <item x="219"/>
        <item x="174"/>
        <item x="914"/>
        <item x="280"/>
        <item x="576"/>
        <item x="836"/>
        <item x="255"/>
        <item x="192"/>
        <item x="27"/>
        <item x="312"/>
        <item x="54"/>
        <item x="507"/>
        <item x="356"/>
        <item x="1131"/>
        <item x="872"/>
        <item x="259"/>
        <item x="434"/>
        <item x="742"/>
        <item x="1116"/>
        <item x="719"/>
        <item x="84"/>
        <item x="688"/>
        <item x="935"/>
        <item x="724"/>
        <item x="397"/>
        <item x="1042"/>
        <item x="58"/>
        <item x="467"/>
        <item x="568"/>
        <item x="743"/>
        <item x="915"/>
        <item x="504"/>
        <item x="357"/>
        <item x="922"/>
        <item x="879"/>
        <item x="608"/>
        <item x="1043"/>
        <item x="1057"/>
        <item x="42"/>
        <item x="0"/>
        <item x="285"/>
        <item x="121"/>
        <item x="663"/>
        <item x="1044"/>
        <item x="974"/>
        <item x="533"/>
        <item x="746"/>
        <item x="488"/>
        <item x="652"/>
        <item x="77"/>
        <item x="585"/>
        <item x="253"/>
        <item x="483"/>
        <item x="526"/>
        <item x="900"/>
        <item x="351"/>
        <item x="160"/>
        <item x="728"/>
        <item x="262"/>
        <item x="315"/>
        <item x="334"/>
        <item x="234"/>
        <item x="6"/>
        <item x="522"/>
        <item x="540"/>
        <item x="715"/>
        <item x="806"/>
        <item x="433"/>
        <item x="607"/>
        <item x="59"/>
        <item x="648"/>
        <item x="897"/>
        <item x="725"/>
        <item x="348"/>
        <item x="1000"/>
        <item x="765"/>
        <item x="168"/>
        <item x="185"/>
        <item x="498"/>
        <item x="161"/>
        <item x="1141"/>
        <item x="641"/>
        <item x="359"/>
        <item x="91"/>
        <item x="619"/>
        <item x="16"/>
        <item x="857"/>
        <item x="818"/>
        <item x="503"/>
        <item x="294"/>
        <item x="101"/>
        <item x="385"/>
        <item x="322"/>
        <item x="631"/>
        <item x="289"/>
        <item x="1052"/>
        <item x="558"/>
        <item x="440"/>
        <item x="659"/>
        <item x="833"/>
        <item x="319"/>
        <item x="1011"/>
        <item x="1143"/>
        <item x="468"/>
        <item x="1054"/>
        <item x="714"/>
        <item x="577"/>
        <item x="911"/>
        <item x="865"/>
        <item x="928"/>
        <item x="1022"/>
        <item x="885"/>
        <item x="613"/>
        <item x="110"/>
        <item x="184"/>
        <item x="1068"/>
        <item x="665"/>
        <item x="263"/>
        <item x="339"/>
        <item x="584"/>
        <item x="35"/>
        <item x="180"/>
        <item x="1018"/>
        <item x="530"/>
        <item x="537"/>
        <item x="544"/>
        <item x="166"/>
        <item x="971"/>
        <item x="64"/>
        <item x="599"/>
        <item x="330"/>
        <item x="152"/>
        <item x="405"/>
        <item x="1133"/>
        <item x="832"/>
        <item x="126"/>
        <item x="1113"/>
        <item x="908"/>
        <item x="331"/>
        <item x="361"/>
        <item x="179"/>
        <item x="945"/>
        <item x="712"/>
        <item x="729"/>
        <item x="145"/>
        <item x="525"/>
        <item x="154"/>
        <item x="270"/>
        <item x="717"/>
        <item x="229"/>
        <item x="579"/>
        <item x="328"/>
        <item x="342"/>
        <item x="513"/>
        <item x="757"/>
        <item x="516"/>
        <item x="1128"/>
        <item x="304"/>
        <item x="944"/>
        <item x="932"/>
        <item x="521"/>
        <item x="562"/>
        <item x="277"/>
        <item x="1033"/>
        <item x="870"/>
        <item x="693"/>
        <item x="747"/>
        <item x="627"/>
        <item x="15"/>
        <item x="875"/>
        <item x="324"/>
        <item x="419"/>
        <item x="258"/>
        <item x="23"/>
        <item x="886"/>
        <item x="175"/>
        <item x="220"/>
        <item x="793"/>
        <item x="685"/>
        <item x="606"/>
        <item x="569"/>
        <item x="997"/>
        <item x="1058"/>
        <item x="860"/>
        <item x="118"/>
        <item x="276"/>
        <item x="213"/>
        <item x="1074"/>
        <item x="929"/>
        <item x="247"/>
        <item x="649"/>
        <item x="150"/>
        <item x="138"/>
        <item x="451"/>
        <item x="457"/>
        <item x="553"/>
        <item x="318"/>
        <item x="834"/>
        <item x="651"/>
        <item x="683"/>
        <item x="999"/>
        <item x="593"/>
        <item x="1070"/>
        <item x="19"/>
        <item x="52"/>
        <item x="534"/>
        <item x="10"/>
        <item x="882"/>
        <item x="1047"/>
        <item x="271"/>
        <item x="906"/>
        <item x="551"/>
        <item x="709"/>
        <item x="236"/>
        <item x="1112"/>
        <item x="1099"/>
        <item x="379"/>
        <item x="85"/>
        <item x="337"/>
        <item x="416"/>
        <item x="877"/>
        <item x="1038"/>
        <item x="162"/>
        <item x="669"/>
        <item x="420"/>
        <item x="716"/>
        <item x="365"/>
        <item x="431"/>
        <item x="403"/>
        <item x="182"/>
        <item x="73"/>
        <item x="723"/>
        <item x="1073"/>
        <item x="698"/>
        <item x="689"/>
        <item x="311"/>
        <item x="188"/>
        <item x="980"/>
        <item x="816"/>
        <item x="547"/>
        <item x="50"/>
        <item x="382"/>
        <item x="973"/>
        <item x="618"/>
        <item x="1063"/>
        <item x="251"/>
        <item x="435"/>
        <item x="136"/>
        <item x="681"/>
        <item x="46"/>
        <item x="1003"/>
        <item x="706"/>
        <item x="730"/>
        <item x="1006"/>
        <item x="968"/>
        <item x="821"/>
        <item x="39"/>
        <item x="590"/>
        <item x="904"/>
        <item x="523"/>
        <item x="1034"/>
        <item x="173"/>
        <item x="438"/>
        <item x="552"/>
        <item x="592"/>
        <item x="444"/>
        <item x="510"/>
        <item x="790"/>
        <item x="288"/>
        <item x="242"/>
        <item x="307"/>
        <item x="47"/>
        <item x="13"/>
        <item x="474"/>
        <item x="566"/>
        <item x="846"/>
        <item x="655"/>
        <item x="605"/>
        <item x="531"/>
        <item x="232"/>
        <item x="306"/>
        <item x="1026"/>
        <item x="1031"/>
        <item x="32"/>
        <item x="878"/>
        <item x="509"/>
        <item x="887"/>
        <item x="222"/>
        <item x="341"/>
        <item x="977"/>
        <item x="617"/>
        <item x="560"/>
        <item x="773"/>
        <item x="75"/>
        <item x="785"/>
        <item x="281"/>
        <item x="87"/>
        <item x="158"/>
        <item x="536"/>
        <item x="146"/>
        <item x="391"/>
        <item x="1097"/>
        <item x="822"/>
        <item x="473"/>
        <item x="425"/>
        <item x="111"/>
        <item x="41"/>
        <item x="432"/>
        <item x="170"/>
        <item x="1085"/>
        <item x="978"/>
        <item x="873"/>
        <item x="949"/>
        <item x="931"/>
        <item x="998"/>
        <item x="748"/>
        <item x="252"/>
        <item x="677"/>
        <item x="589"/>
        <item x="595"/>
        <item x="781"/>
        <item x="79"/>
        <item x="269"/>
        <item x="1102"/>
        <item x="668"/>
        <item x="384"/>
        <item x="61"/>
        <item x="853"/>
        <item x="172"/>
        <item x="611"/>
        <item x="214"/>
        <item x="461"/>
        <item x="620"/>
        <item x="108"/>
        <item x="1140"/>
        <item x="962"/>
        <item x="62"/>
        <item x="988"/>
        <item x="946"/>
        <item x="695"/>
        <item x="639"/>
        <item x="763"/>
        <item x="485"/>
        <item x="1072"/>
        <item x="4"/>
        <item x="941"/>
        <item x="658"/>
        <item x="775"/>
        <item x="90"/>
        <item x="153"/>
        <item x="713"/>
        <item x="629"/>
        <item x="732"/>
        <item x="916"/>
        <item x="346"/>
        <item x="519"/>
        <item x="823"/>
        <item x="969"/>
        <item x="1014"/>
        <item x="376"/>
        <item x="731"/>
        <item x="676"/>
        <item x="737"/>
        <item x="114"/>
        <item x="588"/>
        <item x="329"/>
        <item x="666"/>
        <item x="564"/>
        <item x="454"/>
        <item x="687"/>
        <item x="545"/>
        <item x="636"/>
        <item x="310"/>
        <item x="235"/>
        <item x="628"/>
        <item x="947"/>
        <item x="124"/>
        <item x="492"/>
        <item x="349"/>
        <item x="459"/>
        <item x="225"/>
        <item x="637"/>
        <item x="287"/>
        <item x="985"/>
        <item x="140"/>
        <item x="177"/>
        <item x="750"/>
        <item x="1110"/>
        <item x="443"/>
        <item x="984"/>
        <item x="25"/>
        <item x="825"/>
        <item x="1024"/>
        <item x="98"/>
        <item x="70"/>
        <item x="766"/>
        <item x="776"/>
        <item x="1051"/>
        <item x="1021"/>
        <item x="38"/>
        <item x="963"/>
        <item x="350"/>
        <item x="505"/>
        <item x="495"/>
        <item x="373"/>
        <item x="1029"/>
        <item x="1025"/>
        <item x="986"/>
        <item x="937"/>
        <item x="264"/>
        <item x="768"/>
        <item x="1002"/>
        <item x="203"/>
        <item x="43"/>
        <item x="115"/>
        <item x="446"/>
        <item x="512"/>
        <item x="352"/>
        <item x="449"/>
        <item x="956"/>
        <item x="424"/>
        <item x="387"/>
        <item x="926"/>
        <item x="97"/>
        <item x="1082"/>
        <item x="1069"/>
        <item x="429"/>
        <item x="484"/>
        <item x="246"/>
        <item x="183"/>
        <item x="72"/>
        <item x="958"/>
        <item x="950"/>
        <item x="597"/>
        <item x="230"/>
        <item x="1101"/>
        <item x="779"/>
        <item x="583"/>
        <item x="898"/>
        <item x="93"/>
        <item x="828"/>
        <item x="293"/>
        <item x="762"/>
        <item x="511"/>
        <item x="692"/>
        <item x="549"/>
        <item x="130"/>
        <item x="204"/>
        <item x="975"/>
        <item x="297"/>
        <item x="368"/>
        <item x="1028"/>
        <item x="686"/>
        <item x="20"/>
        <item x="851"/>
        <item x="559"/>
        <item x="128"/>
        <item x="106"/>
        <item x="528"/>
        <item x="486"/>
        <item x="810"/>
        <item x="953"/>
        <item x="938"/>
        <item x="515"/>
        <item x="198"/>
        <item x="955"/>
        <item x="921"/>
        <item x="189"/>
        <item x="809"/>
        <item x="961"/>
        <item x="820"/>
        <item x="1071"/>
        <item x="726"/>
        <item x="107"/>
        <item x="957"/>
        <item x="14"/>
        <item x="24"/>
        <item x="603"/>
        <item x="996"/>
        <item x="1032"/>
        <item x="478"/>
        <item x="218"/>
        <item x="17"/>
        <item x="815"/>
        <item x="1123"/>
        <item x="1009"/>
        <item x="326"/>
        <item x="355"/>
        <item x="117"/>
        <item x="445"/>
        <item x="243"/>
        <item x="1084"/>
        <item x="194"/>
        <item x="323"/>
        <item x="1117"/>
        <item x="428"/>
        <item x="758"/>
        <item x="656"/>
        <item x="452"/>
        <item x="640"/>
        <item x="167"/>
        <item x="837"/>
        <item x="131"/>
        <item x="1127"/>
        <item x="850"/>
        <item x="982"/>
        <item x="924"/>
        <item x="571"/>
        <item x="196"/>
        <item x="181"/>
        <item x="392"/>
        <item x="1079"/>
        <item x="722"/>
        <item x="830"/>
        <item x="340"/>
        <item x="215"/>
        <item x="744"/>
        <item x="1139"/>
        <item x="936"/>
        <item x="155"/>
        <item x="195"/>
        <item x="839"/>
        <item x="1111"/>
        <item x="858"/>
        <item x="165"/>
        <item x="135"/>
        <item x="439"/>
        <item x="211"/>
        <item x="221"/>
        <item x="308"/>
        <item x="745"/>
        <item x="548"/>
        <item x="871"/>
        <item x="596"/>
        <item x="774"/>
        <item x="113"/>
        <item x="506"/>
        <item x="550"/>
        <item x="187"/>
        <item x="1105"/>
        <item x="94"/>
        <item x="1045"/>
        <item x="943"/>
        <item x="635"/>
        <item x="1"/>
        <item x="286"/>
        <item x="458"/>
        <item x="487"/>
        <item x="527"/>
        <item x="364"/>
        <item x="890"/>
        <item x="298"/>
        <item x="401"/>
        <item x="863"/>
        <item x="475"/>
        <item x="972"/>
        <item x="1100"/>
        <item x="493"/>
        <item x="573"/>
        <item x="1035"/>
        <item x="933"/>
        <item x="404"/>
        <item x="624"/>
        <item x="993"/>
        <item x="383"/>
        <item x="464"/>
        <item x="694"/>
        <item x="660"/>
        <item x="1056"/>
        <item x="469"/>
        <item x="430"/>
        <item x="149"/>
        <item x="705"/>
        <item x="371"/>
        <item x="995"/>
        <item x="1019"/>
        <item x="125"/>
        <item x="710"/>
        <item x="423"/>
        <item x="205"/>
        <item x="794"/>
        <item x="1118"/>
        <item x="1134"/>
        <item x="327"/>
        <item x="1135"/>
        <item x="275"/>
        <item x="395"/>
        <item x="1107"/>
        <item x="1065"/>
        <item x="1125"/>
        <item x="721"/>
        <item x="800"/>
        <item x="645"/>
        <item x="104"/>
        <item x="5"/>
        <item x="1059"/>
        <item x="100"/>
        <item x="711"/>
        <item x="241"/>
        <item x="374"/>
        <item x="99"/>
        <item x="848"/>
        <item x="612"/>
        <item x="133"/>
        <item x="407"/>
        <item x="1039"/>
        <item x="303"/>
        <item x="227"/>
        <item x="844"/>
        <item x="770"/>
        <item x="630"/>
        <item x="891"/>
        <item x="896"/>
        <item x="727"/>
        <item x="63"/>
        <item x="981"/>
        <item x="344"/>
        <item x="987"/>
        <item x="684"/>
        <item x="249"/>
        <item x="1053"/>
        <item x="854"/>
        <item x="1049"/>
        <item x="657"/>
        <item x="795"/>
        <item x="378"/>
        <item x="643"/>
        <item x="119"/>
        <item x="176"/>
        <item x="802"/>
        <item x="1090"/>
        <item x="479"/>
        <item x="672"/>
        <item x="353"/>
        <item x="508"/>
        <item x="37"/>
        <item x="67"/>
        <item x="1041"/>
        <item x="892"/>
        <item x="399"/>
        <item x="876"/>
        <item x="266"/>
        <item x="201"/>
        <item x="496"/>
        <item x="893"/>
        <item x="83"/>
        <item x="455"/>
        <item x="602"/>
        <item x="819"/>
        <item x="598"/>
        <item x="1103"/>
        <item x="283"/>
        <item x="302"/>
        <item x="109"/>
        <item x="578"/>
        <item x="736"/>
        <item x="95"/>
        <item x="390"/>
        <item x="388"/>
        <item x="1094"/>
        <item x="202"/>
        <item x="317"/>
        <item x="811"/>
        <item x="1013"/>
        <item x="447"/>
        <item x="753"/>
        <item x="847"/>
        <item x="704"/>
        <item x="268"/>
        <item x="53"/>
        <item x="1005"/>
        <item x="852"/>
        <item x="11"/>
        <item x="563"/>
        <item x="267"/>
        <item x="143"/>
        <item x="502"/>
        <item x="600"/>
        <item x="622"/>
        <item x="80"/>
        <item x="1126"/>
        <item x="1081"/>
        <item x="881"/>
        <item x="843"/>
        <item x="538"/>
        <item x="895"/>
        <item x="913"/>
        <item x="207"/>
        <item x="224"/>
        <item x="48"/>
        <item x="335"/>
        <item x="76"/>
        <item x="489"/>
        <item x="354"/>
        <item x="325"/>
        <item x="208"/>
        <item x="244"/>
        <item x="741"/>
        <item x="1121"/>
        <item x="939"/>
        <item x="565"/>
        <item x="899"/>
        <item x="626"/>
        <item x="386"/>
        <item x="254"/>
        <item x="480"/>
        <item x="524"/>
        <item x="960"/>
        <item x="33"/>
        <item x="638"/>
        <item x="362"/>
        <item x="572"/>
        <item x="787"/>
        <item x="494"/>
        <item x="1076"/>
        <item x="497"/>
        <item x="1016"/>
        <item x="653"/>
        <item x="1138"/>
        <item x="671"/>
        <item x="788"/>
        <item x="471"/>
        <item x="1080"/>
        <item x="1036"/>
        <item x="761"/>
        <item x="616"/>
        <item x="169"/>
        <item x="567"/>
        <item x="642"/>
        <item x="894"/>
        <item x="466"/>
        <item x="320"/>
        <item x="369"/>
        <item x="1144"/>
        <item x="137"/>
        <item x="216"/>
        <item x="918"/>
        <item x="412"/>
        <item x="965"/>
        <item x="250"/>
        <item x="539"/>
        <item x="798"/>
        <item x="708"/>
        <item x="805"/>
        <item x="314"/>
        <item x="966"/>
        <item x="71"/>
        <item x="1091"/>
        <item x="970"/>
        <item x="535"/>
        <item x="491"/>
        <item x="749"/>
        <item x="343"/>
        <item x="541"/>
        <item x="411"/>
        <item x="231"/>
        <item x="209"/>
        <item x="580"/>
        <item x="60"/>
        <item x="517"/>
        <item x="697"/>
        <item x="159"/>
        <item x="1077"/>
        <item x="332"/>
        <item x="141"/>
        <item x="237"/>
        <item x="68"/>
        <item x="910"/>
        <item x="102"/>
        <item x="1008"/>
        <item x="739"/>
        <item x="840"/>
        <item x="3"/>
        <item x="796"/>
        <item x="1119"/>
        <item x="408"/>
        <item x="309"/>
        <item x="178"/>
        <item x="1104"/>
        <item x="278"/>
        <item x="702"/>
        <item x="801"/>
        <item x="740"/>
        <item x="256"/>
        <item x="992"/>
        <item x="777"/>
        <item x="902"/>
        <item x="1142"/>
        <item x="861"/>
        <item x="301"/>
        <item x="1062"/>
        <item x="299"/>
        <item x="661"/>
        <item x="456"/>
        <item x="86"/>
        <item x="691"/>
        <item x="990"/>
        <item x="1010"/>
        <item x="406"/>
        <item x="65"/>
        <item x="575"/>
        <item x="808"/>
        <item x="817"/>
        <item x="1004"/>
        <item x="501"/>
        <item x="555"/>
        <item x="29"/>
        <item x="1120"/>
        <item x="780"/>
        <item x="426"/>
        <item x="1075"/>
        <item x="171"/>
        <item x="623"/>
        <item x="701"/>
        <item x="462"/>
        <item x="427"/>
        <item x="759"/>
        <item x="927"/>
        <item x="257"/>
        <item x="807"/>
        <item x="856"/>
        <item x="482"/>
        <item x="82"/>
        <item x="680"/>
        <item x="147"/>
        <item x="1015"/>
        <item x="415"/>
        <item x="88"/>
        <item x="8"/>
        <item x="1012"/>
        <item x="400"/>
        <item x="1106"/>
        <item x="422"/>
        <item x="2"/>
        <item x="1130"/>
        <item x="336"/>
        <item x="678"/>
        <item x="1115"/>
        <item x="265"/>
        <item x="338"/>
        <item x="1055"/>
        <item x="1093"/>
        <item x="1137"/>
        <item x="520"/>
        <item x="156"/>
        <item x="1083"/>
        <item x="409"/>
        <item x="1088"/>
        <item x="191"/>
        <item x="1145"/>
        <item t="default"/>
      </items>
    </pivotField>
    <pivotField axis="axisRow" compact="0" outline="0" showAll="0" includeNewItemsInFilter="1" sortType="descending">
      <items count="6">
        <item x="1"/>
        <item x="0"/>
        <item x="3"/>
        <item x="2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6"/>
  </rowFields>
  <rowItems count="5">
    <i>
      <x v="1"/>
    </i>
    <i>
      <x v="3"/>
    </i>
    <i>
      <x/>
    </i>
    <i>
      <x v="2"/>
    </i>
    <i t="grand">
      <x/>
    </i>
  </rowItems>
  <colItems count="1">
    <i/>
  </colItems>
  <dataFields count="1">
    <dataField name="Count of Sales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4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3:B9" firstHeaderRow="2" firstDataRow="2" firstDataCol="1"/>
  <pivotFields count="1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1147">
        <item x="784"/>
        <item x="923"/>
        <item x="919"/>
        <item x="481"/>
        <item x="1096"/>
        <item x="755"/>
        <item x="210"/>
        <item x="1050"/>
        <item x="463"/>
        <item x="542"/>
        <item x="609"/>
        <item x="261"/>
        <item x="667"/>
        <item x="394"/>
        <item x="905"/>
        <item x="499"/>
        <item x="778"/>
        <item x="389"/>
        <item x="581"/>
        <item x="529"/>
        <item x="291"/>
        <item x="1046"/>
        <item x="1061"/>
        <item x="903"/>
        <item x="718"/>
        <item x="380"/>
        <item x="909"/>
        <item x="979"/>
        <item x="912"/>
        <item x="767"/>
        <item x="952"/>
        <item x="164"/>
        <item x="144"/>
        <item x="1114"/>
        <item x="381"/>
        <item x="868"/>
        <item x="49"/>
        <item x="28"/>
        <item x="12"/>
        <item x="934"/>
        <item x="442"/>
        <item x="360"/>
        <item x="621"/>
        <item x="920"/>
        <item x="1040"/>
        <item x="44"/>
        <item x="771"/>
        <item x="835"/>
        <item x="470"/>
        <item x="594"/>
        <item x="417"/>
        <item x="1132"/>
        <item x="654"/>
        <item x="925"/>
        <item x="948"/>
        <item x="650"/>
        <item x="375"/>
        <item x="880"/>
        <item x="321"/>
        <item x="81"/>
        <item x="615"/>
        <item x="190"/>
        <item x="1086"/>
        <item x="699"/>
        <item x="199"/>
        <item x="703"/>
        <item x="418"/>
        <item x="647"/>
        <item x="874"/>
        <item x="26"/>
        <item x="316"/>
        <item x="1095"/>
        <item x="1108"/>
        <item x="804"/>
        <item x="123"/>
        <item x="206"/>
        <item x="991"/>
        <item x="490"/>
        <item x="733"/>
        <item x="518"/>
        <item x="217"/>
        <item x="772"/>
        <item x="358"/>
        <item x="792"/>
        <item x="402"/>
        <item x="148"/>
        <item x="78"/>
        <item x="436"/>
        <item x="557"/>
        <item x="862"/>
        <item x="1020"/>
        <item x="831"/>
        <item x="500"/>
        <item x="782"/>
        <item x="240"/>
        <item x="976"/>
        <item x="151"/>
        <item x="120"/>
        <item x="826"/>
        <item x="614"/>
        <item x="664"/>
        <item x="682"/>
        <item x="864"/>
        <item x="959"/>
        <item x="134"/>
        <item x="532"/>
        <item x="543"/>
        <item x="633"/>
        <item x="989"/>
        <item x="994"/>
        <item x="707"/>
        <item x="514"/>
        <item x="450"/>
        <item x="74"/>
        <item x="803"/>
        <item x="40"/>
        <item x="644"/>
        <item x="448"/>
        <item x="116"/>
        <item x="754"/>
        <item x="1001"/>
        <item x="930"/>
        <item x="827"/>
        <item x="824"/>
        <item x="951"/>
        <item x="610"/>
        <item x="907"/>
        <item x="272"/>
        <item x="1023"/>
        <item x="841"/>
        <item x="700"/>
        <item x="738"/>
        <item x="132"/>
        <item x="112"/>
        <item x="838"/>
        <item x="396"/>
        <item x="789"/>
        <item x="372"/>
        <item x="670"/>
        <item x="105"/>
        <item x="799"/>
        <item x="783"/>
        <item x="556"/>
        <item x="437"/>
        <item x="398"/>
        <item x="720"/>
        <item x="632"/>
        <item x="282"/>
        <item x="200"/>
        <item x="859"/>
        <item x="983"/>
        <item x="31"/>
        <item x="56"/>
        <item x="1122"/>
        <item x="363"/>
        <item x="279"/>
        <item x="752"/>
        <item x="1037"/>
        <item x="345"/>
        <item x="223"/>
        <item x="883"/>
        <item x="1067"/>
        <item x="1078"/>
        <item x="413"/>
        <item x="453"/>
        <item x="30"/>
        <item x="791"/>
        <item x="1027"/>
        <item x="193"/>
        <item x="377"/>
        <item x="347"/>
        <item x="646"/>
        <item x="1048"/>
        <item x="233"/>
        <item x="305"/>
        <item x="465"/>
        <item x="139"/>
        <item x="157"/>
        <item x="849"/>
        <item x="296"/>
        <item x="662"/>
        <item x="786"/>
        <item x="1129"/>
        <item x="1136"/>
        <item x="239"/>
        <item x="675"/>
        <item x="477"/>
        <item x="290"/>
        <item x="679"/>
        <item x="248"/>
        <item x="122"/>
        <item x="197"/>
        <item x="601"/>
        <item x="127"/>
        <item x="587"/>
        <item x="1017"/>
        <item x="756"/>
        <item x="866"/>
        <item x="273"/>
        <item x="845"/>
        <item x="855"/>
        <item x="769"/>
        <item x="814"/>
        <item x="812"/>
        <item x="300"/>
        <item x="734"/>
        <item x="1060"/>
        <item x="36"/>
        <item x="546"/>
        <item x="393"/>
        <item x="92"/>
        <item x="333"/>
        <item x="228"/>
        <item x="964"/>
        <item x="1092"/>
        <item x="561"/>
        <item x="1064"/>
        <item x="421"/>
        <item x="942"/>
        <item x="1098"/>
        <item x="366"/>
        <item x="45"/>
        <item x="1089"/>
        <item x="625"/>
        <item x="917"/>
        <item x="274"/>
        <item x="696"/>
        <item x="901"/>
        <item x="96"/>
        <item x="212"/>
        <item x="604"/>
        <item x="690"/>
        <item x="284"/>
        <item x="186"/>
        <item x="1007"/>
        <item x="69"/>
        <item x="888"/>
        <item x="867"/>
        <item x="760"/>
        <item x="1030"/>
        <item x="954"/>
        <item x="441"/>
        <item x="1087"/>
        <item x="22"/>
        <item x="735"/>
        <item x="142"/>
        <item x="313"/>
        <item x="367"/>
        <item x="582"/>
        <item x="1124"/>
        <item x="634"/>
        <item x="472"/>
        <item x="829"/>
        <item x="226"/>
        <item x="414"/>
        <item x="295"/>
        <item x="163"/>
        <item x="57"/>
        <item x="869"/>
        <item x="574"/>
        <item x="586"/>
        <item x="751"/>
        <item x="129"/>
        <item x="9"/>
        <item x="570"/>
        <item x="842"/>
        <item x="797"/>
        <item x="1066"/>
        <item x="21"/>
        <item x="370"/>
        <item x="674"/>
        <item x="884"/>
        <item x="55"/>
        <item x="7"/>
        <item x="554"/>
        <item x="476"/>
        <item x="103"/>
        <item x="245"/>
        <item x="460"/>
        <item x="673"/>
        <item x="940"/>
        <item x="34"/>
        <item x="18"/>
        <item x="813"/>
        <item x="66"/>
        <item x="889"/>
        <item x="89"/>
        <item x="764"/>
        <item x="238"/>
        <item x="591"/>
        <item x="967"/>
        <item x="1109"/>
        <item x="410"/>
        <item x="51"/>
        <item x="260"/>
        <item x="292"/>
        <item x="219"/>
        <item x="174"/>
        <item x="914"/>
        <item x="280"/>
        <item x="576"/>
        <item x="836"/>
        <item x="255"/>
        <item x="192"/>
        <item x="27"/>
        <item x="312"/>
        <item x="54"/>
        <item x="507"/>
        <item x="356"/>
        <item x="1131"/>
        <item x="872"/>
        <item x="259"/>
        <item x="434"/>
        <item x="742"/>
        <item x="1116"/>
        <item x="719"/>
        <item x="84"/>
        <item x="688"/>
        <item x="935"/>
        <item x="724"/>
        <item x="397"/>
        <item x="1042"/>
        <item x="58"/>
        <item x="467"/>
        <item x="568"/>
        <item x="743"/>
        <item x="915"/>
        <item x="504"/>
        <item x="357"/>
        <item x="922"/>
        <item x="879"/>
        <item x="608"/>
        <item x="1043"/>
        <item x="1057"/>
        <item x="42"/>
        <item x="0"/>
        <item x="285"/>
        <item x="121"/>
        <item x="663"/>
        <item x="1044"/>
        <item x="974"/>
        <item x="533"/>
        <item x="746"/>
        <item x="488"/>
        <item x="652"/>
        <item x="77"/>
        <item x="585"/>
        <item x="253"/>
        <item x="483"/>
        <item x="526"/>
        <item x="900"/>
        <item x="351"/>
        <item x="160"/>
        <item x="728"/>
        <item x="262"/>
        <item x="315"/>
        <item x="334"/>
        <item x="234"/>
        <item x="6"/>
        <item x="522"/>
        <item x="540"/>
        <item x="715"/>
        <item x="806"/>
        <item x="433"/>
        <item x="607"/>
        <item x="59"/>
        <item x="648"/>
        <item x="897"/>
        <item x="725"/>
        <item x="348"/>
        <item x="1000"/>
        <item x="765"/>
        <item x="168"/>
        <item x="185"/>
        <item x="498"/>
        <item x="161"/>
        <item x="1141"/>
        <item x="641"/>
        <item x="359"/>
        <item x="91"/>
        <item x="619"/>
        <item x="16"/>
        <item x="857"/>
        <item x="818"/>
        <item x="503"/>
        <item x="294"/>
        <item x="101"/>
        <item x="385"/>
        <item x="322"/>
        <item x="631"/>
        <item x="289"/>
        <item x="1052"/>
        <item x="558"/>
        <item x="440"/>
        <item x="659"/>
        <item x="833"/>
        <item x="319"/>
        <item x="1011"/>
        <item x="1143"/>
        <item x="468"/>
        <item x="1054"/>
        <item x="714"/>
        <item x="577"/>
        <item x="911"/>
        <item x="865"/>
        <item x="928"/>
        <item x="1022"/>
        <item x="885"/>
        <item x="613"/>
        <item x="110"/>
        <item x="184"/>
        <item x="1068"/>
        <item x="665"/>
        <item x="263"/>
        <item x="339"/>
        <item x="584"/>
        <item x="35"/>
        <item x="180"/>
        <item x="1018"/>
        <item x="530"/>
        <item x="537"/>
        <item x="544"/>
        <item x="166"/>
        <item x="971"/>
        <item x="64"/>
        <item x="599"/>
        <item x="330"/>
        <item x="152"/>
        <item x="405"/>
        <item x="1133"/>
        <item x="832"/>
        <item x="126"/>
        <item x="1113"/>
        <item x="908"/>
        <item x="331"/>
        <item x="361"/>
        <item x="179"/>
        <item x="945"/>
        <item x="712"/>
        <item x="729"/>
        <item x="145"/>
        <item x="525"/>
        <item x="154"/>
        <item x="270"/>
        <item x="717"/>
        <item x="229"/>
        <item x="579"/>
        <item x="328"/>
        <item x="342"/>
        <item x="513"/>
        <item x="757"/>
        <item x="516"/>
        <item x="1128"/>
        <item x="304"/>
        <item x="944"/>
        <item x="932"/>
        <item x="521"/>
        <item x="562"/>
        <item x="277"/>
        <item x="1033"/>
        <item x="870"/>
        <item x="693"/>
        <item x="747"/>
        <item x="627"/>
        <item x="15"/>
        <item x="875"/>
        <item x="324"/>
        <item x="419"/>
        <item x="258"/>
        <item x="23"/>
        <item x="886"/>
        <item x="175"/>
        <item x="220"/>
        <item x="793"/>
        <item x="685"/>
        <item x="606"/>
        <item x="569"/>
        <item x="997"/>
        <item x="1058"/>
        <item x="860"/>
        <item x="118"/>
        <item x="276"/>
        <item x="213"/>
        <item x="1074"/>
        <item x="929"/>
        <item x="247"/>
        <item x="649"/>
        <item x="150"/>
        <item x="138"/>
        <item x="451"/>
        <item x="457"/>
        <item x="553"/>
        <item x="318"/>
        <item x="834"/>
        <item x="651"/>
        <item x="683"/>
        <item x="999"/>
        <item x="593"/>
        <item x="1070"/>
        <item x="19"/>
        <item x="52"/>
        <item x="534"/>
        <item x="10"/>
        <item x="882"/>
        <item x="1047"/>
        <item x="271"/>
        <item x="906"/>
        <item x="551"/>
        <item x="709"/>
        <item x="236"/>
        <item x="1112"/>
        <item x="1099"/>
        <item x="379"/>
        <item x="85"/>
        <item x="337"/>
        <item x="416"/>
        <item x="877"/>
        <item x="1038"/>
        <item x="162"/>
        <item x="669"/>
        <item x="420"/>
        <item x="716"/>
        <item x="365"/>
        <item x="431"/>
        <item x="403"/>
        <item x="182"/>
        <item x="73"/>
        <item x="723"/>
        <item x="1073"/>
        <item x="698"/>
        <item x="689"/>
        <item x="311"/>
        <item x="188"/>
        <item x="980"/>
        <item x="816"/>
        <item x="547"/>
        <item x="50"/>
        <item x="382"/>
        <item x="973"/>
        <item x="618"/>
        <item x="1063"/>
        <item x="251"/>
        <item x="435"/>
        <item x="136"/>
        <item x="681"/>
        <item x="46"/>
        <item x="1003"/>
        <item x="706"/>
        <item x="730"/>
        <item x="1006"/>
        <item x="968"/>
        <item x="821"/>
        <item x="39"/>
        <item x="590"/>
        <item x="904"/>
        <item x="523"/>
        <item x="1034"/>
        <item x="173"/>
        <item x="438"/>
        <item x="552"/>
        <item x="592"/>
        <item x="444"/>
        <item x="510"/>
        <item x="790"/>
        <item x="288"/>
        <item x="242"/>
        <item x="307"/>
        <item x="47"/>
        <item x="13"/>
        <item x="474"/>
        <item x="566"/>
        <item x="846"/>
        <item x="655"/>
        <item x="605"/>
        <item x="531"/>
        <item x="232"/>
        <item x="306"/>
        <item x="1026"/>
        <item x="1031"/>
        <item x="32"/>
        <item x="878"/>
        <item x="509"/>
        <item x="887"/>
        <item x="222"/>
        <item x="341"/>
        <item x="977"/>
        <item x="617"/>
        <item x="560"/>
        <item x="773"/>
        <item x="75"/>
        <item x="785"/>
        <item x="281"/>
        <item x="87"/>
        <item x="158"/>
        <item x="536"/>
        <item x="146"/>
        <item x="391"/>
        <item x="1097"/>
        <item x="822"/>
        <item x="473"/>
        <item x="425"/>
        <item x="111"/>
        <item x="41"/>
        <item x="432"/>
        <item x="170"/>
        <item x="1085"/>
        <item x="978"/>
        <item x="873"/>
        <item x="949"/>
        <item x="931"/>
        <item x="998"/>
        <item x="748"/>
        <item x="252"/>
        <item x="677"/>
        <item x="589"/>
        <item x="595"/>
        <item x="781"/>
        <item x="79"/>
        <item x="269"/>
        <item x="1102"/>
        <item x="668"/>
        <item x="384"/>
        <item x="61"/>
        <item x="853"/>
        <item x="172"/>
        <item x="611"/>
        <item x="214"/>
        <item x="461"/>
        <item x="620"/>
        <item x="108"/>
        <item x="1140"/>
        <item x="962"/>
        <item x="62"/>
        <item x="988"/>
        <item x="946"/>
        <item x="695"/>
        <item x="639"/>
        <item x="763"/>
        <item x="485"/>
        <item x="1072"/>
        <item x="4"/>
        <item x="941"/>
        <item x="658"/>
        <item x="775"/>
        <item x="90"/>
        <item x="153"/>
        <item x="713"/>
        <item x="629"/>
        <item x="732"/>
        <item x="916"/>
        <item x="346"/>
        <item x="519"/>
        <item x="823"/>
        <item x="969"/>
        <item x="1014"/>
        <item x="376"/>
        <item x="731"/>
        <item x="676"/>
        <item x="737"/>
        <item x="114"/>
        <item x="588"/>
        <item x="329"/>
        <item x="666"/>
        <item x="564"/>
        <item x="454"/>
        <item x="687"/>
        <item x="545"/>
        <item x="636"/>
        <item x="310"/>
        <item x="235"/>
        <item x="628"/>
        <item x="947"/>
        <item x="124"/>
        <item x="492"/>
        <item x="349"/>
        <item x="459"/>
        <item x="225"/>
        <item x="637"/>
        <item x="287"/>
        <item x="985"/>
        <item x="140"/>
        <item x="177"/>
        <item x="750"/>
        <item x="1110"/>
        <item x="443"/>
        <item x="984"/>
        <item x="25"/>
        <item x="825"/>
        <item x="1024"/>
        <item x="98"/>
        <item x="70"/>
        <item x="766"/>
        <item x="776"/>
        <item x="1051"/>
        <item x="1021"/>
        <item x="38"/>
        <item x="963"/>
        <item x="350"/>
        <item x="505"/>
        <item x="495"/>
        <item x="373"/>
        <item x="1029"/>
        <item x="1025"/>
        <item x="986"/>
        <item x="937"/>
        <item x="264"/>
        <item x="768"/>
        <item x="1002"/>
        <item x="203"/>
        <item x="43"/>
        <item x="115"/>
        <item x="446"/>
        <item x="512"/>
        <item x="352"/>
        <item x="449"/>
        <item x="956"/>
        <item x="424"/>
        <item x="387"/>
        <item x="926"/>
        <item x="97"/>
        <item x="1082"/>
        <item x="1069"/>
        <item x="429"/>
        <item x="484"/>
        <item x="246"/>
        <item x="183"/>
        <item x="72"/>
        <item x="958"/>
        <item x="950"/>
        <item x="597"/>
        <item x="230"/>
        <item x="1101"/>
        <item x="779"/>
        <item x="583"/>
        <item x="898"/>
        <item x="93"/>
        <item x="828"/>
        <item x="293"/>
        <item x="762"/>
        <item x="511"/>
        <item x="692"/>
        <item x="549"/>
        <item x="130"/>
        <item x="204"/>
        <item x="975"/>
        <item x="297"/>
        <item x="368"/>
        <item x="1028"/>
        <item x="686"/>
        <item x="20"/>
        <item x="851"/>
        <item x="559"/>
        <item x="128"/>
        <item x="106"/>
        <item x="528"/>
        <item x="486"/>
        <item x="810"/>
        <item x="953"/>
        <item x="938"/>
        <item x="515"/>
        <item x="198"/>
        <item x="955"/>
        <item x="921"/>
        <item x="189"/>
        <item x="809"/>
        <item x="961"/>
        <item x="820"/>
        <item x="1071"/>
        <item x="726"/>
        <item x="107"/>
        <item x="957"/>
        <item x="14"/>
        <item x="24"/>
        <item x="603"/>
        <item x="996"/>
        <item x="1032"/>
        <item x="478"/>
        <item x="218"/>
        <item x="17"/>
        <item x="815"/>
        <item x="1123"/>
        <item x="1009"/>
        <item x="326"/>
        <item x="355"/>
        <item x="117"/>
        <item x="445"/>
        <item x="243"/>
        <item x="1084"/>
        <item x="194"/>
        <item x="323"/>
        <item x="1117"/>
        <item x="428"/>
        <item x="758"/>
        <item x="656"/>
        <item x="452"/>
        <item x="640"/>
        <item x="167"/>
        <item x="837"/>
        <item x="131"/>
        <item x="1127"/>
        <item x="850"/>
        <item x="982"/>
        <item x="924"/>
        <item x="571"/>
        <item x="196"/>
        <item x="181"/>
        <item x="392"/>
        <item x="1079"/>
        <item x="722"/>
        <item x="830"/>
        <item x="340"/>
        <item x="215"/>
        <item x="744"/>
        <item x="1139"/>
        <item x="936"/>
        <item x="155"/>
        <item x="195"/>
        <item x="839"/>
        <item x="1111"/>
        <item x="858"/>
        <item x="165"/>
        <item x="135"/>
        <item x="439"/>
        <item x="211"/>
        <item x="221"/>
        <item x="308"/>
        <item x="745"/>
        <item x="548"/>
        <item x="871"/>
        <item x="596"/>
        <item x="774"/>
        <item x="113"/>
        <item x="506"/>
        <item x="550"/>
        <item x="187"/>
        <item x="1105"/>
        <item x="94"/>
        <item x="1045"/>
        <item x="943"/>
        <item x="635"/>
        <item x="1"/>
        <item x="286"/>
        <item x="458"/>
        <item x="487"/>
        <item x="527"/>
        <item x="364"/>
        <item x="890"/>
        <item x="298"/>
        <item x="401"/>
        <item x="863"/>
        <item x="475"/>
        <item x="972"/>
        <item x="1100"/>
        <item x="493"/>
        <item x="573"/>
        <item x="1035"/>
        <item x="933"/>
        <item x="404"/>
        <item x="624"/>
        <item x="993"/>
        <item x="383"/>
        <item x="464"/>
        <item x="694"/>
        <item x="660"/>
        <item x="1056"/>
        <item x="469"/>
        <item x="430"/>
        <item x="149"/>
        <item x="705"/>
        <item x="371"/>
        <item x="995"/>
        <item x="1019"/>
        <item x="125"/>
        <item x="710"/>
        <item x="423"/>
        <item x="205"/>
        <item x="794"/>
        <item x="1118"/>
        <item x="1134"/>
        <item x="327"/>
        <item x="1135"/>
        <item x="275"/>
        <item x="395"/>
        <item x="1107"/>
        <item x="1065"/>
        <item x="1125"/>
        <item x="721"/>
        <item x="800"/>
        <item x="645"/>
        <item x="104"/>
        <item x="5"/>
        <item x="1059"/>
        <item x="100"/>
        <item x="711"/>
        <item x="241"/>
        <item x="374"/>
        <item x="99"/>
        <item x="848"/>
        <item x="612"/>
        <item x="133"/>
        <item x="407"/>
        <item x="1039"/>
        <item x="303"/>
        <item x="227"/>
        <item x="844"/>
        <item x="770"/>
        <item x="630"/>
        <item x="891"/>
        <item x="896"/>
        <item x="727"/>
        <item x="63"/>
        <item x="981"/>
        <item x="344"/>
        <item x="987"/>
        <item x="684"/>
        <item x="249"/>
        <item x="1053"/>
        <item x="854"/>
        <item x="1049"/>
        <item x="657"/>
        <item x="795"/>
        <item x="378"/>
        <item x="643"/>
        <item x="119"/>
        <item x="176"/>
        <item x="802"/>
        <item x="1090"/>
        <item x="479"/>
        <item x="672"/>
        <item x="353"/>
        <item x="508"/>
        <item x="37"/>
        <item x="67"/>
        <item x="1041"/>
        <item x="892"/>
        <item x="399"/>
        <item x="876"/>
        <item x="266"/>
        <item x="201"/>
        <item x="496"/>
        <item x="893"/>
        <item x="83"/>
        <item x="455"/>
        <item x="602"/>
        <item x="819"/>
        <item x="598"/>
        <item x="1103"/>
        <item x="283"/>
        <item x="302"/>
        <item x="109"/>
        <item x="578"/>
        <item x="736"/>
        <item x="95"/>
        <item x="390"/>
        <item x="388"/>
        <item x="1094"/>
        <item x="202"/>
        <item x="317"/>
        <item x="811"/>
        <item x="1013"/>
        <item x="447"/>
        <item x="753"/>
        <item x="847"/>
        <item x="704"/>
        <item x="268"/>
        <item x="53"/>
        <item x="1005"/>
        <item x="852"/>
        <item x="11"/>
        <item x="563"/>
        <item x="267"/>
        <item x="143"/>
        <item x="502"/>
        <item x="600"/>
        <item x="622"/>
        <item x="80"/>
        <item x="1126"/>
        <item x="1081"/>
        <item x="881"/>
        <item x="843"/>
        <item x="538"/>
        <item x="895"/>
        <item x="913"/>
        <item x="207"/>
        <item x="224"/>
        <item x="48"/>
        <item x="335"/>
        <item x="76"/>
        <item x="489"/>
        <item x="354"/>
        <item x="325"/>
        <item x="208"/>
        <item x="244"/>
        <item x="741"/>
        <item x="1121"/>
        <item x="939"/>
        <item x="565"/>
        <item x="899"/>
        <item x="626"/>
        <item x="386"/>
        <item x="254"/>
        <item x="480"/>
        <item x="524"/>
        <item x="960"/>
        <item x="33"/>
        <item x="638"/>
        <item x="362"/>
        <item x="572"/>
        <item x="787"/>
        <item x="494"/>
        <item x="1076"/>
        <item x="497"/>
        <item x="1016"/>
        <item x="653"/>
        <item x="1138"/>
        <item x="671"/>
        <item x="788"/>
        <item x="471"/>
        <item x="1080"/>
        <item x="1036"/>
        <item x="761"/>
        <item x="616"/>
        <item x="169"/>
        <item x="567"/>
        <item x="642"/>
        <item x="894"/>
        <item x="466"/>
        <item x="320"/>
        <item x="369"/>
        <item x="1144"/>
        <item x="137"/>
        <item x="216"/>
        <item x="918"/>
        <item x="412"/>
        <item x="965"/>
        <item x="250"/>
        <item x="539"/>
        <item x="798"/>
        <item x="708"/>
        <item x="805"/>
        <item x="314"/>
        <item x="966"/>
        <item x="71"/>
        <item x="1091"/>
        <item x="970"/>
        <item x="535"/>
        <item x="491"/>
        <item x="749"/>
        <item x="343"/>
        <item x="541"/>
        <item x="411"/>
        <item x="231"/>
        <item x="209"/>
        <item x="580"/>
        <item x="60"/>
        <item x="517"/>
        <item x="697"/>
        <item x="159"/>
        <item x="1077"/>
        <item x="332"/>
        <item x="141"/>
        <item x="237"/>
        <item x="68"/>
        <item x="910"/>
        <item x="102"/>
        <item x="1008"/>
        <item x="739"/>
        <item x="840"/>
        <item x="3"/>
        <item x="796"/>
        <item x="1119"/>
        <item x="408"/>
        <item x="309"/>
        <item x="178"/>
        <item x="1104"/>
        <item x="278"/>
        <item x="702"/>
        <item x="801"/>
        <item x="740"/>
        <item x="256"/>
        <item x="992"/>
        <item x="777"/>
        <item x="902"/>
        <item x="1142"/>
        <item x="861"/>
        <item x="301"/>
        <item x="1062"/>
        <item x="299"/>
        <item x="661"/>
        <item x="456"/>
        <item x="86"/>
        <item x="691"/>
        <item x="990"/>
        <item x="1010"/>
        <item x="406"/>
        <item x="65"/>
        <item x="575"/>
        <item x="808"/>
        <item x="817"/>
        <item x="1004"/>
        <item x="501"/>
        <item x="555"/>
        <item x="29"/>
        <item x="1120"/>
        <item x="780"/>
        <item x="426"/>
        <item x="1075"/>
        <item x="171"/>
        <item x="623"/>
        <item x="701"/>
        <item x="462"/>
        <item x="427"/>
        <item x="759"/>
        <item x="927"/>
        <item x="257"/>
        <item x="807"/>
        <item x="856"/>
        <item x="482"/>
        <item x="82"/>
        <item x="680"/>
        <item x="147"/>
        <item x="1015"/>
        <item x="415"/>
        <item x="88"/>
        <item x="8"/>
        <item x="1012"/>
        <item x="400"/>
        <item x="1106"/>
        <item x="422"/>
        <item x="2"/>
        <item x="1130"/>
        <item x="336"/>
        <item x="678"/>
        <item x="1115"/>
        <item x="265"/>
        <item x="338"/>
        <item x="1055"/>
        <item x="1093"/>
        <item x="1137"/>
        <item x="520"/>
        <item x="156"/>
        <item x="1083"/>
        <item x="409"/>
        <item x="1088"/>
        <item x="191"/>
        <item x="1145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6">
        <item x="2"/>
        <item x="0"/>
        <item x="1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Sales" fld="5" baseField="0" baseItem="0" numFmtId="44"/>
  </dataFields>
  <formats count="1">
    <format dxfId="2">
      <pivotArea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D59E4-91BA-524D-9E49-87E733A6B375}" name="PivotTable1" cacheId="4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2">
  <location ref="A3:B22" firstHeaderRow="2" firstDataRow="2" firstDataCol="1"/>
  <pivotFields count="1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>
      <items count="1147">
        <item x="784"/>
        <item x="923"/>
        <item x="919"/>
        <item x="481"/>
        <item x="1096"/>
        <item x="755"/>
        <item x="210"/>
        <item x="1050"/>
        <item x="463"/>
        <item x="542"/>
        <item x="609"/>
        <item x="261"/>
        <item x="667"/>
        <item x="394"/>
        <item x="905"/>
        <item x="499"/>
        <item x="778"/>
        <item x="389"/>
        <item x="581"/>
        <item x="529"/>
        <item x="291"/>
        <item x="1046"/>
        <item x="1061"/>
        <item x="903"/>
        <item x="718"/>
        <item x="380"/>
        <item x="909"/>
        <item x="979"/>
        <item x="912"/>
        <item x="767"/>
        <item x="952"/>
        <item x="164"/>
        <item x="144"/>
        <item x="1114"/>
        <item x="381"/>
        <item x="868"/>
        <item x="49"/>
        <item x="28"/>
        <item x="12"/>
        <item x="934"/>
        <item x="442"/>
        <item x="360"/>
        <item x="621"/>
        <item x="920"/>
        <item x="1040"/>
        <item x="44"/>
        <item x="771"/>
        <item x="835"/>
        <item x="470"/>
        <item x="594"/>
        <item x="417"/>
        <item x="1132"/>
        <item x="654"/>
        <item x="925"/>
        <item x="948"/>
        <item x="650"/>
        <item x="375"/>
        <item x="880"/>
        <item x="321"/>
        <item x="81"/>
        <item x="615"/>
        <item x="190"/>
        <item x="1086"/>
        <item x="699"/>
        <item x="199"/>
        <item x="703"/>
        <item x="418"/>
        <item x="647"/>
        <item x="874"/>
        <item x="26"/>
        <item x="316"/>
        <item x="1095"/>
        <item x="1108"/>
        <item x="804"/>
        <item x="123"/>
        <item x="206"/>
        <item x="991"/>
        <item x="490"/>
        <item x="733"/>
        <item x="518"/>
        <item x="217"/>
        <item x="772"/>
        <item x="358"/>
        <item x="792"/>
        <item x="402"/>
        <item x="148"/>
        <item x="78"/>
        <item x="436"/>
        <item x="557"/>
        <item x="862"/>
        <item x="1020"/>
        <item x="831"/>
        <item x="500"/>
        <item x="782"/>
        <item x="240"/>
        <item x="976"/>
        <item x="151"/>
        <item x="120"/>
        <item x="826"/>
        <item x="614"/>
        <item x="664"/>
        <item x="682"/>
        <item x="864"/>
        <item x="959"/>
        <item x="134"/>
        <item x="532"/>
        <item x="543"/>
        <item x="633"/>
        <item x="989"/>
        <item x="994"/>
        <item x="707"/>
        <item x="514"/>
        <item x="450"/>
        <item x="74"/>
        <item x="803"/>
        <item x="40"/>
        <item x="644"/>
        <item x="448"/>
        <item x="116"/>
        <item x="754"/>
        <item x="1001"/>
        <item x="930"/>
        <item x="827"/>
        <item x="824"/>
        <item x="951"/>
        <item x="610"/>
        <item x="907"/>
        <item x="272"/>
        <item x="1023"/>
        <item x="841"/>
        <item x="700"/>
        <item x="738"/>
        <item x="132"/>
        <item x="112"/>
        <item x="838"/>
        <item x="396"/>
        <item x="789"/>
        <item x="372"/>
        <item x="670"/>
        <item x="105"/>
        <item x="799"/>
        <item x="783"/>
        <item x="556"/>
        <item x="437"/>
        <item x="398"/>
        <item x="720"/>
        <item x="632"/>
        <item x="282"/>
        <item x="200"/>
        <item x="859"/>
        <item x="983"/>
        <item x="31"/>
        <item x="56"/>
        <item x="1122"/>
        <item x="363"/>
        <item x="279"/>
        <item x="752"/>
        <item x="1037"/>
        <item x="345"/>
        <item x="223"/>
        <item x="883"/>
        <item x="1067"/>
        <item x="1078"/>
        <item x="413"/>
        <item x="453"/>
        <item x="30"/>
        <item x="791"/>
        <item x="1027"/>
        <item x="193"/>
        <item x="377"/>
        <item x="347"/>
        <item x="646"/>
        <item x="1048"/>
        <item x="233"/>
        <item x="305"/>
        <item x="465"/>
        <item x="139"/>
        <item x="157"/>
        <item x="849"/>
        <item x="296"/>
        <item x="662"/>
        <item x="786"/>
        <item x="1129"/>
        <item x="1136"/>
        <item x="239"/>
        <item x="675"/>
        <item x="477"/>
        <item x="290"/>
        <item x="679"/>
        <item x="248"/>
        <item x="122"/>
        <item x="197"/>
        <item x="601"/>
        <item x="127"/>
        <item x="587"/>
        <item x="1017"/>
        <item x="756"/>
        <item x="866"/>
        <item x="273"/>
        <item x="845"/>
        <item x="855"/>
        <item x="769"/>
        <item x="814"/>
        <item x="812"/>
        <item x="300"/>
        <item x="734"/>
        <item x="1060"/>
        <item x="36"/>
        <item x="546"/>
        <item x="393"/>
        <item x="92"/>
        <item x="333"/>
        <item x="228"/>
        <item x="964"/>
        <item x="1092"/>
        <item x="561"/>
        <item x="1064"/>
        <item x="421"/>
        <item x="942"/>
        <item x="1098"/>
        <item x="366"/>
        <item x="45"/>
        <item x="1089"/>
        <item x="625"/>
        <item x="917"/>
        <item x="274"/>
        <item x="696"/>
        <item x="901"/>
        <item x="96"/>
        <item x="212"/>
        <item x="604"/>
        <item x="690"/>
        <item x="284"/>
        <item x="186"/>
        <item x="1007"/>
        <item x="69"/>
        <item x="888"/>
        <item x="867"/>
        <item x="760"/>
        <item x="1030"/>
        <item x="954"/>
        <item x="441"/>
        <item x="1087"/>
        <item x="22"/>
        <item x="735"/>
        <item x="142"/>
        <item x="313"/>
        <item x="367"/>
        <item x="582"/>
        <item x="1124"/>
        <item x="634"/>
        <item x="472"/>
        <item x="829"/>
        <item x="226"/>
        <item x="414"/>
        <item x="295"/>
        <item x="163"/>
        <item x="57"/>
        <item x="869"/>
        <item x="574"/>
        <item x="586"/>
        <item x="751"/>
        <item x="129"/>
        <item x="9"/>
        <item x="570"/>
        <item x="842"/>
        <item x="797"/>
        <item x="1066"/>
        <item x="21"/>
        <item x="370"/>
        <item x="674"/>
        <item x="884"/>
        <item x="55"/>
        <item x="7"/>
        <item x="554"/>
        <item x="476"/>
        <item x="103"/>
        <item x="245"/>
        <item x="460"/>
        <item x="673"/>
        <item x="940"/>
        <item x="34"/>
        <item x="18"/>
        <item x="813"/>
        <item x="66"/>
        <item x="889"/>
        <item x="89"/>
        <item x="764"/>
        <item x="238"/>
        <item x="591"/>
        <item x="967"/>
        <item x="1109"/>
        <item x="410"/>
        <item x="51"/>
        <item x="260"/>
        <item x="292"/>
        <item x="219"/>
        <item x="174"/>
        <item x="914"/>
        <item x="280"/>
        <item x="576"/>
        <item x="836"/>
        <item x="255"/>
        <item x="192"/>
        <item x="27"/>
        <item x="312"/>
        <item x="54"/>
        <item x="507"/>
        <item x="356"/>
        <item x="1131"/>
        <item x="872"/>
        <item x="259"/>
        <item x="434"/>
        <item x="742"/>
        <item x="1116"/>
        <item x="719"/>
        <item x="84"/>
        <item x="688"/>
        <item x="935"/>
        <item x="724"/>
        <item x="397"/>
        <item x="1042"/>
        <item x="58"/>
        <item x="467"/>
        <item x="568"/>
        <item x="743"/>
        <item x="915"/>
        <item x="504"/>
        <item x="357"/>
        <item x="922"/>
        <item x="879"/>
        <item x="608"/>
        <item x="1043"/>
        <item x="1057"/>
        <item x="42"/>
        <item x="0"/>
        <item x="285"/>
        <item x="121"/>
        <item x="663"/>
        <item x="1044"/>
        <item x="974"/>
        <item x="533"/>
        <item x="746"/>
        <item x="488"/>
        <item x="652"/>
        <item x="77"/>
        <item x="585"/>
        <item x="253"/>
        <item x="483"/>
        <item x="526"/>
        <item x="900"/>
        <item x="351"/>
        <item x="160"/>
        <item x="728"/>
        <item x="262"/>
        <item x="315"/>
        <item x="334"/>
        <item x="234"/>
        <item x="6"/>
        <item x="522"/>
        <item x="540"/>
        <item x="715"/>
        <item x="806"/>
        <item x="433"/>
        <item x="607"/>
        <item x="59"/>
        <item x="648"/>
        <item x="897"/>
        <item x="725"/>
        <item x="348"/>
        <item x="1000"/>
        <item x="765"/>
        <item x="168"/>
        <item x="185"/>
        <item x="498"/>
        <item x="161"/>
        <item x="1141"/>
        <item x="641"/>
        <item x="359"/>
        <item x="91"/>
        <item x="619"/>
        <item x="16"/>
        <item x="857"/>
        <item x="818"/>
        <item x="503"/>
        <item x="294"/>
        <item x="101"/>
        <item x="385"/>
        <item x="322"/>
        <item x="631"/>
        <item x="289"/>
        <item x="1052"/>
        <item x="558"/>
        <item x="440"/>
        <item x="659"/>
        <item x="833"/>
        <item x="319"/>
        <item x="1011"/>
        <item x="1143"/>
        <item x="468"/>
        <item x="1054"/>
        <item x="714"/>
        <item x="577"/>
        <item x="911"/>
        <item x="865"/>
        <item x="928"/>
        <item x="1022"/>
        <item x="885"/>
        <item x="613"/>
        <item x="110"/>
        <item x="184"/>
        <item x="1068"/>
        <item x="665"/>
        <item x="263"/>
        <item x="339"/>
        <item x="584"/>
        <item x="35"/>
        <item x="180"/>
        <item x="1018"/>
        <item x="530"/>
        <item x="537"/>
        <item x="544"/>
        <item x="166"/>
        <item x="971"/>
        <item x="64"/>
        <item x="599"/>
        <item x="330"/>
        <item x="152"/>
        <item x="405"/>
        <item x="1133"/>
        <item x="832"/>
        <item x="126"/>
        <item x="1113"/>
        <item x="908"/>
        <item x="331"/>
        <item x="361"/>
        <item x="179"/>
        <item x="945"/>
        <item x="712"/>
        <item x="729"/>
        <item x="145"/>
        <item x="525"/>
        <item x="154"/>
        <item x="270"/>
        <item x="717"/>
        <item x="229"/>
        <item x="579"/>
        <item x="328"/>
        <item x="342"/>
        <item x="513"/>
        <item x="757"/>
        <item x="516"/>
        <item x="1128"/>
        <item x="304"/>
        <item x="944"/>
        <item x="932"/>
        <item x="521"/>
        <item x="562"/>
        <item x="277"/>
        <item x="1033"/>
        <item x="870"/>
        <item x="693"/>
        <item x="747"/>
        <item x="627"/>
        <item x="15"/>
        <item x="875"/>
        <item x="324"/>
        <item x="419"/>
        <item x="258"/>
        <item x="23"/>
        <item x="886"/>
        <item x="175"/>
        <item x="220"/>
        <item x="793"/>
        <item x="685"/>
        <item x="606"/>
        <item x="569"/>
        <item x="997"/>
        <item x="1058"/>
        <item x="860"/>
        <item x="118"/>
        <item x="276"/>
        <item x="213"/>
        <item x="1074"/>
        <item x="929"/>
        <item x="247"/>
        <item x="649"/>
        <item x="150"/>
        <item x="138"/>
        <item x="451"/>
        <item x="457"/>
        <item x="553"/>
        <item x="318"/>
        <item x="834"/>
        <item x="651"/>
        <item x="683"/>
        <item x="999"/>
        <item x="593"/>
        <item x="1070"/>
        <item x="19"/>
        <item x="52"/>
        <item x="534"/>
        <item x="10"/>
        <item x="882"/>
        <item x="1047"/>
        <item x="271"/>
        <item x="906"/>
        <item x="551"/>
        <item x="709"/>
        <item x="236"/>
        <item x="1112"/>
        <item x="1099"/>
        <item x="379"/>
        <item x="85"/>
        <item x="337"/>
        <item x="416"/>
        <item x="877"/>
        <item x="1038"/>
        <item x="162"/>
        <item x="669"/>
        <item x="420"/>
        <item x="716"/>
        <item x="365"/>
        <item x="431"/>
        <item x="403"/>
        <item x="182"/>
        <item x="73"/>
        <item x="723"/>
        <item x="1073"/>
        <item x="698"/>
        <item x="689"/>
        <item x="311"/>
        <item x="188"/>
        <item x="980"/>
        <item x="816"/>
        <item x="547"/>
        <item x="50"/>
        <item x="382"/>
        <item x="973"/>
        <item x="618"/>
        <item x="1063"/>
        <item x="251"/>
        <item x="435"/>
        <item x="136"/>
        <item x="681"/>
        <item x="46"/>
        <item x="1003"/>
        <item x="706"/>
        <item x="730"/>
        <item x="1006"/>
        <item x="968"/>
        <item x="821"/>
        <item x="39"/>
        <item x="590"/>
        <item x="904"/>
        <item x="523"/>
        <item x="1034"/>
        <item x="173"/>
        <item x="438"/>
        <item x="552"/>
        <item x="592"/>
        <item x="444"/>
        <item x="510"/>
        <item x="790"/>
        <item x="288"/>
        <item x="242"/>
        <item x="307"/>
        <item x="47"/>
        <item x="13"/>
        <item x="474"/>
        <item x="566"/>
        <item x="846"/>
        <item x="655"/>
        <item x="605"/>
        <item x="531"/>
        <item x="232"/>
        <item x="306"/>
        <item x="1026"/>
        <item x="1031"/>
        <item x="32"/>
        <item x="878"/>
        <item x="509"/>
        <item x="887"/>
        <item x="222"/>
        <item x="341"/>
        <item x="977"/>
        <item x="617"/>
        <item x="560"/>
        <item x="773"/>
        <item x="75"/>
        <item x="785"/>
        <item x="281"/>
        <item x="87"/>
        <item x="158"/>
        <item x="536"/>
        <item x="146"/>
        <item x="391"/>
        <item x="1097"/>
        <item x="822"/>
        <item x="473"/>
        <item x="425"/>
        <item x="111"/>
        <item x="41"/>
        <item x="432"/>
        <item x="170"/>
        <item x="1085"/>
        <item x="978"/>
        <item x="873"/>
        <item x="949"/>
        <item x="931"/>
        <item x="998"/>
        <item x="748"/>
        <item x="252"/>
        <item x="677"/>
        <item x="589"/>
        <item x="595"/>
        <item x="781"/>
        <item x="79"/>
        <item x="269"/>
        <item x="1102"/>
        <item x="668"/>
        <item x="384"/>
        <item x="61"/>
        <item x="853"/>
        <item x="172"/>
        <item x="611"/>
        <item x="214"/>
        <item x="461"/>
        <item x="620"/>
        <item x="108"/>
        <item x="1140"/>
        <item x="962"/>
        <item x="62"/>
        <item x="988"/>
        <item x="946"/>
        <item x="695"/>
        <item x="639"/>
        <item x="763"/>
        <item x="485"/>
        <item x="1072"/>
        <item x="4"/>
        <item x="941"/>
        <item x="658"/>
        <item x="775"/>
        <item x="90"/>
        <item x="153"/>
        <item x="713"/>
        <item x="629"/>
        <item x="732"/>
        <item x="916"/>
        <item x="346"/>
        <item x="519"/>
        <item x="823"/>
        <item x="969"/>
        <item x="1014"/>
        <item x="376"/>
        <item x="731"/>
        <item x="676"/>
        <item x="737"/>
        <item x="114"/>
        <item x="588"/>
        <item x="329"/>
        <item x="666"/>
        <item x="564"/>
        <item x="454"/>
        <item x="687"/>
        <item x="545"/>
        <item x="636"/>
        <item x="310"/>
        <item x="235"/>
        <item x="628"/>
        <item x="947"/>
        <item x="124"/>
        <item x="492"/>
        <item x="349"/>
        <item x="459"/>
        <item x="225"/>
        <item x="637"/>
        <item x="287"/>
        <item x="985"/>
        <item x="140"/>
        <item x="177"/>
        <item x="750"/>
        <item x="1110"/>
        <item x="443"/>
        <item x="984"/>
        <item x="25"/>
        <item x="825"/>
        <item x="1024"/>
        <item x="98"/>
        <item x="70"/>
        <item x="766"/>
        <item x="776"/>
        <item x="1051"/>
        <item x="1021"/>
        <item x="38"/>
        <item x="963"/>
        <item x="350"/>
        <item x="505"/>
        <item x="495"/>
        <item x="373"/>
        <item x="1029"/>
        <item x="1025"/>
        <item x="986"/>
        <item x="937"/>
        <item x="264"/>
        <item x="768"/>
        <item x="1002"/>
        <item x="203"/>
        <item x="43"/>
        <item x="115"/>
        <item x="446"/>
        <item x="512"/>
        <item x="352"/>
        <item x="449"/>
        <item x="956"/>
        <item x="424"/>
        <item x="387"/>
        <item x="926"/>
        <item x="97"/>
        <item x="1082"/>
        <item x="1069"/>
        <item x="429"/>
        <item x="484"/>
        <item x="246"/>
        <item x="183"/>
        <item x="72"/>
        <item x="958"/>
        <item x="950"/>
        <item x="597"/>
        <item x="230"/>
        <item x="1101"/>
        <item x="779"/>
        <item x="583"/>
        <item x="898"/>
        <item x="93"/>
        <item x="828"/>
        <item x="293"/>
        <item x="762"/>
        <item x="511"/>
        <item x="692"/>
        <item x="549"/>
        <item x="130"/>
        <item x="204"/>
        <item x="975"/>
        <item x="297"/>
        <item x="368"/>
        <item x="1028"/>
        <item x="686"/>
        <item x="20"/>
        <item x="851"/>
        <item x="559"/>
        <item x="128"/>
        <item x="106"/>
        <item x="528"/>
        <item x="486"/>
        <item x="810"/>
        <item x="953"/>
        <item x="938"/>
        <item x="515"/>
        <item x="198"/>
        <item x="955"/>
        <item x="921"/>
        <item x="189"/>
        <item x="809"/>
        <item x="961"/>
        <item x="820"/>
        <item x="1071"/>
        <item x="726"/>
        <item x="107"/>
        <item x="957"/>
        <item x="14"/>
        <item x="24"/>
        <item x="603"/>
        <item x="996"/>
        <item x="1032"/>
        <item x="478"/>
        <item x="218"/>
        <item x="17"/>
        <item x="815"/>
        <item x="1123"/>
        <item x="1009"/>
        <item x="326"/>
        <item x="355"/>
        <item x="117"/>
        <item x="445"/>
        <item x="243"/>
        <item x="1084"/>
        <item x="194"/>
        <item x="323"/>
        <item x="1117"/>
        <item x="428"/>
        <item x="758"/>
        <item x="656"/>
        <item x="452"/>
        <item x="640"/>
        <item x="167"/>
        <item x="837"/>
        <item x="131"/>
        <item x="1127"/>
        <item x="850"/>
        <item x="982"/>
        <item x="924"/>
        <item x="571"/>
        <item x="196"/>
        <item x="181"/>
        <item x="392"/>
        <item x="1079"/>
        <item x="722"/>
        <item x="830"/>
        <item x="340"/>
        <item x="215"/>
        <item x="744"/>
        <item x="1139"/>
        <item x="936"/>
        <item x="155"/>
        <item x="195"/>
        <item x="839"/>
        <item x="1111"/>
        <item x="858"/>
        <item x="165"/>
        <item x="135"/>
        <item x="439"/>
        <item x="211"/>
        <item x="221"/>
        <item x="308"/>
        <item x="745"/>
        <item x="548"/>
        <item x="871"/>
        <item x="596"/>
        <item x="774"/>
        <item x="113"/>
        <item x="506"/>
        <item x="550"/>
        <item x="187"/>
        <item x="1105"/>
        <item x="94"/>
        <item x="1045"/>
        <item x="943"/>
        <item x="635"/>
        <item x="1"/>
        <item x="286"/>
        <item x="458"/>
        <item x="487"/>
        <item x="527"/>
        <item x="364"/>
        <item x="890"/>
        <item x="298"/>
        <item x="401"/>
        <item x="863"/>
        <item x="475"/>
        <item x="972"/>
        <item x="1100"/>
        <item x="493"/>
        <item x="573"/>
        <item x="1035"/>
        <item x="933"/>
        <item x="404"/>
        <item x="624"/>
        <item x="993"/>
        <item x="383"/>
        <item x="464"/>
        <item x="694"/>
        <item x="660"/>
        <item x="1056"/>
        <item x="469"/>
        <item x="430"/>
        <item x="149"/>
        <item x="705"/>
        <item x="371"/>
        <item x="995"/>
        <item x="1019"/>
        <item x="125"/>
        <item x="710"/>
        <item x="423"/>
        <item x="205"/>
        <item x="794"/>
        <item x="1118"/>
        <item x="1134"/>
        <item x="327"/>
        <item x="1135"/>
        <item x="275"/>
        <item x="395"/>
        <item x="1107"/>
        <item x="1065"/>
        <item x="1125"/>
        <item x="721"/>
        <item x="800"/>
        <item x="645"/>
        <item x="104"/>
        <item x="5"/>
        <item x="1059"/>
        <item x="100"/>
        <item x="711"/>
        <item x="241"/>
        <item x="374"/>
        <item x="99"/>
        <item x="848"/>
        <item x="612"/>
        <item x="133"/>
        <item x="407"/>
        <item x="1039"/>
        <item x="303"/>
        <item x="227"/>
        <item x="844"/>
        <item x="770"/>
        <item x="630"/>
        <item x="891"/>
        <item x="896"/>
        <item x="727"/>
        <item x="63"/>
        <item x="981"/>
        <item x="344"/>
        <item x="987"/>
        <item x="684"/>
        <item x="249"/>
        <item x="1053"/>
        <item x="854"/>
        <item x="1049"/>
        <item x="657"/>
        <item x="795"/>
        <item x="378"/>
        <item x="643"/>
        <item x="119"/>
        <item x="176"/>
        <item x="802"/>
        <item x="1090"/>
        <item x="479"/>
        <item x="672"/>
        <item x="353"/>
        <item x="508"/>
        <item x="37"/>
        <item x="67"/>
        <item x="1041"/>
        <item x="892"/>
        <item x="399"/>
        <item x="876"/>
        <item x="266"/>
        <item x="201"/>
        <item x="496"/>
        <item x="893"/>
        <item x="83"/>
        <item x="455"/>
        <item x="602"/>
        <item x="819"/>
        <item x="598"/>
        <item x="1103"/>
        <item x="283"/>
        <item x="302"/>
        <item x="109"/>
        <item x="578"/>
        <item x="736"/>
        <item x="95"/>
        <item x="390"/>
        <item x="388"/>
        <item x="1094"/>
        <item x="202"/>
        <item x="317"/>
        <item x="811"/>
        <item x="1013"/>
        <item x="447"/>
        <item x="753"/>
        <item x="847"/>
        <item x="704"/>
        <item x="268"/>
        <item x="53"/>
        <item x="1005"/>
        <item x="852"/>
        <item x="11"/>
        <item x="563"/>
        <item x="267"/>
        <item x="143"/>
        <item x="502"/>
        <item x="600"/>
        <item x="622"/>
        <item x="80"/>
        <item x="1126"/>
        <item x="1081"/>
        <item x="881"/>
        <item x="843"/>
        <item x="538"/>
        <item x="895"/>
        <item x="913"/>
        <item x="207"/>
        <item x="224"/>
        <item x="48"/>
        <item x="335"/>
        <item x="76"/>
        <item x="489"/>
        <item x="354"/>
        <item x="325"/>
        <item x="208"/>
        <item x="244"/>
        <item x="741"/>
        <item x="1121"/>
        <item x="939"/>
        <item x="565"/>
        <item x="899"/>
        <item x="626"/>
        <item x="386"/>
        <item x="254"/>
        <item x="480"/>
        <item x="524"/>
        <item x="960"/>
        <item x="33"/>
        <item x="638"/>
        <item x="362"/>
        <item x="572"/>
        <item x="787"/>
        <item x="494"/>
        <item x="1076"/>
        <item x="497"/>
        <item x="1016"/>
        <item x="653"/>
        <item x="1138"/>
        <item x="671"/>
        <item x="788"/>
        <item x="471"/>
        <item x="1080"/>
        <item x="1036"/>
        <item x="761"/>
        <item x="616"/>
        <item x="169"/>
        <item x="567"/>
        <item x="642"/>
        <item x="894"/>
        <item x="466"/>
        <item x="320"/>
        <item x="369"/>
        <item x="1144"/>
        <item x="137"/>
        <item x="216"/>
        <item x="918"/>
        <item x="412"/>
        <item x="965"/>
        <item x="250"/>
        <item x="539"/>
        <item x="798"/>
        <item x="708"/>
        <item x="805"/>
        <item x="314"/>
        <item x="966"/>
        <item x="71"/>
        <item x="1091"/>
        <item x="970"/>
        <item x="535"/>
        <item x="491"/>
        <item x="749"/>
        <item x="343"/>
        <item x="541"/>
        <item x="411"/>
        <item x="231"/>
        <item x="209"/>
        <item x="580"/>
        <item x="60"/>
        <item x="517"/>
        <item x="697"/>
        <item x="159"/>
        <item x="1077"/>
        <item x="332"/>
        <item x="141"/>
        <item x="237"/>
        <item x="68"/>
        <item x="910"/>
        <item x="102"/>
        <item x="1008"/>
        <item x="739"/>
        <item x="840"/>
        <item x="3"/>
        <item x="796"/>
        <item x="1119"/>
        <item x="408"/>
        <item x="309"/>
        <item x="178"/>
        <item x="1104"/>
        <item x="278"/>
        <item x="702"/>
        <item x="801"/>
        <item x="740"/>
        <item x="256"/>
        <item x="992"/>
        <item x="777"/>
        <item x="902"/>
        <item x="1142"/>
        <item x="861"/>
        <item x="301"/>
        <item x="1062"/>
        <item x="299"/>
        <item x="661"/>
        <item x="456"/>
        <item x="86"/>
        <item x="691"/>
        <item x="990"/>
        <item x="1010"/>
        <item x="406"/>
        <item x="65"/>
        <item x="575"/>
        <item x="808"/>
        <item x="817"/>
        <item x="1004"/>
        <item x="501"/>
        <item x="555"/>
        <item x="29"/>
        <item x="1120"/>
        <item x="780"/>
        <item x="426"/>
        <item x="1075"/>
        <item x="171"/>
        <item x="623"/>
        <item x="701"/>
        <item x="462"/>
        <item x="427"/>
        <item x="759"/>
        <item x="927"/>
        <item x="257"/>
        <item x="807"/>
        <item x="856"/>
        <item x="482"/>
        <item x="82"/>
        <item x="680"/>
        <item x="147"/>
        <item x="1015"/>
        <item x="415"/>
        <item x="88"/>
        <item x="8"/>
        <item x="1012"/>
        <item x="400"/>
        <item x="1106"/>
        <item x="422"/>
        <item x="2"/>
        <item x="1130"/>
        <item x="336"/>
        <item x="678"/>
        <item x="1115"/>
        <item x="265"/>
        <item x="338"/>
        <item x="1055"/>
        <item x="1093"/>
        <item x="1137"/>
        <item x="520"/>
        <item x="156"/>
        <item x="1083"/>
        <item x="409"/>
        <item x="1088"/>
        <item x="191"/>
        <item x="1145"/>
        <item t="default"/>
      </items>
    </pivotField>
    <pivotField compact="0" outline="0" showAll="0" includeNewItemsInFilter="1"/>
    <pivotField compact="0" outline="0" showAll="0" includeNewItemsInFilter="1">
      <items count="7">
        <item x="1"/>
        <item x="4"/>
        <item x="2"/>
        <item x="0"/>
        <item x="3"/>
        <item h="1" x="5"/>
        <item t="default"/>
      </items>
    </pivotField>
    <pivotField axis="axisRow" compact="0" outline="0" showAll="0" includeNewItemsInFilter="1" sortType="descending">
      <items count="19">
        <item x="9"/>
        <item x="6"/>
        <item x="12"/>
        <item x="15"/>
        <item x="0"/>
        <item x="2"/>
        <item x="16"/>
        <item x="13"/>
        <item x="8"/>
        <item x="4"/>
        <item x="10"/>
        <item x="7"/>
        <item x="11"/>
        <item x="14"/>
        <item x="3"/>
        <item x="1"/>
        <item x="5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 sortType="descending">
      <items count="6">
        <item x="2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8">
    <i>
      <x v="16"/>
    </i>
    <i>
      <x v="9"/>
    </i>
    <i>
      <x v="15"/>
    </i>
    <i>
      <x v="3"/>
    </i>
    <i>
      <x v="1"/>
    </i>
    <i>
      <x v="14"/>
    </i>
    <i>
      <x v="2"/>
    </i>
    <i>
      <x v="8"/>
    </i>
    <i>
      <x v="4"/>
    </i>
    <i>
      <x v="5"/>
    </i>
    <i>
      <x/>
    </i>
    <i>
      <x v="10"/>
    </i>
    <i>
      <x v="13"/>
    </i>
    <i>
      <x v="6"/>
    </i>
    <i>
      <x v="11"/>
    </i>
    <i>
      <x v="7"/>
    </i>
    <i>
      <x v="12"/>
    </i>
    <i t="grand">
      <x/>
    </i>
  </rowItems>
  <colItems count="1">
    <i/>
  </colItems>
  <dataFields count="1">
    <dataField name="Sum of Sales" fld="5" baseField="0" baseItem="0"/>
  </dataFields>
  <formats count="2">
    <format dxfId="1">
      <pivotArea grandRow="1" outline="0" fieldPosition="0"/>
    </format>
    <format dxfId="0">
      <pivotArea outline="0" fieldPosition="0">
        <references count="1">
          <reference field="8" count="0" selected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1894E-AB5B-3348-996B-5944F9F35C2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2">
    <pivotField dataField="1" showAll="0">
      <items count="1461">
        <item x="1364"/>
        <item x="695"/>
        <item x="450"/>
        <item x="2"/>
        <item x="1163"/>
        <item x="273"/>
        <item x="1253"/>
        <item x="390"/>
        <item x="702"/>
        <item x="955"/>
        <item x="774"/>
        <item x="1164"/>
        <item x="13"/>
        <item x="1436"/>
        <item x="567"/>
        <item x="730"/>
        <item x="1174"/>
        <item x="714"/>
        <item x="1305"/>
        <item x="442"/>
        <item x="39"/>
        <item x="847"/>
        <item x="1327"/>
        <item x="990"/>
        <item x="242"/>
        <item x="920"/>
        <item x="582"/>
        <item x="1199"/>
        <item x="189"/>
        <item x="872"/>
        <item x="1131"/>
        <item x="310"/>
        <item x="1234"/>
        <item x="807"/>
        <item x="1052"/>
        <item x="448"/>
        <item x="415"/>
        <item x="851"/>
        <item x="66"/>
        <item x="1206"/>
        <item x="1413"/>
        <item x="1282"/>
        <item x="1449"/>
        <item x="821"/>
        <item x="241"/>
        <item x="598"/>
        <item x="363"/>
        <item x="4"/>
        <item x="31"/>
        <item x="312"/>
        <item x="868"/>
        <item x="1348"/>
        <item x="46"/>
        <item x="690"/>
        <item x="145"/>
        <item x="675"/>
        <item x="569"/>
        <item x="711"/>
        <item x="586"/>
        <item x="158"/>
        <item x="467"/>
        <item x="810"/>
        <item x="3"/>
        <item x="950"/>
        <item x="1419"/>
        <item x="986"/>
        <item x="921"/>
        <item x="280"/>
        <item x="860"/>
        <item x="1137"/>
        <item x="382"/>
        <item x="496"/>
        <item x="778"/>
        <item x="1053"/>
        <item x="355"/>
        <item x="441"/>
        <item x="464"/>
        <item x="737"/>
        <item x="38"/>
        <item x="616"/>
        <item x="741"/>
        <item x="1453"/>
        <item x="575"/>
        <item x="1295"/>
        <item x="1207"/>
        <item x="684"/>
        <item x="1159"/>
        <item x="297"/>
        <item x="372"/>
        <item x="1335"/>
        <item x="130"/>
        <item x="50"/>
        <item x="1041"/>
        <item x="784"/>
        <item x="1105"/>
        <item x="1044"/>
        <item x="78"/>
        <item x="759"/>
        <item x="863"/>
        <item x="1336"/>
        <item x="371"/>
        <item x="919"/>
        <item x="967"/>
        <item x="929"/>
        <item x="1154"/>
        <item x="1349"/>
        <item x="760"/>
        <item x="758"/>
        <item x="359"/>
        <item x="841"/>
        <item x="193"/>
        <item x="1424"/>
        <item x="797"/>
        <item x="1375"/>
        <item x="1345"/>
        <item x="127"/>
        <item x="685"/>
        <item x="500"/>
        <item x="116"/>
        <item x="92"/>
        <item x="1123"/>
        <item x="1230"/>
        <item x="1405"/>
        <item x="944"/>
        <item x="439"/>
        <item x="272"/>
        <item x="53"/>
        <item x="515"/>
        <item x="1221"/>
        <item x="897"/>
        <item x="77"/>
        <item x="764"/>
        <item x="407"/>
        <item x="113"/>
        <item x="489"/>
        <item x="1425"/>
        <item x="151"/>
        <item x="1089"/>
        <item x="747"/>
        <item x="67"/>
        <item x="453"/>
        <item x="1281"/>
        <item x="37"/>
        <item x="432"/>
        <item x="1045"/>
        <item x="1363"/>
        <item x="1144"/>
        <item x="1156"/>
        <item x="1050"/>
        <item x="1370"/>
        <item x="176"/>
        <item x="492"/>
        <item x="1304"/>
        <item x="417"/>
        <item x="531"/>
        <item x="1362"/>
        <item x="1427"/>
        <item x="510"/>
        <item x="1278"/>
        <item x="1409"/>
        <item x="1272"/>
        <item x="658"/>
        <item x="796"/>
        <item x="96"/>
        <item x="1185"/>
        <item x="413"/>
        <item x="1108"/>
        <item x="341"/>
        <item x="1090"/>
        <item x="900"/>
        <item x="293"/>
        <item x="1439"/>
        <item x="431"/>
        <item x="456"/>
        <item x="822"/>
        <item x="79"/>
        <item x="1160"/>
        <item x="339"/>
        <item x="74"/>
        <item x="114"/>
        <item x="1162"/>
        <item x="671"/>
        <item x="1422"/>
        <item x="835"/>
        <item x="1332"/>
        <item x="1379"/>
        <item x="301"/>
        <item x="1107"/>
        <item x="767"/>
        <item x="1286"/>
        <item x="348"/>
        <item x="166"/>
        <item x="1406"/>
        <item x="693"/>
        <item x="299"/>
        <item x="43"/>
        <item x="899"/>
        <item x="162"/>
        <item x="894"/>
        <item x="800"/>
        <item x="364"/>
        <item x="941"/>
        <item x="45"/>
        <item x="612"/>
        <item x="769"/>
        <item x="1431"/>
        <item x="1119"/>
        <item x="97"/>
        <item x="1347"/>
        <item x="425"/>
        <item x="698"/>
        <item x="584"/>
        <item x="1308"/>
        <item x="518"/>
        <item x="1095"/>
        <item x="190"/>
        <item x="1082"/>
        <item x="914"/>
        <item x="951"/>
        <item x="171"/>
        <item x="121"/>
        <item x="783"/>
        <item x="1457"/>
        <item x="59"/>
        <item x="1316"/>
        <item x="259"/>
        <item x="621"/>
        <item x="1414"/>
        <item x="88"/>
        <item x="646"/>
        <item x="751"/>
        <item x="243"/>
        <item x="1170"/>
        <item x="989"/>
        <item x="757"/>
        <item x="556"/>
        <item x="1062"/>
        <item x="1394"/>
        <item x="530"/>
        <item x="666"/>
        <item x="422"/>
        <item x="58"/>
        <item x="910"/>
        <item x="997"/>
        <item x="692"/>
        <item x="969"/>
        <item x="1004"/>
        <item x="529"/>
        <item x="939"/>
        <item x="536"/>
        <item x="1098"/>
        <item x="1293"/>
        <item x="1251"/>
        <item x="1033"/>
        <item x="819"/>
        <item x="1299"/>
        <item x="738"/>
        <item x="975"/>
        <item x="1357"/>
        <item x="1130"/>
        <item x="304"/>
        <item x="1020"/>
        <item x="21"/>
        <item x="361"/>
        <item x="1188"/>
        <item x="221"/>
        <item x="578"/>
        <item x="75"/>
        <item x="452"/>
        <item x="1294"/>
        <item x="1010"/>
        <item x="156"/>
        <item x="880"/>
        <item x="677"/>
        <item x="1377"/>
        <item x="1396"/>
        <item x="460"/>
        <item x="1235"/>
        <item x="316"/>
        <item x="491"/>
        <item x="235"/>
        <item x="1428"/>
        <item x="426"/>
        <item x="1398"/>
        <item x="853"/>
        <item x="223"/>
        <item x="253"/>
        <item x="890"/>
        <item x="1106"/>
        <item x="218"/>
        <item x="8"/>
        <item x="1063"/>
        <item x="294"/>
        <item x="1115"/>
        <item x="683"/>
        <item x="1155"/>
        <item x="305"/>
        <item x="936"/>
        <item x="1233"/>
        <item x="664"/>
        <item x="109"/>
        <item x="465"/>
        <item x="440"/>
        <item x="1417"/>
        <item x="319"/>
        <item x="295"/>
        <item x="1091"/>
        <item x="1157"/>
        <item x="732"/>
        <item x="134"/>
        <item x="1397"/>
        <item x="412"/>
        <item x="512"/>
        <item x="772"/>
        <item x="668"/>
        <item x="27"/>
        <item x="323"/>
        <item x="117"/>
        <item x="991"/>
        <item x="1124"/>
        <item x="251"/>
        <item x="1300"/>
        <item x="131"/>
        <item x="1065"/>
        <item x="617"/>
        <item x="1333"/>
        <item x="716"/>
        <item x="374"/>
        <item x="545"/>
        <item x="982"/>
        <item x="1178"/>
        <item x="755"/>
        <item x="657"/>
        <item x="152"/>
        <item x="153"/>
        <item x="996"/>
        <item x="706"/>
        <item x="44"/>
        <item x="535"/>
        <item x="1211"/>
        <item x="394"/>
        <item x="120"/>
        <item x="809"/>
        <item x="754"/>
        <item x="385"/>
        <item x="992"/>
        <item x="948"/>
        <item x="399"/>
        <item x="51"/>
        <item x="687"/>
        <item x="137"/>
        <item x="72"/>
        <item x="538"/>
        <item x="1245"/>
        <item x="802"/>
        <item x="1248"/>
        <item x="458"/>
        <item x="1238"/>
        <item x="420"/>
        <item x="904"/>
        <item x="277"/>
        <item x="876"/>
        <item x="724"/>
        <item x="1142"/>
        <item x="438"/>
        <item x="255"/>
        <item x="1444"/>
        <item x="1061"/>
        <item x="1433"/>
        <item x="694"/>
        <item x="1322"/>
        <item x="1179"/>
        <item x="881"/>
        <item x="373"/>
        <item x="1346"/>
        <item x="859"/>
        <item x="1111"/>
        <item x="480"/>
        <item x="978"/>
        <item x="1257"/>
        <item x="443"/>
        <item x="709"/>
        <item x="188"/>
        <item x="884"/>
        <item x="622"/>
        <item x="946"/>
        <item x="766"/>
        <item x="90"/>
        <item x="1026"/>
        <item x="1057"/>
        <item x="825"/>
        <item x="388"/>
        <item x="1172"/>
        <item x="424"/>
        <item x="1314"/>
        <item x="1292"/>
        <item x="554"/>
        <item x="329"/>
        <item x="644"/>
        <item x="836"/>
        <item x="1088"/>
        <item x="1194"/>
        <item x="1128"/>
        <item x="207"/>
        <item x="1186"/>
        <item x="495"/>
        <item x="1198"/>
        <item x="833"/>
        <item x="1423"/>
        <item x="1309"/>
        <item x="167"/>
        <item x="555"/>
        <item x="1138"/>
        <item x="526"/>
        <item x="70"/>
        <item x="862"/>
        <item x="852"/>
        <item x="1219"/>
        <item x="793"/>
        <item x="181"/>
        <item x="461"/>
        <item x="631"/>
        <item x="1410"/>
        <item x="245"/>
        <item x="10"/>
        <item x="148"/>
        <item x="681"/>
        <item x="874"/>
        <item x="391"/>
        <item x="1366"/>
        <item x="278"/>
        <item x="250"/>
        <item x="1237"/>
        <item x="719"/>
        <item x="1247"/>
        <item x="1255"/>
        <item x="408"/>
        <item x="1151"/>
        <item x="544"/>
        <item x="170"/>
        <item x="1187"/>
        <item x="1029"/>
        <item x="1343"/>
        <item x="366"/>
        <item x="76"/>
        <item x="95"/>
        <item x="481"/>
        <item x="930"/>
        <item x="227"/>
        <item x="483"/>
        <item x="69"/>
        <item x="1181"/>
        <item x="779"/>
        <item x="1434"/>
        <item x="211"/>
        <item x="132"/>
        <item x="1250"/>
        <item x="247"/>
        <item x="636"/>
        <item x="0"/>
        <item x="656"/>
        <item x="405"/>
        <item x="287"/>
        <item x="274"/>
        <item x="29"/>
        <item x="1371"/>
        <item x="534"/>
        <item x="895"/>
        <item x="1223"/>
        <item x="1259"/>
        <item x="257"/>
        <item x="354"/>
        <item x="1121"/>
        <item x="720"/>
        <item x="1073"/>
        <item x="645"/>
        <item x="1145"/>
        <item x="911"/>
        <item x="1386"/>
        <item x="521"/>
        <item x="201"/>
        <item x="237"/>
        <item x="1006"/>
        <item x="791"/>
        <item x="938"/>
        <item x="421"/>
        <item x="98"/>
        <item x="870"/>
        <item x="1099"/>
        <item x="680"/>
        <item x="697"/>
        <item x="798"/>
        <item x="1175"/>
        <item x="1038"/>
        <item x="595"/>
        <item x="220"/>
        <item x="701"/>
        <item x="1227"/>
        <item x="1320"/>
        <item x="1338"/>
        <item x="629"/>
        <item x="552"/>
        <item x="267"/>
        <item x="846"/>
        <item x="1243"/>
        <item x="159"/>
        <item x="1059"/>
        <item x="1455"/>
        <item x="23"/>
        <item x="49"/>
        <item x="349"/>
        <item x="655"/>
        <item x="551"/>
        <item x="36"/>
        <item x="1168"/>
        <item x="620"/>
        <item x="871"/>
        <item x="197"/>
        <item x="1196"/>
        <item x="194"/>
        <item x="725"/>
        <item x="513"/>
        <item x="1195"/>
        <item x="386"/>
        <item x="1429"/>
        <item x="976"/>
        <item x="1055"/>
        <item x="1148"/>
        <item x="777"/>
        <item x="1210"/>
        <item x="1289"/>
        <item x="300"/>
        <item x="1140"/>
        <item x="1368"/>
        <item x="962"/>
        <item x="873"/>
        <item x="563"/>
        <item x="1150"/>
        <item x="1132"/>
        <item x="1152"/>
        <item x="146"/>
        <item x="806"/>
        <item x="1036"/>
        <item x="177"/>
        <item x="318"/>
        <item x="947"/>
        <item x="699"/>
        <item x="708"/>
        <item x="794"/>
        <item x="949"/>
        <item x="517"/>
        <item x="1212"/>
        <item x="143"/>
        <item x="164"/>
        <item x="1328"/>
        <item x="451"/>
        <item x="1264"/>
        <item x="609"/>
        <item x="1387"/>
        <item x="344"/>
        <item x="1122"/>
        <item x="964"/>
        <item x="812"/>
        <item x="1303"/>
        <item x="882"/>
        <item x="351"/>
        <item x="414"/>
        <item x="686"/>
        <item x="478"/>
        <item x="1339"/>
        <item x="889"/>
        <item x="192"/>
        <item x="607"/>
        <item x="219"/>
        <item x="565"/>
        <item x="486"/>
        <item x="322"/>
        <item x="1262"/>
        <item x="133"/>
        <item x="627"/>
        <item x="80"/>
        <item x="82"/>
        <item x="993"/>
        <item x="633"/>
        <item x="1118"/>
        <item x="228"/>
        <item x="799"/>
        <item x="1435"/>
        <item x="289"/>
        <item x="663"/>
        <item x="614"/>
        <item x="637"/>
        <item x="383"/>
        <item x="490"/>
        <item x="1388"/>
        <item x="1331"/>
        <item x="601"/>
        <item x="106"/>
        <item x="748"/>
        <item x="1385"/>
        <item x="1117"/>
        <item x="1242"/>
        <item x="842"/>
        <item x="1426"/>
        <item x="1321"/>
        <item x="927"/>
        <item x="345"/>
        <item x="994"/>
        <item x="542"/>
        <item x="877"/>
        <item x="1048"/>
        <item x="1080"/>
        <item x="635"/>
        <item x="1323"/>
        <item x="1369"/>
        <item x="111"/>
        <item x="362"/>
        <item x="532"/>
        <item x="858"/>
        <item x="924"/>
        <item x="816"/>
        <item x="314"/>
        <item x="468"/>
        <item x="216"/>
        <item x="212"/>
        <item x="60"/>
        <item x="828"/>
        <item x="125"/>
        <item x="768"/>
        <item x="557"/>
        <item x="792"/>
        <item x="1081"/>
        <item x="81"/>
        <item x="9"/>
        <item x="1284"/>
        <item x="325"/>
        <item x="539"/>
        <item x="1456"/>
        <item x="606"/>
        <item x="1442"/>
        <item x="785"/>
        <item x="1374"/>
        <item x="91"/>
        <item x="358"/>
        <item x="1311"/>
        <item x="891"/>
        <item x="634"/>
        <item x="817"/>
        <item x="1024"/>
        <item x="336"/>
        <item x="1093"/>
        <item x="269"/>
        <item x="903"/>
        <item x="18"/>
        <item x="1266"/>
        <item x="332"/>
        <item x="1147"/>
        <item x="524"/>
        <item x="396"/>
        <item x="1000"/>
        <item x="285"/>
        <item x="718"/>
        <item x="404"/>
        <item x="933"/>
        <item x="1180"/>
        <item x="367"/>
        <item x="838"/>
        <item x="1031"/>
        <item x="1240"/>
        <item x="550"/>
        <item x="1079"/>
        <item x="640"/>
        <item x="291"/>
        <item x="1361"/>
        <item x="210"/>
        <item x="762"/>
        <item x="353"/>
        <item x="1380"/>
        <item x="632"/>
        <item x="16"/>
        <item x="1165"/>
        <item x="753"/>
        <item x="1450"/>
        <item x="334"/>
        <item x="270"/>
        <item x="1384"/>
        <item x="1077"/>
        <item x="604"/>
        <item x="140"/>
        <item x="302"/>
        <item x="26"/>
        <item x="488"/>
        <item x="236"/>
        <item x="613"/>
        <item x="346"/>
        <item x="918"/>
        <item x="1067"/>
        <item x="163"/>
        <item x="1043"/>
        <item x="342"/>
        <item x="661"/>
        <item x="638"/>
        <item x="263"/>
        <item x="953"/>
        <item x="356"/>
        <item x="1389"/>
        <item x="943"/>
        <item x="1133"/>
        <item x="12"/>
        <item x="430"/>
        <item x="279"/>
        <item x="1443"/>
        <item x="1083"/>
        <item x="1060"/>
        <item x="577"/>
        <item x="1408"/>
        <item x="1012"/>
        <item x="381"/>
        <item x="157"/>
        <item x="845"/>
        <item x="326"/>
        <item x="525"/>
        <item x="1265"/>
        <item x="1454"/>
        <item x="1216"/>
        <item x="832"/>
        <item x="1166"/>
        <item x="85"/>
        <item x="423"/>
        <item x="1317"/>
        <item x="703"/>
        <item x="815"/>
        <item x="406"/>
        <item x="1288"/>
        <item x="857"/>
        <item x="867"/>
        <item x="923"/>
        <item x="887"/>
        <item x="583"/>
        <item x="805"/>
        <item x="917"/>
        <item x="623"/>
        <item x="736"/>
        <item x="995"/>
        <item x="1258"/>
        <item x="892"/>
        <item x="734"/>
        <item x="108"/>
        <item x="357"/>
        <item x="477"/>
        <item x="922"/>
        <item x="275"/>
        <item x="1058"/>
        <item x="931"/>
        <item x="393"/>
        <item x="379"/>
        <item x="790"/>
        <item x="105"/>
        <item x="1200"/>
        <item x="546"/>
        <item x="1146"/>
        <item x="202"/>
        <item x="771"/>
        <item x="722"/>
        <item x="669"/>
        <item x="252"/>
        <item x="419"/>
        <item x="1412"/>
        <item x="1173"/>
        <item x="1110"/>
        <item x="144"/>
        <item x="1070"/>
        <item x="820"/>
        <item x="1274"/>
        <item x="268"/>
        <item x="311"/>
        <item x="653"/>
        <item x="570"/>
        <item x="528"/>
        <item x="1244"/>
        <item x="1441"/>
        <item x="61"/>
        <item x="1378"/>
        <item x="763"/>
        <item x="1290"/>
        <item x="1014"/>
        <item x="940"/>
        <item x="471"/>
        <item x="875"/>
        <item x="1001"/>
        <item x="198"/>
        <item x="1072"/>
        <item x="123"/>
        <item x="553"/>
        <item x="568"/>
        <item x="561"/>
        <item x="1458"/>
        <item x="1203"/>
        <item x="1432"/>
        <item x="352"/>
        <item x="782"/>
        <item x="540"/>
        <item x="57"/>
        <item x="309"/>
        <item x="1268"/>
        <item x="1197"/>
        <item x="1087"/>
        <item x="960"/>
        <item x="224"/>
        <item x="368"/>
        <item x="1169"/>
        <item x="626"/>
        <item x="1376"/>
        <item x="558"/>
        <item x="1018"/>
        <item x="1096"/>
        <item x="296"/>
        <item x="502"/>
        <item x="1136"/>
        <item x="1051"/>
        <item x="24"/>
        <item x="1401"/>
        <item x="581"/>
        <item x="849"/>
        <item x="1153"/>
        <item x="1064"/>
        <item x="1310"/>
        <item x="455"/>
        <item x="184"/>
        <item x="283"/>
        <item x="1028"/>
        <item x="937"/>
        <item x="1021"/>
        <item x="233"/>
        <item x="1400"/>
        <item x="19"/>
        <item x="1097"/>
        <item x="209"/>
        <item x="837"/>
        <item x="1158"/>
        <item x="649"/>
        <item x="384"/>
        <item x="981"/>
        <item x="523"/>
        <item x="912"/>
        <item x="1218"/>
        <item x="506"/>
        <item x="401"/>
        <item x="856"/>
        <item x="742"/>
        <item x="15"/>
        <item x="265"/>
        <item x="1355"/>
        <item x="1329"/>
        <item x="1202"/>
        <item x="888"/>
        <item x="1404"/>
        <item x="594"/>
        <item x="484"/>
        <item x="987"/>
        <item x="154"/>
        <item x="519"/>
        <item x="487"/>
        <item x="843"/>
        <item x="715"/>
        <item x="33"/>
        <item x="717"/>
        <item x="165"/>
        <item x="587"/>
        <item x="1359"/>
        <item x="1102"/>
        <item x="1261"/>
        <item x="65"/>
        <item x="984"/>
        <item x="905"/>
        <item x="1313"/>
        <item x="63"/>
        <item x="360"/>
        <item x="642"/>
        <item x="410"/>
        <item x="1287"/>
        <item x="1297"/>
        <item x="710"/>
        <item x="781"/>
        <item x="1306"/>
        <item x="333"/>
        <item x="200"/>
        <item x="533"/>
        <item x="115"/>
        <item x="844"/>
        <item x="1007"/>
        <item x="1125"/>
        <item x="213"/>
        <item x="743"/>
        <item x="1228"/>
        <item x="1201"/>
        <item x="1027"/>
        <item x="788"/>
        <item x="652"/>
        <item x="562"/>
        <item x="350"/>
        <item x="956"/>
        <item x="1360"/>
        <item x="497"/>
        <item x="824"/>
        <item x="520"/>
        <item x="1260"/>
        <item x="673"/>
        <item x="1084"/>
        <item x="204"/>
        <item x="591"/>
        <item x="1037"/>
        <item x="639"/>
        <item x="775"/>
        <item x="1249"/>
        <item x="1161"/>
        <item x="398"/>
        <item x="866"/>
        <item x="1226"/>
        <item x="1340"/>
        <item x="112"/>
        <item x="1315"/>
        <item x="1334"/>
        <item x="206"/>
        <item x="1445"/>
        <item x="756"/>
        <item x="1127"/>
        <item x="1192"/>
        <item x="1104"/>
        <item x="1270"/>
        <item x="1056"/>
        <item x="647"/>
        <item x="1215"/>
        <item x="244"/>
        <item x="284"/>
        <item x="331"/>
        <item x="40"/>
        <item x="1381"/>
        <item x="28"/>
        <item x="915"/>
        <item x="315"/>
        <item x="537"/>
        <item x="266"/>
        <item x="110"/>
        <item x="1403"/>
        <item x="600"/>
        <item x="560"/>
        <item x="1373"/>
        <item x="271"/>
        <item x="317"/>
        <item x="916"/>
        <item x="470"/>
        <item x="392"/>
        <item x="343"/>
        <item x="618"/>
        <item x="126"/>
        <item x="590"/>
        <item x="93"/>
        <item x="469"/>
        <item x="1285"/>
        <item x="795"/>
        <item x="64"/>
        <item x="215"/>
        <item x="749"/>
        <item x="169"/>
        <item x="1017"/>
        <item x="1213"/>
        <item x="1318"/>
        <item x="770"/>
        <item x="231"/>
        <item x="463"/>
        <item x="1075"/>
        <item x="5"/>
        <item x="1256"/>
        <item x="1280"/>
        <item x="476"/>
        <item x="580"/>
        <item x="139"/>
        <item x="1267"/>
        <item x="466"/>
        <item x="667"/>
        <item x="308"/>
        <item x="303"/>
        <item x="1047"/>
        <item x="879"/>
        <item x="258"/>
        <item x="589"/>
        <item x="1438"/>
        <item x="1246"/>
        <item x="902"/>
        <item x="459"/>
        <item x="1120"/>
        <item x="511"/>
        <item x="214"/>
        <item x="739"/>
        <item x="1446"/>
        <item x="547"/>
        <item x="662"/>
        <item x="418"/>
        <item x="527"/>
        <item x="1143"/>
        <item x="102"/>
        <item x="444"/>
        <item x="925"/>
        <item x="907"/>
        <item x="474"/>
        <item x="504"/>
        <item x="1367"/>
        <item x="840"/>
        <item x="619"/>
        <item x="337"/>
        <item x="196"/>
        <item x="676"/>
        <item x="186"/>
        <item x="1101"/>
        <item x="1232"/>
        <item x="597"/>
        <item x="745"/>
        <item x="908"/>
        <item x="1040"/>
        <item x="1113"/>
        <item x="119"/>
        <item x="1231"/>
        <item x="628"/>
        <item x="1416"/>
        <item x="52"/>
        <item x="811"/>
        <item x="765"/>
        <item x="789"/>
        <item x="203"/>
        <item x="1372"/>
        <item x="1415"/>
        <item x="340"/>
        <item x="973"/>
        <item x="180"/>
        <item x="979"/>
        <item x="14"/>
        <item x="541"/>
        <item x="670"/>
        <item x="1229"/>
        <item x="750"/>
        <item x="347"/>
        <item x="427"/>
        <item x="1302"/>
        <item x="428"/>
        <item x="475"/>
        <item x="147"/>
        <item x="572"/>
        <item x="549"/>
        <item x="878"/>
        <item x="977"/>
        <item x="249"/>
        <item x="829"/>
        <item x="576"/>
        <item x="473"/>
        <item x="1351"/>
        <item x="230"/>
        <item x="1342"/>
        <item x="42"/>
        <item x="654"/>
        <item x="138"/>
        <item x="282"/>
        <item x="985"/>
        <item x="493"/>
        <item x="514"/>
        <item x="864"/>
        <item x="648"/>
        <item x="1283"/>
        <item x="182"/>
        <item x="1319"/>
        <item x="605"/>
        <item x="906"/>
        <item x="650"/>
        <item x="1411"/>
        <item x="1252"/>
        <item x="41"/>
        <item x="543"/>
        <item x="1451"/>
        <item x="248"/>
        <item x="965"/>
        <item x="893"/>
        <item x="324"/>
        <item x="370"/>
        <item x="1254"/>
        <item x="865"/>
        <item x="168"/>
        <item x="1325"/>
        <item x="262"/>
        <item x="898"/>
        <item x="1276"/>
        <item x="264"/>
        <item x="375"/>
        <item x="744"/>
        <item x="508"/>
        <item x="1326"/>
        <item x="234"/>
        <item x="672"/>
        <item x="292"/>
        <item x="682"/>
        <item x="498"/>
        <item x="1074"/>
        <item x="624"/>
        <item x="611"/>
        <item x="225"/>
        <item x="256"/>
        <item x="150"/>
        <item x="1054"/>
        <item x="191"/>
        <item x="1"/>
        <item x="104"/>
        <item x="827"/>
        <item x="436"/>
        <item x="651"/>
        <item x="660"/>
        <item x="1217"/>
        <item x="429"/>
        <item x="928"/>
        <item x="409"/>
        <item x="869"/>
        <item x="679"/>
        <item x="7"/>
        <item x="1003"/>
        <item x="403"/>
        <item x="688"/>
        <item x="103"/>
        <item x="740"/>
        <item x="34"/>
        <item x="187"/>
        <item x="735"/>
        <item x="35"/>
        <item x="281"/>
        <item x="1222"/>
        <item x="1356"/>
        <item x="107"/>
        <item x="482"/>
        <item x="728"/>
        <item x="733"/>
        <item x="389"/>
        <item x="1337"/>
        <item x="397"/>
        <item x="54"/>
        <item x="1277"/>
        <item x="288"/>
        <item x="505"/>
        <item x="87"/>
        <item x="161"/>
        <item x="402"/>
        <item x="1034"/>
        <item x="507"/>
        <item x="1049"/>
        <item x="971"/>
        <item x="1209"/>
        <item x="966"/>
        <item x="205"/>
        <item x="387"/>
        <item x="229"/>
        <item x="1167"/>
        <item x="62"/>
        <item x="1407"/>
        <item x="1269"/>
        <item x="1011"/>
        <item x="1298"/>
        <item x="1126"/>
        <item x="124"/>
        <item x="1312"/>
        <item x="1189"/>
        <item x="1032"/>
        <item x="630"/>
        <item x="446"/>
        <item x="752"/>
        <item x="801"/>
        <item x="434"/>
        <item x="1365"/>
        <item x="71"/>
        <item x="1005"/>
        <item x="726"/>
        <item x="99"/>
        <item x="1035"/>
        <item x="1447"/>
        <item x="696"/>
        <item x="641"/>
        <item x="298"/>
        <item x="659"/>
        <item x="327"/>
        <item x="803"/>
        <item x="1042"/>
        <item x="179"/>
        <item x="585"/>
        <item x="1341"/>
        <item x="20"/>
        <item x="998"/>
        <item x="377"/>
        <item x="56"/>
        <item x="128"/>
        <item x="1129"/>
        <item x="1149"/>
        <item x="1109"/>
        <item x="926"/>
        <item x="592"/>
        <item x="1066"/>
        <item x="1273"/>
        <item x="959"/>
        <item x="932"/>
        <item x="723"/>
        <item x="503"/>
        <item x="172"/>
        <item x="787"/>
        <item x="73"/>
        <item x="1448"/>
        <item x="625"/>
        <item x="1220"/>
        <item x="17"/>
        <item x="479"/>
        <item x="689"/>
        <item x="573"/>
        <item x="447"/>
        <item x="968"/>
        <item x="378"/>
        <item x="516"/>
        <item x="727"/>
        <item x="1418"/>
        <item x="1296"/>
        <item x="321"/>
        <item x="1015"/>
        <item x="462"/>
        <item x="1139"/>
        <item x="913"/>
        <item x="1025"/>
        <item x="1116"/>
        <item x="232"/>
        <item x="286"/>
        <item x="848"/>
        <item x="454"/>
        <item x="1421"/>
        <item x="883"/>
        <item x="195"/>
        <item x="1383"/>
        <item x="1214"/>
        <item x="901"/>
        <item x="178"/>
        <item x="522"/>
        <item x="958"/>
        <item x="1046"/>
        <item x="665"/>
        <item x="1112"/>
        <item x="238"/>
        <item x="328"/>
        <item x="1239"/>
        <item x="400"/>
        <item x="954"/>
        <item x="261"/>
        <item x="1030"/>
        <item x="472"/>
        <item x="437"/>
        <item x="208"/>
        <item x="1440"/>
        <item x="32"/>
        <item x="1204"/>
        <item x="674"/>
        <item x="435"/>
        <item x="240"/>
        <item x="118"/>
        <item x="320"/>
        <item x="826"/>
        <item x="957"/>
        <item x="1135"/>
        <item x="705"/>
        <item x="935"/>
        <item x="1399"/>
        <item x="610"/>
        <item x="952"/>
        <item x="30"/>
        <item x="1382"/>
        <item x="25"/>
        <item x="593"/>
        <item x="566"/>
        <item x="1022"/>
        <item x="217"/>
        <item x="712"/>
        <item x="1344"/>
        <item x="173"/>
        <item x="1076"/>
        <item x="602"/>
        <item x="1350"/>
        <item x="22"/>
        <item x="786"/>
        <item x="1009"/>
        <item x="831"/>
        <item x="963"/>
        <item x="776"/>
        <item x="974"/>
        <item x="713"/>
        <item x="222"/>
        <item x="1225"/>
        <item x="599"/>
        <item x="307"/>
        <item x="855"/>
        <item x="1002"/>
        <item x="155"/>
        <item x="1352"/>
        <item x="1395"/>
        <item x="1390"/>
        <item x="988"/>
        <item x="559"/>
        <item x="1071"/>
        <item x="226"/>
        <item x="731"/>
        <item x="183"/>
        <item x="136"/>
        <item x="260"/>
        <item x="1085"/>
        <item x="501"/>
        <item x="1069"/>
        <item x="896"/>
        <item x="704"/>
        <item x="1263"/>
        <item x="1078"/>
        <item x="773"/>
        <item x="972"/>
        <item x="861"/>
        <item x="830"/>
        <item x="11"/>
        <item x="48"/>
        <item x="1193"/>
        <item x="1241"/>
        <item x="1068"/>
        <item x="707"/>
        <item x="804"/>
        <item x="1182"/>
        <item x="175"/>
        <item x="1184"/>
        <item x="94"/>
        <item x="579"/>
        <item x="839"/>
        <item x="1279"/>
        <item x="643"/>
        <item x="174"/>
        <item x="485"/>
        <item x="122"/>
        <item x="700"/>
        <item x="813"/>
        <item x="369"/>
        <item x="509"/>
        <item x="160"/>
        <item x="1271"/>
        <item x="199"/>
        <item x="588"/>
        <item x="1016"/>
        <item x="142"/>
        <item x="1019"/>
        <item x="603"/>
        <item x="445"/>
        <item x="945"/>
        <item x="746"/>
        <item x="101"/>
        <item x="1224"/>
        <item x="1013"/>
        <item x="100"/>
        <item x="395"/>
        <item x="999"/>
        <item x="1236"/>
        <item x="980"/>
        <item x="185"/>
        <item x="1086"/>
        <item x="1430"/>
        <item x="850"/>
        <item x="330"/>
        <item x="246"/>
        <item x="761"/>
        <item x="89"/>
        <item x="1176"/>
        <item x="1437"/>
        <item x="1307"/>
        <item x="814"/>
        <item x="854"/>
        <item x="961"/>
        <item x="376"/>
        <item x="721"/>
        <item x="823"/>
        <item x="934"/>
        <item x="1023"/>
        <item x="678"/>
        <item x="1324"/>
        <item x="338"/>
        <item x="1191"/>
        <item x="1392"/>
        <item x="564"/>
        <item x="1190"/>
        <item x="615"/>
        <item x="886"/>
        <item x="411"/>
        <item x="1134"/>
        <item x="1177"/>
        <item x="1420"/>
        <item x="1452"/>
        <item x="983"/>
        <item x="1208"/>
        <item x="84"/>
        <item x="1008"/>
        <item x="1402"/>
        <item x="494"/>
        <item x="1330"/>
        <item x="1114"/>
        <item x="885"/>
        <item x="1103"/>
        <item x="6"/>
        <item x="1354"/>
        <item x="834"/>
        <item x="449"/>
        <item x="942"/>
        <item x="86"/>
        <item x="457"/>
        <item x="141"/>
        <item x="691"/>
        <item x="1141"/>
        <item x="380"/>
        <item x="335"/>
        <item x="433"/>
        <item x="1275"/>
        <item x="1291"/>
        <item x="416"/>
        <item x="68"/>
        <item x="1358"/>
        <item x="55"/>
        <item x="970"/>
        <item x="780"/>
        <item x="571"/>
        <item x="729"/>
        <item x="596"/>
        <item x="306"/>
        <item x="83"/>
        <item x="254"/>
        <item x="47"/>
        <item x="1205"/>
        <item x="313"/>
        <item x="574"/>
        <item x="1391"/>
        <item x="1092"/>
        <item x="909"/>
        <item x="135"/>
        <item x="1183"/>
        <item x="1094"/>
        <item x="1100"/>
        <item x="129"/>
        <item x="1393"/>
        <item x="290"/>
        <item x="1171"/>
        <item x="365"/>
        <item x="1353"/>
        <item x="818"/>
        <item x="548"/>
        <item x="608"/>
        <item x="1301"/>
        <item x="499"/>
        <item x="149"/>
        <item x="276"/>
        <item x="239"/>
        <item x="1039"/>
        <item x="808"/>
        <item x="1459"/>
        <item t="default"/>
      </items>
    </pivotField>
    <pivotField axis="axisRow" showAll="0" measureFilter="1" sortType="descending">
      <items count="26">
        <item x="2"/>
        <item x="17"/>
        <item x="16"/>
        <item x="19"/>
        <item x="5"/>
        <item x="20"/>
        <item x="7"/>
        <item x="0"/>
        <item x="15"/>
        <item x="6"/>
        <item x="12"/>
        <item x="9"/>
        <item x="21"/>
        <item x="11"/>
        <item x="22"/>
        <item x="3"/>
        <item x="10"/>
        <item x="18"/>
        <item x="1"/>
        <item x="14"/>
        <item x="13"/>
        <item x="8"/>
        <item x="23"/>
        <item x="4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9"/>
    </i>
    <i>
      <x v="3"/>
    </i>
    <i>
      <x/>
    </i>
    <i>
      <x v="8"/>
    </i>
    <i>
      <x v="5"/>
    </i>
    <i>
      <x v="22"/>
    </i>
    <i>
      <x v="23"/>
    </i>
    <i>
      <x v="16"/>
    </i>
    <i>
      <x v="11"/>
    </i>
    <i>
      <x v="2"/>
    </i>
    <i t="grand">
      <x/>
    </i>
  </rowItems>
  <colItems count="1">
    <i/>
  </colItems>
  <dataFields count="1">
    <dataField name="Count of Ship Ti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02B0-158A-7C40-938F-DB555B7E8123}">
  <dimension ref="A3:B9"/>
  <sheetViews>
    <sheetView tabSelected="1" workbookViewId="0">
      <selection activeCell="E3" sqref="E3"/>
    </sheetView>
  </sheetViews>
  <sheetFormatPr baseColWidth="10" defaultRowHeight="15" x14ac:dyDescent="0.2"/>
  <cols>
    <col min="1" max="1" width="12.1640625" style="25" bestFit="1" customWidth="1"/>
    <col min="2" max="2" width="19.1640625" style="25" bestFit="1" customWidth="1"/>
    <col min="3" max="16384" width="10.83203125" style="25"/>
  </cols>
  <sheetData>
    <row r="3" spans="1:2" s="25" customFormat="1" x14ac:dyDescent="0.2">
      <c r="A3" s="27" t="s">
        <v>1244</v>
      </c>
      <c r="B3" s="25" t="s">
        <v>1262</v>
      </c>
    </row>
    <row r="4" spans="1:2" s="25" customFormat="1" x14ac:dyDescent="0.2">
      <c r="A4" s="26" t="s">
        <v>1261</v>
      </c>
      <c r="B4" s="25">
        <v>507.68000000000006</v>
      </c>
    </row>
    <row r="5" spans="1:2" s="25" customFormat="1" x14ac:dyDescent="0.2">
      <c r="A5" s="26" t="s">
        <v>948</v>
      </c>
      <c r="B5" s="25">
        <v>354.11</v>
      </c>
    </row>
    <row r="6" spans="1:2" s="25" customFormat="1" x14ac:dyDescent="0.2">
      <c r="A6" s="26" t="s">
        <v>1260</v>
      </c>
      <c r="B6" s="25">
        <v>241.27</v>
      </c>
    </row>
    <row r="7" spans="1:2" s="25" customFormat="1" x14ac:dyDescent="0.2">
      <c r="A7" s="26" t="s">
        <v>1259</v>
      </c>
      <c r="B7" s="25">
        <v>100.85</v>
      </c>
    </row>
    <row r="8" spans="1:2" s="25" customFormat="1" x14ac:dyDescent="0.2">
      <c r="A8" s="26" t="s">
        <v>1258</v>
      </c>
      <c r="B8" s="25">
        <v>40.31</v>
      </c>
    </row>
    <row r="9" spans="1:2" s="25" customFormat="1" x14ac:dyDescent="0.2">
      <c r="A9" s="26" t="s">
        <v>1231</v>
      </c>
      <c r="B9" s="25">
        <v>1244.22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zoomScale="303" zoomScaleNormal="47" workbookViewId="0">
      <selection activeCell="A11" sqref="A11"/>
    </sheetView>
  </sheetViews>
  <sheetFormatPr baseColWidth="10" defaultRowHeight="16" x14ac:dyDescent="0.2"/>
  <cols>
    <col min="1" max="1" width="81.5" bestFit="1" customWidth="1"/>
  </cols>
  <sheetData>
    <row r="1" spans="1:1" x14ac:dyDescent="0.2">
      <c r="A1" s="5" t="s">
        <v>1220</v>
      </c>
    </row>
    <row r="2" spans="1:1" x14ac:dyDescent="0.2">
      <c r="A2" t="s">
        <v>1221</v>
      </c>
    </row>
    <row r="3" spans="1:1" x14ac:dyDescent="0.2">
      <c r="A3" t="s">
        <v>1222</v>
      </c>
    </row>
    <row r="4" spans="1:1" x14ac:dyDescent="0.2">
      <c r="A4" t="s">
        <v>1223</v>
      </c>
    </row>
    <row r="5" spans="1:1" x14ac:dyDescent="0.2">
      <c r="A5" t="s">
        <v>1224</v>
      </c>
    </row>
    <row r="11" spans="1:1" x14ac:dyDescent="0.2">
      <c r="A11" t="s">
        <v>1227</v>
      </c>
    </row>
    <row r="12" spans="1:1" x14ac:dyDescent="0.2">
      <c r="A12" t="s">
        <v>1233</v>
      </c>
    </row>
    <row r="13" spans="1:1" x14ac:dyDescent="0.2">
      <c r="A13" t="s">
        <v>1228</v>
      </c>
    </row>
    <row r="14" spans="1:1" x14ac:dyDescent="0.2">
      <c r="A14" t="s">
        <v>1234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1"/>
  <sheetViews>
    <sheetView zoomScale="169" zoomScaleNormal="169" workbookViewId="0">
      <selection activeCell="A21" sqref="A21"/>
    </sheetView>
  </sheetViews>
  <sheetFormatPr baseColWidth="10" defaultRowHeight="16" x14ac:dyDescent="0.2"/>
  <cols>
    <col min="1" max="1" width="19.5" bestFit="1" customWidth="1"/>
    <col min="2" max="2" width="5.33203125" bestFit="1" customWidth="1"/>
    <col min="3" max="3" width="12.83203125" bestFit="1" customWidth="1"/>
  </cols>
  <sheetData>
    <row r="3" spans="1:2" x14ac:dyDescent="0.2">
      <c r="A3" s="11" t="s">
        <v>1230</v>
      </c>
      <c r="B3" s="12"/>
    </row>
    <row r="4" spans="1:2" x14ac:dyDescent="0.2">
      <c r="A4" s="11" t="s">
        <v>5</v>
      </c>
      <c r="B4" s="12" t="s">
        <v>1229</v>
      </c>
    </row>
    <row r="5" spans="1:2" x14ac:dyDescent="0.2">
      <c r="A5" s="10" t="s">
        <v>10</v>
      </c>
      <c r="B5" s="12">
        <v>566</v>
      </c>
    </row>
    <row r="6" spans="1:2" x14ac:dyDescent="0.2">
      <c r="A6" s="15" t="s">
        <v>22</v>
      </c>
      <c r="B6" s="16">
        <v>364</v>
      </c>
    </row>
    <row r="7" spans="1:2" x14ac:dyDescent="0.2">
      <c r="A7" s="15" t="s">
        <v>14</v>
      </c>
      <c r="B7" s="16">
        <v>308</v>
      </c>
    </row>
    <row r="8" spans="1:2" x14ac:dyDescent="0.2">
      <c r="A8" s="15" t="s">
        <v>30</v>
      </c>
      <c r="B8" s="16">
        <v>231</v>
      </c>
    </row>
    <row r="9" spans="1:2" x14ac:dyDescent="0.2">
      <c r="A9" s="13" t="s">
        <v>1231</v>
      </c>
      <c r="B9" s="14">
        <v>1469</v>
      </c>
    </row>
    <row r="18" spans="1:1" x14ac:dyDescent="0.2">
      <c r="A18" s="21" t="s">
        <v>1225</v>
      </c>
    </row>
    <row r="19" spans="1:1" x14ac:dyDescent="0.2">
      <c r="A19" t="s">
        <v>1226</v>
      </c>
    </row>
    <row r="20" spans="1:1" x14ac:dyDescent="0.2">
      <c r="A20" s="21" t="s">
        <v>1235</v>
      </c>
    </row>
    <row r="21" spans="1:1" x14ac:dyDescent="0.2">
      <c r="A21" t="s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30"/>
  <sheetViews>
    <sheetView workbookViewId="0">
      <selection activeCell="E30" sqref="E30"/>
    </sheetView>
  </sheetViews>
  <sheetFormatPr baseColWidth="10" defaultRowHeight="16" x14ac:dyDescent="0.2"/>
  <cols>
    <col min="1" max="1" width="11.83203125" bestFit="1" customWidth="1"/>
    <col min="2" max="2" width="12.5" bestFit="1" customWidth="1"/>
  </cols>
  <sheetData>
    <row r="3" spans="1:2" x14ac:dyDescent="0.2">
      <c r="A3" s="11" t="s">
        <v>1232</v>
      </c>
      <c r="B3" s="12"/>
    </row>
    <row r="4" spans="1:2" x14ac:dyDescent="0.2">
      <c r="A4" s="11" t="s">
        <v>803</v>
      </c>
      <c r="B4" s="12" t="s">
        <v>1229</v>
      </c>
    </row>
    <row r="5" spans="1:2" x14ac:dyDescent="0.2">
      <c r="A5" s="10" t="s">
        <v>1033</v>
      </c>
      <c r="B5" s="17">
        <v>253496.47</v>
      </c>
    </row>
    <row r="6" spans="1:2" x14ac:dyDescent="0.2">
      <c r="A6" s="15" t="s">
        <v>806</v>
      </c>
      <c r="B6" s="18">
        <v>158702.47000000012</v>
      </c>
    </row>
    <row r="7" spans="1:2" x14ac:dyDescent="0.2">
      <c r="A7" s="15" t="s">
        <v>1014</v>
      </c>
      <c r="B7" s="18">
        <v>125633.07000000002</v>
      </c>
    </row>
    <row r="8" spans="1:2" x14ac:dyDescent="0.2">
      <c r="A8" s="15" t="s">
        <v>971</v>
      </c>
      <c r="B8" s="18">
        <v>51719.779999999992</v>
      </c>
    </row>
    <row r="9" spans="1:2" x14ac:dyDescent="0.2">
      <c r="A9" s="13" t="s">
        <v>1231</v>
      </c>
      <c r="B9" s="19">
        <v>589551.79000000015</v>
      </c>
    </row>
    <row r="29" spans="1:1" x14ac:dyDescent="0.2">
      <c r="A29" s="21" t="s">
        <v>1227</v>
      </c>
    </row>
    <row r="30" spans="1:1" x14ac:dyDescent="0.2">
      <c r="A30" t="s">
        <v>1233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3988-ECB2-4540-B370-3D843DC067DE}">
  <dimension ref="A3:B22"/>
  <sheetViews>
    <sheetView workbookViewId="0">
      <selection activeCell="F35" sqref="F35"/>
    </sheetView>
  </sheetViews>
  <sheetFormatPr baseColWidth="10" defaultRowHeight="16" x14ac:dyDescent="0.2"/>
  <cols>
    <col min="1" max="1" width="28" bestFit="1" customWidth="1"/>
    <col min="2" max="7" width="12.5" bestFit="1" customWidth="1"/>
  </cols>
  <sheetData>
    <row r="3" spans="1:2" x14ac:dyDescent="0.2">
      <c r="A3" s="11" t="s">
        <v>1232</v>
      </c>
      <c r="B3" s="12"/>
    </row>
    <row r="4" spans="1:2" x14ac:dyDescent="0.2">
      <c r="A4" s="11" t="s">
        <v>7</v>
      </c>
      <c r="B4" s="12" t="s">
        <v>1229</v>
      </c>
    </row>
    <row r="5" spans="1:2" x14ac:dyDescent="0.2">
      <c r="A5" s="10" t="s">
        <v>790</v>
      </c>
      <c r="B5" s="17">
        <v>94190.07</v>
      </c>
    </row>
    <row r="6" spans="1:2" x14ac:dyDescent="0.2">
      <c r="A6" s="15" t="s">
        <v>25</v>
      </c>
      <c r="B6" s="18">
        <v>91508.359999999986</v>
      </c>
    </row>
    <row r="7" spans="1:2" x14ac:dyDescent="0.2">
      <c r="A7" s="15" t="s">
        <v>43</v>
      </c>
      <c r="B7" s="18">
        <v>86535.160000000018</v>
      </c>
    </row>
    <row r="8" spans="1:2" x14ac:dyDescent="0.2">
      <c r="A8" s="15" t="s">
        <v>1219</v>
      </c>
      <c r="B8" s="18">
        <v>62187.040000000015</v>
      </c>
    </row>
    <row r="9" spans="1:2" x14ac:dyDescent="0.2">
      <c r="A9" s="15" t="s">
        <v>791</v>
      </c>
      <c r="B9" s="18">
        <v>51263.459999999985</v>
      </c>
    </row>
    <row r="10" spans="1:2" x14ac:dyDescent="0.2">
      <c r="A10" s="15" t="s">
        <v>789</v>
      </c>
      <c r="B10" s="18">
        <v>41771.69000000001</v>
      </c>
    </row>
    <row r="11" spans="1:2" x14ac:dyDescent="0.2">
      <c r="A11" s="15" t="s">
        <v>28</v>
      </c>
      <c r="B11" s="18">
        <v>29248.159999999993</v>
      </c>
    </row>
    <row r="12" spans="1:2" x14ac:dyDescent="0.2">
      <c r="A12" s="15" t="s">
        <v>33</v>
      </c>
      <c r="B12" s="18">
        <v>26221.610000000004</v>
      </c>
    </row>
    <row r="13" spans="1:2" x14ac:dyDescent="0.2">
      <c r="A13" s="15" t="s">
        <v>17</v>
      </c>
      <c r="B13" s="18">
        <v>25454.57999999998</v>
      </c>
    </row>
    <row r="14" spans="1:2" x14ac:dyDescent="0.2">
      <c r="A14" s="15" t="s">
        <v>793</v>
      </c>
      <c r="B14" s="18">
        <v>20149.54</v>
      </c>
    </row>
    <row r="15" spans="1:2" x14ac:dyDescent="0.2">
      <c r="A15" s="15" t="s">
        <v>47</v>
      </c>
      <c r="B15" s="18">
        <v>19039.249999999996</v>
      </c>
    </row>
    <row r="16" spans="1:2" x14ac:dyDescent="0.2">
      <c r="A16" s="15" t="s">
        <v>12</v>
      </c>
      <c r="B16" s="18">
        <v>17452.859999999986</v>
      </c>
    </row>
    <row r="17" spans="1:2" x14ac:dyDescent="0.2">
      <c r="A17" s="15" t="s">
        <v>792</v>
      </c>
      <c r="B17" s="18">
        <v>9275.239999999998</v>
      </c>
    </row>
    <row r="18" spans="1:2" x14ac:dyDescent="0.2">
      <c r="A18" s="15" t="s">
        <v>41</v>
      </c>
      <c r="B18" s="18">
        <v>7878.81</v>
      </c>
    </row>
    <row r="19" spans="1:2" x14ac:dyDescent="0.2">
      <c r="A19" s="15" t="s">
        <v>788</v>
      </c>
      <c r="B19" s="18">
        <v>5591.2500000000036</v>
      </c>
    </row>
    <row r="20" spans="1:2" x14ac:dyDescent="0.2">
      <c r="A20" s="15" t="s">
        <v>31</v>
      </c>
      <c r="B20" s="18">
        <v>1302.6300000000001</v>
      </c>
    </row>
    <row r="21" spans="1:2" x14ac:dyDescent="0.2">
      <c r="A21" s="15" t="s">
        <v>141</v>
      </c>
      <c r="B21" s="18">
        <v>482.08000000000004</v>
      </c>
    </row>
    <row r="22" spans="1:2" x14ac:dyDescent="0.2">
      <c r="A22" s="13" t="s">
        <v>1231</v>
      </c>
      <c r="B22" s="19">
        <v>589551.79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1530-D147-8B4E-A2F7-B838F293C580}">
  <dimension ref="A3:C20"/>
  <sheetViews>
    <sheetView workbookViewId="0">
      <selection activeCell="A4" sqref="A4"/>
    </sheetView>
  </sheetViews>
  <sheetFormatPr baseColWidth="10" defaultRowHeight="16" x14ac:dyDescent="0.2"/>
  <cols>
    <col min="1" max="1" width="13" bestFit="1" customWidth="1"/>
    <col min="2" max="2" width="16.83203125" bestFit="1" customWidth="1"/>
  </cols>
  <sheetData>
    <row r="3" spans="1:2" x14ac:dyDescent="0.2">
      <c r="A3" s="23" t="s">
        <v>1244</v>
      </c>
      <c r="B3" t="s">
        <v>1255</v>
      </c>
    </row>
    <row r="4" spans="1:2" x14ac:dyDescent="0.2">
      <c r="A4" s="24" t="s">
        <v>1250</v>
      </c>
      <c r="B4" s="20">
        <v>72</v>
      </c>
    </row>
    <row r="5" spans="1:2" x14ac:dyDescent="0.2">
      <c r="A5" s="24" t="s">
        <v>1247</v>
      </c>
      <c r="B5" s="20">
        <v>71</v>
      </c>
    </row>
    <row r="6" spans="1:2" x14ac:dyDescent="0.2">
      <c r="A6" s="24" t="s">
        <v>1245</v>
      </c>
      <c r="B6" s="20">
        <v>70</v>
      </c>
    </row>
    <row r="7" spans="1:2" x14ac:dyDescent="0.2">
      <c r="A7" s="24" t="s">
        <v>1249</v>
      </c>
      <c r="B7" s="20">
        <v>69</v>
      </c>
    </row>
    <row r="8" spans="1:2" x14ac:dyDescent="0.2">
      <c r="A8" s="24" t="s">
        <v>1248</v>
      </c>
      <c r="B8" s="20">
        <v>68</v>
      </c>
    </row>
    <row r="9" spans="1:2" x14ac:dyDescent="0.2">
      <c r="A9" s="24" t="s">
        <v>1253</v>
      </c>
      <c r="B9" s="20">
        <v>66</v>
      </c>
    </row>
    <row r="10" spans="1:2" x14ac:dyDescent="0.2">
      <c r="A10" s="24" t="s">
        <v>1254</v>
      </c>
      <c r="B10" s="20">
        <v>65</v>
      </c>
    </row>
    <row r="11" spans="1:2" x14ac:dyDescent="0.2">
      <c r="A11" s="24" t="s">
        <v>1252</v>
      </c>
      <c r="B11" s="20">
        <v>64</v>
      </c>
    </row>
    <row r="12" spans="1:2" x14ac:dyDescent="0.2">
      <c r="A12" s="24" t="s">
        <v>1251</v>
      </c>
      <c r="B12" s="20">
        <v>64</v>
      </c>
    </row>
    <row r="13" spans="1:2" x14ac:dyDescent="0.2">
      <c r="A13" s="24" t="s">
        <v>1246</v>
      </c>
      <c r="B13" s="20">
        <v>63</v>
      </c>
    </row>
    <row r="14" spans="1:2" x14ac:dyDescent="0.2">
      <c r="A14" s="24" t="s">
        <v>1231</v>
      </c>
      <c r="B14" s="20">
        <v>672</v>
      </c>
    </row>
    <row r="20" spans="3:3" x14ac:dyDescent="0.2">
      <c r="C20" t="s">
        <v>1256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70"/>
  <sheetViews>
    <sheetView topLeftCell="T1" zoomScale="181" zoomScaleNormal="181" workbookViewId="0">
      <selection activeCell="AB2" sqref="AB2"/>
    </sheetView>
  </sheetViews>
  <sheetFormatPr baseColWidth="10" defaultRowHeight="16" x14ac:dyDescent="0.2"/>
  <cols>
    <col min="1" max="1" width="10.1640625" style="1" customWidth="1"/>
    <col min="2" max="5" width="12.83203125" style="2" customWidth="1"/>
    <col min="6" max="11" width="11.5" style="2" customWidth="1"/>
    <col min="12" max="12" width="12.83203125" style="3" customWidth="1"/>
    <col min="13" max="13" width="10.6640625" style="1" customWidth="1"/>
    <col min="14" max="14" width="11.5" style="3" bestFit="1" customWidth="1"/>
    <col min="15" max="15" width="20.33203125" style="1" customWidth="1"/>
    <col min="16" max="17" width="18.83203125" style="1" customWidth="1"/>
    <col min="18" max="18" width="27.83203125" style="1" customWidth="1"/>
    <col min="19" max="19" width="65.6640625" style="1" customWidth="1"/>
    <col min="20" max="20" width="13.5" style="1" customWidth="1"/>
    <col min="21" max="21" width="16.33203125" style="1" bestFit="1" customWidth="1"/>
    <col min="22" max="22" width="17.5" style="1" bestFit="1" customWidth="1"/>
    <col min="23" max="23" width="9.33203125" style="1" bestFit="1" customWidth="1"/>
  </cols>
  <sheetData>
    <row r="1" spans="1:23" x14ac:dyDescent="0.2">
      <c r="A1" s="4" t="s">
        <v>770</v>
      </c>
      <c r="B1" s="4" t="s">
        <v>0</v>
      </c>
      <c r="C1" s="4" t="s">
        <v>1239</v>
      </c>
      <c r="D1" s="4" t="s">
        <v>1240</v>
      </c>
      <c r="E1" s="4" t="s">
        <v>1241</v>
      </c>
      <c r="F1" s="4" t="s">
        <v>1</v>
      </c>
      <c r="G1" s="4" t="s">
        <v>1236</v>
      </c>
      <c r="H1" s="4" t="s">
        <v>1237</v>
      </c>
      <c r="I1" s="4" t="s">
        <v>1242</v>
      </c>
      <c r="J1" s="4" t="s">
        <v>1243</v>
      </c>
      <c r="K1" s="4" t="s">
        <v>1238</v>
      </c>
      <c r="L1" s="8" t="s">
        <v>2</v>
      </c>
      <c r="M1" s="9" t="s">
        <v>3</v>
      </c>
      <c r="N1" s="8" t="s">
        <v>4</v>
      </c>
      <c r="O1" s="4" t="s">
        <v>5</v>
      </c>
      <c r="P1" s="4" t="s">
        <v>6</v>
      </c>
      <c r="Q1" s="4" t="s">
        <v>1257</v>
      </c>
      <c r="R1" s="4" t="s">
        <v>7</v>
      </c>
      <c r="S1" s="4" t="s">
        <v>8</v>
      </c>
      <c r="T1" s="4" t="s">
        <v>9</v>
      </c>
      <c r="U1" s="4" t="s">
        <v>801</v>
      </c>
      <c r="V1" s="4" t="s">
        <v>802</v>
      </c>
      <c r="W1" s="4" t="s">
        <v>803</v>
      </c>
    </row>
    <row r="2" spans="1:23" x14ac:dyDescent="0.2">
      <c r="A2" s="1">
        <v>81142</v>
      </c>
      <c r="B2" s="2">
        <v>43822</v>
      </c>
      <c r="C2" s="2" t="str">
        <f>TEXT(B2, "DDDD")</f>
        <v>Monday</v>
      </c>
      <c r="D2" s="2" t="str">
        <f>TEXT(B2, "mmmm")</f>
        <v>December</v>
      </c>
      <c r="E2" s="2" t="str">
        <f>TEXT(B2,"YYYY")</f>
        <v>2019</v>
      </c>
      <c r="F2" s="2">
        <v>43823</v>
      </c>
      <c r="G2" s="2" t="str">
        <f>TEXT(F2, "DDDD")</f>
        <v>Tuesday</v>
      </c>
      <c r="H2" s="2" t="str">
        <f>TEXT(F2, "MMMM")</f>
        <v>December</v>
      </c>
      <c r="I2" s="22">
        <v>0.30379646341915445</v>
      </c>
      <c r="J2" s="22" t="str">
        <f>TEXT(I2, "HH")</f>
        <v>07</v>
      </c>
      <c r="K2" s="2" t="str">
        <f>TEXT(F2, "YYYY")</f>
        <v>2019</v>
      </c>
      <c r="L2" s="3">
        <v>19.98</v>
      </c>
      <c r="M2" s="1">
        <v>2</v>
      </c>
      <c r="N2" s="3">
        <v>39.96</v>
      </c>
      <c r="O2" s="1" t="s">
        <v>10</v>
      </c>
      <c r="P2" s="1" t="s">
        <v>16</v>
      </c>
      <c r="Q2" s="1" t="str">
        <f>IF(P2="Office Supplies","Supplies and Furniture",IF(P2="Furniture","Supplies and Furniture",P2))</f>
        <v>Technology</v>
      </c>
      <c r="R2" s="1" t="s">
        <v>17</v>
      </c>
      <c r="S2" s="1" t="s">
        <v>247</v>
      </c>
      <c r="T2" s="1">
        <v>1007</v>
      </c>
      <c r="U2" s="1" t="str">
        <f>VLOOKUP(T2,'Geographic Data'!$A:$D,2,FALSE)</f>
        <v>Belchertown</v>
      </c>
      <c r="V2" s="1" t="str">
        <f>VLOOKUP(T2,'Geographic Data'!$A:$D,3,FALSE)</f>
        <v>Massachusetts</v>
      </c>
      <c r="W2" s="1" t="str">
        <f>VLOOKUP(T2,'Geographic Data'!$A:$D,4,FALSE)</f>
        <v>East</v>
      </c>
    </row>
    <row r="3" spans="1:23" x14ac:dyDescent="0.2">
      <c r="A3" s="1">
        <v>79368</v>
      </c>
      <c r="B3" s="2">
        <v>43815</v>
      </c>
      <c r="C3" s="2" t="str">
        <f t="shared" ref="C3:C66" si="0">TEXT(B3, "DDDD")</f>
        <v>Monday</v>
      </c>
      <c r="D3" s="2" t="str">
        <f t="shared" ref="D3:D66" si="1">TEXT(B3, "mmmm")</f>
        <v>December</v>
      </c>
      <c r="E3" s="2" t="str">
        <f t="shared" ref="E3:E66" si="2">TEXT(B3,"YYYY")</f>
        <v>2019</v>
      </c>
      <c r="F3" s="2">
        <v>43820</v>
      </c>
      <c r="G3" s="2" t="str">
        <f t="shared" ref="G3:G66" si="3">TEXT(F3, "DDDD")</f>
        <v>Saturday</v>
      </c>
      <c r="H3" s="2" t="str">
        <f t="shared" ref="H3:H66" si="4">TEXT(F3, "MMMM")</f>
        <v>December</v>
      </c>
      <c r="I3" s="22">
        <v>0.75143302881571528</v>
      </c>
      <c r="J3" s="22" t="str">
        <f t="shared" ref="J3:J66" si="5">TEXT(I3, "HH")</f>
        <v>18</v>
      </c>
      <c r="K3" s="2" t="str">
        <f t="shared" ref="K3:K66" si="6">TEXT(F3, "YYYY")</f>
        <v>2019</v>
      </c>
      <c r="L3" s="3">
        <v>44.43</v>
      </c>
      <c r="M3" s="1">
        <v>9</v>
      </c>
      <c r="N3" s="3">
        <v>399.87</v>
      </c>
      <c r="O3" s="1" t="s">
        <v>10</v>
      </c>
      <c r="P3" s="1" t="s">
        <v>27</v>
      </c>
      <c r="Q3" s="1" t="str">
        <f>IF(P3="Office Supplies","Supplies and Furniture",IF(P3="Furniture","Supplies and Furniture",P3))</f>
        <v>Supplies and Furniture</v>
      </c>
      <c r="R3" s="1" t="s">
        <v>43</v>
      </c>
      <c r="S3" s="1" t="s">
        <v>46</v>
      </c>
      <c r="T3" s="1">
        <v>1069</v>
      </c>
      <c r="U3" s="1" t="str">
        <f>VLOOKUP(T3,'Geographic Data'!$A:$D,2,FALSE)</f>
        <v>Palmer</v>
      </c>
      <c r="V3" s="1" t="str">
        <f>VLOOKUP(T3,'Geographic Data'!$A:$D,3,FALSE)</f>
        <v>Massachusetts</v>
      </c>
      <c r="W3" s="1" t="str">
        <f>VLOOKUP(T3,'Geographic Data'!$A:$D,4,FALSE)</f>
        <v>East</v>
      </c>
    </row>
    <row r="4" spans="1:23" x14ac:dyDescent="0.2">
      <c r="A4" s="1">
        <v>82339</v>
      </c>
      <c r="B4" s="2">
        <v>43827</v>
      </c>
      <c r="C4" s="2" t="str">
        <f t="shared" si="0"/>
        <v>Saturday</v>
      </c>
      <c r="D4" s="2" t="str">
        <f t="shared" si="1"/>
        <v>December</v>
      </c>
      <c r="E4" s="2" t="str">
        <f t="shared" si="2"/>
        <v>2019</v>
      </c>
      <c r="F4" s="2">
        <v>43828</v>
      </c>
      <c r="G4" s="2" t="str">
        <f t="shared" si="3"/>
        <v>Sunday</v>
      </c>
      <c r="H4" s="2" t="str">
        <f t="shared" si="4"/>
        <v>December</v>
      </c>
      <c r="I4" s="22">
        <v>3.141586464915358E-3</v>
      </c>
      <c r="J4" s="22" t="str">
        <f t="shared" si="5"/>
        <v>00</v>
      </c>
      <c r="K4" s="2" t="str">
        <f t="shared" si="6"/>
        <v>2019</v>
      </c>
      <c r="L4" s="3">
        <v>449.99</v>
      </c>
      <c r="M4" s="1">
        <v>8</v>
      </c>
      <c r="N4" s="3">
        <v>3599.92</v>
      </c>
      <c r="O4" s="1" t="s">
        <v>14</v>
      </c>
      <c r="P4" s="1" t="s">
        <v>16</v>
      </c>
      <c r="Q4" s="1" t="str">
        <f t="shared" ref="Q3:Q66" si="7">IF(P4="Office Supplies","Supplies and Furniture",IF(P4="Furniture","Supplies and Furniture",P4))</f>
        <v>Technology</v>
      </c>
      <c r="R4" s="1" t="s">
        <v>793</v>
      </c>
      <c r="S4" s="1" t="s">
        <v>589</v>
      </c>
      <c r="T4" s="1">
        <v>1089</v>
      </c>
      <c r="U4" s="1" t="str">
        <f>VLOOKUP(T4,'Geographic Data'!$A:$D,2,FALSE)</f>
        <v>West Springfield</v>
      </c>
      <c r="V4" s="1" t="str">
        <f>VLOOKUP(T4,'Geographic Data'!$A:$D,3,FALSE)</f>
        <v>Massachusetts</v>
      </c>
      <c r="W4" s="1" t="str">
        <f>VLOOKUP(T4,'Geographic Data'!$A:$D,4,FALSE)</f>
        <v>East</v>
      </c>
    </row>
    <row r="5" spans="1:23" x14ac:dyDescent="0.2">
      <c r="A5" s="1">
        <v>80513</v>
      </c>
      <c r="B5" s="2">
        <v>43820</v>
      </c>
      <c r="C5" s="2" t="str">
        <f t="shared" si="0"/>
        <v>Saturday</v>
      </c>
      <c r="D5" s="2" t="str">
        <f t="shared" si="1"/>
        <v>December</v>
      </c>
      <c r="E5" s="2" t="str">
        <f t="shared" si="2"/>
        <v>2019</v>
      </c>
      <c r="F5" s="2">
        <v>43824</v>
      </c>
      <c r="G5" s="2" t="str">
        <f t="shared" si="3"/>
        <v>Wednesday</v>
      </c>
      <c r="H5" s="2" t="str">
        <f t="shared" si="4"/>
        <v>December</v>
      </c>
      <c r="I5" s="22">
        <v>3.6981610585689051E-2</v>
      </c>
      <c r="J5" s="22" t="str">
        <f t="shared" si="5"/>
        <v>00</v>
      </c>
      <c r="K5" s="2" t="str">
        <f t="shared" si="6"/>
        <v>2019</v>
      </c>
      <c r="L5" s="3">
        <v>193.17</v>
      </c>
      <c r="M5" s="1">
        <v>8</v>
      </c>
      <c r="N5" s="3">
        <v>1545.36</v>
      </c>
      <c r="O5" s="1" t="s">
        <v>22</v>
      </c>
      <c r="P5" s="1" t="s">
        <v>11</v>
      </c>
      <c r="Q5" s="1" t="str">
        <f t="shared" si="7"/>
        <v>Supplies and Furniture</v>
      </c>
      <c r="R5" s="1" t="s">
        <v>789</v>
      </c>
      <c r="S5" s="1" t="s">
        <v>111</v>
      </c>
      <c r="T5" s="1">
        <v>1106</v>
      </c>
      <c r="U5" s="1" t="str">
        <f>VLOOKUP(T5,'Geographic Data'!$A:$D,2,FALSE)</f>
        <v>Longmeadow</v>
      </c>
      <c r="V5" s="1" t="str">
        <f>VLOOKUP(T5,'Geographic Data'!$A:$D,3,FALSE)</f>
        <v>Massachusetts</v>
      </c>
      <c r="W5" s="1" t="str">
        <f>VLOOKUP(T5,'Geographic Data'!$A:$D,4,FALSE)</f>
        <v>East</v>
      </c>
    </row>
    <row r="6" spans="1:23" x14ac:dyDescent="0.2">
      <c r="A6" s="1">
        <v>82342</v>
      </c>
      <c r="B6" s="2">
        <v>43828</v>
      </c>
      <c r="C6" s="2" t="str">
        <f t="shared" si="0"/>
        <v>Sunday</v>
      </c>
      <c r="D6" s="2" t="str">
        <f t="shared" si="1"/>
        <v>December</v>
      </c>
      <c r="E6" s="2" t="str">
        <f t="shared" si="2"/>
        <v>2019</v>
      </c>
      <c r="F6" s="2">
        <v>43833</v>
      </c>
      <c r="G6" s="2" t="str">
        <f t="shared" si="3"/>
        <v>Friday</v>
      </c>
      <c r="H6" s="2" t="str">
        <f t="shared" si="4"/>
        <v>January</v>
      </c>
      <c r="I6" s="22">
        <v>2.7140707099663319E-2</v>
      </c>
      <c r="J6" s="22" t="str">
        <f t="shared" si="5"/>
        <v>00</v>
      </c>
      <c r="K6" s="2" t="str">
        <f t="shared" si="6"/>
        <v>2020</v>
      </c>
      <c r="L6" s="3">
        <v>15.99</v>
      </c>
      <c r="M6" s="1">
        <v>9</v>
      </c>
      <c r="N6" s="3">
        <v>143.91</v>
      </c>
      <c r="O6" s="1" t="s">
        <v>14</v>
      </c>
      <c r="P6" s="1" t="s">
        <v>16</v>
      </c>
      <c r="Q6" s="1" t="str">
        <f t="shared" si="7"/>
        <v>Technology</v>
      </c>
      <c r="R6" s="1" t="s">
        <v>25</v>
      </c>
      <c r="S6" s="1" t="s">
        <v>785</v>
      </c>
      <c r="T6" s="1">
        <v>1420</v>
      </c>
      <c r="U6" s="1" t="str">
        <f>VLOOKUP(T6,'Geographic Data'!$A:$D,2,FALSE)</f>
        <v>Fitchburg</v>
      </c>
      <c r="V6" s="1" t="str">
        <f>VLOOKUP(T6,'Geographic Data'!$A:$D,3,FALSE)</f>
        <v>Massachusetts</v>
      </c>
      <c r="W6" s="1" t="str">
        <f>VLOOKUP(T6,'Geographic Data'!$A:$D,4,FALSE)</f>
        <v>East</v>
      </c>
    </row>
    <row r="7" spans="1:23" x14ac:dyDescent="0.2">
      <c r="A7" s="1">
        <v>82671</v>
      </c>
      <c r="B7" s="2">
        <v>43829</v>
      </c>
      <c r="C7" s="2" t="str">
        <f t="shared" si="0"/>
        <v>Monday</v>
      </c>
      <c r="D7" s="2" t="str">
        <f t="shared" si="1"/>
        <v>December</v>
      </c>
      <c r="E7" s="2" t="str">
        <f t="shared" si="2"/>
        <v>2019</v>
      </c>
      <c r="F7" s="2">
        <v>43832</v>
      </c>
      <c r="G7" s="2" t="str">
        <f t="shared" si="3"/>
        <v>Thursday</v>
      </c>
      <c r="H7" s="2" t="str">
        <f t="shared" si="4"/>
        <v>January</v>
      </c>
      <c r="I7" s="22">
        <v>0.66169325871505702</v>
      </c>
      <c r="J7" s="22" t="str">
        <f t="shared" si="5"/>
        <v>15</v>
      </c>
      <c r="K7" s="2" t="str">
        <f t="shared" si="6"/>
        <v>2020</v>
      </c>
      <c r="L7" s="3">
        <v>125.99</v>
      </c>
      <c r="M7" s="1">
        <v>4</v>
      </c>
      <c r="N7" s="3">
        <v>503.96</v>
      </c>
      <c r="O7" s="1" t="s">
        <v>22</v>
      </c>
      <c r="P7" s="1" t="s">
        <v>16</v>
      </c>
      <c r="Q7" s="1" t="str">
        <f t="shared" si="7"/>
        <v>Technology</v>
      </c>
      <c r="R7" s="1" t="s">
        <v>790</v>
      </c>
      <c r="S7" s="1" t="s">
        <v>494</v>
      </c>
      <c r="T7" s="1">
        <v>1462</v>
      </c>
      <c r="U7" s="1" t="str">
        <f>VLOOKUP(T7,'Geographic Data'!$A:$D,2,FALSE)</f>
        <v>Lunenburg</v>
      </c>
      <c r="V7" s="1" t="str">
        <f>VLOOKUP(T7,'Geographic Data'!$A:$D,3,FALSE)</f>
        <v>Massachusetts</v>
      </c>
      <c r="W7" s="1" t="str">
        <f>VLOOKUP(T7,'Geographic Data'!$A:$D,4,FALSE)</f>
        <v>East</v>
      </c>
    </row>
    <row r="8" spans="1:23" x14ac:dyDescent="0.2">
      <c r="A8" s="1">
        <v>80511</v>
      </c>
      <c r="B8" s="2">
        <v>43820</v>
      </c>
      <c r="C8" s="2" t="str">
        <f t="shared" si="0"/>
        <v>Saturday</v>
      </c>
      <c r="D8" s="2" t="str">
        <f t="shared" si="1"/>
        <v>December</v>
      </c>
      <c r="E8" s="2" t="str">
        <f t="shared" si="2"/>
        <v>2019</v>
      </c>
      <c r="F8" s="2">
        <v>43824</v>
      </c>
      <c r="G8" s="2" t="str">
        <f t="shared" si="3"/>
        <v>Wednesday</v>
      </c>
      <c r="H8" s="2" t="str">
        <f t="shared" si="4"/>
        <v>December</v>
      </c>
      <c r="I8" s="22">
        <v>0.96452756595253264</v>
      </c>
      <c r="J8" s="22" t="str">
        <f t="shared" si="5"/>
        <v>23</v>
      </c>
      <c r="K8" s="2" t="str">
        <f t="shared" si="6"/>
        <v>2019</v>
      </c>
      <c r="L8" s="3">
        <v>14.45</v>
      </c>
      <c r="M8" s="1">
        <v>3</v>
      </c>
      <c r="N8" s="3">
        <v>43.35</v>
      </c>
      <c r="O8" s="1" t="s">
        <v>22</v>
      </c>
      <c r="P8" s="1" t="s">
        <v>11</v>
      </c>
      <c r="Q8" s="1" t="str">
        <f t="shared" si="7"/>
        <v>Supplies and Furniture</v>
      </c>
      <c r="R8" s="1" t="s">
        <v>791</v>
      </c>
      <c r="S8" s="1" t="s">
        <v>526</v>
      </c>
      <c r="T8" s="1">
        <v>1510</v>
      </c>
      <c r="U8" s="1" t="str">
        <f>VLOOKUP(T8,'Geographic Data'!$A:$D,2,FALSE)</f>
        <v>Clinton</v>
      </c>
      <c r="V8" s="1" t="str">
        <f>VLOOKUP(T8,'Geographic Data'!$A:$D,3,FALSE)</f>
        <v>Massachusetts</v>
      </c>
      <c r="W8" s="1" t="str">
        <f>VLOOKUP(T8,'Geographic Data'!$A:$D,4,FALSE)</f>
        <v>East</v>
      </c>
    </row>
    <row r="9" spans="1:23" x14ac:dyDescent="0.2">
      <c r="A9" s="1">
        <v>79967</v>
      </c>
      <c r="B9" s="2">
        <v>43817</v>
      </c>
      <c r="C9" s="2" t="str">
        <f t="shared" si="0"/>
        <v>Wednesday</v>
      </c>
      <c r="D9" s="2" t="str">
        <f t="shared" si="1"/>
        <v>December</v>
      </c>
      <c r="E9" s="2" t="str">
        <f t="shared" si="2"/>
        <v>2019</v>
      </c>
      <c r="F9" s="2">
        <v>43821</v>
      </c>
      <c r="G9" s="2" t="str">
        <f t="shared" si="3"/>
        <v>Sunday</v>
      </c>
      <c r="H9" s="2" t="str">
        <f t="shared" si="4"/>
        <v>December</v>
      </c>
      <c r="I9" s="22">
        <v>0.76540593133408752</v>
      </c>
      <c r="J9" s="22" t="str">
        <f t="shared" si="5"/>
        <v>18</v>
      </c>
      <c r="K9" s="2" t="str">
        <f t="shared" si="6"/>
        <v>2019</v>
      </c>
      <c r="L9" s="3">
        <v>5.0199999999999996</v>
      </c>
      <c r="M9" s="1">
        <v>6</v>
      </c>
      <c r="N9" s="3">
        <v>30.12</v>
      </c>
      <c r="O9" s="1" t="s">
        <v>14</v>
      </c>
      <c r="P9" s="1" t="s">
        <v>16</v>
      </c>
      <c r="Q9" s="1" t="str">
        <f t="shared" si="7"/>
        <v>Technology</v>
      </c>
      <c r="R9" s="1" t="s">
        <v>17</v>
      </c>
      <c r="S9" s="1" t="s">
        <v>118</v>
      </c>
      <c r="T9" s="1">
        <v>1520</v>
      </c>
      <c r="U9" s="1" t="str">
        <f>VLOOKUP(T9,'Geographic Data'!$A:$D,2,FALSE)</f>
        <v>Holden</v>
      </c>
      <c r="V9" s="1" t="str">
        <f>VLOOKUP(T9,'Geographic Data'!$A:$D,3,FALSE)</f>
        <v>Massachusetts</v>
      </c>
      <c r="W9" s="1" t="str">
        <f>VLOOKUP(T9,'Geographic Data'!$A:$D,4,FALSE)</f>
        <v>East</v>
      </c>
    </row>
    <row r="10" spans="1:23" x14ac:dyDescent="0.2">
      <c r="A10" s="1">
        <v>80339</v>
      </c>
      <c r="B10" s="2">
        <v>43819</v>
      </c>
      <c r="C10" s="2" t="str">
        <f t="shared" si="0"/>
        <v>Friday</v>
      </c>
      <c r="D10" s="2" t="str">
        <f t="shared" si="1"/>
        <v>December</v>
      </c>
      <c r="E10" s="2" t="str">
        <f t="shared" si="2"/>
        <v>2019</v>
      </c>
      <c r="F10" s="2">
        <v>43828</v>
      </c>
      <c r="G10" s="2" t="str">
        <f t="shared" si="3"/>
        <v>Sunday</v>
      </c>
      <c r="H10" s="2" t="str">
        <f t="shared" si="4"/>
        <v>December</v>
      </c>
      <c r="I10" s="22">
        <v>0.1890896550672535</v>
      </c>
      <c r="J10" s="22" t="str">
        <f t="shared" si="5"/>
        <v>04</v>
      </c>
      <c r="K10" s="2" t="str">
        <f t="shared" si="6"/>
        <v>2019</v>
      </c>
      <c r="L10" s="3">
        <v>808.49</v>
      </c>
      <c r="M10" s="1">
        <v>4</v>
      </c>
      <c r="N10" s="3">
        <v>3233.96</v>
      </c>
      <c r="O10" s="1" t="s">
        <v>22</v>
      </c>
      <c r="P10" s="1" t="s">
        <v>16</v>
      </c>
      <c r="Q10" s="1" t="str">
        <f t="shared" si="7"/>
        <v>Technology</v>
      </c>
      <c r="R10" s="1" t="s">
        <v>25</v>
      </c>
      <c r="S10" s="1" t="s">
        <v>76</v>
      </c>
      <c r="T10" s="1">
        <v>1580</v>
      </c>
      <c r="U10" s="1" t="str">
        <f>VLOOKUP(T10,'Geographic Data'!$A:$D,2,FALSE)</f>
        <v>Westborough</v>
      </c>
      <c r="V10" s="1" t="str">
        <f>VLOOKUP(T10,'Geographic Data'!$A:$D,3,FALSE)</f>
        <v>Massachusetts</v>
      </c>
      <c r="W10" s="1" t="str">
        <f>VLOOKUP(T10,'Geographic Data'!$A:$D,4,FALSE)</f>
        <v>East</v>
      </c>
    </row>
    <row r="11" spans="1:23" x14ac:dyDescent="0.2">
      <c r="A11" s="1">
        <v>80187</v>
      </c>
      <c r="B11" s="2">
        <v>43818</v>
      </c>
      <c r="C11" s="2" t="str">
        <f t="shared" si="0"/>
        <v>Thursday</v>
      </c>
      <c r="D11" s="2" t="str">
        <f t="shared" si="1"/>
        <v>December</v>
      </c>
      <c r="E11" s="2" t="str">
        <f t="shared" si="2"/>
        <v>2019</v>
      </c>
      <c r="F11" s="2">
        <v>43824</v>
      </c>
      <c r="G11" s="2" t="str">
        <f t="shared" si="3"/>
        <v>Wednesday</v>
      </c>
      <c r="H11" s="2" t="str">
        <f t="shared" si="4"/>
        <v>December</v>
      </c>
      <c r="I11" s="22">
        <v>0.41069198660525275</v>
      </c>
      <c r="J11" s="22" t="str">
        <f t="shared" si="5"/>
        <v>09</v>
      </c>
      <c r="K11" s="2" t="str">
        <f t="shared" si="6"/>
        <v>2019</v>
      </c>
      <c r="L11" s="3">
        <v>9.7799999999999994</v>
      </c>
      <c r="M11" s="1">
        <v>3</v>
      </c>
      <c r="N11" s="3">
        <v>29.34</v>
      </c>
      <c r="O11" s="1" t="s">
        <v>14</v>
      </c>
      <c r="P11" s="1" t="s">
        <v>16</v>
      </c>
      <c r="Q11" s="1" t="str">
        <f t="shared" si="7"/>
        <v>Technology</v>
      </c>
      <c r="R11" s="1" t="s">
        <v>17</v>
      </c>
      <c r="S11" s="1" t="s">
        <v>170</v>
      </c>
      <c r="T11" s="1">
        <v>1752</v>
      </c>
      <c r="U11" s="1" t="str">
        <f>VLOOKUP(T11,'Geographic Data'!$A:$D,2,FALSE)</f>
        <v>Marlborough</v>
      </c>
      <c r="V11" s="1" t="str">
        <f>VLOOKUP(T11,'Geographic Data'!$A:$D,3,FALSE)</f>
        <v>Massachusetts</v>
      </c>
      <c r="W11" s="1" t="str">
        <f>VLOOKUP(T11,'Geographic Data'!$A:$D,4,FALSE)</f>
        <v>East</v>
      </c>
    </row>
    <row r="12" spans="1:23" x14ac:dyDescent="0.2">
      <c r="A12" s="1">
        <v>80622</v>
      </c>
      <c r="B12" s="2">
        <v>43820</v>
      </c>
      <c r="C12" s="2" t="str">
        <f t="shared" si="0"/>
        <v>Saturday</v>
      </c>
      <c r="D12" s="2" t="str">
        <f t="shared" si="1"/>
        <v>December</v>
      </c>
      <c r="E12" s="2" t="str">
        <f t="shared" si="2"/>
        <v>2019</v>
      </c>
      <c r="F12" s="2">
        <v>43827</v>
      </c>
      <c r="G12" s="2" t="str">
        <f t="shared" si="3"/>
        <v>Saturday</v>
      </c>
      <c r="H12" s="2" t="str">
        <f t="shared" si="4"/>
        <v>December</v>
      </c>
      <c r="I12" s="22">
        <v>0.28081186934398217</v>
      </c>
      <c r="J12" s="22" t="str">
        <f t="shared" si="5"/>
        <v>06</v>
      </c>
      <c r="K12" s="2" t="str">
        <f t="shared" si="6"/>
        <v>2019</v>
      </c>
      <c r="L12" s="3">
        <v>15.51</v>
      </c>
      <c r="M12" s="1">
        <v>5</v>
      </c>
      <c r="N12" s="3">
        <v>77.55</v>
      </c>
      <c r="O12" s="1" t="s">
        <v>10</v>
      </c>
      <c r="P12" s="1" t="s">
        <v>11</v>
      </c>
      <c r="Q12" s="1" t="str">
        <f t="shared" si="7"/>
        <v>Supplies and Furniture</v>
      </c>
      <c r="R12" s="1" t="s">
        <v>789</v>
      </c>
      <c r="S12" s="1" t="s">
        <v>530</v>
      </c>
      <c r="T12" s="1">
        <v>1801</v>
      </c>
      <c r="U12" s="1" t="str">
        <f>VLOOKUP(T12,'Geographic Data'!$A:$D,2,FALSE)</f>
        <v>Woburn</v>
      </c>
      <c r="V12" s="1" t="str">
        <f>VLOOKUP(T12,'Geographic Data'!$A:$D,3,FALSE)</f>
        <v>Massachusetts</v>
      </c>
      <c r="W12" s="1" t="str">
        <f>VLOOKUP(T12,'Geographic Data'!$A:$D,4,FALSE)</f>
        <v>East</v>
      </c>
    </row>
    <row r="13" spans="1:23" x14ac:dyDescent="0.2">
      <c r="A13" s="1">
        <v>82338</v>
      </c>
      <c r="B13" s="2">
        <v>43827</v>
      </c>
      <c r="C13" s="2" t="str">
        <f t="shared" si="0"/>
        <v>Saturday</v>
      </c>
      <c r="D13" s="2" t="str">
        <f t="shared" si="1"/>
        <v>December</v>
      </c>
      <c r="E13" s="2" t="str">
        <f t="shared" si="2"/>
        <v>2019</v>
      </c>
      <c r="F13" s="2">
        <v>43833</v>
      </c>
      <c r="G13" s="2" t="str">
        <f t="shared" si="3"/>
        <v>Friday</v>
      </c>
      <c r="H13" s="2" t="str">
        <f t="shared" si="4"/>
        <v>January</v>
      </c>
      <c r="I13" s="22">
        <v>0.91254414531546313</v>
      </c>
      <c r="J13" s="22" t="str">
        <f t="shared" si="5"/>
        <v>21</v>
      </c>
      <c r="K13" s="2" t="str">
        <f t="shared" si="6"/>
        <v>2020</v>
      </c>
      <c r="L13" s="3">
        <v>101.41</v>
      </c>
      <c r="M13" s="1">
        <v>8</v>
      </c>
      <c r="N13" s="3">
        <v>811.28</v>
      </c>
      <c r="O13" s="1" t="s">
        <v>14</v>
      </c>
      <c r="P13" s="1" t="s">
        <v>11</v>
      </c>
      <c r="Q13" s="1" t="str">
        <f t="shared" si="7"/>
        <v>Supplies and Furniture</v>
      </c>
      <c r="R13" s="1" t="s">
        <v>789</v>
      </c>
      <c r="S13" s="1" t="s">
        <v>706</v>
      </c>
      <c r="T13" s="1">
        <v>1803</v>
      </c>
      <c r="U13" s="1" t="str">
        <f>VLOOKUP(T13,'Geographic Data'!$A:$D,2,FALSE)</f>
        <v>Burlington</v>
      </c>
      <c r="V13" s="1" t="str">
        <f>VLOOKUP(T13,'Geographic Data'!$A:$D,3,FALSE)</f>
        <v>Massachusetts</v>
      </c>
      <c r="W13" s="1" t="str">
        <f>VLOOKUP(T13,'Geographic Data'!$A:$D,4,FALSE)</f>
        <v>East</v>
      </c>
    </row>
    <row r="14" spans="1:23" x14ac:dyDescent="0.2">
      <c r="A14" s="1">
        <v>82269</v>
      </c>
      <c r="B14" s="2">
        <v>43827</v>
      </c>
      <c r="C14" s="2" t="str">
        <f t="shared" si="0"/>
        <v>Saturday</v>
      </c>
      <c r="D14" s="2" t="str">
        <f t="shared" si="1"/>
        <v>December</v>
      </c>
      <c r="E14" s="2" t="str">
        <f t="shared" si="2"/>
        <v>2019</v>
      </c>
      <c r="F14" s="2">
        <v>43831</v>
      </c>
      <c r="G14" s="2" t="str">
        <f t="shared" si="3"/>
        <v>Wednesday</v>
      </c>
      <c r="H14" s="2" t="str">
        <f t="shared" si="4"/>
        <v>January</v>
      </c>
      <c r="I14" s="22">
        <v>0.46884794751369574</v>
      </c>
      <c r="J14" s="22" t="str">
        <f t="shared" si="5"/>
        <v>11</v>
      </c>
      <c r="K14" s="2" t="str">
        <f t="shared" si="6"/>
        <v>2020</v>
      </c>
      <c r="L14" s="3">
        <v>3.28</v>
      </c>
      <c r="M14" s="1">
        <v>2</v>
      </c>
      <c r="N14" s="3">
        <v>6.56</v>
      </c>
      <c r="O14" s="1" t="s">
        <v>10</v>
      </c>
      <c r="P14" s="1" t="s">
        <v>11</v>
      </c>
      <c r="Q14" s="1" t="str">
        <f t="shared" si="7"/>
        <v>Supplies and Furniture</v>
      </c>
      <c r="R14" s="1" t="s">
        <v>788</v>
      </c>
      <c r="S14" s="1" t="s">
        <v>514</v>
      </c>
      <c r="T14" s="1">
        <v>1840</v>
      </c>
      <c r="U14" s="1" t="str">
        <f>VLOOKUP(T14,'Geographic Data'!$A:$D,2,FALSE)</f>
        <v>Lawrence</v>
      </c>
      <c r="V14" s="1" t="str">
        <f>VLOOKUP(T14,'Geographic Data'!$A:$D,3,FALSE)</f>
        <v>Massachusetts</v>
      </c>
      <c r="W14" s="1" t="str">
        <f>VLOOKUP(T14,'Geographic Data'!$A:$D,4,FALSE)</f>
        <v>East</v>
      </c>
    </row>
    <row r="15" spans="1:23" x14ac:dyDescent="0.2">
      <c r="A15" s="1">
        <v>80182</v>
      </c>
      <c r="B15" s="2">
        <v>43818</v>
      </c>
      <c r="C15" s="2" t="str">
        <f t="shared" si="0"/>
        <v>Thursday</v>
      </c>
      <c r="D15" s="2" t="str">
        <f t="shared" si="1"/>
        <v>December</v>
      </c>
      <c r="E15" s="2" t="str">
        <f t="shared" si="2"/>
        <v>2019</v>
      </c>
      <c r="F15" s="2">
        <v>43827</v>
      </c>
      <c r="G15" s="2" t="str">
        <f t="shared" si="3"/>
        <v>Saturday</v>
      </c>
      <c r="H15" s="2" t="str">
        <f t="shared" si="4"/>
        <v>December</v>
      </c>
      <c r="I15" s="22">
        <v>6.7280470427081296E-3</v>
      </c>
      <c r="J15" s="22" t="str">
        <f t="shared" si="5"/>
        <v>00</v>
      </c>
      <c r="K15" s="2" t="str">
        <f t="shared" si="6"/>
        <v>2019</v>
      </c>
      <c r="L15" s="3">
        <v>17.7</v>
      </c>
      <c r="M15" s="1">
        <v>6</v>
      </c>
      <c r="N15" s="3">
        <v>106.2</v>
      </c>
      <c r="O15" s="1" t="s">
        <v>14</v>
      </c>
      <c r="P15" s="1" t="s">
        <v>11</v>
      </c>
      <c r="Q15" s="1" t="str">
        <f t="shared" si="7"/>
        <v>Supplies and Furniture</v>
      </c>
      <c r="R15" s="1" t="s">
        <v>789</v>
      </c>
      <c r="S15" s="1" t="s">
        <v>169</v>
      </c>
      <c r="T15" s="1">
        <v>1852</v>
      </c>
      <c r="U15" s="1" t="str">
        <f>VLOOKUP(T15,'Geographic Data'!$A:$D,2,FALSE)</f>
        <v>Lowell</v>
      </c>
      <c r="V15" s="1" t="str">
        <f>VLOOKUP(T15,'Geographic Data'!$A:$D,3,FALSE)</f>
        <v>Massachusetts</v>
      </c>
      <c r="W15" s="1" t="str">
        <f>VLOOKUP(T15,'Geographic Data'!$A:$D,4,FALSE)</f>
        <v>East</v>
      </c>
    </row>
    <row r="16" spans="1:23" x14ac:dyDescent="0.2">
      <c r="A16" s="1">
        <v>80512</v>
      </c>
      <c r="B16" s="2">
        <v>43820</v>
      </c>
      <c r="C16" s="2" t="str">
        <f t="shared" si="0"/>
        <v>Saturday</v>
      </c>
      <c r="D16" s="2" t="str">
        <f t="shared" si="1"/>
        <v>December</v>
      </c>
      <c r="E16" s="2" t="str">
        <f t="shared" si="2"/>
        <v>2019</v>
      </c>
      <c r="F16" s="2">
        <v>43827</v>
      </c>
      <c r="G16" s="2" t="str">
        <f t="shared" si="3"/>
        <v>Saturday</v>
      </c>
      <c r="H16" s="2" t="str">
        <f t="shared" si="4"/>
        <v>December</v>
      </c>
      <c r="I16" s="22">
        <v>0.69893720339048471</v>
      </c>
      <c r="J16" s="22" t="str">
        <f t="shared" si="5"/>
        <v>16</v>
      </c>
      <c r="K16" s="2" t="str">
        <f t="shared" si="6"/>
        <v>2019</v>
      </c>
      <c r="L16" s="3">
        <v>35.99</v>
      </c>
      <c r="M16" s="1">
        <v>8</v>
      </c>
      <c r="N16" s="3">
        <v>287.92</v>
      </c>
      <c r="O16" s="1" t="s">
        <v>22</v>
      </c>
      <c r="P16" s="1" t="s">
        <v>16</v>
      </c>
      <c r="Q16" s="1" t="str">
        <f t="shared" si="7"/>
        <v>Technology</v>
      </c>
      <c r="R16" s="1" t="s">
        <v>790</v>
      </c>
      <c r="S16" s="1" t="s">
        <v>527</v>
      </c>
      <c r="T16" s="1">
        <v>1880</v>
      </c>
      <c r="U16" s="1" t="str">
        <f>VLOOKUP(T16,'Geographic Data'!$A:$D,2,FALSE)</f>
        <v>Wakefield</v>
      </c>
      <c r="V16" s="1" t="str">
        <f>VLOOKUP(T16,'Geographic Data'!$A:$D,3,FALSE)</f>
        <v>Massachusetts</v>
      </c>
      <c r="W16" s="1" t="str">
        <f>VLOOKUP(T16,'Geographic Data'!$A:$D,4,FALSE)</f>
        <v>East</v>
      </c>
    </row>
    <row r="17" spans="1:23" x14ac:dyDescent="0.2">
      <c r="A17" s="1">
        <v>80036</v>
      </c>
      <c r="B17" s="2">
        <v>43817</v>
      </c>
      <c r="C17" s="2" t="str">
        <f t="shared" si="0"/>
        <v>Wednesday</v>
      </c>
      <c r="D17" s="2" t="str">
        <f t="shared" si="1"/>
        <v>December</v>
      </c>
      <c r="E17" s="2" t="str">
        <f t="shared" si="2"/>
        <v>2019</v>
      </c>
      <c r="F17" s="2">
        <v>43827</v>
      </c>
      <c r="G17" s="2" t="str">
        <f t="shared" si="3"/>
        <v>Saturday</v>
      </c>
      <c r="H17" s="2" t="str">
        <f t="shared" si="4"/>
        <v>December</v>
      </c>
      <c r="I17" s="22">
        <v>0.57117559545324714</v>
      </c>
      <c r="J17" s="22" t="str">
        <f t="shared" si="5"/>
        <v>13</v>
      </c>
      <c r="K17" s="2" t="str">
        <f t="shared" si="6"/>
        <v>2019</v>
      </c>
      <c r="L17" s="3">
        <v>12.99</v>
      </c>
      <c r="M17" s="1">
        <v>5</v>
      </c>
      <c r="N17" s="3">
        <v>64.95</v>
      </c>
      <c r="O17" s="1" t="s">
        <v>22</v>
      </c>
      <c r="P17" s="1" t="s">
        <v>27</v>
      </c>
      <c r="Q17" s="1" t="str">
        <f t="shared" si="7"/>
        <v>Supplies and Furniture</v>
      </c>
      <c r="R17" s="1" t="s">
        <v>33</v>
      </c>
      <c r="S17" s="1" t="s">
        <v>436</v>
      </c>
      <c r="T17" s="1">
        <v>1915</v>
      </c>
      <c r="U17" s="1" t="str">
        <f>VLOOKUP(T17,'Geographic Data'!$A:$D,2,FALSE)</f>
        <v>Beverly</v>
      </c>
      <c r="V17" s="1" t="str">
        <f>VLOOKUP(T17,'Geographic Data'!$A:$D,3,FALSE)</f>
        <v>Massachusetts</v>
      </c>
      <c r="W17" s="1" t="str">
        <f>VLOOKUP(T17,'Geographic Data'!$A:$D,4,FALSE)</f>
        <v>East</v>
      </c>
    </row>
    <row r="18" spans="1:23" x14ac:dyDescent="0.2">
      <c r="A18" s="1">
        <v>78008</v>
      </c>
      <c r="B18" s="2">
        <v>43809</v>
      </c>
      <c r="C18" s="2" t="str">
        <f t="shared" si="0"/>
        <v>Tuesday</v>
      </c>
      <c r="D18" s="2" t="str">
        <f t="shared" si="1"/>
        <v>December</v>
      </c>
      <c r="E18" s="2" t="str">
        <f t="shared" si="2"/>
        <v>2019</v>
      </c>
      <c r="F18" s="2">
        <v>43818</v>
      </c>
      <c r="G18" s="2" t="str">
        <f t="shared" si="3"/>
        <v>Thursday</v>
      </c>
      <c r="H18" s="2" t="str">
        <f t="shared" si="4"/>
        <v>December</v>
      </c>
      <c r="I18" s="22">
        <v>0.45297711665730611</v>
      </c>
      <c r="J18" s="22" t="str">
        <f t="shared" si="5"/>
        <v>10</v>
      </c>
      <c r="K18" s="2" t="str">
        <f t="shared" si="6"/>
        <v>2019</v>
      </c>
      <c r="L18" s="3">
        <v>6.64</v>
      </c>
      <c r="M18" s="1">
        <v>7</v>
      </c>
      <c r="N18" s="3">
        <v>46.48</v>
      </c>
      <c r="O18" s="1" t="s">
        <v>10</v>
      </c>
      <c r="P18" s="1" t="s">
        <v>27</v>
      </c>
      <c r="Q18" s="1" t="str">
        <f t="shared" si="7"/>
        <v>Supplies and Furniture</v>
      </c>
      <c r="R18" s="1" t="s">
        <v>33</v>
      </c>
      <c r="S18" s="1" t="s">
        <v>264</v>
      </c>
      <c r="T18" s="1">
        <v>1923</v>
      </c>
      <c r="U18" s="1" t="str">
        <f>VLOOKUP(T18,'Geographic Data'!$A:$D,2,FALSE)</f>
        <v>Danvers</v>
      </c>
      <c r="V18" s="1" t="str">
        <f>VLOOKUP(T18,'Geographic Data'!$A:$D,3,FALSE)</f>
        <v>Massachusetts</v>
      </c>
      <c r="W18" s="1" t="str">
        <f>VLOOKUP(T18,'Geographic Data'!$A:$D,4,FALSE)</f>
        <v>East</v>
      </c>
    </row>
    <row r="19" spans="1:23" x14ac:dyDescent="0.2">
      <c r="A19" s="1">
        <v>80036</v>
      </c>
      <c r="B19" s="2">
        <v>43817</v>
      </c>
      <c r="C19" s="2" t="str">
        <f t="shared" si="0"/>
        <v>Wednesday</v>
      </c>
      <c r="D19" s="2" t="str">
        <f t="shared" si="1"/>
        <v>December</v>
      </c>
      <c r="E19" s="2" t="str">
        <f t="shared" si="2"/>
        <v>2019</v>
      </c>
      <c r="F19" s="2">
        <v>43826</v>
      </c>
      <c r="G19" s="2" t="str">
        <f t="shared" si="3"/>
        <v>Friday</v>
      </c>
      <c r="H19" s="2" t="str">
        <f t="shared" si="4"/>
        <v>December</v>
      </c>
      <c r="I19" s="22">
        <v>0.83589998005191124</v>
      </c>
      <c r="J19" s="22" t="str">
        <f t="shared" si="5"/>
        <v>20</v>
      </c>
      <c r="K19" s="2" t="str">
        <f t="shared" si="6"/>
        <v>2019</v>
      </c>
      <c r="L19" s="3">
        <v>297.64</v>
      </c>
      <c r="M19" s="1">
        <v>1</v>
      </c>
      <c r="N19" s="3">
        <v>297.64</v>
      </c>
      <c r="O19" s="1" t="s">
        <v>22</v>
      </c>
      <c r="P19" s="1" t="s">
        <v>16</v>
      </c>
      <c r="Q19" s="1" t="str">
        <f t="shared" si="7"/>
        <v>Technology</v>
      </c>
      <c r="R19" s="1" t="s">
        <v>25</v>
      </c>
      <c r="S19" s="1" t="s">
        <v>435</v>
      </c>
      <c r="T19" s="1">
        <v>2019</v>
      </c>
      <c r="U19" s="1" t="str">
        <f>VLOOKUP(T19,'Geographic Data'!$A:$D,2,FALSE)</f>
        <v>Bellingham</v>
      </c>
      <c r="V19" s="1" t="str">
        <f>VLOOKUP(T19,'Geographic Data'!$A:$D,3,FALSE)</f>
        <v>Massachusetts</v>
      </c>
      <c r="W19" s="1" t="str">
        <f>VLOOKUP(T19,'Geographic Data'!$A:$D,4,FALSE)</f>
        <v>East</v>
      </c>
    </row>
    <row r="20" spans="1:23" x14ac:dyDescent="0.2">
      <c r="A20" s="1">
        <v>80508</v>
      </c>
      <c r="B20" s="2">
        <v>43820</v>
      </c>
      <c r="C20" s="2" t="str">
        <f t="shared" si="0"/>
        <v>Saturday</v>
      </c>
      <c r="D20" s="2" t="str">
        <f t="shared" si="1"/>
        <v>December</v>
      </c>
      <c r="E20" s="2" t="str">
        <f t="shared" si="2"/>
        <v>2019</v>
      </c>
      <c r="F20" s="2">
        <v>43828</v>
      </c>
      <c r="G20" s="2" t="str">
        <f t="shared" si="3"/>
        <v>Sunday</v>
      </c>
      <c r="H20" s="2" t="str">
        <f t="shared" si="4"/>
        <v>December</v>
      </c>
      <c r="I20" s="22">
        <v>0.42706391635290097</v>
      </c>
      <c r="J20" s="22" t="str">
        <f t="shared" si="5"/>
        <v>10</v>
      </c>
      <c r="K20" s="2" t="str">
        <f t="shared" si="6"/>
        <v>2019</v>
      </c>
      <c r="L20" s="3">
        <v>7.98</v>
      </c>
      <c r="M20" s="1">
        <v>4</v>
      </c>
      <c r="N20" s="3">
        <v>31.92</v>
      </c>
      <c r="O20" s="1" t="s">
        <v>22</v>
      </c>
      <c r="P20" s="1" t="s">
        <v>11</v>
      </c>
      <c r="Q20" s="1" t="str">
        <f t="shared" si="7"/>
        <v>Supplies and Furniture</v>
      </c>
      <c r="R20" s="1" t="s">
        <v>789</v>
      </c>
      <c r="S20" s="1" t="s">
        <v>522</v>
      </c>
      <c r="T20" s="1">
        <v>2021</v>
      </c>
      <c r="U20" s="1" t="str">
        <f>VLOOKUP(T20,'Geographic Data'!$A:$D,2,FALSE)</f>
        <v>Canton</v>
      </c>
      <c r="V20" s="1" t="str">
        <f>VLOOKUP(T20,'Geographic Data'!$A:$D,3,FALSE)</f>
        <v>Massachusetts</v>
      </c>
      <c r="W20" s="1" t="str">
        <f>VLOOKUP(T20,'Geographic Data'!$A:$D,4,FALSE)</f>
        <v>East</v>
      </c>
    </row>
    <row r="21" spans="1:23" x14ac:dyDescent="0.2">
      <c r="A21" s="1">
        <v>80623</v>
      </c>
      <c r="B21" s="2">
        <v>43820</v>
      </c>
      <c r="C21" s="2" t="str">
        <f t="shared" si="0"/>
        <v>Saturday</v>
      </c>
      <c r="D21" s="2" t="str">
        <f t="shared" si="1"/>
        <v>December</v>
      </c>
      <c r="E21" s="2" t="str">
        <f t="shared" si="2"/>
        <v>2019</v>
      </c>
      <c r="F21" s="2">
        <v>43821</v>
      </c>
      <c r="G21" s="2" t="str">
        <f t="shared" si="3"/>
        <v>Sunday</v>
      </c>
      <c r="H21" s="2" t="str">
        <f t="shared" si="4"/>
        <v>December</v>
      </c>
      <c r="I21" s="22">
        <v>0.56318411030955184</v>
      </c>
      <c r="J21" s="22" t="str">
        <f t="shared" si="5"/>
        <v>13</v>
      </c>
      <c r="K21" s="2" t="str">
        <f t="shared" si="6"/>
        <v>2019</v>
      </c>
      <c r="L21" s="3">
        <v>76.72</v>
      </c>
      <c r="M21" s="1">
        <v>1</v>
      </c>
      <c r="N21" s="3">
        <v>76.72</v>
      </c>
      <c r="O21" s="1" t="s">
        <v>10</v>
      </c>
      <c r="P21" s="1" t="s">
        <v>11</v>
      </c>
      <c r="Q21" s="1" t="str">
        <f t="shared" si="7"/>
        <v>Supplies and Furniture</v>
      </c>
      <c r="R21" s="1" t="s">
        <v>47</v>
      </c>
      <c r="S21" s="1" t="s">
        <v>531</v>
      </c>
      <c r="T21" s="1">
        <v>2032</v>
      </c>
      <c r="U21" s="1" t="str">
        <f>VLOOKUP(T21,'Geographic Data'!$A:$D,2,FALSE)</f>
        <v>Walpole</v>
      </c>
      <c r="V21" s="1" t="str">
        <f>VLOOKUP(T21,'Geographic Data'!$A:$D,3,FALSE)</f>
        <v>Massachusetts</v>
      </c>
      <c r="W21" s="1" t="str">
        <f>VLOOKUP(T21,'Geographic Data'!$A:$D,4,FALSE)</f>
        <v>East</v>
      </c>
    </row>
    <row r="22" spans="1:23" x14ac:dyDescent="0.2">
      <c r="A22" s="1">
        <v>80182</v>
      </c>
      <c r="B22" s="2">
        <v>43818</v>
      </c>
      <c r="C22" s="2" t="str">
        <f t="shared" si="0"/>
        <v>Thursday</v>
      </c>
      <c r="D22" s="2" t="str">
        <f t="shared" si="1"/>
        <v>December</v>
      </c>
      <c r="E22" s="2" t="str">
        <f t="shared" si="2"/>
        <v>2019</v>
      </c>
      <c r="F22" s="2">
        <v>43825</v>
      </c>
      <c r="G22" s="2" t="str">
        <f t="shared" si="3"/>
        <v>Thursday</v>
      </c>
      <c r="H22" s="2" t="str">
        <f t="shared" si="4"/>
        <v>December</v>
      </c>
      <c r="I22" s="22">
        <v>0.8189135890755791</v>
      </c>
      <c r="J22" s="22" t="str">
        <f t="shared" si="5"/>
        <v>19</v>
      </c>
      <c r="K22" s="2" t="str">
        <f t="shared" si="6"/>
        <v>2019</v>
      </c>
      <c r="L22" s="3">
        <v>35.44</v>
      </c>
      <c r="M22" s="1">
        <v>7</v>
      </c>
      <c r="N22" s="3">
        <v>248.08</v>
      </c>
      <c r="O22" s="1" t="s">
        <v>14</v>
      </c>
      <c r="P22" s="1" t="s">
        <v>11</v>
      </c>
      <c r="Q22" s="1" t="str">
        <f t="shared" si="7"/>
        <v>Supplies and Furniture</v>
      </c>
      <c r="R22" s="1" t="s">
        <v>12</v>
      </c>
      <c r="S22" s="1" t="s">
        <v>168</v>
      </c>
      <c r="T22" s="1">
        <v>2038</v>
      </c>
      <c r="U22" s="1" t="str">
        <f>VLOOKUP(T22,'Geographic Data'!$A:$D,2,FALSE)</f>
        <v>Franklin</v>
      </c>
      <c r="V22" s="1" t="str">
        <f>VLOOKUP(T22,'Geographic Data'!$A:$D,3,FALSE)</f>
        <v>Massachusetts</v>
      </c>
      <c r="W22" s="1" t="str">
        <f>VLOOKUP(T22,'Geographic Data'!$A:$D,4,FALSE)</f>
        <v>East</v>
      </c>
    </row>
    <row r="23" spans="1:23" x14ac:dyDescent="0.2">
      <c r="A23" s="1">
        <v>80183</v>
      </c>
      <c r="B23" s="2">
        <v>43818</v>
      </c>
      <c r="C23" s="2" t="str">
        <f t="shared" si="0"/>
        <v>Thursday</v>
      </c>
      <c r="D23" s="2" t="str">
        <f t="shared" si="1"/>
        <v>December</v>
      </c>
      <c r="E23" s="2" t="str">
        <f t="shared" si="2"/>
        <v>2019</v>
      </c>
      <c r="F23" s="2">
        <v>43828</v>
      </c>
      <c r="G23" s="2" t="str">
        <f t="shared" si="3"/>
        <v>Sunday</v>
      </c>
      <c r="H23" s="2" t="str">
        <f t="shared" si="4"/>
        <v>December</v>
      </c>
      <c r="I23" s="22">
        <v>0.16797056542369371</v>
      </c>
      <c r="J23" s="22" t="str">
        <f t="shared" si="5"/>
        <v>04</v>
      </c>
      <c r="K23" s="2" t="str">
        <f t="shared" si="6"/>
        <v>2019</v>
      </c>
      <c r="L23" s="3">
        <v>5.98</v>
      </c>
      <c r="M23" s="1">
        <v>5</v>
      </c>
      <c r="N23" s="3">
        <v>29.9</v>
      </c>
      <c r="O23" s="1" t="s">
        <v>14</v>
      </c>
      <c r="P23" s="1" t="s">
        <v>11</v>
      </c>
      <c r="Q23" s="1" t="str">
        <f t="shared" si="7"/>
        <v>Supplies and Furniture</v>
      </c>
      <c r="R23" s="1" t="s">
        <v>12</v>
      </c>
      <c r="S23" s="1" t="s">
        <v>189</v>
      </c>
      <c r="T23" s="1">
        <v>2067</v>
      </c>
      <c r="U23" s="1" t="str">
        <f>VLOOKUP(T23,'Geographic Data'!$A:$D,2,FALSE)</f>
        <v>Sharon</v>
      </c>
      <c r="V23" s="1" t="str">
        <f>VLOOKUP(T23,'Geographic Data'!$A:$D,3,FALSE)</f>
        <v>Massachusetts</v>
      </c>
      <c r="W23" s="1" t="str">
        <f>VLOOKUP(T23,'Geographic Data'!$A:$D,4,FALSE)</f>
        <v>East</v>
      </c>
    </row>
    <row r="24" spans="1:23" x14ac:dyDescent="0.2">
      <c r="A24" s="1">
        <v>3755</v>
      </c>
      <c r="B24" s="2">
        <v>43486</v>
      </c>
      <c r="C24" s="2" t="str">
        <f t="shared" si="0"/>
        <v>Monday</v>
      </c>
      <c r="D24" s="2" t="str">
        <f t="shared" si="1"/>
        <v>January</v>
      </c>
      <c r="E24" s="2" t="str">
        <f t="shared" si="2"/>
        <v>2019</v>
      </c>
      <c r="F24" s="2">
        <v>43492</v>
      </c>
      <c r="G24" s="2" t="str">
        <f t="shared" si="3"/>
        <v>Sunday</v>
      </c>
      <c r="H24" s="2" t="str">
        <f t="shared" si="4"/>
        <v>January</v>
      </c>
      <c r="I24" s="22">
        <v>0.88441428679853151</v>
      </c>
      <c r="J24" s="22" t="str">
        <f t="shared" si="5"/>
        <v>21</v>
      </c>
      <c r="K24" s="2" t="str">
        <f t="shared" si="6"/>
        <v>2019</v>
      </c>
      <c r="L24" s="3">
        <v>6.88</v>
      </c>
      <c r="M24" s="1">
        <v>4</v>
      </c>
      <c r="N24" s="3">
        <v>27.52</v>
      </c>
      <c r="O24" s="1" t="s">
        <v>14</v>
      </c>
      <c r="P24" s="1" t="s">
        <v>11</v>
      </c>
      <c r="Q24" s="1" t="str">
        <f t="shared" si="7"/>
        <v>Supplies and Furniture</v>
      </c>
      <c r="R24" s="1" t="s">
        <v>12</v>
      </c>
      <c r="S24" s="1" t="s">
        <v>35</v>
      </c>
      <c r="T24" s="1">
        <v>2129</v>
      </c>
      <c r="U24" s="1" t="str">
        <f>VLOOKUP(T24,'Geographic Data'!$A:$D,2,FALSE)</f>
        <v>Boston</v>
      </c>
      <c r="V24" s="1" t="str">
        <f>VLOOKUP(T24,'Geographic Data'!$A:$D,3,FALSE)</f>
        <v>Massachusetts</v>
      </c>
      <c r="W24" s="1" t="str">
        <f>VLOOKUP(T24,'Geographic Data'!$A:$D,4,FALSE)</f>
        <v>East</v>
      </c>
    </row>
    <row r="25" spans="1:23" x14ac:dyDescent="0.2">
      <c r="A25" s="1">
        <v>3755</v>
      </c>
      <c r="B25" s="2">
        <v>43486</v>
      </c>
      <c r="C25" s="2" t="str">
        <f t="shared" si="0"/>
        <v>Monday</v>
      </c>
      <c r="D25" s="2" t="str">
        <f t="shared" si="1"/>
        <v>January</v>
      </c>
      <c r="E25" s="2" t="str">
        <f t="shared" si="2"/>
        <v>2019</v>
      </c>
      <c r="F25" s="2">
        <v>43492</v>
      </c>
      <c r="G25" s="2" t="str">
        <f t="shared" si="3"/>
        <v>Sunday</v>
      </c>
      <c r="H25" s="2" t="str">
        <f t="shared" si="4"/>
        <v>January</v>
      </c>
      <c r="I25" s="22">
        <v>0.33637234680890871</v>
      </c>
      <c r="J25" s="22" t="str">
        <f t="shared" si="5"/>
        <v>08</v>
      </c>
      <c r="K25" s="2" t="str">
        <f t="shared" si="6"/>
        <v>2019</v>
      </c>
      <c r="L25" s="3">
        <v>10.97</v>
      </c>
      <c r="M25" s="1">
        <v>6</v>
      </c>
      <c r="N25" s="3">
        <v>65.819999999999993</v>
      </c>
      <c r="O25" s="1" t="s">
        <v>14</v>
      </c>
      <c r="P25" s="1" t="s">
        <v>16</v>
      </c>
      <c r="Q25" s="1" t="str">
        <f t="shared" si="7"/>
        <v>Technology</v>
      </c>
      <c r="R25" s="1" t="s">
        <v>17</v>
      </c>
      <c r="S25" s="1" t="s">
        <v>36</v>
      </c>
      <c r="T25" s="1">
        <v>2129</v>
      </c>
      <c r="U25" s="1" t="str">
        <f>VLOOKUP(T25,'Geographic Data'!$A:$D,2,FALSE)</f>
        <v>Boston</v>
      </c>
      <c r="V25" s="1" t="str">
        <f>VLOOKUP(T25,'Geographic Data'!$A:$D,3,FALSE)</f>
        <v>Massachusetts</v>
      </c>
      <c r="W25" s="1" t="str">
        <f>VLOOKUP(T25,'Geographic Data'!$A:$D,4,FALSE)</f>
        <v>East</v>
      </c>
    </row>
    <row r="26" spans="1:23" x14ac:dyDescent="0.2">
      <c r="A26" s="1">
        <v>8686</v>
      </c>
      <c r="B26" s="2">
        <v>43507</v>
      </c>
      <c r="C26" s="2" t="str">
        <f t="shared" si="0"/>
        <v>Monday</v>
      </c>
      <c r="D26" s="2" t="str">
        <f t="shared" si="1"/>
        <v>February</v>
      </c>
      <c r="E26" s="2" t="str">
        <f t="shared" si="2"/>
        <v>2019</v>
      </c>
      <c r="F26" s="2">
        <v>43509</v>
      </c>
      <c r="G26" s="2" t="str">
        <f t="shared" si="3"/>
        <v>Wednesday</v>
      </c>
      <c r="H26" s="2" t="str">
        <f t="shared" si="4"/>
        <v>February</v>
      </c>
      <c r="I26" s="22">
        <v>0.55202956440150197</v>
      </c>
      <c r="J26" s="22" t="str">
        <f t="shared" si="5"/>
        <v>13</v>
      </c>
      <c r="K26" s="2" t="str">
        <f t="shared" si="6"/>
        <v>2019</v>
      </c>
      <c r="L26" s="3">
        <v>145.44999999999999</v>
      </c>
      <c r="M26" s="1">
        <v>2</v>
      </c>
      <c r="N26" s="3">
        <v>290.89999999999998</v>
      </c>
      <c r="O26" s="1" t="s">
        <v>14</v>
      </c>
      <c r="P26" s="1" t="s">
        <v>16</v>
      </c>
      <c r="Q26" s="1" t="str">
        <f t="shared" si="7"/>
        <v>Technology</v>
      </c>
      <c r="R26" s="1" t="s">
        <v>25</v>
      </c>
      <c r="S26" s="1" t="s">
        <v>55</v>
      </c>
      <c r="T26" s="1">
        <v>2129</v>
      </c>
      <c r="U26" s="1" t="str">
        <f>VLOOKUP(T26,'Geographic Data'!$A:$D,2,FALSE)</f>
        <v>Boston</v>
      </c>
      <c r="V26" s="1" t="str">
        <f>VLOOKUP(T26,'Geographic Data'!$A:$D,3,FALSE)</f>
        <v>Massachusetts</v>
      </c>
      <c r="W26" s="1" t="str">
        <f>VLOOKUP(T26,'Geographic Data'!$A:$D,4,FALSE)</f>
        <v>East</v>
      </c>
    </row>
    <row r="27" spans="1:23" x14ac:dyDescent="0.2">
      <c r="A27" s="1">
        <v>34504</v>
      </c>
      <c r="B27" s="2">
        <v>43620</v>
      </c>
      <c r="C27" s="2" t="str">
        <f t="shared" si="0"/>
        <v>Tuesday</v>
      </c>
      <c r="D27" s="2" t="str">
        <f t="shared" si="1"/>
        <v>June</v>
      </c>
      <c r="E27" s="2" t="str">
        <f t="shared" si="2"/>
        <v>2019</v>
      </c>
      <c r="F27" s="2">
        <v>43621</v>
      </c>
      <c r="G27" s="2" t="str">
        <f t="shared" si="3"/>
        <v>Wednesday</v>
      </c>
      <c r="H27" s="2" t="str">
        <f t="shared" si="4"/>
        <v>June</v>
      </c>
      <c r="I27" s="22">
        <v>0.87803594164519161</v>
      </c>
      <c r="J27" s="22" t="str">
        <f t="shared" si="5"/>
        <v>21</v>
      </c>
      <c r="K27" s="2" t="str">
        <f t="shared" si="6"/>
        <v>2019</v>
      </c>
      <c r="L27" s="3">
        <v>35.44</v>
      </c>
      <c r="M27" s="1">
        <v>5</v>
      </c>
      <c r="N27" s="3">
        <v>177.2</v>
      </c>
      <c r="O27" s="1" t="s">
        <v>14</v>
      </c>
      <c r="P27" s="1" t="s">
        <v>11</v>
      </c>
      <c r="Q27" s="1" t="str">
        <f t="shared" si="7"/>
        <v>Supplies and Furniture</v>
      </c>
      <c r="R27" s="1" t="s">
        <v>12</v>
      </c>
      <c r="S27" s="1" t="s">
        <v>168</v>
      </c>
      <c r="T27" s="1">
        <v>2129</v>
      </c>
      <c r="U27" s="1" t="str">
        <f>VLOOKUP(T27,'Geographic Data'!$A:$D,2,FALSE)</f>
        <v>Boston</v>
      </c>
      <c r="V27" s="1" t="str">
        <f>VLOOKUP(T27,'Geographic Data'!$A:$D,3,FALSE)</f>
        <v>Massachusetts</v>
      </c>
      <c r="W27" s="1" t="str">
        <f>VLOOKUP(T27,'Geographic Data'!$A:$D,4,FALSE)</f>
        <v>East</v>
      </c>
    </row>
    <row r="28" spans="1:23" x14ac:dyDescent="0.2">
      <c r="A28" s="1">
        <v>34504</v>
      </c>
      <c r="B28" s="2">
        <v>43620</v>
      </c>
      <c r="C28" s="2" t="str">
        <f t="shared" si="0"/>
        <v>Tuesday</v>
      </c>
      <c r="D28" s="2" t="str">
        <f t="shared" si="1"/>
        <v>June</v>
      </c>
      <c r="E28" s="2" t="str">
        <f t="shared" si="2"/>
        <v>2019</v>
      </c>
      <c r="F28" s="2">
        <v>43627</v>
      </c>
      <c r="G28" s="2" t="str">
        <f t="shared" si="3"/>
        <v>Tuesday</v>
      </c>
      <c r="H28" s="2" t="str">
        <f t="shared" si="4"/>
        <v>June</v>
      </c>
      <c r="I28" s="22">
        <v>0.45875729563387035</v>
      </c>
      <c r="J28" s="22" t="str">
        <f t="shared" si="5"/>
        <v>11</v>
      </c>
      <c r="K28" s="2" t="str">
        <f t="shared" si="6"/>
        <v>2019</v>
      </c>
      <c r="L28" s="3">
        <v>17.7</v>
      </c>
      <c r="M28" s="1">
        <v>6</v>
      </c>
      <c r="N28" s="3">
        <v>106.2</v>
      </c>
      <c r="O28" s="1" t="s">
        <v>14</v>
      </c>
      <c r="P28" s="1" t="s">
        <v>11</v>
      </c>
      <c r="Q28" s="1" t="str">
        <f t="shared" si="7"/>
        <v>Supplies and Furniture</v>
      </c>
      <c r="R28" s="1" t="s">
        <v>789</v>
      </c>
      <c r="S28" s="1" t="s">
        <v>169</v>
      </c>
      <c r="T28" s="1">
        <v>2129</v>
      </c>
      <c r="U28" s="1" t="str">
        <f>VLOOKUP(T28,'Geographic Data'!$A:$D,2,FALSE)</f>
        <v>Boston</v>
      </c>
      <c r="V28" s="1" t="str">
        <f>VLOOKUP(T28,'Geographic Data'!$A:$D,3,FALSE)</f>
        <v>Massachusetts</v>
      </c>
      <c r="W28" s="1" t="str">
        <f>VLOOKUP(T28,'Geographic Data'!$A:$D,4,FALSE)</f>
        <v>East</v>
      </c>
    </row>
    <row r="29" spans="1:23" x14ac:dyDescent="0.2">
      <c r="A29" s="1">
        <v>34504</v>
      </c>
      <c r="B29" s="2">
        <v>43620</v>
      </c>
      <c r="C29" s="2" t="str">
        <f t="shared" si="0"/>
        <v>Tuesday</v>
      </c>
      <c r="D29" s="2" t="str">
        <f t="shared" si="1"/>
        <v>June</v>
      </c>
      <c r="E29" s="2" t="str">
        <f t="shared" si="2"/>
        <v>2019</v>
      </c>
      <c r="F29" s="2">
        <v>43627</v>
      </c>
      <c r="G29" s="2" t="str">
        <f t="shared" si="3"/>
        <v>Tuesday</v>
      </c>
      <c r="H29" s="2" t="str">
        <f t="shared" si="4"/>
        <v>June</v>
      </c>
      <c r="I29" s="22">
        <v>0.20822050825181682</v>
      </c>
      <c r="J29" s="22" t="str">
        <f t="shared" si="5"/>
        <v>04</v>
      </c>
      <c r="K29" s="2" t="str">
        <f t="shared" si="6"/>
        <v>2019</v>
      </c>
      <c r="L29" s="3">
        <v>9.7799999999999994</v>
      </c>
      <c r="M29" s="1">
        <v>1</v>
      </c>
      <c r="N29" s="3">
        <v>9.7799999999999994</v>
      </c>
      <c r="O29" s="1" t="s">
        <v>14</v>
      </c>
      <c r="P29" s="1" t="s">
        <v>16</v>
      </c>
      <c r="Q29" s="1" t="str">
        <f t="shared" si="7"/>
        <v>Technology</v>
      </c>
      <c r="R29" s="1" t="s">
        <v>17</v>
      </c>
      <c r="S29" s="1" t="s">
        <v>170</v>
      </c>
      <c r="T29" s="1">
        <v>2129</v>
      </c>
      <c r="U29" s="1" t="str">
        <f>VLOOKUP(T29,'Geographic Data'!$A:$D,2,FALSE)</f>
        <v>Boston</v>
      </c>
      <c r="V29" s="1" t="str">
        <f>VLOOKUP(T29,'Geographic Data'!$A:$D,3,FALSE)</f>
        <v>Massachusetts</v>
      </c>
      <c r="W29" s="1" t="str">
        <f>VLOOKUP(T29,'Geographic Data'!$A:$D,4,FALSE)</f>
        <v>East</v>
      </c>
    </row>
    <row r="30" spans="1:23" x14ac:dyDescent="0.2">
      <c r="A30" s="1">
        <v>34504</v>
      </c>
      <c r="B30" s="2">
        <v>43620</v>
      </c>
      <c r="C30" s="2" t="str">
        <f t="shared" si="0"/>
        <v>Tuesday</v>
      </c>
      <c r="D30" s="2" t="str">
        <f t="shared" si="1"/>
        <v>June</v>
      </c>
      <c r="E30" s="2" t="str">
        <f t="shared" si="2"/>
        <v>2019</v>
      </c>
      <c r="F30" s="2">
        <v>43622</v>
      </c>
      <c r="G30" s="2" t="str">
        <f t="shared" si="3"/>
        <v>Thursday</v>
      </c>
      <c r="H30" s="2" t="str">
        <f t="shared" si="4"/>
        <v>June</v>
      </c>
      <c r="I30" s="22">
        <v>0.63101691571119434</v>
      </c>
      <c r="J30" s="22" t="str">
        <f t="shared" si="5"/>
        <v>15</v>
      </c>
      <c r="K30" s="2" t="str">
        <f t="shared" si="6"/>
        <v>2019</v>
      </c>
      <c r="L30" s="3">
        <v>3.49</v>
      </c>
      <c r="M30" s="1">
        <v>10</v>
      </c>
      <c r="N30" s="3">
        <v>34.9</v>
      </c>
      <c r="O30" s="1" t="s">
        <v>14</v>
      </c>
      <c r="P30" s="1" t="s">
        <v>11</v>
      </c>
      <c r="Q30" s="1" t="str">
        <f t="shared" si="7"/>
        <v>Supplies and Furniture</v>
      </c>
      <c r="R30" s="1" t="s">
        <v>141</v>
      </c>
      <c r="S30" s="1" t="s">
        <v>171</v>
      </c>
      <c r="T30" s="1">
        <v>2129</v>
      </c>
      <c r="U30" s="1" t="str">
        <f>VLOOKUP(T30,'Geographic Data'!$A:$D,2,FALSE)</f>
        <v>Boston</v>
      </c>
      <c r="V30" s="1" t="str">
        <f>VLOOKUP(T30,'Geographic Data'!$A:$D,3,FALSE)</f>
        <v>Massachusetts</v>
      </c>
      <c r="W30" s="1" t="str">
        <f>VLOOKUP(T30,'Geographic Data'!$A:$D,4,FALSE)</f>
        <v>East</v>
      </c>
    </row>
    <row r="31" spans="1:23" x14ac:dyDescent="0.2">
      <c r="A31" s="1">
        <v>34504</v>
      </c>
      <c r="B31" s="2">
        <v>43620</v>
      </c>
      <c r="C31" s="2" t="str">
        <f t="shared" si="0"/>
        <v>Tuesday</v>
      </c>
      <c r="D31" s="2" t="str">
        <f t="shared" si="1"/>
        <v>June</v>
      </c>
      <c r="E31" s="2" t="str">
        <f t="shared" si="2"/>
        <v>2019</v>
      </c>
      <c r="F31" s="2">
        <v>43630</v>
      </c>
      <c r="G31" s="2" t="str">
        <f t="shared" si="3"/>
        <v>Friday</v>
      </c>
      <c r="H31" s="2" t="str">
        <f t="shared" si="4"/>
        <v>June</v>
      </c>
      <c r="I31" s="22">
        <v>0.3090991686267448</v>
      </c>
      <c r="J31" s="22" t="str">
        <f t="shared" si="5"/>
        <v>07</v>
      </c>
      <c r="K31" s="2" t="str">
        <f t="shared" si="6"/>
        <v>2019</v>
      </c>
      <c r="L31" s="3">
        <v>6.48</v>
      </c>
      <c r="M31" s="1">
        <v>1</v>
      </c>
      <c r="N31" s="3">
        <v>6.48</v>
      </c>
      <c r="O31" s="1" t="s">
        <v>14</v>
      </c>
      <c r="P31" s="1" t="s">
        <v>11</v>
      </c>
      <c r="Q31" s="1" t="str">
        <f t="shared" si="7"/>
        <v>Supplies and Furniture</v>
      </c>
      <c r="R31" s="1" t="s">
        <v>12</v>
      </c>
      <c r="S31" s="1" t="s">
        <v>172</v>
      </c>
      <c r="T31" s="1">
        <v>2129</v>
      </c>
      <c r="U31" s="1" t="str">
        <f>VLOOKUP(T31,'Geographic Data'!$A:$D,2,FALSE)</f>
        <v>Boston</v>
      </c>
      <c r="V31" s="1" t="str">
        <f>VLOOKUP(T31,'Geographic Data'!$A:$D,3,FALSE)</f>
        <v>Massachusetts</v>
      </c>
      <c r="W31" s="1" t="str">
        <f>VLOOKUP(T31,'Geographic Data'!$A:$D,4,FALSE)</f>
        <v>East</v>
      </c>
    </row>
    <row r="32" spans="1:23" x14ac:dyDescent="0.2">
      <c r="A32" s="1">
        <v>34575</v>
      </c>
      <c r="B32" s="2">
        <v>43620</v>
      </c>
      <c r="C32" s="2" t="str">
        <f t="shared" si="0"/>
        <v>Tuesday</v>
      </c>
      <c r="D32" s="2" t="str">
        <f t="shared" si="1"/>
        <v>June</v>
      </c>
      <c r="E32" s="2" t="str">
        <f t="shared" si="2"/>
        <v>2019</v>
      </c>
      <c r="F32" s="2">
        <v>43624</v>
      </c>
      <c r="G32" s="2" t="str">
        <f t="shared" si="3"/>
        <v>Saturday</v>
      </c>
      <c r="H32" s="2" t="str">
        <f t="shared" si="4"/>
        <v>June</v>
      </c>
      <c r="I32" s="22">
        <v>0.87652472078045629</v>
      </c>
      <c r="J32" s="22" t="str">
        <f t="shared" si="5"/>
        <v>21</v>
      </c>
      <c r="K32" s="2" t="str">
        <f t="shared" si="6"/>
        <v>2019</v>
      </c>
      <c r="L32" s="3">
        <v>300.98</v>
      </c>
      <c r="M32" s="1">
        <v>7</v>
      </c>
      <c r="N32" s="3">
        <v>2106.86</v>
      </c>
      <c r="O32" s="1" t="s">
        <v>14</v>
      </c>
      <c r="P32" s="1" t="s">
        <v>27</v>
      </c>
      <c r="Q32" s="1" t="str">
        <f t="shared" si="7"/>
        <v>Supplies and Furniture</v>
      </c>
      <c r="R32" s="1" t="s">
        <v>28</v>
      </c>
      <c r="S32" s="1" t="s">
        <v>173</v>
      </c>
      <c r="T32" s="1">
        <v>2129</v>
      </c>
      <c r="U32" s="1" t="str">
        <f>VLOOKUP(T32,'Geographic Data'!$A:$D,2,FALSE)</f>
        <v>Boston</v>
      </c>
      <c r="V32" s="1" t="str">
        <f>VLOOKUP(T32,'Geographic Data'!$A:$D,3,FALSE)</f>
        <v>Massachusetts</v>
      </c>
      <c r="W32" s="1" t="str">
        <f>VLOOKUP(T32,'Geographic Data'!$A:$D,4,FALSE)</f>
        <v>East</v>
      </c>
    </row>
    <row r="33" spans="1:23" x14ac:dyDescent="0.2">
      <c r="A33" s="1">
        <v>40239</v>
      </c>
      <c r="B33" s="2">
        <v>43644</v>
      </c>
      <c r="C33" s="2" t="str">
        <f t="shared" si="0"/>
        <v>Friday</v>
      </c>
      <c r="D33" s="2" t="str">
        <f t="shared" si="1"/>
        <v>June</v>
      </c>
      <c r="E33" s="2" t="str">
        <f t="shared" si="2"/>
        <v>2019</v>
      </c>
      <c r="F33" s="2">
        <v>43650</v>
      </c>
      <c r="G33" s="2" t="str">
        <f t="shared" si="3"/>
        <v>Thursday</v>
      </c>
      <c r="H33" s="2" t="str">
        <f t="shared" si="4"/>
        <v>July</v>
      </c>
      <c r="I33" s="22">
        <v>2.7548696011719498E-2</v>
      </c>
      <c r="J33" s="22" t="str">
        <f t="shared" si="5"/>
        <v>00</v>
      </c>
      <c r="K33" s="2" t="str">
        <f t="shared" si="6"/>
        <v>2019</v>
      </c>
      <c r="L33" s="3">
        <v>5.98</v>
      </c>
      <c r="M33" s="1">
        <v>3</v>
      </c>
      <c r="N33" s="3">
        <v>17.940000000000001</v>
      </c>
      <c r="O33" s="1" t="s">
        <v>14</v>
      </c>
      <c r="P33" s="1" t="s">
        <v>11</v>
      </c>
      <c r="Q33" s="1" t="str">
        <f t="shared" si="7"/>
        <v>Supplies and Furniture</v>
      </c>
      <c r="R33" s="1" t="s">
        <v>12</v>
      </c>
      <c r="S33" s="1" t="s">
        <v>189</v>
      </c>
      <c r="T33" s="1">
        <v>2129</v>
      </c>
      <c r="U33" s="1" t="str">
        <f>VLOOKUP(T33,'Geographic Data'!$A:$D,2,FALSE)</f>
        <v>Boston</v>
      </c>
      <c r="V33" s="1" t="str">
        <f>VLOOKUP(T33,'Geographic Data'!$A:$D,3,FALSE)</f>
        <v>Massachusetts</v>
      </c>
      <c r="W33" s="1" t="str">
        <f>VLOOKUP(T33,'Geographic Data'!$A:$D,4,FALSE)</f>
        <v>East</v>
      </c>
    </row>
    <row r="34" spans="1:23" x14ac:dyDescent="0.2">
      <c r="A34" s="1">
        <v>40239</v>
      </c>
      <c r="B34" s="2">
        <v>43644</v>
      </c>
      <c r="C34" s="2" t="str">
        <f t="shared" si="0"/>
        <v>Friday</v>
      </c>
      <c r="D34" s="2" t="str">
        <f t="shared" si="1"/>
        <v>June</v>
      </c>
      <c r="E34" s="2" t="str">
        <f t="shared" si="2"/>
        <v>2019</v>
      </c>
      <c r="F34" s="2">
        <v>43650</v>
      </c>
      <c r="G34" s="2" t="str">
        <f t="shared" si="3"/>
        <v>Thursday</v>
      </c>
      <c r="H34" s="2" t="str">
        <f t="shared" si="4"/>
        <v>July</v>
      </c>
      <c r="I34" s="22">
        <v>0.86806177653278283</v>
      </c>
      <c r="J34" s="22" t="str">
        <f t="shared" si="5"/>
        <v>20</v>
      </c>
      <c r="K34" s="2" t="str">
        <f t="shared" si="6"/>
        <v>2019</v>
      </c>
      <c r="L34" s="3">
        <v>5.68</v>
      </c>
      <c r="M34" s="1">
        <v>3</v>
      </c>
      <c r="N34" s="3">
        <v>17.04</v>
      </c>
      <c r="O34" s="1" t="s">
        <v>14</v>
      </c>
      <c r="P34" s="1" t="s">
        <v>11</v>
      </c>
      <c r="Q34" s="1" t="str">
        <f t="shared" si="7"/>
        <v>Supplies and Furniture</v>
      </c>
      <c r="R34" s="1" t="s">
        <v>12</v>
      </c>
      <c r="S34" s="1" t="s">
        <v>190</v>
      </c>
      <c r="T34" s="1">
        <v>2129</v>
      </c>
      <c r="U34" s="1" t="str">
        <f>VLOOKUP(T34,'Geographic Data'!$A:$D,2,FALSE)</f>
        <v>Boston</v>
      </c>
      <c r="V34" s="1" t="str">
        <f>VLOOKUP(T34,'Geographic Data'!$A:$D,3,FALSE)</f>
        <v>Massachusetts</v>
      </c>
      <c r="W34" s="1" t="str">
        <f>VLOOKUP(T34,'Geographic Data'!$A:$D,4,FALSE)</f>
        <v>East</v>
      </c>
    </row>
    <row r="35" spans="1:23" x14ac:dyDescent="0.2">
      <c r="A35" s="1">
        <v>46029</v>
      </c>
      <c r="B35" s="2">
        <v>43670</v>
      </c>
      <c r="C35" s="2" t="str">
        <f t="shared" si="0"/>
        <v>Wednesday</v>
      </c>
      <c r="D35" s="2" t="str">
        <f t="shared" si="1"/>
        <v>July</v>
      </c>
      <c r="E35" s="2" t="str">
        <f t="shared" si="2"/>
        <v>2019</v>
      </c>
      <c r="F35" s="2">
        <v>43671</v>
      </c>
      <c r="G35" s="2" t="str">
        <f t="shared" si="3"/>
        <v>Thursday</v>
      </c>
      <c r="H35" s="2" t="str">
        <f t="shared" si="4"/>
        <v>July</v>
      </c>
      <c r="I35" s="22">
        <v>0.58076154280799297</v>
      </c>
      <c r="J35" s="22" t="str">
        <f t="shared" si="5"/>
        <v>13</v>
      </c>
      <c r="K35" s="2" t="str">
        <f t="shared" si="6"/>
        <v>2019</v>
      </c>
      <c r="L35" s="3">
        <v>55.99</v>
      </c>
      <c r="M35" s="1">
        <v>2</v>
      </c>
      <c r="N35" s="3">
        <v>111.98</v>
      </c>
      <c r="O35" s="1" t="s">
        <v>14</v>
      </c>
      <c r="P35" s="1" t="s">
        <v>16</v>
      </c>
      <c r="Q35" s="1" t="str">
        <f t="shared" si="7"/>
        <v>Technology</v>
      </c>
      <c r="R35" s="1" t="s">
        <v>790</v>
      </c>
      <c r="S35" s="1" t="s">
        <v>207</v>
      </c>
      <c r="T35" s="1">
        <v>2129</v>
      </c>
      <c r="U35" s="1" t="str">
        <f>VLOOKUP(T35,'Geographic Data'!$A:$D,2,FALSE)</f>
        <v>Boston</v>
      </c>
      <c r="V35" s="1" t="str">
        <f>VLOOKUP(T35,'Geographic Data'!$A:$D,3,FALSE)</f>
        <v>Massachusetts</v>
      </c>
      <c r="W35" s="1" t="str">
        <f>VLOOKUP(T35,'Geographic Data'!$A:$D,4,FALSE)</f>
        <v>East</v>
      </c>
    </row>
    <row r="36" spans="1:23" x14ac:dyDescent="0.2">
      <c r="A36" s="1">
        <v>46029</v>
      </c>
      <c r="B36" s="2">
        <v>43670</v>
      </c>
      <c r="C36" s="2" t="str">
        <f t="shared" si="0"/>
        <v>Wednesday</v>
      </c>
      <c r="D36" s="2" t="str">
        <f t="shared" si="1"/>
        <v>July</v>
      </c>
      <c r="E36" s="2" t="str">
        <f t="shared" si="2"/>
        <v>2019</v>
      </c>
      <c r="F36" s="2">
        <v>43678</v>
      </c>
      <c r="G36" s="2" t="str">
        <f t="shared" si="3"/>
        <v>Thursday</v>
      </c>
      <c r="H36" s="2" t="str">
        <f t="shared" si="4"/>
        <v>August</v>
      </c>
      <c r="I36" s="22">
        <v>0.7675129253629116</v>
      </c>
      <c r="J36" s="22" t="str">
        <f t="shared" si="5"/>
        <v>18</v>
      </c>
      <c r="K36" s="2" t="str">
        <f t="shared" si="6"/>
        <v>2019</v>
      </c>
      <c r="L36" s="3">
        <v>200.99</v>
      </c>
      <c r="M36" s="1">
        <v>5</v>
      </c>
      <c r="N36" s="3">
        <v>1004.95</v>
      </c>
      <c r="O36" s="1" t="s">
        <v>14</v>
      </c>
      <c r="P36" s="1" t="s">
        <v>16</v>
      </c>
      <c r="Q36" s="1" t="str">
        <f t="shared" si="7"/>
        <v>Technology</v>
      </c>
      <c r="R36" s="1" t="s">
        <v>790</v>
      </c>
      <c r="S36" s="1">
        <v>5125</v>
      </c>
      <c r="T36" s="1">
        <v>2129</v>
      </c>
      <c r="U36" s="1" t="str">
        <f>VLOOKUP(T36,'Geographic Data'!$A:$D,2,FALSE)</f>
        <v>Boston</v>
      </c>
      <c r="V36" s="1" t="str">
        <f>VLOOKUP(T36,'Geographic Data'!$A:$D,3,FALSE)</f>
        <v>Massachusetts</v>
      </c>
      <c r="W36" s="1" t="str">
        <f>VLOOKUP(T36,'Geographic Data'!$A:$D,4,FALSE)</f>
        <v>East</v>
      </c>
    </row>
    <row r="37" spans="1:23" x14ac:dyDescent="0.2">
      <c r="A37" s="1">
        <v>82040</v>
      </c>
      <c r="B37" s="2">
        <v>43826</v>
      </c>
      <c r="C37" s="2" t="str">
        <f t="shared" si="0"/>
        <v>Friday</v>
      </c>
      <c r="D37" s="2" t="str">
        <f t="shared" si="1"/>
        <v>December</v>
      </c>
      <c r="E37" s="2" t="str">
        <f t="shared" si="2"/>
        <v>2019</v>
      </c>
      <c r="F37" s="2">
        <v>43829</v>
      </c>
      <c r="G37" s="2" t="str">
        <f t="shared" si="3"/>
        <v>Monday</v>
      </c>
      <c r="H37" s="2" t="str">
        <f t="shared" si="4"/>
        <v>December</v>
      </c>
      <c r="I37" s="22">
        <v>0.76924042285903382</v>
      </c>
      <c r="J37" s="22" t="str">
        <f t="shared" si="5"/>
        <v>18</v>
      </c>
      <c r="K37" s="2" t="str">
        <f t="shared" si="6"/>
        <v>2019</v>
      </c>
      <c r="L37" s="3">
        <v>3.98</v>
      </c>
      <c r="M37" s="1">
        <v>8</v>
      </c>
      <c r="N37" s="3">
        <v>31.84</v>
      </c>
      <c r="O37" s="1" t="s">
        <v>10</v>
      </c>
      <c r="P37" s="1" t="s">
        <v>11</v>
      </c>
      <c r="Q37" s="1" t="str">
        <f t="shared" si="7"/>
        <v>Supplies and Furniture</v>
      </c>
      <c r="R37" s="1" t="s">
        <v>788</v>
      </c>
      <c r="S37" s="1" t="s">
        <v>673</v>
      </c>
      <c r="T37" s="1">
        <v>2148</v>
      </c>
      <c r="U37" s="1" t="str">
        <f>VLOOKUP(T37,'Geographic Data'!$A:$D,2,FALSE)</f>
        <v>Malden</v>
      </c>
      <c r="V37" s="1" t="str">
        <f>VLOOKUP(T37,'Geographic Data'!$A:$D,3,FALSE)</f>
        <v>Massachusetts</v>
      </c>
      <c r="W37" s="1" t="str">
        <f>VLOOKUP(T37,'Geographic Data'!$A:$D,4,FALSE)</f>
        <v>East</v>
      </c>
    </row>
    <row r="38" spans="1:23" x14ac:dyDescent="0.2">
      <c r="A38" s="1">
        <v>82267</v>
      </c>
      <c r="B38" s="2">
        <v>43827</v>
      </c>
      <c r="C38" s="2" t="str">
        <f t="shared" si="0"/>
        <v>Saturday</v>
      </c>
      <c r="D38" s="2" t="str">
        <f t="shared" si="1"/>
        <v>December</v>
      </c>
      <c r="E38" s="2" t="str">
        <f t="shared" si="2"/>
        <v>2019</v>
      </c>
      <c r="F38" s="2">
        <v>43833</v>
      </c>
      <c r="G38" s="2" t="str">
        <f t="shared" si="3"/>
        <v>Friday</v>
      </c>
      <c r="H38" s="2" t="str">
        <f t="shared" si="4"/>
        <v>January</v>
      </c>
      <c r="I38" s="22">
        <v>0.34077702068846083</v>
      </c>
      <c r="J38" s="22" t="str">
        <f t="shared" si="5"/>
        <v>08</v>
      </c>
      <c r="K38" s="2" t="str">
        <f t="shared" si="6"/>
        <v>2020</v>
      </c>
      <c r="L38" s="3">
        <v>5.4</v>
      </c>
      <c r="M38" s="1">
        <v>10</v>
      </c>
      <c r="N38" s="3">
        <v>54</v>
      </c>
      <c r="O38" s="1" t="s">
        <v>10</v>
      </c>
      <c r="P38" s="1" t="s">
        <v>11</v>
      </c>
      <c r="Q38" s="1" t="str">
        <f t="shared" si="7"/>
        <v>Supplies and Furniture</v>
      </c>
      <c r="R38" s="1" t="s">
        <v>791</v>
      </c>
      <c r="S38" s="1" t="s">
        <v>233</v>
      </c>
      <c r="T38" s="1">
        <v>2149</v>
      </c>
      <c r="U38" s="1" t="str">
        <f>VLOOKUP(T38,'Geographic Data'!$A:$D,2,FALSE)</f>
        <v>Everett</v>
      </c>
      <c r="V38" s="1" t="str">
        <f>VLOOKUP(T38,'Geographic Data'!$A:$D,3,FALSE)</f>
        <v>Massachusetts</v>
      </c>
      <c r="W38" s="1" t="str">
        <f>VLOOKUP(T38,'Geographic Data'!$A:$D,4,FALSE)</f>
        <v>East</v>
      </c>
    </row>
    <row r="39" spans="1:23" x14ac:dyDescent="0.2">
      <c r="A39" s="1">
        <v>79954</v>
      </c>
      <c r="B39" s="2">
        <v>43817</v>
      </c>
      <c r="C39" s="2" t="str">
        <f t="shared" si="0"/>
        <v>Wednesday</v>
      </c>
      <c r="D39" s="2" t="str">
        <f t="shared" si="1"/>
        <v>December</v>
      </c>
      <c r="E39" s="2" t="str">
        <f t="shared" si="2"/>
        <v>2019</v>
      </c>
      <c r="F39" s="2">
        <v>43826</v>
      </c>
      <c r="G39" s="2" t="str">
        <f t="shared" si="3"/>
        <v>Friday</v>
      </c>
      <c r="H39" s="2" t="str">
        <f t="shared" si="4"/>
        <v>December</v>
      </c>
      <c r="I39" s="22">
        <v>9.3230261385929158E-2</v>
      </c>
      <c r="J39" s="22" t="str">
        <f t="shared" si="5"/>
        <v>02</v>
      </c>
      <c r="K39" s="2" t="str">
        <f t="shared" si="6"/>
        <v>2019</v>
      </c>
      <c r="L39" s="3">
        <v>2.84</v>
      </c>
      <c r="M39" s="1">
        <v>8</v>
      </c>
      <c r="N39" s="3">
        <v>22.72</v>
      </c>
      <c r="O39" s="1" t="s">
        <v>14</v>
      </c>
      <c r="P39" s="1" t="s">
        <v>11</v>
      </c>
      <c r="Q39" s="1" t="str">
        <f t="shared" si="7"/>
        <v>Supplies and Furniture</v>
      </c>
      <c r="R39" s="1" t="s">
        <v>788</v>
      </c>
      <c r="S39" s="1" t="s">
        <v>211</v>
      </c>
      <c r="T39" s="1">
        <v>2152</v>
      </c>
      <c r="U39" s="1" t="str">
        <f>VLOOKUP(T39,'Geographic Data'!$A:$D,2,FALSE)</f>
        <v>Winthrop</v>
      </c>
      <c r="V39" s="1" t="str">
        <f>VLOOKUP(T39,'Geographic Data'!$A:$D,3,FALSE)</f>
        <v>Massachusetts</v>
      </c>
      <c r="W39" s="1" t="str">
        <f>VLOOKUP(T39,'Geographic Data'!$A:$D,4,FALSE)</f>
        <v>East</v>
      </c>
    </row>
    <row r="40" spans="1:23" x14ac:dyDescent="0.2">
      <c r="A40" s="1">
        <v>82341</v>
      </c>
      <c r="B40" s="2">
        <v>43828</v>
      </c>
      <c r="C40" s="2" t="str">
        <f t="shared" si="0"/>
        <v>Sunday</v>
      </c>
      <c r="D40" s="2" t="str">
        <f t="shared" si="1"/>
        <v>December</v>
      </c>
      <c r="E40" s="2" t="str">
        <f t="shared" si="2"/>
        <v>2019</v>
      </c>
      <c r="F40" s="2">
        <v>43829</v>
      </c>
      <c r="G40" s="2" t="str">
        <f t="shared" si="3"/>
        <v>Monday</v>
      </c>
      <c r="H40" s="2" t="str">
        <f t="shared" si="4"/>
        <v>December</v>
      </c>
      <c r="I40" s="22">
        <v>4.9322574151030585E-2</v>
      </c>
      <c r="J40" s="22" t="str">
        <f t="shared" si="5"/>
        <v>01</v>
      </c>
      <c r="K40" s="2" t="str">
        <f t="shared" si="6"/>
        <v>2019</v>
      </c>
      <c r="L40" s="3">
        <v>111.96</v>
      </c>
      <c r="M40" s="1">
        <v>6</v>
      </c>
      <c r="N40" s="3">
        <v>671.76</v>
      </c>
      <c r="O40" s="1" t="s">
        <v>14</v>
      </c>
      <c r="P40" s="1" t="s">
        <v>27</v>
      </c>
      <c r="Q40" s="1" t="str">
        <f t="shared" si="7"/>
        <v>Supplies and Furniture</v>
      </c>
      <c r="R40" s="1" t="s">
        <v>43</v>
      </c>
      <c r="S40" s="1" t="s">
        <v>710</v>
      </c>
      <c r="T40" s="1">
        <v>2190</v>
      </c>
      <c r="U40" s="1" t="str">
        <f>VLOOKUP(T40,'Geographic Data'!$A:$D,2,FALSE)</f>
        <v>Weymouth</v>
      </c>
      <c r="V40" s="1" t="str">
        <f>VLOOKUP(T40,'Geographic Data'!$A:$D,3,FALSE)</f>
        <v>Massachusetts</v>
      </c>
      <c r="W40" s="1" t="str">
        <f>VLOOKUP(T40,'Geographic Data'!$A:$D,4,FALSE)</f>
        <v>East</v>
      </c>
    </row>
    <row r="41" spans="1:23" x14ac:dyDescent="0.2">
      <c r="A41" s="1">
        <v>81226</v>
      </c>
      <c r="B41" s="2">
        <v>43823</v>
      </c>
      <c r="C41" s="2" t="str">
        <f t="shared" si="0"/>
        <v>Tuesday</v>
      </c>
      <c r="D41" s="2" t="str">
        <f t="shared" si="1"/>
        <v>December</v>
      </c>
      <c r="E41" s="2" t="str">
        <f t="shared" si="2"/>
        <v>2019</v>
      </c>
      <c r="F41" s="2">
        <v>43828</v>
      </c>
      <c r="G41" s="2" t="str">
        <f t="shared" si="3"/>
        <v>Sunday</v>
      </c>
      <c r="H41" s="2" t="str">
        <f t="shared" si="4"/>
        <v>December</v>
      </c>
      <c r="I41" s="22">
        <v>1.3215355923967387E-2</v>
      </c>
      <c r="J41" s="22" t="str">
        <f t="shared" si="5"/>
        <v>00</v>
      </c>
      <c r="K41" s="2" t="str">
        <f t="shared" si="6"/>
        <v>2019</v>
      </c>
      <c r="L41" s="3">
        <v>22.84</v>
      </c>
      <c r="M41" s="1">
        <v>8</v>
      </c>
      <c r="N41" s="3">
        <v>182.72</v>
      </c>
      <c r="O41" s="1" t="s">
        <v>22</v>
      </c>
      <c r="P41" s="1" t="s">
        <v>11</v>
      </c>
      <c r="Q41" s="1" t="str">
        <f t="shared" si="7"/>
        <v>Supplies and Furniture</v>
      </c>
      <c r="R41" s="1" t="s">
        <v>12</v>
      </c>
      <c r="S41" s="1" t="s">
        <v>596</v>
      </c>
      <c r="T41" s="1">
        <v>2331</v>
      </c>
      <c r="U41" s="1" t="str">
        <f>VLOOKUP(T41,'Geographic Data'!$A:$D,2,FALSE)</f>
        <v>Duxbury</v>
      </c>
      <c r="V41" s="1" t="str">
        <f>VLOOKUP(T41,'Geographic Data'!$A:$D,3,FALSE)</f>
        <v>Massachusetts</v>
      </c>
      <c r="W41" s="1" t="str">
        <f>VLOOKUP(T41,'Geographic Data'!$A:$D,4,FALSE)</f>
        <v>East</v>
      </c>
    </row>
    <row r="42" spans="1:23" x14ac:dyDescent="0.2">
      <c r="A42" s="1">
        <v>80036</v>
      </c>
      <c r="B42" s="2">
        <v>43817</v>
      </c>
      <c r="C42" s="2" t="str">
        <f t="shared" si="0"/>
        <v>Wednesday</v>
      </c>
      <c r="D42" s="2" t="str">
        <f t="shared" si="1"/>
        <v>December</v>
      </c>
      <c r="E42" s="2" t="str">
        <f t="shared" si="2"/>
        <v>2019</v>
      </c>
      <c r="F42" s="2">
        <v>43823</v>
      </c>
      <c r="G42" s="2" t="str">
        <f t="shared" si="3"/>
        <v>Tuesday</v>
      </c>
      <c r="H42" s="2" t="str">
        <f t="shared" si="4"/>
        <v>December</v>
      </c>
      <c r="I42" s="22">
        <v>0.62992182563413657</v>
      </c>
      <c r="J42" s="22" t="str">
        <f t="shared" si="5"/>
        <v>15</v>
      </c>
      <c r="K42" s="2" t="str">
        <f t="shared" si="6"/>
        <v>2019</v>
      </c>
      <c r="L42" s="3">
        <v>14.42</v>
      </c>
      <c r="M42" s="1">
        <v>7</v>
      </c>
      <c r="N42" s="3">
        <v>100.94</v>
      </c>
      <c r="O42" s="1" t="s">
        <v>22</v>
      </c>
      <c r="P42" s="1" t="s">
        <v>11</v>
      </c>
      <c r="Q42" s="1" t="str">
        <f t="shared" si="7"/>
        <v>Supplies and Furniture</v>
      </c>
      <c r="R42" s="1" t="s">
        <v>47</v>
      </c>
      <c r="S42" s="1" t="s">
        <v>437</v>
      </c>
      <c r="T42" s="1">
        <v>2341</v>
      </c>
      <c r="U42" s="1" t="str">
        <f>VLOOKUP(T42,'Geographic Data'!$A:$D,2,FALSE)</f>
        <v>Hanson</v>
      </c>
      <c r="V42" s="1" t="str">
        <f>VLOOKUP(T42,'Geographic Data'!$A:$D,3,FALSE)</f>
        <v>Massachusetts</v>
      </c>
      <c r="W42" s="1" t="str">
        <f>VLOOKUP(T42,'Geographic Data'!$A:$D,4,FALSE)</f>
        <v>East</v>
      </c>
    </row>
    <row r="43" spans="1:23" x14ac:dyDescent="0.2">
      <c r="A43" s="1">
        <v>79677</v>
      </c>
      <c r="B43" s="2">
        <v>43816</v>
      </c>
      <c r="C43" s="2" t="str">
        <f t="shared" si="0"/>
        <v>Tuesday</v>
      </c>
      <c r="D43" s="2" t="str">
        <f t="shared" si="1"/>
        <v>December</v>
      </c>
      <c r="E43" s="2" t="str">
        <f t="shared" si="2"/>
        <v>2019</v>
      </c>
      <c r="F43" s="2">
        <v>43819</v>
      </c>
      <c r="G43" s="2" t="str">
        <f t="shared" si="3"/>
        <v>Friday</v>
      </c>
      <c r="H43" s="2" t="str">
        <f t="shared" si="4"/>
        <v>December</v>
      </c>
      <c r="I43" s="22">
        <v>0.73053241494866428</v>
      </c>
      <c r="J43" s="22" t="str">
        <f t="shared" si="5"/>
        <v>17</v>
      </c>
      <c r="K43" s="2" t="str">
        <f t="shared" si="6"/>
        <v>2019</v>
      </c>
      <c r="L43" s="3">
        <v>3.28</v>
      </c>
      <c r="M43" s="1">
        <v>4</v>
      </c>
      <c r="N43" s="3">
        <v>13.12</v>
      </c>
      <c r="O43" s="1" t="s">
        <v>22</v>
      </c>
      <c r="P43" s="1" t="s">
        <v>11</v>
      </c>
      <c r="Q43" s="1" t="str">
        <f t="shared" si="7"/>
        <v>Supplies and Furniture</v>
      </c>
      <c r="R43" s="1" t="s">
        <v>788</v>
      </c>
      <c r="S43" s="1" t="s">
        <v>360</v>
      </c>
      <c r="T43" s="1">
        <v>2358</v>
      </c>
      <c r="U43" s="1" t="str">
        <f>VLOOKUP(T43,'Geographic Data'!$A:$D,2,FALSE)</f>
        <v>North Pembroke</v>
      </c>
      <c r="V43" s="1" t="str">
        <f>VLOOKUP(T43,'Geographic Data'!$A:$D,3,FALSE)</f>
        <v>Massachusetts</v>
      </c>
      <c r="W43" s="1" t="str">
        <f>VLOOKUP(T43,'Geographic Data'!$A:$D,4,FALSE)</f>
        <v>East</v>
      </c>
    </row>
    <row r="44" spans="1:23" x14ac:dyDescent="0.2">
      <c r="A44" s="1">
        <v>82681</v>
      </c>
      <c r="B44" s="2">
        <v>43829</v>
      </c>
      <c r="C44" s="2" t="str">
        <f t="shared" si="0"/>
        <v>Monday</v>
      </c>
      <c r="D44" s="2" t="str">
        <f t="shared" si="1"/>
        <v>December</v>
      </c>
      <c r="E44" s="2" t="str">
        <f t="shared" si="2"/>
        <v>2019</v>
      </c>
      <c r="F44" s="2">
        <v>43831</v>
      </c>
      <c r="G44" s="2" t="str">
        <f t="shared" si="3"/>
        <v>Wednesday</v>
      </c>
      <c r="H44" s="2" t="str">
        <f t="shared" si="4"/>
        <v>January</v>
      </c>
      <c r="I44" s="22">
        <v>0.71921666941933893</v>
      </c>
      <c r="J44" s="22" t="str">
        <f t="shared" si="5"/>
        <v>17</v>
      </c>
      <c r="K44" s="2" t="str">
        <f t="shared" si="6"/>
        <v>2020</v>
      </c>
      <c r="L44" s="3">
        <v>41.32</v>
      </c>
      <c r="M44" s="1">
        <v>3</v>
      </c>
      <c r="N44" s="3">
        <v>123.96</v>
      </c>
      <c r="O44" s="1" t="s">
        <v>10</v>
      </c>
      <c r="P44" s="1" t="s">
        <v>27</v>
      </c>
      <c r="Q44" s="1" t="str">
        <f t="shared" si="7"/>
        <v>Supplies and Furniture</v>
      </c>
      <c r="R44" s="1" t="s">
        <v>33</v>
      </c>
      <c r="S44" s="1" t="s">
        <v>744</v>
      </c>
      <c r="T44" s="1">
        <v>2370</v>
      </c>
      <c r="U44" s="1" t="str">
        <f>VLOOKUP(T44,'Geographic Data'!$A:$D,2,FALSE)</f>
        <v>Rockland</v>
      </c>
      <c r="V44" s="1" t="str">
        <f>VLOOKUP(T44,'Geographic Data'!$A:$D,3,FALSE)</f>
        <v>Massachusetts</v>
      </c>
      <c r="W44" s="1" t="str">
        <f>VLOOKUP(T44,'Geographic Data'!$A:$D,4,FALSE)</f>
        <v>East</v>
      </c>
    </row>
    <row r="45" spans="1:23" x14ac:dyDescent="0.2">
      <c r="A45" s="1">
        <v>78001</v>
      </c>
      <c r="B45" s="2">
        <v>43809</v>
      </c>
      <c r="C45" s="2" t="str">
        <f t="shared" si="0"/>
        <v>Tuesday</v>
      </c>
      <c r="D45" s="2" t="str">
        <f t="shared" si="1"/>
        <v>December</v>
      </c>
      <c r="E45" s="2" t="str">
        <f t="shared" si="2"/>
        <v>2019</v>
      </c>
      <c r="F45" s="2">
        <v>43815</v>
      </c>
      <c r="G45" s="2" t="str">
        <f t="shared" si="3"/>
        <v>Monday</v>
      </c>
      <c r="H45" s="2" t="str">
        <f t="shared" si="4"/>
        <v>December</v>
      </c>
      <c r="I45" s="22">
        <v>0.12738287925395442</v>
      </c>
      <c r="J45" s="22" t="str">
        <f t="shared" si="5"/>
        <v>03</v>
      </c>
      <c r="K45" s="2" t="str">
        <f t="shared" si="6"/>
        <v>2019</v>
      </c>
      <c r="L45" s="3">
        <v>4.9800000000000004</v>
      </c>
      <c r="M45" s="1">
        <v>8</v>
      </c>
      <c r="N45" s="3">
        <v>39.840000000000003</v>
      </c>
      <c r="O45" s="1" t="s">
        <v>30</v>
      </c>
      <c r="P45" s="1" t="s">
        <v>11</v>
      </c>
      <c r="Q45" s="1" t="str">
        <f t="shared" si="7"/>
        <v>Supplies and Furniture</v>
      </c>
      <c r="R45" s="1" t="s">
        <v>12</v>
      </c>
      <c r="S45" s="1" t="s">
        <v>261</v>
      </c>
      <c r="T45" s="1">
        <v>2457</v>
      </c>
      <c r="U45" s="1" t="str">
        <f>VLOOKUP(T45,'Geographic Data'!$A:$D,2,FALSE)</f>
        <v>Wellesley</v>
      </c>
      <c r="V45" s="1" t="str">
        <f>VLOOKUP(T45,'Geographic Data'!$A:$D,3,FALSE)</f>
        <v>Massachusetts</v>
      </c>
      <c r="W45" s="1" t="str">
        <f>VLOOKUP(T45,'Geographic Data'!$A:$D,4,FALSE)</f>
        <v>East</v>
      </c>
    </row>
    <row r="46" spans="1:23" x14ac:dyDescent="0.2">
      <c r="A46" s="1">
        <v>80336</v>
      </c>
      <c r="B46" s="2">
        <v>43819</v>
      </c>
      <c r="C46" s="2" t="str">
        <f t="shared" si="0"/>
        <v>Friday</v>
      </c>
      <c r="D46" s="2" t="str">
        <f t="shared" si="1"/>
        <v>December</v>
      </c>
      <c r="E46" s="2" t="str">
        <f t="shared" si="2"/>
        <v>2019</v>
      </c>
      <c r="F46" s="2">
        <v>43828</v>
      </c>
      <c r="G46" s="2" t="str">
        <f t="shared" si="3"/>
        <v>Sunday</v>
      </c>
      <c r="H46" s="2" t="str">
        <f t="shared" si="4"/>
        <v>December</v>
      </c>
      <c r="I46" s="22">
        <v>0.22122232016694454</v>
      </c>
      <c r="J46" s="22" t="str">
        <f t="shared" si="5"/>
        <v>05</v>
      </c>
      <c r="K46" s="2" t="str">
        <f t="shared" si="6"/>
        <v>2019</v>
      </c>
      <c r="L46" s="3">
        <v>49.99</v>
      </c>
      <c r="M46" s="1">
        <v>4</v>
      </c>
      <c r="N46" s="3">
        <v>199.96</v>
      </c>
      <c r="O46" s="1" t="s">
        <v>22</v>
      </c>
      <c r="P46" s="1" t="s">
        <v>16</v>
      </c>
      <c r="Q46" s="1" t="str">
        <f t="shared" si="7"/>
        <v>Technology</v>
      </c>
      <c r="R46" s="1" t="s">
        <v>17</v>
      </c>
      <c r="S46" s="1" t="s">
        <v>152</v>
      </c>
      <c r="T46" s="1">
        <v>2474</v>
      </c>
      <c r="U46" s="1" t="str">
        <f>VLOOKUP(T46,'Geographic Data'!$A:$D,2,FALSE)</f>
        <v>Arlington</v>
      </c>
      <c r="V46" s="1" t="str">
        <f>VLOOKUP(T46,'Geographic Data'!$A:$D,3,FALSE)</f>
        <v>Massachusetts</v>
      </c>
      <c r="W46" s="1" t="str">
        <f>VLOOKUP(T46,'Geographic Data'!$A:$D,4,FALSE)</f>
        <v>East</v>
      </c>
    </row>
    <row r="47" spans="1:23" x14ac:dyDescent="0.2">
      <c r="A47" s="1">
        <v>80340</v>
      </c>
      <c r="B47" s="2">
        <v>43819</v>
      </c>
      <c r="C47" s="2" t="str">
        <f t="shared" si="0"/>
        <v>Friday</v>
      </c>
      <c r="D47" s="2" t="str">
        <f t="shared" si="1"/>
        <v>December</v>
      </c>
      <c r="E47" s="2" t="str">
        <f t="shared" si="2"/>
        <v>2019</v>
      </c>
      <c r="F47" s="2">
        <v>43822</v>
      </c>
      <c r="G47" s="2" t="str">
        <f t="shared" si="3"/>
        <v>Monday</v>
      </c>
      <c r="H47" s="2" t="str">
        <f t="shared" si="4"/>
        <v>December</v>
      </c>
      <c r="I47" s="22">
        <v>0.13183936222543569</v>
      </c>
      <c r="J47" s="22" t="str">
        <f t="shared" si="5"/>
        <v>03</v>
      </c>
      <c r="K47" s="2" t="str">
        <f t="shared" si="6"/>
        <v>2019</v>
      </c>
      <c r="L47" s="3">
        <v>3.69</v>
      </c>
      <c r="M47" s="1">
        <v>2</v>
      </c>
      <c r="N47" s="3">
        <v>7.38</v>
      </c>
      <c r="O47" s="1" t="s">
        <v>22</v>
      </c>
      <c r="P47" s="1" t="s">
        <v>11</v>
      </c>
      <c r="Q47" s="1" t="str">
        <f t="shared" si="7"/>
        <v>Supplies and Furniture</v>
      </c>
      <c r="R47" s="1" t="s">
        <v>31</v>
      </c>
      <c r="S47" s="1" t="s">
        <v>32</v>
      </c>
      <c r="T47" s="1">
        <v>2540</v>
      </c>
      <c r="U47" s="1" t="str">
        <f>VLOOKUP(T47,'Geographic Data'!$A:$D,2,FALSE)</f>
        <v>Falmouth</v>
      </c>
      <c r="V47" s="1" t="str">
        <f>VLOOKUP(T47,'Geographic Data'!$A:$D,3,FALSE)</f>
        <v>Massachusetts</v>
      </c>
      <c r="W47" s="1" t="str">
        <f>VLOOKUP(T47,'Geographic Data'!$A:$D,4,FALSE)</f>
        <v>East</v>
      </c>
    </row>
    <row r="48" spans="1:23" x14ac:dyDescent="0.2">
      <c r="A48" s="1">
        <v>82174</v>
      </c>
      <c r="B48" s="2">
        <v>43827</v>
      </c>
      <c r="C48" s="2" t="str">
        <f t="shared" si="0"/>
        <v>Saturday</v>
      </c>
      <c r="D48" s="2" t="str">
        <f t="shared" si="1"/>
        <v>December</v>
      </c>
      <c r="E48" s="2" t="str">
        <f t="shared" si="2"/>
        <v>2019</v>
      </c>
      <c r="F48" s="2">
        <v>43833</v>
      </c>
      <c r="G48" s="2" t="str">
        <f t="shared" si="3"/>
        <v>Friday</v>
      </c>
      <c r="H48" s="2" t="str">
        <f t="shared" si="4"/>
        <v>January</v>
      </c>
      <c r="I48" s="22">
        <v>2.9565075205968294E-2</v>
      </c>
      <c r="J48" s="22" t="str">
        <f t="shared" si="5"/>
        <v>00</v>
      </c>
      <c r="K48" s="2" t="str">
        <f t="shared" si="6"/>
        <v>2020</v>
      </c>
      <c r="L48" s="3">
        <v>12.28</v>
      </c>
      <c r="M48" s="1">
        <v>2</v>
      </c>
      <c r="N48" s="3">
        <v>24.56</v>
      </c>
      <c r="O48" s="1" t="s">
        <v>30</v>
      </c>
      <c r="P48" s="1" t="s">
        <v>11</v>
      </c>
      <c r="Q48" s="1" t="str">
        <f t="shared" si="7"/>
        <v>Supplies and Furniture</v>
      </c>
      <c r="R48" s="1" t="s">
        <v>12</v>
      </c>
      <c r="S48" s="1" t="s">
        <v>568</v>
      </c>
      <c r="T48" s="1">
        <v>2724</v>
      </c>
      <c r="U48" s="1" t="str">
        <f>VLOOKUP(T48,'Geographic Data'!$A:$D,2,FALSE)</f>
        <v>Fall River</v>
      </c>
      <c r="V48" s="1" t="str">
        <f>VLOOKUP(T48,'Geographic Data'!$A:$D,3,FALSE)</f>
        <v>Massachusetts</v>
      </c>
      <c r="W48" s="1" t="str">
        <f>VLOOKUP(T48,'Geographic Data'!$A:$D,4,FALSE)</f>
        <v>East</v>
      </c>
    </row>
    <row r="49" spans="1:23" x14ac:dyDescent="0.2">
      <c r="A49" s="1">
        <v>79366</v>
      </c>
      <c r="B49" s="2">
        <v>43815</v>
      </c>
      <c r="C49" s="2" t="str">
        <f t="shared" si="0"/>
        <v>Monday</v>
      </c>
      <c r="D49" s="2" t="str">
        <f t="shared" si="1"/>
        <v>December</v>
      </c>
      <c r="E49" s="2" t="str">
        <f t="shared" si="2"/>
        <v>2019</v>
      </c>
      <c r="F49" s="2">
        <v>43823</v>
      </c>
      <c r="G49" s="2" t="str">
        <f t="shared" si="3"/>
        <v>Tuesday</v>
      </c>
      <c r="H49" s="2" t="str">
        <f t="shared" si="4"/>
        <v>December</v>
      </c>
      <c r="I49" s="22">
        <v>0.98407195787015145</v>
      </c>
      <c r="J49" s="22" t="str">
        <f t="shared" si="5"/>
        <v>23</v>
      </c>
      <c r="K49" s="2" t="str">
        <f t="shared" si="6"/>
        <v>2019</v>
      </c>
      <c r="L49" s="3">
        <v>10.89</v>
      </c>
      <c r="M49" s="1">
        <v>9</v>
      </c>
      <c r="N49" s="3">
        <v>98.01</v>
      </c>
      <c r="O49" s="1" t="s">
        <v>10</v>
      </c>
      <c r="P49" s="1" t="s">
        <v>11</v>
      </c>
      <c r="Q49" s="1" t="str">
        <f t="shared" si="7"/>
        <v>Supplies and Furniture</v>
      </c>
      <c r="R49" s="1" t="s">
        <v>47</v>
      </c>
      <c r="S49" s="1" t="s">
        <v>305</v>
      </c>
      <c r="T49" s="1">
        <v>2725</v>
      </c>
      <c r="U49" s="1" t="str">
        <f>VLOOKUP(T49,'Geographic Data'!$A:$D,2,FALSE)</f>
        <v>Somerset</v>
      </c>
      <c r="V49" s="1" t="str">
        <f>VLOOKUP(T49,'Geographic Data'!$A:$D,3,FALSE)</f>
        <v>Massachusetts</v>
      </c>
      <c r="W49" s="1" t="str">
        <f>VLOOKUP(T49,'Geographic Data'!$A:$D,4,FALSE)</f>
        <v>East</v>
      </c>
    </row>
    <row r="50" spans="1:23" x14ac:dyDescent="0.2">
      <c r="A50" s="1">
        <v>80507</v>
      </c>
      <c r="B50" s="2">
        <v>43820</v>
      </c>
      <c r="C50" s="2" t="str">
        <f t="shared" si="0"/>
        <v>Saturday</v>
      </c>
      <c r="D50" s="2" t="str">
        <f t="shared" si="1"/>
        <v>December</v>
      </c>
      <c r="E50" s="2" t="str">
        <f t="shared" si="2"/>
        <v>2019</v>
      </c>
      <c r="F50" s="2">
        <v>43830</v>
      </c>
      <c r="G50" s="2" t="str">
        <f t="shared" si="3"/>
        <v>Tuesday</v>
      </c>
      <c r="H50" s="2" t="str">
        <f t="shared" si="4"/>
        <v>December</v>
      </c>
      <c r="I50" s="22">
        <v>0.91292070922952473</v>
      </c>
      <c r="J50" s="22" t="str">
        <f t="shared" si="5"/>
        <v>21</v>
      </c>
      <c r="K50" s="2" t="str">
        <f t="shared" si="6"/>
        <v>2019</v>
      </c>
      <c r="L50" s="3">
        <v>105.98</v>
      </c>
      <c r="M50" s="1">
        <v>1</v>
      </c>
      <c r="N50" s="3">
        <v>105.98</v>
      </c>
      <c r="O50" s="1" t="s">
        <v>22</v>
      </c>
      <c r="P50" s="1" t="s">
        <v>27</v>
      </c>
      <c r="Q50" s="1" t="str">
        <f t="shared" si="7"/>
        <v>Supplies and Furniture</v>
      </c>
      <c r="R50" s="1" t="s">
        <v>33</v>
      </c>
      <c r="S50" s="1" t="s">
        <v>521</v>
      </c>
      <c r="T50" s="1">
        <v>2766</v>
      </c>
      <c r="U50" s="1" t="str">
        <f>VLOOKUP(T50,'Geographic Data'!$A:$D,2,FALSE)</f>
        <v>Norton</v>
      </c>
      <c r="V50" s="1" t="str">
        <f>VLOOKUP(T50,'Geographic Data'!$A:$D,3,FALSE)</f>
        <v>Massachusetts</v>
      </c>
      <c r="W50" s="1" t="str">
        <f>VLOOKUP(T50,'Geographic Data'!$A:$D,4,FALSE)</f>
        <v>East</v>
      </c>
    </row>
    <row r="51" spans="1:23" x14ac:dyDescent="0.2">
      <c r="A51" s="1">
        <v>79331</v>
      </c>
      <c r="B51" s="2">
        <v>43814</v>
      </c>
      <c r="C51" s="2" t="str">
        <f t="shared" si="0"/>
        <v>Sunday</v>
      </c>
      <c r="D51" s="2" t="str">
        <f t="shared" si="1"/>
        <v>December</v>
      </c>
      <c r="E51" s="2" t="str">
        <f t="shared" si="2"/>
        <v>2019</v>
      </c>
      <c r="F51" s="2">
        <v>43819</v>
      </c>
      <c r="G51" s="2" t="str">
        <f t="shared" si="3"/>
        <v>Friday</v>
      </c>
      <c r="H51" s="2" t="str">
        <f t="shared" si="4"/>
        <v>December</v>
      </c>
      <c r="I51" s="22">
        <v>0.33762811053411201</v>
      </c>
      <c r="J51" s="22" t="str">
        <f t="shared" si="5"/>
        <v>08</v>
      </c>
      <c r="K51" s="2" t="str">
        <f t="shared" si="6"/>
        <v>2019</v>
      </c>
      <c r="L51" s="3">
        <v>125.99</v>
      </c>
      <c r="M51" s="1">
        <v>7</v>
      </c>
      <c r="N51" s="3">
        <v>881.93</v>
      </c>
      <c r="O51" s="1" t="s">
        <v>22</v>
      </c>
      <c r="P51" s="1" t="s">
        <v>16</v>
      </c>
      <c r="Q51" s="1" t="str">
        <f t="shared" si="7"/>
        <v>Technology</v>
      </c>
      <c r="R51" s="1" t="s">
        <v>790</v>
      </c>
      <c r="S51" s="1" t="s">
        <v>286</v>
      </c>
      <c r="T51" s="1">
        <v>2816</v>
      </c>
      <c r="U51" s="1" t="str">
        <f>VLOOKUP(T51,'Geographic Data'!$A:$D,2,FALSE)</f>
        <v>Coventry</v>
      </c>
      <c r="V51" s="1" t="str">
        <f>VLOOKUP(T51,'Geographic Data'!$A:$D,3,FALSE)</f>
        <v>Rhode Island</v>
      </c>
      <c r="W51" s="1" t="str">
        <f>VLOOKUP(T51,'Geographic Data'!$A:$D,4,FALSE)</f>
        <v>East</v>
      </c>
    </row>
    <row r="52" spans="1:23" x14ac:dyDescent="0.2">
      <c r="A52" s="1">
        <v>79966</v>
      </c>
      <c r="B52" s="2">
        <v>43817</v>
      </c>
      <c r="C52" s="2" t="str">
        <f t="shared" si="0"/>
        <v>Wednesday</v>
      </c>
      <c r="D52" s="2" t="str">
        <f t="shared" si="1"/>
        <v>December</v>
      </c>
      <c r="E52" s="2" t="str">
        <f t="shared" si="2"/>
        <v>2019</v>
      </c>
      <c r="F52" s="2">
        <v>43821</v>
      </c>
      <c r="G52" s="2" t="str">
        <f t="shared" si="3"/>
        <v>Sunday</v>
      </c>
      <c r="H52" s="2" t="str">
        <f t="shared" si="4"/>
        <v>December</v>
      </c>
      <c r="I52" s="22">
        <v>5.7434094217069132E-2</v>
      </c>
      <c r="J52" s="22" t="str">
        <f t="shared" si="5"/>
        <v>01</v>
      </c>
      <c r="K52" s="2" t="str">
        <f t="shared" si="6"/>
        <v>2019</v>
      </c>
      <c r="L52" s="3">
        <v>6.47</v>
      </c>
      <c r="M52" s="1">
        <v>1</v>
      </c>
      <c r="N52" s="3">
        <v>6.47</v>
      </c>
      <c r="O52" s="1" t="s">
        <v>14</v>
      </c>
      <c r="P52" s="1" t="s">
        <v>11</v>
      </c>
      <c r="Q52" s="1" t="str">
        <f t="shared" si="7"/>
        <v>Supplies and Furniture</v>
      </c>
      <c r="R52" s="1" t="s">
        <v>788</v>
      </c>
      <c r="S52" s="1" t="s">
        <v>210</v>
      </c>
      <c r="T52" s="1">
        <v>2840</v>
      </c>
      <c r="U52" s="1" t="str">
        <f>VLOOKUP(T52,'Geographic Data'!$A:$D,2,FALSE)</f>
        <v>Newport</v>
      </c>
      <c r="V52" s="1" t="str">
        <f>VLOOKUP(T52,'Geographic Data'!$A:$D,3,FALSE)</f>
        <v>Rhode Island</v>
      </c>
      <c r="W52" s="1" t="str">
        <f>VLOOKUP(T52,'Geographic Data'!$A:$D,4,FALSE)</f>
        <v>East</v>
      </c>
    </row>
    <row r="53" spans="1:23" x14ac:dyDescent="0.2">
      <c r="A53" s="1">
        <v>80129</v>
      </c>
      <c r="B53" s="2">
        <v>43818</v>
      </c>
      <c r="C53" s="2" t="str">
        <f t="shared" si="0"/>
        <v>Thursday</v>
      </c>
      <c r="D53" s="2" t="str">
        <f t="shared" si="1"/>
        <v>December</v>
      </c>
      <c r="E53" s="2" t="str">
        <f t="shared" si="2"/>
        <v>2019</v>
      </c>
      <c r="F53" s="2">
        <v>43823</v>
      </c>
      <c r="G53" s="2" t="str">
        <f t="shared" si="3"/>
        <v>Tuesday</v>
      </c>
      <c r="H53" s="2" t="str">
        <f t="shared" si="4"/>
        <v>December</v>
      </c>
      <c r="I53" s="22">
        <v>0.22875368777631944</v>
      </c>
      <c r="J53" s="22" t="str">
        <f t="shared" si="5"/>
        <v>05</v>
      </c>
      <c r="K53" s="2" t="str">
        <f t="shared" si="6"/>
        <v>2019</v>
      </c>
      <c r="L53" s="3">
        <v>11.55</v>
      </c>
      <c r="M53" s="1">
        <v>8</v>
      </c>
      <c r="N53" s="3">
        <v>92.4</v>
      </c>
      <c r="O53" s="1" t="s">
        <v>10</v>
      </c>
      <c r="P53" s="1" t="s">
        <v>11</v>
      </c>
      <c r="Q53" s="1" t="str">
        <f t="shared" si="7"/>
        <v>Supplies and Furniture</v>
      </c>
      <c r="R53" s="1" t="s">
        <v>788</v>
      </c>
      <c r="S53" s="1" t="s">
        <v>117</v>
      </c>
      <c r="T53" s="1">
        <v>2878</v>
      </c>
      <c r="U53" s="1" t="str">
        <f>VLOOKUP(T53,'Geographic Data'!$A:$D,2,FALSE)</f>
        <v>Tiverton</v>
      </c>
      <c r="V53" s="1" t="str">
        <f>VLOOKUP(T53,'Geographic Data'!$A:$D,3,FALSE)</f>
        <v>Rhode Island</v>
      </c>
      <c r="W53" s="1" t="str">
        <f>VLOOKUP(T53,'Geographic Data'!$A:$D,4,FALSE)</f>
        <v>East</v>
      </c>
    </row>
    <row r="54" spans="1:23" x14ac:dyDescent="0.2">
      <c r="A54" s="1">
        <v>80183</v>
      </c>
      <c r="B54" s="2">
        <v>43818</v>
      </c>
      <c r="C54" s="2" t="str">
        <f t="shared" si="0"/>
        <v>Thursday</v>
      </c>
      <c r="D54" s="2" t="str">
        <f t="shared" si="1"/>
        <v>December</v>
      </c>
      <c r="E54" s="2" t="str">
        <f t="shared" si="2"/>
        <v>2019</v>
      </c>
      <c r="F54" s="2">
        <v>43826</v>
      </c>
      <c r="G54" s="2" t="str">
        <f t="shared" si="3"/>
        <v>Friday</v>
      </c>
      <c r="H54" s="2" t="str">
        <f t="shared" si="4"/>
        <v>December</v>
      </c>
      <c r="I54" s="22">
        <v>0.69091762346453089</v>
      </c>
      <c r="J54" s="22" t="str">
        <f t="shared" si="5"/>
        <v>16</v>
      </c>
      <c r="K54" s="2" t="str">
        <f t="shared" si="6"/>
        <v>2019</v>
      </c>
      <c r="L54" s="3">
        <v>5.68</v>
      </c>
      <c r="M54" s="1">
        <v>6</v>
      </c>
      <c r="N54" s="3">
        <v>34.08</v>
      </c>
      <c r="O54" s="1" t="s">
        <v>14</v>
      </c>
      <c r="P54" s="1" t="s">
        <v>11</v>
      </c>
      <c r="Q54" s="1" t="str">
        <f t="shared" si="7"/>
        <v>Supplies and Furniture</v>
      </c>
      <c r="R54" s="1" t="s">
        <v>12</v>
      </c>
      <c r="S54" s="1" t="s">
        <v>190</v>
      </c>
      <c r="T54" s="1">
        <v>2895</v>
      </c>
      <c r="U54" s="1" t="str">
        <f>VLOOKUP(T54,'Geographic Data'!$A:$D,2,FALSE)</f>
        <v>Woonsocket</v>
      </c>
      <c r="V54" s="1" t="str">
        <f>VLOOKUP(T54,'Geographic Data'!$A:$D,3,FALSE)</f>
        <v>Rhode Island</v>
      </c>
      <c r="W54" s="1" t="str">
        <f>VLOOKUP(T54,'Geographic Data'!$A:$D,4,FALSE)</f>
        <v>East</v>
      </c>
    </row>
    <row r="55" spans="1:23" x14ac:dyDescent="0.2">
      <c r="A55" s="1">
        <v>82172</v>
      </c>
      <c r="B55" s="2">
        <v>43827</v>
      </c>
      <c r="C55" s="2" t="str">
        <f t="shared" si="0"/>
        <v>Saturday</v>
      </c>
      <c r="D55" s="2" t="str">
        <f t="shared" si="1"/>
        <v>December</v>
      </c>
      <c r="E55" s="2" t="str">
        <f t="shared" si="2"/>
        <v>2019</v>
      </c>
      <c r="F55" s="2">
        <v>43830</v>
      </c>
      <c r="G55" s="2" t="str">
        <f t="shared" si="3"/>
        <v>Tuesday</v>
      </c>
      <c r="H55" s="2" t="str">
        <f t="shared" si="4"/>
        <v>December</v>
      </c>
      <c r="I55" s="22">
        <v>8.1655181676045574E-2</v>
      </c>
      <c r="J55" s="22" t="str">
        <f t="shared" si="5"/>
        <v>01</v>
      </c>
      <c r="K55" s="2" t="str">
        <f t="shared" si="6"/>
        <v>2019</v>
      </c>
      <c r="L55" s="3">
        <v>10.98</v>
      </c>
      <c r="M55" s="1">
        <v>7</v>
      </c>
      <c r="N55" s="3">
        <v>76.86</v>
      </c>
      <c r="O55" s="1" t="s">
        <v>30</v>
      </c>
      <c r="P55" s="1" t="s">
        <v>11</v>
      </c>
      <c r="Q55" s="1" t="str">
        <f t="shared" si="7"/>
        <v>Supplies and Furniture</v>
      </c>
      <c r="R55" s="1" t="s">
        <v>792</v>
      </c>
      <c r="S55" s="1" t="s">
        <v>525</v>
      </c>
      <c r="T55" s="1">
        <v>2907</v>
      </c>
      <c r="U55" s="1" t="str">
        <f>VLOOKUP(T55,'Geographic Data'!$A:$D,2,FALSE)</f>
        <v>Cranston</v>
      </c>
      <c r="V55" s="1" t="str">
        <f>VLOOKUP(T55,'Geographic Data'!$A:$D,3,FALSE)</f>
        <v>Rhode Island</v>
      </c>
      <c r="W55" s="1" t="str">
        <f>VLOOKUP(T55,'Geographic Data'!$A:$D,4,FALSE)</f>
        <v>East</v>
      </c>
    </row>
    <row r="56" spans="1:23" x14ac:dyDescent="0.2">
      <c r="A56" s="1">
        <v>79924</v>
      </c>
      <c r="B56" s="2">
        <v>43817</v>
      </c>
      <c r="C56" s="2" t="str">
        <f t="shared" si="0"/>
        <v>Wednesday</v>
      </c>
      <c r="D56" s="2" t="str">
        <f t="shared" si="1"/>
        <v>December</v>
      </c>
      <c r="E56" s="2" t="str">
        <f t="shared" si="2"/>
        <v>2019</v>
      </c>
      <c r="F56" s="2">
        <v>43818</v>
      </c>
      <c r="G56" s="2" t="str">
        <f t="shared" si="3"/>
        <v>Thursday</v>
      </c>
      <c r="H56" s="2" t="str">
        <f t="shared" si="4"/>
        <v>December</v>
      </c>
      <c r="I56" s="22">
        <v>0.77668951379495355</v>
      </c>
      <c r="J56" s="22" t="str">
        <f t="shared" si="5"/>
        <v>18</v>
      </c>
      <c r="K56" s="2" t="str">
        <f t="shared" si="6"/>
        <v>2019</v>
      </c>
      <c r="L56" s="3">
        <v>200.99</v>
      </c>
      <c r="M56" s="1">
        <v>4</v>
      </c>
      <c r="N56" s="3">
        <v>803.96</v>
      </c>
      <c r="O56" s="1" t="s">
        <v>10</v>
      </c>
      <c r="P56" s="1" t="s">
        <v>16</v>
      </c>
      <c r="Q56" s="1" t="str">
        <f t="shared" si="7"/>
        <v>Technology</v>
      </c>
      <c r="R56" s="1" t="s">
        <v>790</v>
      </c>
      <c r="S56" s="1" t="s">
        <v>239</v>
      </c>
      <c r="T56" s="1">
        <v>2917</v>
      </c>
      <c r="U56" s="1" t="str">
        <f>VLOOKUP(T56,'Geographic Data'!$A:$D,2,FALSE)</f>
        <v>Smithfield</v>
      </c>
      <c r="V56" s="1" t="str">
        <f>VLOOKUP(T56,'Geographic Data'!$A:$D,3,FALSE)</f>
        <v>Rhode Island</v>
      </c>
      <c r="W56" s="1" t="str">
        <f>VLOOKUP(T56,'Geographic Data'!$A:$D,4,FALSE)</f>
        <v>East</v>
      </c>
    </row>
    <row r="57" spans="1:23" x14ac:dyDescent="0.2">
      <c r="A57" s="1">
        <v>79785</v>
      </c>
      <c r="B57" s="2">
        <v>43816</v>
      </c>
      <c r="C57" s="2" t="str">
        <f t="shared" si="0"/>
        <v>Tuesday</v>
      </c>
      <c r="D57" s="2" t="str">
        <f t="shared" si="1"/>
        <v>December</v>
      </c>
      <c r="E57" s="2" t="str">
        <f t="shared" si="2"/>
        <v>2019</v>
      </c>
      <c r="F57" s="2">
        <v>43824</v>
      </c>
      <c r="G57" s="2" t="str">
        <f t="shared" si="3"/>
        <v>Wednesday</v>
      </c>
      <c r="H57" s="2" t="str">
        <f t="shared" si="4"/>
        <v>December</v>
      </c>
      <c r="I57" s="22">
        <v>0.97380777128629381</v>
      </c>
      <c r="J57" s="22" t="str">
        <f t="shared" si="5"/>
        <v>23</v>
      </c>
      <c r="K57" s="2" t="str">
        <f t="shared" si="6"/>
        <v>2019</v>
      </c>
      <c r="L57" s="3">
        <v>11.66</v>
      </c>
      <c r="M57" s="1">
        <v>3</v>
      </c>
      <c r="N57" s="3">
        <v>34.979999999999997</v>
      </c>
      <c r="O57" s="1" t="s">
        <v>22</v>
      </c>
      <c r="P57" s="1" t="s">
        <v>11</v>
      </c>
      <c r="Q57" s="1" t="str">
        <f t="shared" si="7"/>
        <v>Supplies and Furniture</v>
      </c>
      <c r="R57" s="1" t="s">
        <v>788</v>
      </c>
      <c r="S57" s="1" t="s">
        <v>397</v>
      </c>
      <c r="T57" s="1">
        <v>3038</v>
      </c>
      <c r="U57" s="1" t="str">
        <f>VLOOKUP(T57,'Geographic Data'!$A:$D,2,FALSE)</f>
        <v>Derry</v>
      </c>
      <c r="V57" s="1" t="str">
        <f>VLOOKUP(T57,'Geographic Data'!$A:$D,3,FALSE)</f>
        <v>New Hampshire</v>
      </c>
      <c r="W57" s="1" t="str">
        <f>VLOOKUP(T57,'Geographic Data'!$A:$D,4,FALSE)</f>
        <v>East</v>
      </c>
    </row>
    <row r="58" spans="1:23" x14ac:dyDescent="0.2">
      <c r="A58" s="1">
        <v>80338</v>
      </c>
      <c r="B58" s="2">
        <v>43819</v>
      </c>
      <c r="C58" s="2" t="str">
        <f t="shared" si="0"/>
        <v>Friday</v>
      </c>
      <c r="D58" s="2" t="str">
        <f t="shared" si="1"/>
        <v>December</v>
      </c>
      <c r="E58" s="2" t="str">
        <f t="shared" si="2"/>
        <v>2019</v>
      </c>
      <c r="F58" s="2">
        <v>43828</v>
      </c>
      <c r="G58" s="2" t="str">
        <f t="shared" si="3"/>
        <v>Sunday</v>
      </c>
      <c r="H58" s="2" t="str">
        <f t="shared" si="4"/>
        <v>December</v>
      </c>
      <c r="I58" s="22">
        <v>0.82088844102455194</v>
      </c>
      <c r="J58" s="22" t="str">
        <f t="shared" si="5"/>
        <v>19</v>
      </c>
      <c r="K58" s="2" t="str">
        <f t="shared" si="6"/>
        <v>2019</v>
      </c>
      <c r="L58" s="3">
        <v>15.04</v>
      </c>
      <c r="M58" s="1">
        <v>2</v>
      </c>
      <c r="N58" s="3">
        <v>30.08</v>
      </c>
      <c r="O58" s="1" t="s">
        <v>22</v>
      </c>
      <c r="P58" s="1" t="s">
        <v>11</v>
      </c>
      <c r="Q58" s="1" t="str">
        <f t="shared" si="7"/>
        <v>Supplies and Furniture</v>
      </c>
      <c r="R58" s="1" t="s">
        <v>12</v>
      </c>
      <c r="S58" s="1" t="s">
        <v>38</v>
      </c>
      <c r="T58" s="1">
        <v>3038</v>
      </c>
      <c r="U58" s="1" t="str">
        <f>VLOOKUP(T58,'Geographic Data'!$A:$D,2,FALSE)</f>
        <v>Derry</v>
      </c>
      <c r="V58" s="1" t="str">
        <f>VLOOKUP(T58,'Geographic Data'!$A:$D,3,FALSE)</f>
        <v>New Hampshire</v>
      </c>
      <c r="W58" s="1" t="str">
        <f>VLOOKUP(T58,'Geographic Data'!$A:$D,4,FALSE)</f>
        <v>East</v>
      </c>
    </row>
    <row r="59" spans="1:23" x14ac:dyDescent="0.2">
      <c r="A59" s="1">
        <v>80509</v>
      </c>
      <c r="B59" s="2">
        <v>43820</v>
      </c>
      <c r="C59" s="2" t="str">
        <f t="shared" si="0"/>
        <v>Saturday</v>
      </c>
      <c r="D59" s="2" t="str">
        <f t="shared" si="1"/>
        <v>December</v>
      </c>
      <c r="E59" s="2" t="str">
        <f t="shared" si="2"/>
        <v>2019</v>
      </c>
      <c r="F59" s="2">
        <v>43821</v>
      </c>
      <c r="G59" s="2" t="str">
        <f t="shared" si="3"/>
        <v>Sunday</v>
      </c>
      <c r="H59" s="2" t="str">
        <f t="shared" si="4"/>
        <v>December</v>
      </c>
      <c r="I59" s="22">
        <v>0.53134742444714822</v>
      </c>
      <c r="J59" s="22" t="str">
        <f t="shared" si="5"/>
        <v>12</v>
      </c>
      <c r="K59" s="2" t="str">
        <f t="shared" si="6"/>
        <v>2019</v>
      </c>
      <c r="L59" s="3">
        <v>4.28</v>
      </c>
      <c r="M59" s="1">
        <v>4</v>
      </c>
      <c r="N59" s="3">
        <v>17.12</v>
      </c>
      <c r="O59" s="1" t="s">
        <v>22</v>
      </c>
      <c r="P59" s="1" t="s">
        <v>11</v>
      </c>
      <c r="Q59" s="1" t="str">
        <f t="shared" si="7"/>
        <v>Supplies and Furniture</v>
      </c>
      <c r="R59" s="1" t="s">
        <v>12</v>
      </c>
      <c r="S59" s="1" t="s">
        <v>523</v>
      </c>
      <c r="T59" s="1">
        <v>3038</v>
      </c>
      <c r="U59" s="1" t="str">
        <f>VLOOKUP(T59,'Geographic Data'!$A:$D,2,FALSE)</f>
        <v>Derry</v>
      </c>
      <c r="V59" s="1" t="str">
        <f>VLOOKUP(T59,'Geographic Data'!$A:$D,3,FALSE)</f>
        <v>New Hampshire</v>
      </c>
      <c r="W59" s="1" t="str">
        <f>VLOOKUP(T59,'Geographic Data'!$A:$D,4,FALSE)</f>
        <v>East</v>
      </c>
    </row>
    <row r="60" spans="1:23" x14ac:dyDescent="0.2">
      <c r="A60" s="1">
        <v>81702</v>
      </c>
      <c r="B60" s="2">
        <v>43825</v>
      </c>
      <c r="C60" s="2" t="str">
        <f t="shared" si="0"/>
        <v>Thursday</v>
      </c>
      <c r="D60" s="2" t="str">
        <f t="shared" si="1"/>
        <v>December</v>
      </c>
      <c r="E60" s="2" t="str">
        <f t="shared" si="2"/>
        <v>2019</v>
      </c>
      <c r="F60" s="2">
        <v>43834</v>
      </c>
      <c r="G60" s="2" t="str">
        <f t="shared" si="3"/>
        <v>Saturday</v>
      </c>
      <c r="H60" s="2" t="str">
        <f t="shared" si="4"/>
        <v>January</v>
      </c>
      <c r="I60" s="22">
        <v>0.15559366301355637</v>
      </c>
      <c r="J60" s="22" t="str">
        <f t="shared" si="5"/>
        <v>03</v>
      </c>
      <c r="K60" s="2" t="str">
        <f t="shared" si="6"/>
        <v>2020</v>
      </c>
      <c r="L60" s="3">
        <v>29.1</v>
      </c>
      <c r="M60" s="1">
        <v>1</v>
      </c>
      <c r="N60" s="3">
        <v>29.1</v>
      </c>
      <c r="O60" s="1" t="s">
        <v>30</v>
      </c>
      <c r="P60" s="1" t="s">
        <v>16</v>
      </c>
      <c r="Q60" s="1" t="str">
        <f t="shared" si="7"/>
        <v>Technology</v>
      </c>
      <c r="R60" s="1" t="s">
        <v>17</v>
      </c>
      <c r="S60" s="1" t="s">
        <v>639</v>
      </c>
      <c r="T60" s="1">
        <v>3045</v>
      </c>
      <c r="U60" s="1" t="str">
        <f>VLOOKUP(T60,'Geographic Data'!$A:$D,2,FALSE)</f>
        <v>Goffstown</v>
      </c>
      <c r="V60" s="1" t="str">
        <f>VLOOKUP(T60,'Geographic Data'!$A:$D,3,FALSE)</f>
        <v>New Hampshire</v>
      </c>
      <c r="W60" s="1" t="str">
        <f>VLOOKUP(T60,'Geographic Data'!$A:$D,4,FALSE)</f>
        <v>East</v>
      </c>
    </row>
    <row r="61" spans="1:23" x14ac:dyDescent="0.2">
      <c r="A61" s="1">
        <v>82341</v>
      </c>
      <c r="B61" s="2">
        <v>43828</v>
      </c>
      <c r="C61" s="2" t="str">
        <f t="shared" si="0"/>
        <v>Sunday</v>
      </c>
      <c r="D61" s="2" t="str">
        <f t="shared" si="1"/>
        <v>December</v>
      </c>
      <c r="E61" s="2" t="str">
        <f t="shared" si="2"/>
        <v>2019</v>
      </c>
      <c r="F61" s="2">
        <v>43836</v>
      </c>
      <c r="G61" s="2" t="str">
        <f t="shared" si="3"/>
        <v>Monday</v>
      </c>
      <c r="H61" s="2" t="str">
        <f t="shared" si="4"/>
        <v>January</v>
      </c>
      <c r="I61" s="22">
        <v>0.14549587460942803</v>
      </c>
      <c r="J61" s="22" t="str">
        <f t="shared" si="5"/>
        <v>03</v>
      </c>
      <c r="K61" s="2" t="str">
        <f t="shared" si="6"/>
        <v>2020</v>
      </c>
      <c r="L61" s="3">
        <v>3.8</v>
      </c>
      <c r="M61" s="1">
        <v>10</v>
      </c>
      <c r="N61" s="3">
        <v>38</v>
      </c>
      <c r="O61" s="1" t="s">
        <v>14</v>
      </c>
      <c r="P61" s="1" t="s">
        <v>11</v>
      </c>
      <c r="Q61" s="1" t="str">
        <f t="shared" si="7"/>
        <v>Supplies and Furniture</v>
      </c>
      <c r="R61" s="1" t="s">
        <v>791</v>
      </c>
      <c r="S61" s="1" t="s">
        <v>445</v>
      </c>
      <c r="T61" s="1">
        <v>3053</v>
      </c>
      <c r="U61" s="1" t="str">
        <f>VLOOKUP(T61,'Geographic Data'!$A:$D,2,FALSE)</f>
        <v>Londonderry</v>
      </c>
      <c r="V61" s="1" t="str">
        <f>VLOOKUP(T61,'Geographic Data'!$A:$D,3,FALSE)</f>
        <v>New Hampshire</v>
      </c>
      <c r="W61" s="1" t="str">
        <f>VLOOKUP(T61,'Geographic Data'!$A:$D,4,FALSE)</f>
        <v>East</v>
      </c>
    </row>
    <row r="62" spans="1:23" x14ac:dyDescent="0.2">
      <c r="A62" s="1">
        <v>77991</v>
      </c>
      <c r="B62" s="2">
        <v>43809</v>
      </c>
      <c r="C62" s="2" t="str">
        <f t="shared" si="0"/>
        <v>Tuesday</v>
      </c>
      <c r="D62" s="2" t="str">
        <f t="shared" si="1"/>
        <v>December</v>
      </c>
      <c r="E62" s="2" t="str">
        <f t="shared" si="2"/>
        <v>2019</v>
      </c>
      <c r="F62" s="2">
        <v>43810</v>
      </c>
      <c r="G62" s="2" t="str">
        <f t="shared" si="3"/>
        <v>Wednesday</v>
      </c>
      <c r="H62" s="2" t="str">
        <f t="shared" si="4"/>
        <v>December</v>
      </c>
      <c r="I62" s="22">
        <v>0.40541663620161161</v>
      </c>
      <c r="J62" s="22" t="str">
        <f t="shared" si="5"/>
        <v>09</v>
      </c>
      <c r="K62" s="2" t="str">
        <f t="shared" si="6"/>
        <v>2019</v>
      </c>
      <c r="L62" s="3">
        <v>10.97</v>
      </c>
      <c r="M62" s="1">
        <v>4</v>
      </c>
      <c r="N62" s="3">
        <v>43.88</v>
      </c>
      <c r="O62" s="1" t="s">
        <v>30</v>
      </c>
      <c r="P62" s="1" t="s">
        <v>16</v>
      </c>
      <c r="Q62" s="1" t="str">
        <f t="shared" si="7"/>
        <v>Technology</v>
      </c>
      <c r="R62" s="1" t="s">
        <v>17</v>
      </c>
      <c r="S62" s="1" t="s">
        <v>36</v>
      </c>
      <c r="T62" s="1">
        <v>3054</v>
      </c>
      <c r="U62" s="1" t="str">
        <f>VLOOKUP(T62,'Geographic Data'!$A:$D,2,FALSE)</f>
        <v>Merrimack</v>
      </c>
      <c r="V62" s="1" t="str">
        <f>VLOOKUP(T62,'Geographic Data'!$A:$D,3,FALSE)</f>
        <v>New Hampshire</v>
      </c>
      <c r="W62" s="1" t="str">
        <f>VLOOKUP(T62,'Geographic Data'!$A:$D,4,FALSE)</f>
        <v>East</v>
      </c>
    </row>
    <row r="63" spans="1:23" x14ac:dyDescent="0.2">
      <c r="A63" s="1">
        <v>82337</v>
      </c>
      <c r="B63" s="2">
        <v>43827</v>
      </c>
      <c r="C63" s="2" t="str">
        <f t="shared" si="0"/>
        <v>Saturday</v>
      </c>
      <c r="D63" s="2" t="str">
        <f t="shared" si="1"/>
        <v>December</v>
      </c>
      <c r="E63" s="2" t="str">
        <f t="shared" si="2"/>
        <v>2019</v>
      </c>
      <c r="F63" s="2">
        <v>43832</v>
      </c>
      <c r="G63" s="2" t="str">
        <f t="shared" si="3"/>
        <v>Thursday</v>
      </c>
      <c r="H63" s="2" t="str">
        <f t="shared" si="4"/>
        <v>January</v>
      </c>
      <c r="I63" s="22">
        <v>0.51921957093582105</v>
      </c>
      <c r="J63" s="22" t="str">
        <f t="shared" si="5"/>
        <v>12</v>
      </c>
      <c r="K63" s="2" t="str">
        <f t="shared" si="6"/>
        <v>2020</v>
      </c>
      <c r="L63" s="3">
        <v>350.98</v>
      </c>
      <c r="M63" s="1">
        <v>4</v>
      </c>
      <c r="N63" s="3">
        <v>1403.92</v>
      </c>
      <c r="O63" s="1" t="s">
        <v>14</v>
      </c>
      <c r="P63" s="1" t="s">
        <v>27</v>
      </c>
      <c r="Q63" s="1" t="str">
        <f t="shared" si="7"/>
        <v>Supplies and Furniture</v>
      </c>
      <c r="R63" s="1" t="s">
        <v>1219</v>
      </c>
      <c r="S63" s="1" t="s">
        <v>704</v>
      </c>
      <c r="T63" s="1">
        <v>3079</v>
      </c>
      <c r="U63" s="1" t="str">
        <f>VLOOKUP(T63,'Geographic Data'!$A:$D,2,FALSE)</f>
        <v>Salem</v>
      </c>
      <c r="V63" s="1" t="str">
        <f>VLOOKUP(T63,'Geographic Data'!$A:$D,3,FALSE)</f>
        <v>New Hampshire</v>
      </c>
      <c r="W63" s="1" t="str">
        <f>VLOOKUP(T63,'Geographic Data'!$A:$D,4,FALSE)</f>
        <v>East</v>
      </c>
    </row>
    <row r="64" spans="1:23" x14ac:dyDescent="0.2">
      <c r="A64" s="1">
        <v>80130</v>
      </c>
      <c r="B64" s="2">
        <v>43818</v>
      </c>
      <c r="C64" s="2" t="str">
        <f t="shared" si="0"/>
        <v>Thursday</v>
      </c>
      <c r="D64" s="2" t="str">
        <f t="shared" si="1"/>
        <v>December</v>
      </c>
      <c r="E64" s="2" t="str">
        <f t="shared" si="2"/>
        <v>2019</v>
      </c>
      <c r="F64" s="2">
        <v>43820</v>
      </c>
      <c r="G64" s="2" t="str">
        <f t="shared" si="3"/>
        <v>Saturday</v>
      </c>
      <c r="H64" s="2" t="str">
        <f t="shared" si="4"/>
        <v>December</v>
      </c>
      <c r="I64" s="22">
        <v>0.79246564515444684</v>
      </c>
      <c r="J64" s="22" t="str">
        <f t="shared" si="5"/>
        <v>19</v>
      </c>
      <c r="K64" s="2" t="str">
        <f t="shared" si="6"/>
        <v>2019</v>
      </c>
      <c r="L64" s="3">
        <v>13.48</v>
      </c>
      <c r="M64" s="1">
        <v>10</v>
      </c>
      <c r="N64" s="3">
        <v>134.80000000000001</v>
      </c>
      <c r="O64" s="1" t="s">
        <v>10</v>
      </c>
      <c r="P64" s="1" t="s">
        <v>11</v>
      </c>
      <c r="Q64" s="1" t="str">
        <f t="shared" si="7"/>
        <v>Supplies and Furniture</v>
      </c>
      <c r="R64" s="1" t="s">
        <v>789</v>
      </c>
      <c r="S64" s="1" t="s">
        <v>197</v>
      </c>
      <c r="T64" s="1">
        <v>3101</v>
      </c>
      <c r="U64" s="1" t="str">
        <f>VLOOKUP(T64,'Geographic Data'!$A:$D,2,FALSE)</f>
        <v>Manchester</v>
      </c>
      <c r="V64" s="1" t="str">
        <f>VLOOKUP(T64,'Geographic Data'!$A:$D,3,FALSE)</f>
        <v>New Hampshire</v>
      </c>
      <c r="W64" s="1" t="str">
        <f>VLOOKUP(T64,'Geographic Data'!$A:$D,4,FALSE)</f>
        <v>East</v>
      </c>
    </row>
    <row r="65" spans="1:23" x14ac:dyDescent="0.2">
      <c r="A65" s="1">
        <v>82175</v>
      </c>
      <c r="B65" s="2">
        <v>43827</v>
      </c>
      <c r="C65" s="2" t="str">
        <f t="shared" si="0"/>
        <v>Saturday</v>
      </c>
      <c r="D65" s="2" t="str">
        <f t="shared" si="1"/>
        <v>December</v>
      </c>
      <c r="E65" s="2" t="str">
        <f t="shared" si="2"/>
        <v>2019</v>
      </c>
      <c r="F65" s="2">
        <v>43835</v>
      </c>
      <c r="G65" s="2" t="str">
        <f t="shared" si="3"/>
        <v>Sunday</v>
      </c>
      <c r="H65" s="2" t="str">
        <f t="shared" si="4"/>
        <v>January</v>
      </c>
      <c r="I65" s="22">
        <v>0.58953457914196028</v>
      </c>
      <c r="J65" s="22" t="str">
        <f t="shared" si="5"/>
        <v>14</v>
      </c>
      <c r="K65" s="2" t="str">
        <f t="shared" si="6"/>
        <v>2020</v>
      </c>
      <c r="L65" s="3">
        <v>140.97999999999999</v>
      </c>
      <c r="M65" s="1">
        <v>1</v>
      </c>
      <c r="N65" s="3">
        <v>140.97999999999999</v>
      </c>
      <c r="O65" s="1" t="s">
        <v>30</v>
      </c>
      <c r="P65" s="1" t="s">
        <v>27</v>
      </c>
      <c r="Q65" s="1" t="str">
        <f t="shared" si="7"/>
        <v>Supplies and Furniture</v>
      </c>
      <c r="R65" s="1" t="s">
        <v>28</v>
      </c>
      <c r="S65" s="1" t="s">
        <v>679</v>
      </c>
      <c r="T65" s="1">
        <v>3110</v>
      </c>
      <c r="U65" s="1" t="str">
        <f>VLOOKUP(T65,'Geographic Data'!$A:$D,2,FALSE)</f>
        <v>Bedford</v>
      </c>
      <c r="V65" s="1" t="str">
        <f>VLOOKUP(T65,'Geographic Data'!$A:$D,3,FALSE)</f>
        <v>New Hampshire</v>
      </c>
      <c r="W65" s="1" t="str">
        <f>VLOOKUP(T65,'Geographic Data'!$A:$D,4,FALSE)</f>
        <v>East</v>
      </c>
    </row>
    <row r="66" spans="1:23" x14ac:dyDescent="0.2">
      <c r="A66" s="1">
        <v>80129</v>
      </c>
      <c r="B66" s="2">
        <v>43818</v>
      </c>
      <c r="C66" s="2" t="str">
        <f t="shared" si="0"/>
        <v>Thursday</v>
      </c>
      <c r="D66" s="2" t="str">
        <f t="shared" si="1"/>
        <v>December</v>
      </c>
      <c r="E66" s="2" t="str">
        <f t="shared" si="2"/>
        <v>2019</v>
      </c>
      <c r="F66" s="2">
        <v>43821</v>
      </c>
      <c r="G66" s="2" t="str">
        <f t="shared" si="3"/>
        <v>Sunday</v>
      </c>
      <c r="H66" s="2" t="str">
        <f t="shared" si="4"/>
        <v>December</v>
      </c>
      <c r="I66" s="22">
        <v>0.65144318969197978</v>
      </c>
      <c r="J66" s="22" t="str">
        <f t="shared" si="5"/>
        <v>15</v>
      </c>
      <c r="K66" s="2" t="str">
        <f t="shared" si="6"/>
        <v>2019</v>
      </c>
      <c r="L66" s="3">
        <v>115.99</v>
      </c>
      <c r="M66" s="1">
        <v>5</v>
      </c>
      <c r="N66" s="3">
        <v>579.95000000000005</v>
      </c>
      <c r="O66" s="1" t="s">
        <v>10</v>
      </c>
      <c r="P66" s="1" t="s">
        <v>16</v>
      </c>
      <c r="Q66" s="1" t="str">
        <f t="shared" si="7"/>
        <v>Technology</v>
      </c>
      <c r="R66" s="1" t="s">
        <v>790</v>
      </c>
      <c r="S66" s="1">
        <v>2160</v>
      </c>
      <c r="T66" s="1">
        <v>3246</v>
      </c>
      <c r="U66" s="1" t="str">
        <f>VLOOKUP(T66,'Geographic Data'!$A:$D,2,FALSE)</f>
        <v>Laconia</v>
      </c>
      <c r="V66" s="1" t="str">
        <f>VLOOKUP(T66,'Geographic Data'!$A:$D,3,FALSE)</f>
        <v>New Hampshire</v>
      </c>
      <c r="W66" s="1" t="str">
        <f>VLOOKUP(T66,'Geographic Data'!$A:$D,4,FALSE)</f>
        <v>East</v>
      </c>
    </row>
    <row r="67" spans="1:23" x14ac:dyDescent="0.2">
      <c r="A67" s="1">
        <v>80620</v>
      </c>
      <c r="B67" s="2">
        <v>43820</v>
      </c>
      <c r="C67" s="2" t="str">
        <f t="shared" ref="C67:C130" si="8">TEXT(B67, "DDDD")</f>
        <v>Saturday</v>
      </c>
      <c r="D67" s="2" t="str">
        <f t="shared" ref="D67:D130" si="9">TEXT(B67, "mmmm")</f>
        <v>December</v>
      </c>
      <c r="E67" s="2" t="str">
        <f t="shared" ref="E67:E130" si="10">TEXT(B67,"YYYY")</f>
        <v>2019</v>
      </c>
      <c r="F67" s="2">
        <v>43829</v>
      </c>
      <c r="G67" s="2" t="str">
        <f t="shared" ref="G67:G130" si="11">TEXT(F67, "DDDD")</f>
        <v>Monday</v>
      </c>
      <c r="H67" s="2" t="str">
        <f t="shared" ref="H67:H130" si="12">TEXT(F67, "MMMM")</f>
        <v>December</v>
      </c>
      <c r="I67" s="22">
        <v>0.58639496844513794</v>
      </c>
      <c r="J67" s="22" t="str">
        <f t="shared" ref="J67:J130" si="13">TEXT(I67, "HH")</f>
        <v>14</v>
      </c>
      <c r="K67" s="2" t="str">
        <f t="shared" ref="K67:K130" si="14">TEXT(F67, "YYYY")</f>
        <v>2019</v>
      </c>
      <c r="L67" s="3">
        <v>13.9</v>
      </c>
      <c r="M67" s="1">
        <v>4</v>
      </c>
      <c r="N67" s="3">
        <v>55.6</v>
      </c>
      <c r="O67" s="1" t="s">
        <v>10</v>
      </c>
      <c r="P67" s="1" t="s">
        <v>11</v>
      </c>
      <c r="Q67" s="1" t="str">
        <f t="shared" ref="Q67:Q130" si="15">IF(P67="Office Supplies","Supplies and Furniture",IF(P67="Furniture","Supplies and Furniture",P67))</f>
        <v>Supplies and Furniture</v>
      </c>
      <c r="R67" s="1" t="s">
        <v>792</v>
      </c>
      <c r="S67" s="1" t="s">
        <v>359</v>
      </c>
      <c r="T67" s="1">
        <v>3301</v>
      </c>
      <c r="U67" s="1" t="str">
        <f>VLOOKUP(T67,'Geographic Data'!$A:$D,2,FALSE)</f>
        <v>Concord</v>
      </c>
      <c r="V67" s="1" t="str">
        <f>VLOOKUP(T67,'Geographic Data'!$A:$D,3,FALSE)</f>
        <v>New Hampshire</v>
      </c>
      <c r="W67" s="1" t="str">
        <f>VLOOKUP(T67,'Geographic Data'!$A:$D,4,FALSE)</f>
        <v>East</v>
      </c>
    </row>
    <row r="68" spans="1:23" x14ac:dyDescent="0.2">
      <c r="A68" s="1">
        <v>80627</v>
      </c>
      <c r="B68" s="2">
        <v>43820</v>
      </c>
      <c r="C68" s="2" t="str">
        <f t="shared" si="8"/>
        <v>Saturday</v>
      </c>
      <c r="D68" s="2" t="str">
        <f t="shared" si="9"/>
        <v>December</v>
      </c>
      <c r="E68" s="2" t="str">
        <f t="shared" si="10"/>
        <v>2019</v>
      </c>
      <c r="F68" s="2">
        <v>43821</v>
      </c>
      <c r="G68" s="2" t="str">
        <f t="shared" si="11"/>
        <v>Sunday</v>
      </c>
      <c r="H68" s="2" t="str">
        <f t="shared" si="12"/>
        <v>December</v>
      </c>
      <c r="I68" s="22">
        <v>2.3189277084962878E-2</v>
      </c>
      <c r="J68" s="22" t="str">
        <f t="shared" si="13"/>
        <v>00</v>
      </c>
      <c r="K68" s="2" t="str">
        <f t="shared" si="14"/>
        <v>2019</v>
      </c>
      <c r="L68" s="3">
        <v>280.98</v>
      </c>
      <c r="M68" s="1">
        <v>7</v>
      </c>
      <c r="N68" s="3">
        <v>1966.86</v>
      </c>
      <c r="O68" s="1" t="s">
        <v>14</v>
      </c>
      <c r="P68" s="1" t="s">
        <v>27</v>
      </c>
      <c r="Q68" s="1" t="str">
        <f t="shared" si="15"/>
        <v>Supplies and Furniture</v>
      </c>
      <c r="R68" s="1" t="s">
        <v>43</v>
      </c>
      <c r="S68" s="1" t="s">
        <v>534</v>
      </c>
      <c r="T68" s="1">
        <v>3301</v>
      </c>
      <c r="U68" s="1" t="str">
        <f>VLOOKUP(T68,'Geographic Data'!$A:$D,2,FALSE)</f>
        <v>Concord</v>
      </c>
      <c r="V68" s="1" t="str">
        <f>VLOOKUP(T68,'Geographic Data'!$A:$D,3,FALSE)</f>
        <v>New Hampshire</v>
      </c>
      <c r="W68" s="1" t="str">
        <f>VLOOKUP(T68,'Geographic Data'!$A:$D,4,FALSE)</f>
        <v>East</v>
      </c>
    </row>
    <row r="69" spans="1:23" x14ac:dyDescent="0.2">
      <c r="A69" s="1">
        <v>79369</v>
      </c>
      <c r="B69" s="2">
        <v>43815</v>
      </c>
      <c r="C69" s="2" t="str">
        <f t="shared" si="8"/>
        <v>Monday</v>
      </c>
      <c r="D69" s="2" t="str">
        <f t="shared" si="9"/>
        <v>December</v>
      </c>
      <c r="E69" s="2" t="str">
        <f t="shared" si="10"/>
        <v>2019</v>
      </c>
      <c r="F69" s="2">
        <v>43824</v>
      </c>
      <c r="G69" s="2" t="str">
        <f t="shared" si="11"/>
        <v>Wednesday</v>
      </c>
      <c r="H69" s="2" t="str">
        <f t="shared" si="12"/>
        <v>December</v>
      </c>
      <c r="I69" s="22">
        <v>9.2700979796556005E-2</v>
      </c>
      <c r="J69" s="22" t="str">
        <f t="shared" si="13"/>
        <v>02</v>
      </c>
      <c r="K69" s="2" t="str">
        <f t="shared" si="14"/>
        <v>2019</v>
      </c>
      <c r="L69" s="3">
        <v>6.48</v>
      </c>
      <c r="M69" s="1">
        <v>5</v>
      </c>
      <c r="N69" s="3">
        <v>32.4</v>
      </c>
      <c r="O69" s="1" t="s">
        <v>10</v>
      </c>
      <c r="P69" s="1" t="s">
        <v>11</v>
      </c>
      <c r="Q69" s="1" t="str">
        <f t="shared" si="15"/>
        <v>Supplies and Furniture</v>
      </c>
      <c r="R69" s="1" t="s">
        <v>12</v>
      </c>
      <c r="S69" s="1" t="s">
        <v>308</v>
      </c>
      <c r="T69" s="1">
        <v>3820</v>
      </c>
      <c r="U69" s="1" t="str">
        <f>VLOOKUP(T69,'Geographic Data'!$A:$D,2,FALSE)</f>
        <v>Dover</v>
      </c>
      <c r="V69" s="1" t="str">
        <f>VLOOKUP(T69,'Geographic Data'!$A:$D,3,FALSE)</f>
        <v>New Hampshire</v>
      </c>
      <c r="W69" s="1" t="str">
        <f>VLOOKUP(T69,'Geographic Data'!$A:$D,4,FALSE)</f>
        <v>East</v>
      </c>
    </row>
    <row r="70" spans="1:23" x14ac:dyDescent="0.2">
      <c r="A70" s="1">
        <v>79682</v>
      </c>
      <c r="B70" s="2">
        <v>43816</v>
      </c>
      <c r="C70" s="2" t="str">
        <f t="shared" si="8"/>
        <v>Tuesday</v>
      </c>
      <c r="D70" s="2" t="str">
        <f t="shared" si="9"/>
        <v>December</v>
      </c>
      <c r="E70" s="2" t="str">
        <f t="shared" si="10"/>
        <v>2019</v>
      </c>
      <c r="F70" s="2">
        <v>43822</v>
      </c>
      <c r="G70" s="2" t="str">
        <f t="shared" si="11"/>
        <v>Monday</v>
      </c>
      <c r="H70" s="2" t="str">
        <f t="shared" si="12"/>
        <v>December</v>
      </c>
      <c r="I70" s="22">
        <v>0.97207917981514191</v>
      </c>
      <c r="J70" s="22" t="str">
        <f t="shared" si="13"/>
        <v>23</v>
      </c>
      <c r="K70" s="2" t="str">
        <f t="shared" si="14"/>
        <v>2019</v>
      </c>
      <c r="L70" s="3">
        <v>95.99</v>
      </c>
      <c r="M70" s="1">
        <v>7</v>
      </c>
      <c r="N70" s="3">
        <v>671.93</v>
      </c>
      <c r="O70" s="1" t="s">
        <v>22</v>
      </c>
      <c r="P70" s="1" t="s">
        <v>11</v>
      </c>
      <c r="Q70" s="1" t="str">
        <f t="shared" si="15"/>
        <v>Supplies and Furniture</v>
      </c>
      <c r="R70" s="1" t="s">
        <v>789</v>
      </c>
      <c r="S70" s="1" t="s">
        <v>20</v>
      </c>
      <c r="T70" s="1">
        <v>3820</v>
      </c>
      <c r="U70" s="1" t="str">
        <f>VLOOKUP(T70,'Geographic Data'!$A:$D,2,FALSE)</f>
        <v>Dover</v>
      </c>
      <c r="V70" s="1" t="str">
        <f>VLOOKUP(T70,'Geographic Data'!$A:$D,3,FALSE)</f>
        <v>New Hampshire</v>
      </c>
      <c r="W70" s="1" t="str">
        <f>VLOOKUP(T70,'Geographic Data'!$A:$D,4,FALSE)</f>
        <v>East</v>
      </c>
    </row>
    <row r="71" spans="1:23" x14ac:dyDescent="0.2">
      <c r="A71" s="1">
        <v>80180</v>
      </c>
      <c r="B71" s="2">
        <v>43818</v>
      </c>
      <c r="C71" s="2" t="str">
        <f t="shared" si="8"/>
        <v>Thursday</v>
      </c>
      <c r="D71" s="2" t="str">
        <f t="shared" si="9"/>
        <v>December</v>
      </c>
      <c r="E71" s="2" t="str">
        <f t="shared" si="10"/>
        <v>2019</v>
      </c>
      <c r="F71" s="2">
        <v>43826</v>
      </c>
      <c r="G71" s="2" t="str">
        <f t="shared" si="11"/>
        <v>Friday</v>
      </c>
      <c r="H71" s="2" t="str">
        <f t="shared" si="12"/>
        <v>December</v>
      </c>
      <c r="I71" s="22">
        <v>0.29752443650173332</v>
      </c>
      <c r="J71" s="22" t="str">
        <f t="shared" si="13"/>
        <v>07</v>
      </c>
      <c r="K71" s="2" t="str">
        <f t="shared" si="14"/>
        <v>2019</v>
      </c>
      <c r="L71" s="3">
        <v>300.98</v>
      </c>
      <c r="M71" s="1">
        <v>5</v>
      </c>
      <c r="N71" s="3">
        <v>1504.9</v>
      </c>
      <c r="O71" s="1" t="s">
        <v>14</v>
      </c>
      <c r="P71" s="1" t="s">
        <v>27</v>
      </c>
      <c r="Q71" s="1" t="str">
        <f t="shared" si="15"/>
        <v>Supplies and Furniture</v>
      </c>
      <c r="R71" s="1" t="s">
        <v>28</v>
      </c>
      <c r="S71" s="1" t="s">
        <v>173</v>
      </c>
      <c r="T71" s="1">
        <v>3820</v>
      </c>
      <c r="U71" s="1" t="str">
        <f>VLOOKUP(T71,'Geographic Data'!$A:$D,2,FALSE)</f>
        <v>Dover</v>
      </c>
      <c r="V71" s="1" t="str">
        <f>VLOOKUP(T71,'Geographic Data'!$A:$D,3,FALSE)</f>
        <v>New Hampshire</v>
      </c>
      <c r="W71" s="1" t="str">
        <f>VLOOKUP(T71,'Geographic Data'!$A:$D,4,FALSE)</f>
        <v>East</v>
      </c>
    </row>
    <row r="72" spans="1:23" x14ac:dyDescent="0.2">
      <c r="A72" s="1">
        <v>81271</v>
      </c>
      <c r="B72" s="2">
        <v>43823</v>
      </c>
      <c r="C72" s="2" t="str">
        <f t="shared" si="8"/>
        <v>Tuesday</v>
      </c>
      <c r="D72" s="2" t="str">
        <f t="shared" si="9"/>
        <v>December</v>
      </c>
      <c r="E72" s="2" t="str">
        <f t="shared" si="10"/>
        <v>2019</v>
      </c>
      <c r="F72" s="2">
        <v>43828</v>
      </c>
      <c r="G72" s="2" t="str">
        <f t="shared" si="11"/>
        <v>Sunday</v>
      </c>
      <c r="H72" s="2" t="str">
        <f t="shared" si="12"/>
        <v>December</v>
      </c>
      <c r="I72" s="22">
        <v>0.27470716317239519</v>
      </c>
      <c r="J72" s="22" t="str">
        <f t="shared" si="13"/>
        <v>06</v>
      </c>
      <c r="K72" s="2" t="str">
        <f t="shared" si="14"/>
        <v>2019</v>
      </c>
      <c r="L72" s="3">
        <v>3.28</v>
      </c>
      <c r="M72" s="1">
        <v>8</v>
      </c>
      <c r="N72" s="3">
        <v>26.24</v>
      </c>
      <c r="O72" s="1" t="s">
        <v>10</v>
      </c>
      <c r="P72" s="1" t="s">
        <v>11</v>
      </c>
      <c r="Q72" s="1" t="str">
        <f t="shared" si="15"/>
        <v>Supplies and Furniture</v>
      </c>
      <c r="R72" s="1" t="s">
        <v>788</v>
      </c>
      <c r="S72" s="1" t="s">
        <v>514</v>
      </c>
      <c r="T72" s="1">
        <v>3820</v>
      </c>
      <c r="U72" s="1" t="str">
        <f>VLOOKUP(T72,'Geographic Data'!$A:$D,2,FALSE)</f>
        <v>Dover</v>
      </c>
      <c r="V72" s="1" t="str">
        <f>VLOOKUP(T72,'Geographic Data'!$A:$D,3,FALSE)</f>
        <v>New Hampshire</v>
      </c>
      <c r="W72" s="1" t="str">
        <f>VLOOKUP(T72,'Geographic Data'!$A:$D,4,FALSE)</f>
        <v>East</v>
      </c>
    </row>
    <row r="73" spans="1:23" x14ac:dyDescent="0.2">
      <c r="A73" s="1">
        <v>80181</v>
      </c>
      <c r="B73" s="2">
        <v>43818</v>
      </c>
      <c r="C73" s="2" t="str">
        <f t="shared" si="8"/>
        <v>Thursday</v>
      </c>
      <c r="D73" s="2" t="str">
        <f t="shared" si="9"/>
        <v>December</v>
      </c>
      <c r="E73" s="2" t="str">
        <f t="shared" si="10"/>
        <v>2019</v>
      </c>
      <c r="F73" s="2">
        <v>43823</v>
      </c>
      <c r="G73" s="2" t="str">
        <f t="shared" si="11"/>
        <v>Tuesday</v>
      </c>
      <c r="H73" s="2" t="str">
        <f t="shared" si="12"/>
        <v>December</v>
      </c>
      <c r="I73" s="22">
        <v>0.80498114353513983</v>
      </c>
      <c r="J73" s="22" t="str">
        <f t="shared" si="13"/>
        <v>19</v>
      </c>
      <c r="K73" s="2" t="str">
        <f t="shared" si="14"/>
        <v>2019</v>
      </c>
      <c r="L73" s="3">
        <v>19.98</v>
      </c>
      <c r="M73" s="1">
        <v>9</v>
      </c>
      <c r="N73" s="3">
        <v>179.82</v>
      </c>
      <c r="O73" s="1" t="s">
        <v>14</v>
      </c>
      <c r="P73" s="1" t="s">
        <v>16</v>
      </c>
      <c r="Q73" s="1" t="str">
        <f t="shared" si="15"/>
        <v>Technology</v>
      </c>
      <c r="R73" s="1" t="s">
        <v>17</v>
      </c>
      <c r="S73" s="1" t="s">
        <v>247</v>
      </c>
      <c r="T73" s="1">
        <v>4005</v>
      </c>
      <c r="U73" s="1" t="str">
        <f>VLOOKUP(T73,'Geographic Data'!$A:$D,2,FALSE)</f>
        <v>Biddeford</v>
      </c>
      <c r="V73" s="1" t="str">
        <f>VLOOKUP(T73,'Geographic Data'!$A:$D,3,FALSE)</f>
        <v>Maine</v>
      </c>
      <c r="W73" s="1" t="str">
        <f>VLOOKUP(T73,'Geographic Data'!$A:$D,4,FALSE)</f>
        <v>East</v>
      </c>
    </row>
    <row r="74" spans="1:23" x14ac:dyDescent="0.2">
      <c r="A74" s="1">
        <v>80185</v>
      </c>
      <c r="B74" s="2">
        <v>43818</v>
      </c>
      <c r="C74" s="2" t="str">
        <f t="shared" si="8"/>
        <v>Thursday</v>
      </c>
      <c r="D74" s="2" t="str">
        <f t="shared" si="9"/>
        <v>December</v>
      </c>
      <c r="E74" s="2" t="str">
        <f t="shared" si="10"/>
        <v>2019</v>
      </c>
      <c r="F74" s="2">
        <v>43826</v>
      </c>
      <c r="G74" s="2" t="str">
        <f t="shared" si="11"/>
        <v>Friday</v>
      </c>
      <c r="H74" s="2" t="str">
        <f t="shared" si="12"/>
        <v>December</v>
      </c>
      <c r="I74" s="22">
        <v>0.2312863568385195</v>
      </c>
      <c r="J74" s="22" t="str">
        <f t="shared" si="13"/>
        <v>05</v>
      </c>
      <c r="K74" s="2" t="str">
        <f t="shared" si="14"/>
        <v>2019</v>
      </c>
      <c r="L74" s="3">
        <v>145.44999999999999</v>
      </c>
      <c r="M74" s="1">
        <v>9</v>
      </c>
      <c r="N74" s="3">
        <v>1309.05</v>
      </c>
      <c r="O74" s="1" t="s">
        <v>14</v>
      </c>
      <c r="P74" s="1" t="s">
        <v>16</v>
      </c>
      <c r="Q74" s="1" t="str">
        <f t="shared" si="15"/>
        <v>Technology</v>
      </c>
      <c r="R74" s="1" t="s">
        <v>25</v>
      </c>
      <c r="S74" s="1" t="s">
        <v>55</v>
      </c>
      <c r="T74" s="1">
        <v>4005</v>
      </c>
      <c r="U74" s="1" t="str">
        <f>VLOOKUP(T74,'Geographic Data'!$A:$D,2,FALSE)</f>
        <v>Biddeford</v>
      </c>
      <c r="V74" s="1" t="str">
        <f>VLOOKUP(T74,'Geographic Data'!$A:$D,3,FALSE)</f>
        <v>Maine</v>
      </c>
      <c r="W74" s="1" t="str">
        <f>VLOOKUP(T74,'Geographic Data'!$A:$D,4,FALSE)</f>
        <v>East</v>
      </c>
    </row>
    <row r="75" spans="1:23" x14ac:dyDescent="0.2">
      <c r="A75" s="1">
        <v>81272</v>
      </c>
      <c r="B75" s="2">
        <v>43823</v>
      </c>
      <c r="C75" s="2" t="str">
        <f t="shared" si="8"/>
        <v>Tuesday</v>
      </c>
      <c r="D75" s="2" t="str">
        <f t="shared" si="9"/>
        <v>December</v>
      </c>
      <c r="E75" s="2" t="str">
        <f t="shared" si="10"/>
        <v>2019</v>
      </c>
      <c r="F75" s="2">
        <v>43827</v>
      </c>
      <c r="G75" s="2" t="str">
        <f t="shared" si="11"/>
        <v>Saturday</v>
      </c>
      <c r="H75" s="2" t="str">
        <f t="shared" si="12"/>
        <v>December</v>
      </c>
      <c r="I75" s="22">
        <v>0.83345555087746426</v>
      </c>
      <c r="J75" s="22" t="str">
        <f t="shared" si="13"/>
        <v>20</v>
      </c>
      <c r="K75" s="2" t="str">
        <f t="shared" si="14"/>
        <v>2019</v>
      </c>
      <c r="L75" s="3">
        <v>35.99</v>
      </c>
      <c r="M75" s="1">
        <v>6</v>
      </c>
      <c r="N75" s="3">
        <v>215.94</v>
      </c>
      <c r="O75" s="1" t="s">
        <v>10</v>
      </c>
      <c r="P75" s="1" t="s">
        <v>16</v>
      </c>
      <c r="Q75" s="1" t="str">
        <f t="shared" si="15"/>
        <v>Technology</v>
      </c>
      <c r="R75" s="1" t="s">
        <v>790</v>
      </c>
      <c r="S75" s="1" t="s">
        <v>95</v>
      </c>
      <c r="T75" s="1">
        <v>4005</v>
      </c>
      <c r="U75" s="1" t="str">
        <f>VLOOKUP(T75,'Geographic Data'!$A:$D,2,FALSE)</f>
        <v>Biddeford</v>
      </c>
      <c r="V75" s="1" t="str">
        <f>VLOOKUP(T75,'Geographic Data'!$A:$D,3,FALSE)</f>
        <v>Maine</v>
      </c>
      <c r="W75" s="1" t="str">
        <f>VLOOKUP(T75,'Geographic Data'!$A:$D,4,FALSE)</f>
        <v>East</v>
      </c>
    </row>
    <row r="76" spans="1:23" x14ac:dyDescent="0.2">
      <c r="A76" s="1">
        <v>82340</v>
      </c>
      <c r="B76" s="2">
        <v>43828</v>
      </c>
      <c r="C76" s="2" t="str">
        <f t="shared" si="8"/>
        <v>Sunday</v>
      </c>
      <c r="D76" s="2" t="str">
        <f t="shared" si="9"/>
        <v>December</v>
      </c>
      <c r="E76" s="2" t="str">
        <f t="shared" si="10"/>
        <v>2019</v>
      </c>
      <c r="F76" s="2">
        <v>43829</v>
      </c>
      <c r="G76" s="2" t="str">
        <f t="shared" si="11"/>
        <v>Monday</v>
      </c>
      <c r="H76" s="2" t="str">
        <f t="shared" si="12"/>
        <v>December</v>
      </c>
      <c r="I76" s="22">
        <v>0.11439318833565582</v>
      </c>
      <c r="J76" s="22" t="str">
        <f t="shared" si="13"/>
        <v>02</v>
      </c>
      <c r="K76" s="2" t="str">
        <f t="shared" si="14"/>
        <v>2019</v>
      </c>
      <c r="L76" s="3">
        <v>9.77</v>
      </c>
      <c r="M76" s="1">
        <v>9</v>
      </c>
      <c r="N76" s="3">
        <v>87.93</v>
      </c>
      <c r="O76" s="1" t="s">
        <v>14</v>
      </c>
      <c r="P76" s="1" t="s">
        <v>27</v>
      </c>
      <c r="Q76" s="1" t="str">
        <f t="shared" si="15"/>
        <v>Supplies and Furniture</v>
      </c>
      <c r="R76" s="1" t="s">
        <v>33</v>
      </c>
      <c r="S76" s="1" t="s">
        <v>138</v>
      </c>
      <c r="T76" s="1">
        <v>4005</v>
      </c>
      <c r="U76" s="1" t="str">
        <f>VLOOKUP(T76,'Geographic Data'!$A:$D,2,FALSE)</f>
        <v>Biddeford</v>
      </c>
      <c r="V76" s="1" t="str">
        <f>VLOOKUP(T76,'Geographic Data'!$A:$D,3,FALSE)</f>
        <v>Maine</v>
      </c>
      <c r="W76" s="1" t="str">
        <f>VLOOKUP(T76,'Geographic Data'!$A:$D,4,FALSE)</f>
        <v>East</v>
      </c>
    </row>
    <row r="77" spans="1:23" x14ac:dyDescent="0.2">
      <c r="A77" s="1">
        <v>80341</v>
      </c>
      <c r="B77" s="2">
        <v>43819</v>
      </c>
      <c r="C77" s="2" t="str">
        <f t="shared" si="8"/>
        <v>Friday</v>
      </c>
      <c r="D77" s="2" t="str">
        <f t="shared" si="9"/>
        <v>December</v>
      </c>
      <c r="E77" s="2" t="str">
        <f t="shared" si="10"/>
        <v>2019</v>
      </c>
      <c r="F77" s="2">
        <v>43828</v>
      </c>
      <c r="G77" s="2" t="str">
        <f t="shared" si="11"/>
        <v>Sunday</v>
      </c>
      <c r="H77" s="2" t="str">
        <f t="shared" si="12"/>
        <v>December</v>
      </c>
      <c r="I77" s="22">
        <v>0.17024573670309162</v>
      </c>
      <c r="J77" s="22" t="str">
        <f t="shared" si="13"/>
        <v>04</v>
      </c>
      <c r="K77" s="2" t="str">
        <f t="shared" si="14"/>
        <v>2019</v>
      </c>
      <c r="L77" s="3">
        <v>2.61</v>
      </c>
      <c r="M77" s="1">
        <v>5</v>
      </c>
      <c r="N77" s="3">
        <v>13.05</v>
      </c>
      <c r="O77" s="1" t="s">
        <v>22</v>
      </c>
      <c r="P77" s="1" t="s">
        <v>11</v>
      </c>
      <c r="Q77" s="1" t="str">
        <f t="shared" si="15"/>
        <v>Supplies and Furniture</v>
      </c>
      <c r="R77" s="1" t="s">
        <v>31</v>
      </c>
      <c r="S77" s="1" t="s">
        <v>167</v>
      </c>
      <c r="T77" s="1">
        <v>4011</v>
      </c>
      <c r="U77" s="1" t="str">
        <f>VLOOKUP(T77,'Geographic Data'!$A:$D,2,FALSE)</f>
        <v>Brunswick</v>
      </c>
      <c r="V77" s="1" t="str">
        <f>VLOOKUP(T77,'Geographic Data'!$A:$D,3,FALSE)</f>
        <v>Maine</v>
      </c>
      <c r="W77" s="1" t="str">
        <f>VLOOKUP(T77,'Geographic Data'!$A:$D,4,FALSE)</f>
        <v>East</v>
      </c>
    </row>
    <row r="78" spans="1:23" x14ac:dyDescent="0.2">
      <c r="A78" s="1">
        <v>82339</v>
      </c>
      <c r="B78" s="2">
        <v>43827</v>
      </c>
      <c r="C78" s="2" t="str">
        <f t="shared" si="8"/>
        <v>Saturday</v>
      </c>
      <c r="D78" s="2" t="str">
        <f t="shared" si="9"/>
        <v>December</v>
      </c>
      <c r="E78" s="2" t="str">
        <f t="shared" si="10"/>
        <v>2019</v>
      </c>
      <c r="F78" s="2">
        <v>43837</v>
      </c>
      <c r="G78" s="2" t="str">
        <f t="shared" si="11"/>
        <v>Tuesday</v>
      </c>
      <c r="H78" s="2" t="str">
        <f t="shared" si="12"/>
        <v>January</v>
      </c>
      <c r="I78" s="22">
        <v>0.29407744509223988</v>
      </c>
      <c r="J78" s="22" t="str">
        <f t="shared" si="13"/>
        <v>07</v>
      </c>
      <c r="K78" s="2" t="str">
        <f t="shared" si="14"/>
        <v>2020</v>
      </c>
      <c r="L78" s="3">
        <v>14.98</v>
      </c>
      <c r="M78" s="1">
        <v>8</v>
      </c>
      <c r="N78" s="3">
        <v>119.84</v>
      </c>
      <c r="O78" s="1" t="s">
        <v>14</v>
      </c>
      <c r="P78" s="1" t="s">
        <v>11</v>
      </c>
      <c r="Q78" s="1" t="str">
        <f t="shared" si="15"/>
        <v>Supplies and Furniture</v>
      </c>
      <c r="R78" s="1" t="s">
        <v>789</v>
      </c>
      <c r="S78" s="1" t="s">
        <v>707</v>
      </c>
      <c r="T78" s="1">
        <v>4011</v>
      </c>
      <c r="U78" s="1" t="str">
        <f>VLOOKUP(T78,'Geographic Data'!$A:$D,2,FALSE)</f>
        <v>Brunswick</v>
      </c>
      <c r="V78" s="1" t="str">
        <f>VLOOKUP(T78,'Geographic Data'!$A:$D,3,FALSE)</f>
        <v>Maine</v>
      </c>
      <c r="W78" s="1" t="str">
        <f>VLOOKUP(T78,'Geographic Data'!$A:$D,4,FALSE)</f>
        <v>East</v>
      </c>
    </row>
    <row r="79" spans="1:23" x14ac:dyDescent="0.2">
      <c r="A79" s="1">
        <v>82042</v>
      </c>
      <c r="B79" s="2">
        <v>43826</v>
      </c>
      <c r="C79" s="2" t="str">
        <f t="shared" si="8"/>
        <v>Friday</v>
      </c>
      <c r="D79" s="2" t="str">
        <f t="shared" si="9"/>
        <v>December</v>
      </c>
      <c r="E79" s="2" t="str">
        <f t="shared" si="10"/>
        <v>2019</v>
      </c>
      <c r="F79" s="2">
        <v>43827</v>
      </c>
      <c r="G79" s="2" t="str">
        <f t="shared" si="11"/>
        <v>Saturday</v>
      </c>
      <c r="H79" s="2" t="str">
        <f t="shared" si="12"/>
        <v>December</v>
      </c>
      <c r="I79" s="22">
        <v>8.429270122971777E-2</v>
      </c>
      <c r="J79" s="22" t="str">
        <f t="shared" si="13"/>
        <v>02</v>
      </c>
      <c r="K79" s="2" t="str">
        <f t="shared" si="14"/>
        <v>2019</v>
      </c>
      <c r="L79" s="3">
        <v>179.29</v>
      </c>
      <c r="M79" s="1">
        <v>5</v>
      </c>
      <c r="N79" s="3">
        <v>896.45</v>
      </c>
      <c r="O79" s="1" t="s">
        <v>14</v>
      </c>
      <c r="P79" s="1" t="s">
        <v>27</v>
      </c>
      <c r="Q79" s="1" t="str">
        <f t="shared" si="15"/>
        <v>Supplies and Furniture</v>
      </c>
      <c r="R79" s="1" t="s">
        <v>43</v>
      </c>
      <c r="S79" s="1" t="s">
        <v>65</v>
      </c>
      <c r="T79" s="1">
        <v>4038</v>
      </c>
      <c r="U79" s="1" t="str">
        <f>VLOOKUP(T79,'Geographic Data'!$A:$D,2,FALSE)</f>
        <v>Gorham</v>
      </c>
      <c r="V79" s="1" t="str">
        <f>VLOOKUP(T79,'Geographic Data'!$A:$D,3,FALSE)</f>
        <v>Maine</v>
      </c>
      <c r="W79" s="1" t="str">
        <f>VLOOKUP(T79,'Geographic Data'!$A:$D,4,FALSE)</f>
        <v>East</v>
      </c>
    </row>
    <row r="80" spans="1:23" x14ac:dyDescent="0.2">
      <c r="A80" s="1">
        <v>81224</v>
      </c>
      <c r="B80" s="2">
        <v>43823</v>
      </c>
      <c r="C80" s="2" t="str">
        <f t="shared" si="8"/>
        <v>Tuesday</v>
      </c>
      <c r="D80" s="2" t="str">
        <f t="shared" si="9"/>
        <v>December</v>
      </c>
      <c r="E80" s="2" t="str">
        <f t="shared" si="10"/>
        <v>2019</v>
      </c>
      <c r="F80" s="2">
        <v>43824</v>
      </c>
      <c r="G80" s="2" t="str">
        <f t="shared" si="11"/>
        <v>Wednesday</v>
      </c>
      <c r="H80" s="2" t="str">
        <f t="shared" si="12"/>
        <v>December</v>
      </c>
      <c r="I80" s="22">
        <v>6.059037342170992E-2</v>
      </c>
      <c r="J80" s="22" t="str">
        <f t="shared" si="13"/>
        <v>01</v>
      </c>
      <c r="K80" s="2" t="str">
        <f t="shared" si="14"/>
        <v>2019</v>
      </c>
      <c r="L80" s="3">
        <v>6.88</v>
      </c>
      <c r="M80" s="1">
        <v>6</v>
      </c>
      <c r="N80" s="3">
        <v>41.28</v>
      </c>
      <c r="O80" s="1" t="s">
        <v>22</v>
      </c>
      <c r="P80" s="1" t="s">
        <v>11</v>
      </c>
      <c r="Q80" s="1" t="str">
        <f t="shared" si="15"/>
        <v>Supplies and Furniture</v>
      </c>
      <c r="R80" s="1" t="s">
        <v>12</v>
      </c>
      <c r="S80" s="1" t="s">
        <v>35</v>
      </c>
      <c r="T80" s="1">
        <v>4070</v>
      </c>
      <c r="U80" s="1" t="str">
        <f>VLOOKUP(T80,'Geographic Data'!$A:$D,2,FALSE)</f>
        <v>West Scarborough</v>
      </c>
      <c r="V80" s="1" t="str">
        <f>VLOOKUP(T80,'Geographic Data'!$A:$D,3,FALSE)</f>
        <v>Maine</v>
      </c>
      <c r="W80" s="1" t="str">
        <f>VLOOKUP(T80,'Geographic Data'!$A:$D,4,FALSE)</f>
        <v>East</v>
      </c>
    </row>
    <row r="81" spans="1:23" x14ac:dyDescent="0.2">
      <c r="A81" s="1">
        <v>81270</v>
      </c>
      <c r="B81" s="2">
        <v>43823</v>
      </c>
      <c r="C81" s="2" t="str">
        <f t="shared" si="8"/>
        <v>Tuesday</v>
      </c>
      <c r="D81" s="2" t="str">
        <f t="shared" si="9"/>
        <v>December</v>
      </c>
      <c r="E81" s="2" t="str">
        <f t="shared" si="10"/>
        <v>2019</v>
      </c>
      <c r="F81" s="2">
        <v>43827</v>
      </c>
      <c r="G81" s="2" t="str">
        <f t="shared" si="11"/>
        <v>Saturday</v>
      </c>
      <c r="H81" s="2" t="str">
        <f t="shared" si="12"/>
        <v>December</v>
      </c>
      <c r="I81" s="22">
        <v>0.11252379103453525</v>
      </c>
      <c r="J81" s="22" t="str">
        <f t="shared" si="13"/>
        <v>02</v>
      </c>
      <c r="K81" s="2" t="str">
        <f t="shared" si="14"/>
        <v>2019</v>
      </c>
      <c r="L81" s="3">
        <v>5.53</v>
      </c>
      <c r="M81" s="1">
        <v>2</v>
      </c>
      <c r="N81" s="3">
        <v>11.06</v>
      </c>
      <c r="O81" s="1" t="s">
        <v>10</v>
      </c>
      <c r="P81" s="1" t="s">
        <v>11</v>
      </c>
      <c r="Q81" s="1" t="str">
        <f t="shared" si="15"/>
        <v>Supplies and Furniture</v>
      </c>
      <c r="R81" s="1" t="s">
        <v>791</v>
      </c>
      <c r="S81" s="1" t="s">
        <v>68</v>
      </c>
      <c r="T81" s="1">
        <v>4070</v>
      </c>
      <c r="U81" s="1" t="str">
        <f>VLOOKUP(T81,'Geographic Data'!$A:$D,2,FALSE)</f>
        <v>West Scarborough</v>
      </c>
      <c r="V81" s="1" t="str">
        <f>VLOOKUP(T81,'Geographic Data'!$A:$D,3,FALSE)</f>
        <v>Maine</v>
      </c>
      <c r="W81" s="1" t="str">
        <f>VLOOKUP(T81,'Geographic Data'!$A:$D,4,FALSE)</f>
        <v>East</v>
      </c>
    </row>
    <row r="82" spans="1:23" x14ac:dyDescent="0.2">
      <c r="A82" s="1">
        <v>79331</v>
      </c>
      <c r="B82" s="2">
        <v>43814</v>
      </c>
      <c r="C82" s="2" t="str">
        <f t="shared" si="8"/>
        <v>Sunday</v>
      </c>
      <c r="D82" s="2" t="str">
        <f t="shared" si="9"/>
        <v>December</v>
      </c>
      <c r="E82" s="2" t="str">
        <f t="shared" si="10"/>
        <v>2019</v>
      </c>
      <c r="F82" s="2">
        <v>43823</v>
      </c>
      <c r="G82" s="2" t="str">
        <f t="shared" si="11"/>
        <v>Tuesday</v>
      </c>
      <c r="H82" s="2" t="str">
        <f t="shared" si="12"/>
        <v>December</v>
      </c>
      <c r="I82" s="22">
        <v>0.37977058518735085</v>
      </c>
      <c r="J82" s="22" t="str">
        <f t="shared" si="13"/>
        <v>09</v>
      </c>
      <c r="K82" s="2" t="str">
        <f t="shared" si="14"/>
        <v>2019</v>
      </c>
      <c r="L82" s="3">
        <v>65.989999999999995</v>
      </c>
      <c r="M82" s="1">
        <v>2</v>
      </c>
      <c r="N82" s="3">
        <v>131.97999999999999</v>
      </c>
      <c r="O82" s="1" t="s">
        <v>22</v>
      </c>
      <c r="P82" s="1" t="s">
        <v>794</v>
      </c>
      <c r="Q82" s="1" t="str">
        <f t="shared" si="15"/>
        <v>Technology </v>
      </c>
      <c r="R82" s="1" t="s">
        <v>790</v>
      </c>
      <c r="S82" s="1" t="s">
        <v>154</v>
      </c>
      <c r="T82" s="1">
        <v>4072</v>
      </c>
      <c r="U82" s="1" t="str">
        <f>VLOOKUP(T82,'Geographic Data'!$A:$D,2,FALSE)</f>
        <v>Saco</v>
      </c>
      <c r="V82" s="1" t="str">
        <f>VLOOKUP(T82,'Geographic Data'!$A:$D,3,FALSE)</f>
        <v>Maine</v>
      </c>
      <c r="W82" s="1" t="str">
        <f>VLOOKUP(T82,'Geographic Data'!$A:$D,4,FALSE)</f>
        <v>East</v>
      </c>
    </row>
    <row r="83" spans="1:23" x14ac:dyDescent="0.2">
      <c r="A83" s="1">
        <v>79967</v>
      </c>
      <c r="B83" s="2">
        <v>43817</v>
      </c>
      <c r="C83" s="2" t="str">
        <f t="shared" si="8"/>
        <v>Wednesday</v>
      </c>
      <c r="D83" s="2" t="str">
        <f t="shared" si="9"/>
        <v>December</v>
      </c>
      <c r="E83" s="2" t="str">
        <f t="shared" si="10"/>
        <v>2019</v>
      </c>
      <c r="F83" s="2">
        <v>43825</v>
      </c>
      <c r="G83" s="2" t="str">
        <f t="shared" si="11"/>
        <v>Thursday</v>
      </c>
      <c r="H83" s="2" t="str">
        <f t="shared" si="12"/>
        <v>December</v>
      </c>
      <c r="I83" s="22">
        <v>0.41032357241988815</v>
      </c>
      <c r="J83" s="22" t="str">
        <f t="shared" si="13"/>
        <v>09</v>
      </c>
      <c r="K83" s="2" t="str">
        <f t="shared" si="14"/>
        <v>2019</v>
      </c>
      <c r="L83" s="3">
        <v>280.98</v>
      </c>
      <c r="M83" s="1">
        <v>3</v>
      </c>
      <c r="N83" s="3">
        <v>842.94</v>
      </c>
      <c r="O83" s="1" t="s">
        <v>14</v>
      </c>
      <c r="P83" s="1" t="s">
        <v>27</v>
      </c>
      <c r="Q83" s="1" t="str">
        <f t="shared" si="15"/>
        <v>Supplies and Furniture</v>
      </c>
      <c r="R83" s="1" t="s">
        <v>1219</v>
      </c>
      <c r="S83" s="1" t="s">
        <v>119</v>
      </c>
      <c r="T83" s="1">
        <v>4072</v>
      </c>
      <c r="U83" s="1" t="str">
        <f>VLOOKUP(T83,'Geographic Data'!$A:$D,2,FALSE)</f>
        <v>Saco</v>
      </c>
      <c r="V83" s="1" t="str">
        <f>VLOOKUP(T83,'Geographic Data'!$A:$D,3,FALSE)</f>
        <v>Maine</v>
      </c>
      <c r="W83" s="1" t="str">
        <f>VLOOKUP(T83,'Geographic Data'!$A:$D,4,FALSE)</f>
        <v>East</v>
      </c>
    </row>
    <row r="84" spans="1:23" x14ac:dyDescent="0.2">
      <c r="A84" s="1">
        <v>79367</v>
      </c>
      <c r="B84" s="2">
        <v>43815</v>
      </c>
      <c r="C84" s="2" t="str">
        <f t="shared" si="8"/>
        <v>Monday</v>
      </c>
      <c r="D84" s="2" t="str">
        <f t="shared" si="9"/>
        <v>December</v>
      </c>
      <c r="E84" s="2" t="str">
        <f t="shared" si="10"/>
        <v>2019</v>
      </c>
      <c r="F84" s="2">
        <v>43819</v>
      </c>
      <c r="G84" s="2" t="str">
        <f t="shared" si="11"/>
        <v>Friday</v>
      </c>
      <c r="H84" s="2" t="str">
        <f t="shared" si="12"/>
        <v>December</v>
      </c>
      <c r="I84" s="22">
        <v>0.38010112055539291</v>
      </c>
      <c r="J84" s="22" t="str">
        <f t="shared" si="13"/>
        <v>09</v>
      </c>
      <c r="K84" s="2" t="str">
        <f t="shared" si="14"/>
        <v>2019</v>
      </c>
      <c r="L84" s="3">
        <v>8.6</v>
      </c>
      <c r="M84" s="1">
        <v>1</v>
      </c>
      <c r="N84" s="3">
        <v>8.6</v>
      </c>
      <c r="O84" s="1" t="s">
        <v>10</v>
      </c>
      <c r="P84" s="1" t="s">
        <v>11</v>
      </c>
      <c r="Q84" s="1" t="str">
        <f t="shared" si="15"/>
        <v>Supplies and Furniture</v>
      </c>
      <c r="R84" s="1" t="s">
        <v>791</v>
      </c>
      <c r="S84" s="1" t="s">
        <v>307</v>
      </c>
      <c r="T84" s="1">
        <v>4073</v>
      </c>
      <c r="U84" s="1" t="str">
        <f>VLOOKUP(T84,'Geographic Data'!$A:$D,2,FALSE)</f>
        <v>Sanford</v>
      </c>
      <c r="V84" s="1" t="str">
        <f>VLOOKUP(T84,'Geographic Data'!$A:$D,3,FALSE)</f>
        <v>Maine</v>
      </c>
      <c r="W84" s="1" t="str">
        <f>VLOOKUP(T84,'Geographic Data'!$A:$D,4,FALSE)</f>
        <v>East</v>
      </c>
    </row>
    <row r="85" spans="1:23" x14ac:dyDescent="0.2">
      <c r="A85" s="1">
        <v>81702</v>
      </c>
      <c r="B85" s="2">
        <v>43825</v>
      </c>
      <c r="C85" s="2" t="str">
        <f t="shared" si="8"/>
        <v>Thursday</v>
      </c>
      <c r="D85" s="2" t="str">
        <f t="shared" si="9"/>
        <v>December</v>
      </c>
      <c r="E85" s="2" t="str">
        <f t="shared" si="10"/>
        <v>2019</v>
      </c>
      <c r="F85" s="2">
        <v>43827</v>
      </c>
      <c r="G85" s="2" t="str">
        <f t="shared" si="11"/>
        <v>Saturday</v>
      </c>
      <c r="H85" s="2" t="str">
        <f t="shared" si="12"/>
        <v>December</v>
      </c>
      <c r="I85" s="22">
        <v>0.97936170603410355</v>
      </c>
      <c r="J85" s="22" t="str">
        <f t="shared" si="13"/>
        <v>23</v>
      </c>
      <c r="K85" s="2" t="str">
        <f t="shared" si="14"/>
        <v>2019</v>
      </c>
      <c r="L85" s="3">
        <v>296.18</v>
      </c>
      <c r="M85" s="1">
        <v>9</v>
      </c>
      <c r="N85" s="3">
        <v>2665.62</v>
      </c>
      <c r="O85" s="1" t="s">
        <v>30</v>
      </c>
      <c r="P85" s="1" t="s">
        <v>27</v>
      </c>
      <c r="Q85" s="1" t="str">
        <f t="shared" si="15"/>
        <v>Supplies and Furniture</v>
      </c>
      <c r="R85" s="1" t="s">
        <v>43</v>
      </c>
      <c r="S85" s="1" t="s">
        <v>296</v>
      </c>
      <c r="T85" s="1">
        <v>4073</v>
      </c>
      <c r="U85" s="1" t="str">
        <f>VLOOKUP(T85,'Geographic Data'!$A:$D,2,FALSE)</f>
        <v>Sanford</v>
      </c>
      <c r="V85" s="1" t="str">
        <f>VLOOKUP(T85,'Geographic Data'!$A:$D,3,FALSE)</f>
        <v>Maine</v>
      </c>
      <c r="W85" s="1" t="str">
        <f>VLOOKUP(T85,'Geographic Data'!$A:$D,4,FALSE)</f>
        <v>East</v>
      </c>
    </row>
    <row r="86" spans="1:23" x14ac:dyDescent="0.2">
      <c r="A86" s="1">
        <v>82680</v>
      </c>
      <c r="B86" s="2">
        <v>43829</v>
      </c>
      <c r="C86" s="2" t="str">
        <f t="shared" si="8"/>
        <v>Monday</v>
      </c>
      <c r="D86" s="2" t="str">
        <f t="shared" si="9"/>
        <v>December</v>
      </c>
      <c r="E86" s="2" t="str">
        <f t="shared" si="10"/>
        <v>2019</v>
      </c>
      <c r="F86" s="2">
        <v>43835</v>
      </c>
      <c r="G86" s="2" t="str">
        <f t="shared" si="11"/>
        <v>Sunday</v>
      </c>
      <c r="H86" s="2" t="str">
        <f t="shared" si="12"/>
        <v>January</v>
      </c>
      <c r="I86" s="22">
        <v>0.96042769544410833</v>
      </c>
      <c r="J86" s="22" t="str">
        <f t="shared" si="13"/>
        <v>23</v>
      </c>
      <c r="K86" s="2" t="str">
        <f t="shared" si="14"/>
        <v>2020</v>
      </c>
      <c r="L86" s="3">
        <v>70.97</v>
      </c>
      <c r="M86" s="1">
        <v>10</v>
      </c>
      <c r="N86" s="3">
        <v>709.7</v>
      </c>
      <c r="O86" s="1" t="s">
        <v>22</v>
      </c>
      <c r="P86" s="1" t="s">
        <v>11</v>
      </c>
      <c r="Q86" s="1" t="str">
        <f t="shared" si="15"/>
        <v>Supplies and Furniture</v>
      </c>
      <c r="R86" s="1" t="s">
        <v>47</v>
      </c>
      <c r="S86" s="1" t="s">
        <v>321</v>
      </c>
      <c r="T86" s="1">
        <v>4073</v>
      </c>
      <c r="U86" s="1" t="str">
        <f>VLOOKUP(T86,'Geographic Data'!$A:$D,2,FALSE)</f>
        <v>Sanford</v>
      </c>
      <c r="V86" s="1" t="str">
        <f>VLOOKUP(T86,'Geographic Data'!$A:$D,3,FALSE)</f>
        <v>Maine</v>
      </c>
      <c r="W86" s="1" t="str">
        <f>VLOOKUP(T86,'Geographic Data'!$A:$D,4,FALSE)</f>
        <v>East</v>
      </c>
    </row>
    <row r="87" spans="1:23" x14ac:dyDescent="0.2">
      <c r="A87" s="1">
        <v>78003</v>
      </c>
      <c r="B87" s="2">
        <v>43809</v>
      </c>
      <c r="C87" s="2" t="str">
        <f t="shared" si="8"/>
        <v>Tuesday</v>
      </c>
      <c r="D87" s="2" t="str">
        <f t="shared" si="9"/>
        <v>December</v>
      </c>
      <c r="E87" s="2" t="str">
        <f t="shared" si="10"/>
        <v>2019</v>
      </c>
      <c r="F87" s="2">
        <v>43818</v>
      </c>
      <c r="G87" s="2" t="str">
        <f t="shared" si="11"/>
        <v>Thursday</v>
      </c>
      <c r="H87" s="2" t="str">
        <f t="shared" si="12"/>
        <v>December</v>
      </c>
      <c r="I87" s="22">
        <v>0.48304269777992415</v>
      </c>
      <c r="J87" s="22" t="str">
        <f t="shared" si="13"/>
        <v>11</v>
      </c>
      <c r="K87" s="2" t="str">
        <f t="shared" si="14"/>
        <v>2019</v>
      </c>
      <c r="L87" s="3">
        <v>3.74</v>
      </c>
      <c r="M87" s="1">
        <v>10</v>
      </c>
      <c r="N87" s="3">
        <v>37.4</v>
      </c>
      <c r="O87" s="1" t="s">
        <v>10</v>
      </c>
      <c r="P87" s="1" t="s">
        <v>11</v>
      </c>
      <c r="Q87" s="1" t="str">
        <f t="shared" si="15"/>
        <v>Supplies and Furniture</v>
      </c>
      <c r="R87" s="1" t="s">
        <v>791</v>
      </c>
      <c r="S87" s="1" t="s">
        <v>262</v>
      </c>
      <c r="T87" s="1">
        <v>4092</v>
      </c>
      <c r="U87" s="1" t="str">
        <f>VLOOKUP(T87,'Geographic Data'!$A:$D,2,FALSE)</f>
        <v>Westbrook</v>
      </c>
      <c r="V87" s="1" t="str">
        <f>VLOOKUP(T87,'Geographic Data'!$A:$D,3,FALSE)</f>
        <v>Maine</v>
      </c>
      <c r="W87" s="1" t="str">
        <f>VLOOKUP(T87,'Geographic Data'!$A:$D,4,FALSE)</f>
        <v>East</v>
      </c>
    </row>
    <row r="88" spans="1:23" x14ac:dyDescent="0.2">
      <c r="A88" s="1">
        <v>79441</v>
      </c>
      <c r="B88" s="2">
        <v>43815</v>
      </c>
      <c r="C88" s="2" t="str">
        <f t="shared" si="8"/>
        <v>Monday</v>
      </c>
      <c r="D88" s="2" t="str">
        <f t="shared" si="9"/>
        <v>December</v>
      </c>
      <c r="E88" s="2" t="str">
        <f t="shared" si="10"/>
        <v>2019</v>
      </c>
      <c r="F88" s="2">
        <v>43816</v>
      </c>
      <c r="G88" s="2" t="str">
        <f t="shared" si="11"/>
        <v>Tuesday</v>
      </c>
      <c r="H88" s="2" t="str">
        <f t="shared" si="12"/>
        <v>December</v>
      </c>
      <c r="I88" s="22">
        <v>0.9667484334248243</v>
      </c>
      <c r="J88" s="22" t="str">
        <f t="shared" si="13"/>
        <v>23</v>
      </c>
      <c r="K88" s="2" t="str">
        <f t="shared" si="14"/>
        <v>2019</v>
      </c>
      <c r="L88" s="3">
        <v>40.99</v>
      </c>
      <c r="M88" s="1">
        <v>2</v>
      </c>
      <c r="N88" s="3">
        <v>81.98</v>
      </c>
      <c r="O88" s="1" t="s">
        <v>10</v>
      </c>
      <c r="P88" s="1" t="s">
        <v>11</v>
      </c>
      <c r="Q88" s="1" t="str">
        <f t="shared" si="15"/>
        <v>Supplies and Furniture</v>
      </c>
      <c r="R88" s="1" t="s">
        <v>12</v>
      </c>
      <c r="S88" s="1" t="s">
        <v>331</v>
      </c>
      <c r="T88" s="1">
        <v>4092</v>
      </c>
      <c r="U88" s="1" t="str">
        <f>VLOOKUP(T88,'Geographic Data'!$A:$D,2,FALSE)</f>
        <v>Westbrook</v>
      </c>
      <c r="V88" s="1" t="str">
        <f>VLOOKUP(T88,'Geographic Data'!$A:$D,3,FALSE)</f>
        <v>Maine</v>
      </c>
      <c r="W88" s="1" t="str">
        <f>VLOOKUP(T88,'Geographic Data'!$A:$D,4,FALSE)</f>
        <v>East</v>
      </c>
    </row>
    <row r="89" spans="1:23" x14ac:dyDescent="0.2">
      <c r="A89" s="1">
        <v>81703</v>
      </c>
      <c r="B89" s="2">
        <v>43825</v>
      </c>
      <c r="C89" s="2" t="str">
        <f t="shared" si="8"/>
        <v>Thursday</v>
      </c>
      <c r="D89" s="2" t="str">
        <f t="shared" si="9"/>
        <v>December</v>
      </c>
      <c r="E89" s="2" t="str">
        <f t="shared" si="10"/>
        <v>2019</v>
      </c>
      <c r="F89" s="2">
        <v>43833</v>
      </c>
      <c r="G89" s="2" t="str">
        <f t="shared" si="11"/>
        <v>Friday</v>
      </c>
      <c r="H89" s="2" t="str">
        <f t="shared" si="12"/>
        <v>January</v>
      </c>
      <c r="I89" s="22">
        <v>0.77977891099226271</v>
      </c>
      <c r="J89" s="22" t="str">
        <f t="shared" si="13"/>
        <v>18</v>
      </c>
      <c r="K89" s="2" t="str">
        <f t="shared" si="14"/>
        <v>2020</v>
      </c>
      <c r="L89" s="3">
        <v>205.99</v>
      </c>
      <c r="M89" s="1">
        <v>9</v>
      </c>
      <c r="N89" s="3">
        <v>1853.91</v>
      </c>
      <c r="O89" s="1" t="s">
        <v>30</v>
      </c>
      <c r="P89" s="1" t="s">
        <v>16</v>
      </c>
      <c r="Q89" s="1" t="str">
        <f t="shared" si="15"/>
        <v>Technology</v>
      </c>
      <c r="R89" s="1" t="s">
        <v>790</v>
      </c>
      <c r="S89" s="1">
        <v>3285</v>
      </c>
      <c r="T89" s="1">
        <v>4092</v>
      </c>
      <c r="U89" s="1" t="str">
        <f>VLOOKUP(T89,'Geographic Data'!$A:$D,2,FALSE)</f>
        <v>Westbrook</v>
      </c>
      <c r="V89" s="1" t="str">
        <f>VLOOKUP(T89,'Geographic Data'!$A:$D,3,FALSE)</f>
        <v>Maine</v>
      </c>
      <c r="W89" s="1" t="str">
        <f>VLOOKUP(T89,'Geographic Data'!$A:$D,4,FALSE)</f>
        <v>East</v>
      </c>
    </row>
    <row r="90" spans="1:23" x14ac:dyDescent="0.2">
      <c r="A90" s="1">
        <v>82339</v>
      </c>
      <c r="B90" s="2">
        <v>43827</v>
      </c>
      <c r="C90" s="2" t="str">
        <f t="shared" si="8"/>
        <v>Saturday</v>
      </c>
      <c r="D90" s="2" t="str">
        <f t="shared" si="9"/>
        <v>December</v>
      </c>
      <c r="E90" s="2" t="str">
        <f t="shared" si="10"/>
        <v>2019</v>
      </c>
      <c r="F90" s="2">
        <v>43837</v>
      </c>
      <c r="G90" s="2" t="str">
        <f t="shared" si="11"/>
        <v>Tuesday</v>
      </c>
      <c r="H90" s="2" t="str">
        <f t="shared" si="12"/>
        <v>January</v>
      </c>
      <c r="I90" s="22">
        <v>0.15096959415958455</v>
      </c>
      <c r="J90" s="22" t="str">
        <f t="shared" si="13"/>
        <v>03</v>
      </c>
      <c r="K90" s="2" t="str">
        <f t="shared" si="14"/>
        <v>2020</v>
      </c>
      <c r="L90" s="3">
        <v>23.99</v>
      </c>
      <c r="M90" s="1">
        <v>5</v>
      </c>
      <c r="N90" s="3">
        <v>119.95</v>
      </c>
      <c r="O90" s="1" t="s">
        <v>14</v>
      </c>
      <c r="P90" s="1" t="s">
        <v>27</v>
      </c>
      <c r="Q90" s="1" t="str">
        <f t="shared" si="15"/>
        <v>Supplies and Furniture</v>
      </c>
      <c r="R90" s="1" t="s">
        <v>33</v>
      </c>
      <c r="S90" s="1" t="s">
        <v>708</v>
      </c>
      <c r="T90" s="1">
        <v>4092</v>
      </c>
      <c r="U90" s="1" t="str">
        <f>VLOOKUP(T90,'Geographic Data'!$A:$D,2,FALSE)</f>
        <v>Westbrook</v>
      </c>
      <c r="V90" s="1" t="str">
        <f>VLOOKUP(T90,'Geographic Data'!$A:$D,3,FALSE)</f>
        <v>Maine</v>
      </c>
      <c r="W90" s="1" t="str">
        <f>VLOOKUP(T90,'Geographic Data'!$A:$D,4,FALSE)</f>
        <v>East</v>
      </c>
    </row>
    <row r="91" spans="1:23" x14ac:dyDescent="0.2">
      <c r="A91" s="1">
        <v>79883</v>
      </c>
      <c r="B91" s="2">
        <v>43817</v>
      </c>
      <c r="C91" s="2" t="str">
        <f t="shared" si="8"/>
        <v>Wednesday</v>
      </c>
      <c r="D91" s="2" t="str">
        <f t="shared" si="9"/>
        <v>December</v>
      </c>
      <c r="E91" s="2" t="str">
        <f t="shared" si="10"/>
        <v>2019</v>
      </c>
      <c r="F91" s="2">
        <v>43826</v>
      </c>
      <c r="G91" s="2" t="str">
        <f t="shared" si="11"/>
        <v>Friday</v>
      </c>
      <c r="H91" s="2" t="str">
        <f t="shared" si="12"/>
        <v>December</v>
      </c>
      <c r="I91" s="22">
        <v>0.93743156875344469</v>
      </c>
      <c r="J91" s="22" t="str">
        <f t="shared" si="13"/>
        <v>22</v>
      </c>
      <c r="K91" s="2" t="str">
        <f t="shared" si="14"/>
        <v>2019</v>
      </c>
      <c r="L91" s="3">
        <v>500.98</v>
      </c>
      <c r="M91" s="1">
        <v>6</v>
      </c>
      <c r="N91" s="3">
        <v>3005.88</v>
      </c>
      <c r="O91" s="1" t="s">
        <v>14</v>
      </c>
      <c r="P91" s="1" t="s">
        <v>27</v>
      </c>
      <c r="Q91" s="1" t="str">
        <f t="shared" si="15"/>
        <v>Supplies and Furniture</v>
      </c>
      <c r="R91" s="1" t="s">
        <v>28</v>
      </c>
      <c r="S91" s="1" t="s">
        <v>401</v>
      </c>
      <c r="T91" s="1">
        <v>4101</v>
      </c>
      <c r="U91" s="1" t="str">
        <f>VLOOKUP(T91,'Geographic Data'!$A:$D,2,FALSE)</f>
        <v>Portland</v>
      </c>
      <c r="V91" s="1" t="str">
        <f>VLOOKUP(T91,'Geographic Data'!$A:$D,3,FALSE)</f>
        <v>Maine</v>
      </c>
      <c r="W91" s="1" t="str">
        <f>VLOOKUP(T91,'Geographic Data'!$A:$D,4,FALSE)</f>
        <v>East</v>
      </c>
    </row>
    <row r="92" spans="1:23" x14ac:dyDescent="0.2">
      <c r="A92" s="1">
        <v>80128</v>
      </c>
      <c r="B92" s="2">
        <v>43818</v>
      </c>
      <c r="C92" s="2" t="str">
        <f t="shared" si="8"/>
        <v>Thursday</v>
      </c>
      <c r="D92" s="2" t="str">
        <f t="shared" si="9"/>
        <v>December</v>
      </c>
      <c r="E92" s="2" t="str">
        <f t="shared" si="10"/>
        <v>2019</v>
      </c>
      <c r="F92" s="2">
        <v>43825</v>
      </c>
      <c r="G92" s="2" t="str">
        <f t="shared" si="11"/>
        <v>Thursday</v>
      </c>
      <c r="H92" s="2" t="str">
        <f t="shared" si="12"/>
        <v>December</v>
      </c>
      <c r="I92" s="22">
        <v>0.25513278000496031</v>
      </c>
      <c r="J92" s="22" t="str">
        <f t="shared" si="13"/>
        <v>06</v>
      </c>
      <c r="K92" s="2" t="str">
        <f t="shared" si="14"/>
        <v>2019</v>
      </c>
      <c r="L92" s="3">
        <v>3.26</v>
      </c>
      <c r="M92" s="1">
        <v>10</v>
      </c>
      <c r="N92" s="3">
        <v>32.6</v>
      </c>
      <c r="O92" s="1" t="s">
        <v>10</v>
      </c>
      <c r="P92" s="1" t="s">
        <v>11</v>
      </c>
      <c r="Q92" s="1" t="str">
        <f t="shared" si="15"/>
        <v>Supplies and Furniture</v>
      </c>
      <c r="R92" s="1" t="s">
        <v>788</v>
      </c>
      <c r="S92" s="1" t="s">
        <v>466</v>
      </c>
      <c r="T92" s="1">
        <v>4101</v>
      </c>
      <c r="U92" s="1" t="str">
        <f>VLOOKUP(T92,'Geographic Data'!$A:$D,2,FALSE)</f>
        <v>Portland</v>
      </c>
      <c r="V92" s="1" t="str">
        <f>VLOOKUP(T92,'Geographic Data'!$A:$D,3,FALSE)</f>
        <v>Maine</v>
      </c>
      <c r="W92" s="1" t="str">
        <f>VLOOKUP(T92,'Geographic Data'!$A:$D,4,FALSE)</f>
        <v>East</v>
      </c>
    </row>
    <row r="93" spans="1:23" x14ac:dyDescent="0.2">
      <c r="A93" s="1">
        <v>80626</v>
      </c>
      <c r="B93" s="2">
        <v>43820</v>
      </c>
      <c r="C93" s="2" t="str">
        <f t="shared" si="8"/>
        <v>Saturday</v>
      </c>
      <c r="D93" s="2" t="str">
        <f t="shared" si="9"/>
        <v>December</v>
      </c>
      <c r="E93" s="2" t="str">
        <f t="shared" si="10"/>
        <v>2019</v>
      </c>
      <c r="F93" s="2">
        <v>43827</v>
      </c>
      <c r="G93" s="2" t="str">
        <f t="shared" si="11"/>
        <v>Saturday</v>
      </c>
      <c r="H93" s="2" t="str">
        <f t="shared" si="12"/>
        <v>December</v>
      </c>
      <c r="I93" s="22">
        <v>0.41725990097489174</v>
      </c>
      <c r="J93" s="22" t="str">
        <f t="shared" si="13"/>
        <v>10</v>
      </c>
      <c r="K93" s="2" t="str">
        <f t="shared" si="14"/>
        <v>2019</v>
      </c>
      <c r="L93" s="3">
        <v>146.05000000000001</v>
      </c>
      <c r="M93" s="1">
        <v>1</v>
      </c>
      <c r="N93" s="3">
        <v>146.05000000000001</v>
      </c>
      <c r="O93" s="1" t="s">
        <v>10</v>
      </c>
      <c r="P93" s="1" t="s">
        <v>27</v>
      </c>
      <c r="Q93" s="1" t="str">
        <f t="shared" si="15"/>
        <v>Supplies and Furniture</v>
      </c>
      <c r="R93" s="1" t="s">
        <v>43</v>
      </c>
      <c r="S93" s="1" t="s">
        <v>248</v>
      </c>
      <c r="T93" s="1">
        <v>4101</v>
      </c>
      <c r="U93" s="1" t="str">
        <f>VLOOKUP(T93,'Geographic Data'!$A:$D,2,FALSE)</f>
        <v>Portland</v>
      </c>
      <c r="V93" s="1" t="str">
        <f>VLOOKUP(T93,'Geographic Data'!$A:$D,3,FALSE)</f>
        <v>Maine</v>
      </c>
      <c r="W93" s="1" t="str">
        <f>VLOOKUP(T93,'Geographic Data'!$A:$D,4,FALSE)</f>
        <v>East</v>
      </c>
    </row>
    <row r="94" spans="1:23" x14ac:dyDescent="0.2">
      <c r="A94" s="1">
        <v>82343</v>
      </c>
      <c r="B94" s="2">
        <v>43828</v>
      </c>
      <c r="C94" s="2" t="str">
        <f t="shared" si="8"/>
        <v>Sunday</v>
      </c>
      <c r="D94" s="2" t="str">
        <f t="shared" si="9"/>
        <v>December</v>
      </c>
      <c r="E94" s="2" t="str">
        <f t="shared" si="10"/>
        <v>2019</v>
      </c>
      <c r="F94" s="2">
        <v>43831</v>
      </c>
      <c r="G94" s="2" t="str">
        <f t="shared" si="11"/>
        <v>Wednesday</v>
      </c>
      <c r="H94" s="2" t="str">
        <f t="shared" si="12"/>
        <v>January</v>
      </c>
      <c r="I94" s="22">
        <v>7.7293793467642424E-2</v>
      </c>
      <c r="J94" s="22" t="str">
        <f t="shared" si="13"/>
        <v>01</v>
      </c>
      <c r="K94" s="2" t="str">
        <f t="shared" si="14"/>
        <v>2020</v>
      </c>
      <c r="L94" s="3">
        <v>45.98</v>
      </c>
      <c r="M94" s="1">
        <v>1</v>
      </c>
      <c r="N94" s="3">
        <v>45.98</v>
      </c>
      <c r="O94" s="1" t="s">
        <v>14</v>
      </c>
      <c r="P94" s="1" t="s">
        <v>27</v>
      </c>
      <c r="Q94" s="1" t="str">
        <f t="shared" si="15"/>
        <v>Supplies and Furniture</v>
      </c>
      <c r="R94" s="1" t="s">
        <v>33</v>
      </c>
      <c r="S94" s="1" t="s">
        <v>712</v>
      </c>
      <c r="T94" s="1">
        <v>4101</v>
      </c>
      <c r="U94" s="1" t="str">
        <f>VLOOKUP(T94,'Geographic Data'!$A:$D,2,FALSE)</f>
        <v>Portland</v>
      </c>
      <c r="V94" s="1" t="str">
        <f>VLOOKUP(T94,'Geographic Data'!$A:$D,3,FALSE)</f>
        <v>Maine</v>
      </c>
      <c r="W94" s="1" t="str">
        <f>VLOOKUP(T94,'Geographic Data'!$A:$D,4,FALSE)</f>
        <v>East</v>
      </c>
    </row>
    <row r="95" spans="1:23" x14ac:dyDescent="0.2">
      <c r="A95" s="1">
        <v>82675</v>
      </c>
      <c r="B95" s="2">
        <v>43829</v>
      </c>
      <c r="C95" s="2" t="str">
        <f t="shared" si="8"/>
        <v>Monday</v>
      </c>
      <c r="D95" s="2" t="str">
        <f t="shared" si="9"/>
        <v>December</v>
      </c>
      <c r="E95" s="2" t="str">
        <f t="shared" si="10"/>
        <v>2019</v>
      </c>
      <c r="F95" s="2">
        <v>43832</v>
      </c>
      <c r="G95" s="2" t="str">
        <f t="shared" si="11"/>
        <v>Thursday</v>
      </c>
      <c r="H95" s="2" t="str">
        <f t="shared" si="12"/>
        <v>January</v>
      </c>
      <c r="I95" s="22">
        <v>0.6496577228401158</v>
      </c>
      <c r="J95" s="22" t="str">
        <f t="shared" si="13"/>
        <v>15</v>
      </c>
      <c r="K95" s="2" t="str">
        <f t="shared" si="14"/>
        <v>2020</v>
      </c>
      <c r="L95" s="3">
        <v>2.88</v>
      </c>
      <c r="M95" s="1">
        <v>8</v>
      </c>
      <c r="N95" s="3">
        <v>23.04</v>
      </c>
      <c r="O95" s="1" t="s">
        <v>22</v>
      </c>
      <c r="P95" s="1" t="s">
        <v>11</v>
      </c>
      <c r="Q95" s="1" t="str">
        <f t="shared" si="15"/>
        <v>Supplies and Furniture</v>
      </c>
      <c r="R95" s="1" t="s">
        <v>788</v>
      </c>
      <c r="S95" s="1" t="s">
        <v>467</v>
      </c>
      <c r="T95" s="1">
        <v>4101</v>
      </c>
      <c r="U95" s="1" t="str">
        <f>VLOOKUP(T95,'Geographic Data'!$A:$D,2,FALSE)</f>
        <v>Portland</v>
      </c>
      <c r="V95" s="1" t="str">
        <f>VLOOKUP(T95,'Geographic Data'!$A:$D,3,FALSE)</f>
        <v>Maine</v>
      </c>
      <c r="W95" s="1" t="str">
        <f>VLOOKUP(T95,'Geographic Data'!$A:$D,4,FALSE)</f>
        <v>East</v>
      </c>
    </row>
    <row r="96" spans="1:23" x14ac:dyDescent="0.2">
      <c r="A96" s="1">
        <v>82342</v>
      </c>
      <c r="B96" s="2">
        <v>43828</v>
      </c>
      <c r="C96" s="2" t="str">
        <f t="shared" si="8"/>
        <v>Sunday</v>
      </c>
      <c r="D96" s="2" t="str">
        <f t="shared" si="9"/>
        <v>December</v>
      </c>
      <c r="E96" s="2" t="str">
        <f t="shared" si="10"/>
        <v>2019</v>
      </c>
      <c r="F96" s="2">
        <v>43838</v>
      </c>
      <c r="G96" s="2" t="str">
        <f t="shared" si="11"/>
        <v>Wednesday</v>
      </c>
      <c r="H96" s="2" t="str">
        <f t="shared" si="12"/>
        <v>January</v>
      </c>
      <c r="I96" s="22">
        <v>0.91753272703342603</v>
      </c>
      <c r="J96" s="22" t="str">
        <f t="shared" si="13"/>
        <v>22</v>
      </c>
      <c r="K96" s="2" t="str">
        <f t="shared" si="14"/>
        <v>2020</v>
      </c>
      <c r="L96" s="3">
        <v>22.72</v>
      </c>
      <c r="M96" s="1">
        <v>10</v>
      </c>
      <c r="N96" s="3">
        <v>227.2</v>
      </c>
      <c r="O96" s="1" t="s">
        <v>14</v>
      </c>
      <c r="P96" s="1" t="s">
        <v>27</v>
      </c>
      <c r="Q96" s="1" t="str">
        <f t="shared" si="15"/>
        <v>Supplies and Furniture</v>
      </c>
      <c r="R96" s="1" t="s">
        <v>33</v>
      </c>
      <c r="S96" s="1" t="s">
        <v>74</v>
      </c>
      <c r="T96" s="1">
        <v>4106</v>
      </c>
      <c r="U96" s="1" t="str">
        <f>VLOOKUP(T96,'Geographic Data'!$A:$D,2,FALSE)</f>
        <v>South Portland</v>
      </c>
      <c r="V96" s="1" t="str">
        <f>VLOOKUP(T96,'Geographic Data'!$A:$D,3,FALSE)</f>
        <v>Maine</v>
      </c>
      <c r="W96" s="1" t="str">
        <f>VLOOKUP(T96,'Geographic Data'!$A:$D,4,FALSE)</f>
        <v>East</v>
      </c>
    </row>
    <row r="97" spans="1:23" x14ac:dyDescent="0.2">
      <c r="A97" s="1">
        <v>80620</v>
      </c>
      <c r="B97" s="2">
        <v>43820</v>
      </c>
      <c r="C97" s="2" t="str">
        <f t="shared" si="8"/>
        <v>Saturday</v>
      </c>
      <c r="D97" s="2" t="str">
        <f t="shared" si="9"/>
        <v>December</v>
      </c>
      <c r="E97" s="2" t="str">
        <f t="shared" si="10"/>
        <v>2019</v>
      </c>
      <c r="F97" s="2">
        <v>43829</v>
      </c>
      <c r="G97" s="2" t="str">
        <f t="shared" si="11"/>
        <v>Monday</v>
      </c>
      <c r="H97" s="2" t="str">
        <f t="shared" si="12"/>
        <v>December</v>
      </c>
      <c r="I97" s="22">
        <v>0.29434138419889988</v>
      </c>
      <c r="J97" s="22" t="str">
        <f t="shared" si="13"/>
        <v>07</v>
      </c>
      <c r="K97" s="2" t="str">
        <f t="shared" si="14"/>
        <v>2019</v>
      </c>
      <c r="L97" s="3">
        <v>55.99</v>
      </c>
      <c r="M97" s="1">
        <v>7</v>
      </c>
      <c r="N97" s="3">
        <v>391.93</v>
      </c>
      <c r="O97" s="1" t="s">
        <v>10</v>
      </c>
      <c r="P97" s="1" t="s">
        <v>16</v>
      </c>
      <c r="Q97" s="1" t="str">
        <f t="shared" si="15"/>
        <v>Technology</v>
      </c>
      <c r="R97" s="1" t="s">
        <v>790</v>
      </c>
      <c r="S97" s="1" t="s">
        <v>207</v>
      </c>
      <c r="T97" s="1">
        <v>4210</v>
      </c>
      <c r="U97" s="1" t="str">
        <f>VLOOKUP(T97,'Geographic Data'!$A:$D,2,FALSE)</f>
        <v>Auburn</v>
      </c>
      <c r="V97" s="1" t="str">
        <f>VLOOKUP(T97,'Geographic Data'!$A:$D,3,FALSE)</f>
        <v>Maine</v>
      </c>
      <c r="W97" s="1" t="str">
        <f>VLOOKUP(T97,'Geographic Data'!$A:$D,4,FALSE)</f>
        <v>East</v>
      </c>
    </row>
    <row r="98" spans="1:23" x14ac:dyDescent="0.2">
      <c r="A98" s="1">
        <v>80342</v>
      </c>
      <c r="B98" s="2">
        <v>43819</v>
      </c>
      <c r="C98" s="2" t="str">
        <f t="shared" si="8"/>
        <v>Friday</v>
      </c>
      <c r="D98" s="2" t="str">
        <f t="shared" si="9"/>
        <v>December</v>
      </c>
      <c r="E98" s="2" t="str">
        <f t="shared" si="10"/>
        <v>2019</v>
      </c>
      <c r="F98" s="2">
        <v>43827</v>
      </c>
      <c r="G98" s="2" t="str">
        <f t="shared" si="11"/>
        <v>Saturday</v>
      </c>
      <c r="H98" s="2" t="str">
        <f t="shared" si="12"/>
        <v>December</v>
      </c>
      <c r="I98" s="22">
        <v>0.10186381601840211</v>
      </c>
      <c r="J98" s="22" t="str">
        <f t="shared" si="13"/>
        <v>02</v>
      </c>
      <c r="K98" s="2" t="str">
        <f t="shared" si="14"/>
        <v>2019</v>
      </c>
      <c r="L98" s="3">
        <v>95.98</v>
      </c>
      <c r="M98" s="1">
        <v>8</v>
      </c>
      <c r="N98" s="3">
        <v>767.84</v>
      </c>
      <c r="O98" s="1" t="s">
        <v>10</v>
      </c>
      <c r="P98" s="1" t="s">
        <v>27</v>
      </c>
      <c r="Q98" s="1" t="str">
        <f t="shared" si="15"/>
        <v>Supplies and Furniture</v>
      </c>
      <c r="R98" s="1" t="s">
        <v>1219</v>
      </c>
      <c r="S98" s="1" t="s">
        <v>481</v>
      </c>
      <c r="T98" s="1">
        <v>4240</v>
      </c>
      <c r="U98" s="1" t="str">
        <f>VLOOKUP(T98,'Geographic Data'!$A:$D,2,FALSE)</f>
        <v>Lewiston</v>
      </c>
      <c r="V98" s="1" t="str">
        <f>VLOOKUP(T98,'Geographic Data'!$A:$D,3,FALSE)</f>
        <v>Maine</v>
      </c>
      <c r="W98" s="1" t="str">
        <f>VLOOKUP(T98,'Geographic Data'!$A:$D,4,FALSE)</f>
        <v>East</v>
      </c>
    </row>
    <row r="99" spans="1:23" x14ac:dyDescent="0.2">
      <c r="A99" s="1">
        <v>80631</v>
      </c>
      <c r="B99" s="2">
        <v>43820</v>
      </c>
      <c r="C99" s="2" t="str">
        <f t="shared" si="8"/>
        <v>Saturday</v>
      </c>
      <c r="D99" s="2" t="str">
        <f t="shared" si="9"/>
        <v>December</v>
      </c>
      <c r="E99" s="2" t="str">
        <f t="shared" si="10"/>
        <v>2019</v>
      </c>
      <c r="F99" s="2">
        <v>43821</v>
      </c>
      <c r="G99" s="2" t="str">
        <f t="shared" si="11"/>
        <v>Sunday</v>
      </c>
      <c r="H99" s="2" t="str">
        <f t="shared" si="12"/>
        <v>December</v>
      </c>
      <c r="I99" s="22">
        <v>0.13393369214551976</v>
      </c>
      <c r="J99" s="22" t="str">
        <f t="shared" si="13"/>
        <v>03</v>
      </c>
      <c r="K99" s="2" t="str">
        <f t="shared" si="14"/>
        <v>2019</v>
      </c>
      <c r="L99" s="3">
        <v>8.3699999999999992</v>
      </c>
      <c r="M99" s="1">
        <v>3</v>
      </c>
      <c r="N99" s="3">
        <v>25.11</v>
      </c>
      <c r="O99" s="1" t="s">
        <v>10</v>
      </c>
      <c r="P99" s="1" t="s">
        <v>27</v>
      </c>
      <c r="Q99" s="1" t="str">
        <f t="shared" si="15"/>
        <v>Supplies and Furniture</v>
      </c>
      <c r="R99" s="1" t="s">
        <v>33</v>
      </c>
      <c r="S99" s="1" t="s">
        <v>537</v>
      </c>
      <c r="T99" s="1">
        <v>4240</v>
      </c>
      <c r="U99" s="1" t="str">
        <f>VLOOKUP(T99,'Geographic Data'!$A:$D,2,FALSE)</f>
        <v>Lewiston</v>
      </c>
      <c r="V99" s="1" t="str">
        <f>VLOOKUP(T99,'Geographic Data'!$A:$D,3,FALSE)</f>
        <v>Maine</v>
      </c>
      <c r="W99" s="1" t="str">
        <f>VLOOKUP(T99,'Geographic Data'!$A:$D,4,FALSE)</f>
        <v>East</v>
      </c>
    </row>
    <row r="100" spans="1:23" x14ac:dyDescent="0.2">
      <c r="A100" s="1">
        <v>82267</v>
      </c>
      <c r="B100" s="2">
        <v>43827</v>
      </c>
      <c r="C100" s="2" t="str">
        <f t="shared" si="8"/>
        <v>Saturday</v>
      </c>
      <c r="D100" s="2" t="str">
        <f t="shared" si="9"/>
        <v>December</v>
      </c>
      <c r="E100" s="2" t="str">
        <f t="shared" si="10"/>
        <v>2019</v>
      </c>
      <c r="F100" s="2">
        <v>43836</v>
      </c>
      <c r="G100" s="2" t="str">
        <f t="shared" si="11"/>
        <v>Monday</v>
      </c>
      <c r="H100" s="2" t="str">
        <f t="shared" si="12"/>
        <v>January</v>
      </c>
      <c r="I100" s="22">
        <v>0.32050738393260803</v>
      </c>
      <c r="J100" s="22" t="str">
        <f t="shared" si="13"/>
        <v>07</v>
      </c>
      <c r="K100" s="2" t="str">
        <f t="shared" si="14"/>
        <v>2020</v>
      </c>
      <c r="L100" s="3">
        <v>20.99</v>
      </c>
      <c r="M100" s="1">
        <v>10</v>
      </c>
      <c r="N100" s="3">
        <v>209.9</v>
      </c>
      <c r="O100" s="1" t="s">
        <v>10</v>
      </c>
      <c r="P100" s="1" t="s">
        <v>16</v>
      </c>
      <c r="Q100" s="1" t="str">
        <f t="shared" si="15"/>
        <v>Technology</v>
      </c>
      <c r="R100" s="1" t="s">
        <v>790</v>
      </c>
      <c r="S100" s="1" t="s">
        <v>224</v>
      </c>
      <c r="T100" s="1">
        <v>4240</v>
      </c>
      <c r="U100" s="1" t="str">
        <f>VLOOKUP(T100,'Geographic Data'!$A:$D,2,FALSE)</f>
        <v>Lewiston</v>
      </c>
      <c r="V100" s="1" t="str">
        <f>VLOOKUP(T100,'Geographic Data'!$A:$D,3,FALSE)</f>
        <v>Maine</v>
      </c>
      <c r="W100" s="1" t="str">
        <f>VLOOKUP(T100,'Geographic Data'!$A:$D,4,FALSE)</f>
        <v>East</v>
      </c>
    </row>
    <row r="101" spans="1:23" x14ac:dyDescent="0.2">
      <c r="A101" s="1">
        <v>82335</v>
      </c>
      <c r="B101" s="2">
        <v>43827</v>
      </c>
      <c r="C101" s="2" t="str">
        <f t="shared" si="8"/>
        <v>Saturday</v>
      </c>
      <c r="D101" s="2" t="str">
        <f t="shared" si="9"/>
        <v>December</v>
      </c>
      <c r="E101" s="2" t="str">
        <f t="shared" si="10"/>
        <v>2019</v>
      </c>
      <c r="F101" s="2">
        <v>43832</v>
      </c>
      <c r="G101" s="2" t="str">
        <f t="shared" si="11"/>
        <v>Thursday</v>
      </c>
      <c r="H101" s="2" t="str">
        <f t="shared" si="12"/>
        <v>January</v>
      </c>
      <c r="I101" s="22">
        <v>0.80688915950437379</v>
      </c>
      <c r="J101" s="22" t="str">
        <f t="shared" si="13"/>
        <v>19</v>
      </c>
      <c r="K101" s="2" t="str">
        <f t="shared" si="14"/>
        <v>2020</v>
      </c>
      <c r="L101" s="3">
        <v>17.98</v>
      </c>
      <c r="M101" s="1">
        <v>10</v>
      </c>
      <c r="N101" s="3">
        <v>179.8</v>
      </c>
      <c r="O101" s="1" t="s">
        <v>14</v>
      </c>
      <c r="P101" s="1" t="s">
        <v>16</v>
      </c>
      <c r="Q101" s="1" t="str">
        <f t="shared" si="15"/>
        <v>Technology</v>
      </c>
      <c r="R101" s="1" t="s">
        <v>17</v>
      </c>
      <c r="S101" s="1" t="s">
        <v>182</v>
      </c>
      <c r="T101" s="1">
        <v>4240</v>
      </c>
      <c r="U101" s="1" t="str">
        <f>VLOOKUP(T101,'Geographic Data'!$A:$D,2,FALSE)</f>
        <v>Lewiston</v>
      </c>
      <c r="V101" s="1" t="str">
        <f>VLOOKUP(T101,'Geographic Data'!$A:$D,3,FALSE)</f>
        <v>Maine</v>
      </c>
      <c r="W101" s="1" t="str">
        <f>VLOOKUP(T101,'Geographic Data'!$A:$D,4,FALSE)</f>
        <v>East</v>
      </c>
    </row>
    <row r="102" spans="1:23" x14ac:dyDescent="0.2">
      <c r="A102" s="1">
        <v>82672</v>
      </c>
      <c r="B102" s="2">
        <v>43829</v>
      </c>
      <c r="C102" s="2" t="str">
        <f t="shared" si="8"/>
        <v>Monday</v>
      </c>
      <c r="D102" s="2" t="str">
        <f t="shared" si="9"/>
        <v>December</v>
      </c>
      <c r="E102" s="2" t="str">
        <f t="shared" si="10"/>
        <v>2019</v>
      </c>
      <c r="F102" s="2">
        <v>43837</v>
      </c>
      <c r="G102" s="2" t="str">
        <f t="shared" si="11"/>
        <v>Tuesday</v>
      </c>
      <c r="H102" s="2" t="str">
        <f t="shared" si="12"/>
        <v>January</v>
      </c>
      <c r="I102" s="22">
        <v>0.93120935831818019</v>
      </c>
      <c r="J102" s="22" t="str">
        <f t="shared" si="13"/>
        <v>22</v>
      </c>
      <c r="K102" s="2" t="str">
        <f t="shared" si="14"/>
        <v>2020</v>
      </c>
      <c r="L102" s="3">
        <v>65.989999999999995</v>
      </c>
      <c r="M102" s="1">
        <v>8</v>
      </c>
      <c r="N102" s="3">
        <v>527.91999999999996</v>
      </c>
      <c r="O102" s="1" t="s">
        <v>22</v>
      </c>
      <c r="P102" s="1" t="s">
        <v>16</v>
      </c>
      <c r="Q102" s="1" t="str">
        <f t="shared" si="15"/>
        <v>Technology</v>
      </c>
      <c r="R102" s="1" t="s">
        <v>790</v>
      </c>
      <c r="S102" s="1">
        <v>6000</v>
      </c>
      <c r="T102" s="1">
        <v>4330</v>
      </c>
      <c r="U102" s="1" t="str">
        <f>VLOOKUP(T102,'Geographic Data'!$A:$D,2,FALSE)</f>
        <v>Augusta</v>
      </c>
      <c r="V102" s="1" t="str">
        <f>VLOOKUP(T102,'Geographic Data'!$A:$D,3,FALSE)</f>
        <v>Maine</v>
      </c>
      <c r="W102" s="1" t="str">
        <f>VLOOKUP(T102,'Geographic Data'!$A:$D,4,FALSE)</f>
        <v>East</v>
      </c>
    </row>
    <row r="103" spans="1:23" x14ac:dyDescent="0.2">
      <c r="A103" s="1">
        <v>79781</v>
      </c>
      <c r="B103" s="2">
        <v>43816</v>
      </c>
      <c r="C103" s="2" t="str">
        <f t="shared" si="8"/>
        <v>Tuesday</v>
      </c>
      <c r="D103" s="2" t="str">
        <f t="shared" si="9"/>
        <v>December</v>
      </c>
      <c r="E103" s="2" t="str">
        <f t="shared" si="10"/>
        <v>2019</v>
      </c>
      <c r="F103" s="2">
        <v>43822</v>
      </c>
      <c r="G103" s="2" t="str">
        <f t="shared" si="11"/>
        <v>Monday</v>
      </c>
      <c r="H103" s="2" t="str">
        <f t="shared" si="12"/>
        <v>December</v>
      </c>
      <c r="I103" s="22">
        <v>0.92834262954226421</v>
      </c>
      <c r="J103" s="22" t="str">
        <f t="shared" si="13"/>
        <v>22</v>
      </c>
      <c r="K103" s="2" t="str">
        <f t="shared" si="14"/>
        <v>2019</v>
      </c>
      <c r="L103" s="3">
        <v>63.94</v>
      </c>
      <c r="M103" s="1">
        <v>8</v>
      </c>
      <c r="N103" s="3">
        <v>511.52</v>
      </c>
      <c r="O103" s="1" t="s">
        <v>22</v>
      </c>
      <c r="P103" s="1" t="s">
        <v>27</v>
      </c>
      <c r="Q103" s="1" t="str">
        <f t="shared" si="15"/>
        <v>Supplies and Furniture</v>
      </c>
      <c r="R103" s="1" t="s">
        <v>33</v>
      </c>
      <c r="S103" s="1" t="s">
        <v>392</v>
      </c>
      <c r="T103" s="1">
        <v>4401</v>
      </c>
      <c r="U103" s="1" t="str">
        <f>VLOOKUP(T103,'Geographic Data'!$A:$D,2,FALSE)</f>
        <v>Bangor</v>
      </c>
      <c r="V103" s="1" t="str">
        <f>VLOOKUP(T103,'Geographic Data'!$A:$D,3,FALSE)</f>
        <v>Maine</v>
      </c>
      <c r="W103" s="1" t="str">
        <f>VLOOKUP(T103,'Geographic Data'!$A:$D,4,FALSE)</f>
        <v>East</v>
      </c>
    </row>
    <row r="104" spans="1:23" x14ac:dyDescent="0.2">
      <c r="A104" s="1">
        <v>79882</v>
      </c>
      <c r="B104" s="2">
        <v>43817</v>
      </c>
      <c r="C104" s="2" t="str">
        <f t="shared" si="8"/>
        <v>Wednesday</v>
      </c>
      <c r="D104" s="2" t="str">
        <f t="shared" si="9"/>
        <v>December</v>
      </c>
      <c r="E104" s="2" t="str">
        <f t="shared" si="10"/>
        <v>2019</v>
      </c>
      <c r="F104" s="2">
        <v>43827</v>
      </c>
      <c r="G104" s="2" t="str">
        <f t="shared" si="11"/>
        <v>Saturday</v>
      </c>
      <c r="H104" s="2" t="str">
        <f t="shared" si="12"/>
        <v>December</v>
      </c>
      <c r="I104" s="22">
        <v>0.67831533770356423</v>
      </c>
      <c r="J104" s="22" t="str">
        <f t="shared" si="13"/>
        <v>16</v>
      </c>
      <c r="K104" s="2" t="str">
        <f t="shared" si="14"/>
        <v>2019</v>
      </c>
      <c r="L104" s="3">
        <v>5.28</v>
      </c>
      <c r="M104" s="1">
        <v>9</v>
      </c>
      <c r="N104" s="3">
        <v>47.52</v>
      </c>
      <c r="O104" s="1" t="s">
        <v>14</v>
      </c>
      <c r="P104" s="1" t="s">
        <v>11</v>
      </c>
      <c r="Q104" s="1" t="str">
        <f t="shared" si="15"/>
        <v>Supplies and Furniture</v>
      </c>
      <c r="R104" s="1" t="s">
        <v>12</v>
      </c>
      <c r="S104" s="1" t="s">
        <v>52</v>
      </c>
      <c r="T104" s="1">
        <v>4401</v>
      </c>
      <c r="U104" s="1" t="str">
        <f>VLOOKUP(T104,'Geographic Data'!$A:$D,2,FALSE)</f>
        <v>Bangor</v>
      </c>
      <c r="V104" s="1" t="str">
        <f>VLOOKUP(T104,'Geographic Data'!$A:$D,3,FALSE)</f>
        <v>Maine</v>
      </c>
      <c r="W104" s="1" t="str">
        <f>VLOOKUP(T104,'Geographic Data'!$A:$D,4,FALSE)</f>
        <v>East</v>
      </c>
    </row>
    <row r="105" spans="1:23" x14ac:dyDescent="0.2">
      <c r="A105" s="1">
        <v>79965</v>
      </c>
      <c r="B105" s="2">
        <v>43817</v>
      </c>
      <c r="C105" s="2" t="str">
        <f t="shared" si="8"/>
        <v>Wednesday</v>
      </c>
      <c r="D105" s="2" t="str">
        <f t="shared" si="9"/>
        <v>December</v>
      </c>
      <c r="E105" s="2" t="str">
        <f t="shared" si="10"/>
        <v>2019</v>
      </c>
      <c r="F105" s="2">
        <v>43818</v>
      </c>
      <c r="G105" s="2" t="str">
        <f t="shared" si="11"/>
        <v>Thursday</v>
      </c>
      <c r="H105" s="2" t="str">
        <f t="shared" si="12"/>
        <v>December</v>
      </c>
      <c r="I105" s="22">
        <v>0.76713304443052743</v>
      </c>
      <c r="J105" s="22" t="str">
        <f t="shared" si="13"/>
        <v>18</v>
      </c>
      <c r="K105" s="2" t="str">
        <f t="shared" si="14"/>
        <v>2019</v>
      </c>
      <c r="L105" s="3">
        <v>217.85</v>
      </c>
      <c r="M105" s="1">
        <v>7</v>
      </c>
      <c r="N105" s="3">
        <v>1524.95</v>
      </c>
      <c r="O105" s="1" t="s">
        <v>14</v>
      </c>
      <c r="P105" s="1" t="s">
        <v>27</v>
      </c>
      <c r="Q105" s="1" t="str">
        <f t="shared" si="15"/>
        <v>Supplies and Furniture</v>
      </c>
      <c r="R105" s="1" t="s">
        <v>43</v>
      </c>
      <c r="S105" s="1" t="s">
        <v>216</v>
      </c>
      <c r="T105" s="1">
        <v>4401</v>
      </c>
      <c r="U105" s="1" t="str">
        <f>VLOOKUP(T105,'Geographic Data'!$A:$D,2,FALSE)</f>
        <v>Bangor</v>
      </c>
      <c r="V105" s="1" t="str">
        <f>VLOOKUP(T105,'Geographic Data'!$A:$D,3,FALSE)</f>
        <v>Maine</v>
      </c>
      <c r="W105" s="1" t="str">
        <f>VLOOKUP(T105,'Geographic Data'!$A:$D,4,FALSE)</f>
        <v>East</v>
      </c>
    </row>
    <row r="106" spans="1:23" x14ac:dyDescent="0.2">
      <c r="A106" s="1">
        <v>80127</v>
      </c>
      <c r="B106" s="2">
        <v>43818</v>
      </c>
      <c r="C106" s="2" t="str">
        <f t="shared" si="8"/>
        <v>Thursday</v>
      </c>
      <c r="D106" s="2" t="str">
        <f t="shared" si="9"/>
        <v>December</v>
      </c>
      <c r="E106" s="2" t="str">
        <f t="shared" si="10"/>
        <v>2019</v>
      </c>
      <c r="F106" s="2">
        <v>43826</v>
      </c>
      <c r="G106" s="2" t="str">
        <f t="shared" si="11"/>
        <v>Friday</v>
      </c>
      <c r="H106" s="2" t="str">
        <f t="shared" si="12"/>
        <v>December</v>
      </c>
      <c r="I106" s="22">
        <v>0.75144363436638162</v>
      </c>
      <c r="J106" s="22" t="str">
        <f t="shared" si="13"/>
        <v>18</v>
      </c>
      <c r="K106" s="2" t="str">
        <f t="shared" si="14"/>
        <v>2019</v>
      </c>
      <c r="L106" s="3">
        <v>15.23</v>
      </c>
      <c r="M106" s="1">
        <v>2</v>
      </c>
      <c r="N106" s="3">
        <v>30.46</v>
      </c>
      <c r="O106" s="1" t="s">
        <v>10</v>
      </c>
      <c r="P106" s="1" t="s">
        <v>27</v>
      </c>
      <c r="Q106" s="1" t="str">
        <f t="shared" si="15"/>
        <v>Supplies and Furniture</v>
      </c>
      <c r="R106" s="1" t="s">
        <v>43</v>
      </c>
      <c r="S106" s="1" t="s">
        <v>774</v>
      </c>
      <c r="T106" s="1">
        <v>4401</v>
      </c>
      <c r="U106" s="1" t="str">
        <f>VLOOKUP(T106,'Geographic Data'!$A:$D,2,FALSE)</f>
        <v>Bangor</v>
      </c>
      <c r="V106" s="1" t="str">
        <f>VLOOKUP(T106,'Geographic Data'!$A:$D,3,FALSE)</f>
        <v>Maine</v>
      </c>
      <c r="W106" s="1" t="str">
        <f>VLOOKUP(T106,'Geographic Data'!$A:$D,4,FALSE)</f>
        <v>East</v>
      </c>
    </row>
    <row r="107" spans="1:23" x14ac:dyDescent="0.2">
      <c r="A107" s="1">
        <v>80186</v>
      </c>
      <c r="B107" s="2">
        <v>43818</v>
      </c>
      <c r="C107" s="2" t="str">
        <f t="shared" si="8"/>
        <v>Thursday</v>
      </c>
      <c r="D107" s="2" t="str">
        <f t="shared" si="9"/>
        <v>December</v>
      </c>
      <c r="E107" s="2" t="str">
        <f t="shared" si="10"/>
        <v>2019</v>
      </c>
      <c r="F107" s="2">
        <v>43823</v>
      </c>
      <c r="G107" s="2" t="str">
        <f t="shared" si="11"/>
        <v>Tuesday</v>
      </c>
      <c r="H107" s="2" t="str">
        <f t="shared" si="12"/>
        <v>December</v>
      </c>
      <c r="I107" s="22">
        <v>0.50564793660382923</v>
      </c>
      <c r="J107" s="22" t="str">
        <f t="shared" si="13"/>
        <v>12</v>
      </c>
      <c r="K107" s="2" t="str">
        <f t="shared" si="14"/>
        <v>2019</v>
      </c>
      <c r="L107" s="3">
        <v>55.99</v>
      </c>
      <c r="M107" s="1">
        <v>9</v>
      </c>
      <c r="N107" s="3">
        <v>503.91</v>
      </c>
      <c r="O107" s="1" t="s">
        <v>14</v>
      </c>
      <c r="P107" s="1" t="s">
        <v>16</v>
      </c>
      <c r="Q107" s="1" t="str">
        <f t="shared" si="15"/>
        <v>Technology</v>
      </c>
      <c r="R107" s="1" t="s">
        <v>790</v>
      </c>
      <c r="S107" s="1" t="s">
        <v>207</v>
      </c>
      <c r="T107" s="1">
        <v>4401</v>
      </c>
      <c r="U107" s="1" t="str">
        <f>VLOOKUP(T107,'Geographic Data'!$A:$D,2,FALSE)</f>
        <v>Bangor</v>
      </c>
      <c r="V107" s="1" t="str">
        <f>VLOOKUP(T107,'Geographic Data'!$A:$D,3,FALSE)</f>
        <v>Maine</v>
      </c>
      <c r="W107" s="1" t="str">
        <f>VLOOKUP(T107,'Geographic Data'!$A:$D,4,FALSE)</f>
        <v>East</v>
      </c>
    </row>
    <row r="108" spans="1:23" x14ac:dyDescent="0.2">
      <c r="A108" s="1">
        <v>81272</v>
      </c>
      <c r="B108" s="2">
        <v>43823</v>
      </c>
      <c r="C108" s="2" t="str">
        <f t="shared" si="8"/>
        <v>Tuesday</v>
      </c>
      <c r="D108" s="2" t="str">
        <f t="shared" si="9"/>
        <v>December</v>
      </c>
      <c r="E108" s="2" t="str">
        <f t="shared" si="10"/>
        <v>2019</v>
      </c>
      <c r="F108" s="2">
        <v>43828</v>
      </c>
      <c r="G108" s="2" t="str">
        <f t="shared" si="11"/>
        <v>Sunday</v>
      </c>
      <c r="H108" s="2" t="str">
        <f t="shared" si="12"/>
        <v>December</v>
      </c>
      <c r="I108" s="22">
        <v>0.39034586881393263</v>
      </c>
      <c r="J108" s="22" t="str">
        <f t="shared" si="13"/>
        <v>09</v>
      </c>
      <c r="K108" s="2" t="str">
        <f t="shared" si="14"/>
        <v>2019</v>
      </c>
      <c r="L108" s="3">
        <v>3.98</v>
      </c>
      <c r="M108" s="1">
        <v>4</v>
      </c>
      <c r="N108" s="3">
        <v>15.92</v>
      </c>
      <c r="O108" s="1" t="s">
        <v>10</v>
      </c>
      <c r="P108" s="1" t="s">
        <v>11</v>
      </c>
      <c r="Q108" s="1" t="str">
        <f t="shared" si="15"/>
        <v>Supplies and Furniture</v>
      </c>
      <c r="R108" s="1" t="s">
        <v>12</v>
      </c>
      <c r="S108" s="1" t="s">
        <v>608</v>
      </c>
      <c r="T108" s="1">
        <v>4401</v>
      </c>
      <c r="U108" s="1" t="str">
        <f>VLOOKUP(T108,'Geographic Data'!$A:$D,2,FALSE)</f>
        <v>Bangor</v>
      </c>
      <c r="V108" s="1" t="str">
        <f>VLOOKUP(T108,'Geographic Data'!$A:$D,3,FALSE)</f>
        <v>Maine</v>
      </c>
      <c r="W108" s="1" t="str">
        <f>VLOOKUP(T108,'Geographic Data'!$A:$D,4,FALSE)</f>
        <v>East</v>
      </c>
    </row>
    <row r="109" spans="1:23" x14ac:dyDescent="0.2">
      <c r="A109" s="1">
        <v>79785</v>
      </c>
      <c r="B109" s="2">
        <v>43816</v>
      </c>
      <c r="C109" s="2" t="str">
        <f t="shared" si="8"/>
        <v>Tuesday</v>
      </c>
      <c r="D109" s="2" t="str">
        <f t="shared" si="9"/>
        <v>December</v>
      </c>
      <c r="E109" s="2" t="str">
        <f t="shared" si="10"/>
        <v>2019</v>
      </c>
      <c r="F109" s="2">
        <v>43822</v>
      </c>
      <c r="G109" s="2" t="str">
        <f t="shared" si="11"/>
        <v>Monday</v>
      </c>
      <c r="H109" s="2" t="str">
        <f t="shared" si="12"/>
        <v>December</v>
      </c>
      <c r="I109" s="22">
        <v>0.77293755849770218</v>
      </c>
      <c r="J109" s="22" t="str">
        <f t="shared" si="13"/>
        <v>18</v>
      </c>
      <c r="K109" s="2" t="str">
        <f t="shared" si="14"/>
        <v>2019</v>
      </c>
      <c r="L109" s="3">
        <v>28.38</v>
      </c>
      <c r="M109" s="1">
        <v>9</v>
      </c>
      <c r="N109" s="3">
        <v>255.42</v>
      </c>
      <c r="O109" s="1" t="s">
        <v>22</v>
      </c>
      <c r="P109" s="1" t="s">
        <v>16</v>
      </c>
      <c r="Q109" s="1" t="str">
        <f t="shared" si="15"/>
        <v>Technology</v>
      </c>
      <c r="R109" s="1" t="s">
        <v>17</v>
      </c>
      <c r="S109" s="1" t="s">
        <v>396</v>
      </c>
      <c r="T109" s="1">
        <v>4901</v>
      </c>
      <c r="U109" s="1" t="str">
        <f>VLOOKUP(T109,'Geographic Data'!$A:$D,2,FALSE)</f>
        <v>Waterville</v>
      </c>
      <c r="V109" s="1" t="str">
        <f>VLOOKUP(T109,'Geographic Data'!$A:$D,3,FALSE)</f>
        <v>Maine</v>
      </c>
      <c r="W109" s="1" t="str">
        <f>VLOOKUP(T109,'Geographic Data'!$A:$D,4,FALSE)</f>
        <v>East</v>
      </c>
    </row>
    <row r="110" spans="1:23" x14ac:dyDescent="0.2">
      <c r="A110" s="1">
        <v>79786</v>
      </c>
      <c r="B110" s="2">
        <v>43816</v>
      </c>
      <c r="C110" s="2" t="str">
        <f t="shared" si="8"/>
        <v>Tuesday</v>
      </c>
      <c r="D110" s="2" t="str">
        <f t="shared" si="9"/>
        <v>December</v>
      </c>
      <c r="E110" s="2" t="str">
        <f t="shared" si="10"/>
        <v>2019</v>
      </c>
      <c r="F110" s="2">
        <v>43821</v>
      </c>
      <c r="G110" s="2" t="str">
        <f t="shared" si="11"/>
        <v>Sunday</v>
      </c>
      <c r="H110" s="2" t="str">
        <f t="shared" si="12"/>
        <v>December</v>
      </c>
      <c r="I110" s="22">
        <v>0.49798618045543486</v>
      </c>
      <c r="J110" s="22" t="str">
        <f t="shared" si="13"/>
        <v>11</v>
      </c>
      <c r="K110" s="2" t="str">
        <f t="shared" si="14"/>
        <v>2019</v>
      </c>
      <c r="L110" s="3">
        <v>95.46</v>
      </c>
      <c r="M110" s="1">
        <v>3</v>
      </c>
      <c r="N110" s="3">
        <v>286.38</v>
      </c>
      <c r="O110" s="1" t="s">
        <v>22</v>
      </c>
      <c r="P110" s="1" t="s">
        <v>27</v>
      </c>
      <c r="Q110" s="1" t="str">
        <f t="shared" si="15"/>
        <v>Supplies and Furniture</v>
      </c>
      <c r="R110" s="1" t="s">
        <v>33</v>
      </c>
      <c r="S110" s="1" t="s">
        <v>400</v>
      </c>
      <c r="T110" s="1">
        <v>4901</v>
      </c>
      <c r="U110" s="1" t="str">
        <f>VLOOKUP(T110,'Geographic Data'!$A:$D,2,FALSE)</f>
        <v>Waterville</v>
      </c>
      <c r="V110" s="1" t="str">
        <f>VLOOKUP(T110,'Geographic Data'!$A:$D,3,FALSE)</f>
        <v>Maine</v>
      </c>
      <c r="W110" s="1" t="str">
        <f>VLOOKUP(T110,'Geographic Data'!$A:$D,4,FALSE)</f>
        <v>East</v>
      </c>
    </row>
    <row r="111" spans="1:23" x14ac:dyDescent="0.2">
      <c r="A111" s="1">
        <v>81223</v>
      </c>
      <c r="B111" s="2">
        <v>43823</v>
      </c>
      <c r="C111" s="2" t="str">
        <f t="shared" si="8"/>
        <v>Tuesday</v>
      </c>
      <c r="D111" s="2" t="str">
        <f t="shared" si="9"/>
        <v>December</v>
      </c>
      <c r="E111" s="2" t="str">
        <f t="shared" si="10"/>
        <v>2019</v>
      </c>
      <c r="F111" s="2">
        <v>43824</v>
      </c>
      <c r="G111" s="2" t="str">
        <f t="shared" si="11"/>
        <v>Wednesday</v>
      </c>
      <c r="H111" s="2" t="str">
        <f t="shared" si="12"/>
        <v>December</v>
      </c>
      <c r="I111" s="22">
        <v>0.19773909676922419</v>
      </c>
      <c r="J111" s="22" t="str">
        <f t="shared" si="13"/>
        <v>04</v>
      </c>
      <c r="K111" s="2" t="str">
        <f t="shared" si="14"/>
        <v>2019</v>
      </c>
      <c r="L111" s="3">
        <v>19.989999999999998</v>
      </c>
      <c r="M111" s="1">
        <v>7</v>
      </c>
      <c r="N111" s="3">
        <v>139.93</v>
      </c>
      <c r="O111" s="1" t="s">
        <v>22</v>
      </c>
      <c r="P111" s="1" t="s">
        <v>27</v>
      </c>
      <c r="Q111" s="1" t="str">
        <f t="shared" si="15"/>
        <v>Supplies and Furniture</v>
      </c>
      <c r="R111" s="1" t="s">
        <v>33</v>
      </c>
      <c r="S111" s="1" t="s">
        <v>595</v>
      </c>
      <c r="T111" s="1">
        <v>5201</v>
      </c>
      <c r="U111" s="1" t="str">
        <f>VLOOKUP(T111,'Geographic Data'!$A:$D,2,FALSE)</f>
        <v>Bennington</v>
      </c>
      <c r="V111" s="1" t="str">
        <f>VLOOKUP(T111,'Geographic Data'!$A:$D,3,FALSE)</f>
        <v>Vermont</v>
      </c>
      <c r="W111" s="1" t="str">
        <f>VLOOKUP(T111,'Geographic Data'!$A:$D,4,FALSE)</f>
        <v>East</v>
      </c>
    </row>
    <row r="112" spans="1:23" x14ac:dyDescent="0.2">
      <c r="A112" s="1">
        <v>79923</v>
      </c>
      <c r="B112" s="2">
        <v>43817</v>
      </c>
      <c r="C112" s="2" t="str">
        <f t="shared" si="8"/>
        <v>Wednesday</v>
      </c>
      <c r="D112" s="2" t="str">
        <f t="shared" si="9"/>
        <v>December</v>
      </c>
      <c r="E112" s="2" t="str">
        <f t="shared" si="10"/>
        <v>2019</v>
      </c>
      <c r="F112" s="2">
        <v>43825</v>
      </c>
      <c r="G112" s="2" t="str">
        <f t="shared" si="11"/>
        <v>Thursday</v>
      </c>
      <c r="H112" s="2" t="str">
        <f t="shared" si="12"/>
        <v>December</v>
      </c>
      <c r="I112" s="22">
        <v>0.63471132280946174</v>
      </c>
      <c r="J112" s="22" t="str">
        <f t="shared" si="13"/>
        <v>15</v>
      </c>
      <c r="K112" s="2" t="str">
        <f t="shared" si="14"/>
        <v>2019</v>
      </c>
      <c r="L112" s="3">
        <v>122.99</v>
      </c>
      <c r="M112" s="1">
        <v>6</v>
      </c>
      <c r="N112" s="3">
        <v>737.94</v>
      </c>
      <c r="O112" s="1" t="s">
        <v>10</v>
      </c>
      <c r="P112" s="1" t="s">
        <v>27</v>
      </c>
      <c r="Q112" s="1" t="str">
        <f t="shared" si="15"/>
        <v>Supplies and Furniture</v>
      </c>
      <c r="R112" s="1" t="s">
        <v>1219</v>
      </c>
      <c r="S112" s="1" t="s">
        <v>212</v>
      </c>
      <c r="T112" s="1">
        <v>5401</v>
      </c>
      <c r="U112" s="1" t="str">
        <f>VLOOKUP(T112,'Geographic Data'!$A:$D,2,FALSE)</f>
        <v>Burlington</v>
      </c>
      <c r="V112" s="1" t="str">
        <f>VLOOKUP(T112,'Geographic Data'!$A:$D,3,FALSE)</f>
        <v>Vermont</v>
      </c>
      <c r="W112" s="1" t="str">
        <f>VLOOKUP(T112,'Geographic Data'!$A:$D,4,FALSE)</f>
        <v>East</v>
      </c>
    </row>
    <row r="113" spans="1:23" x14ac:dyDescent="0.2">
      <c r="A113" s="1">
        <v>80631</v>
      </c>
      <c r="B113" s="2">
        <v>43820</v>
      </c>
      <c r="C113" s="2" t="str">
        <f t="shared" si="8"/>
        <v>Saturday</v>
      </c>
      <c r="D113" s="2" t="str">
        <f t="shared" si="9"/>
        <v>December</v>
      </c>
      <c r="E113" s="2" t="str">
        <f t="shared" si="10"/>
        <v>2019</v>
      </c>
      <c r="F113" s="2">
        <v>43825</v>
      </c>
      <c r="G113" s="2" t="str">
        <f t="shared" si="11"/>
        <v>Thursday</v>
      </c>
      <c r="H113" s="2" t="str">
        <f t="shared" si="12"/>
        <v>December</v>
      </c>
      <c r="I113" s="22">
        <v>0.39995235928236228</v>
      </c>
      <c r="J113" s="22" t="str">
        <f t="shared" si="13"/>
        <v>09</v>
      </c>
      <c r="K113" s="2" t="str">
        <f t="shared" si="14"/>
        <v>2019</v>
      </c>
      <c r="L113" s="3">
        <v>10.48</v>
      </c>
      <c r="M113" s="1">
        <v>5</v>
      </c>
      <c r="N113" s="3">
        <v>52.4</v>
      </c>
      <c r="O113" s="1" t="s">
        <v>10</v>
      </c>
      <c r="P113" s="1" t="s">
        <v>11</v>
      </c>
      <c r="Q113" s="1" t="str">
        <f t="shared" si="15"/>
        <v>Supplies and Furniture</v>
      </c>
      <c r="R113" s="1" t="s">
        <v>788</v>
      </c>
      <c r="S113" s="1" t="s">
        <v>538</v>
      </c>
      <c r="T113" s="1">
        <v>5401</v>
      </c>
      <c r="U113" s="1" t="str">
        <f>VLOOKUP(T113,'Geographic Data'!$A:$D,2,FALSE)</f>
        <v>Burlington</v>
      </c>
      <c r="V113" s="1" t="str">
        <f>VLOOKUP(T113,'Geographic Data'!$A:$D,3,FALSE)</f>
        <v>Vermont</v>
      </c>
      <c r="W113" s="1" t="str">
        <f>VLOOKUP(T113,'Geographic Data'!$A:$D,4,FALSE)</f>
        <v>East</v>
      </c>
    </row>
    <row r="114" spans="1:23" x14ac:dyDescent="0.2">
      <c r="A114" s="1">
        <v>81270</v>
      </c>
      <c r="B114" s="2">
        <v>43823</v>
      </c>
      <c r="C114" s="2" t="str">
        <f t="shared" si="8"/>
        <v>Tuesday</v>
      </c>
      <c r="D114" s="2" t="str">
        <f t="shared" si="9"/>
        <v>December</v>
      </c>
      <c r="E114" s="2" t="str">
        <f t="shared" si="10"/>
        <v>2019</v>
      </c>
      <c r="F114" s="2">
        <v>43825</v>
      </c>
      <c r="G114" s="2" t="str">
        <f t="shared" si="11"/>
        <v>Thursday</v>
      </c>
      <c r="H114" s="2" t="str">
        <f t="shared" si="12"/>
        <v>December</v>
      </c>
      <c r="I114" s="22">
        <v>0.6188278545123499</v>
      </c>
      <c r="J114" s="22" t="str">
        <f t="shared" si="13"/>
        <v>14</v>
      </c>
      <c r="K114" s="2" t="str">
        <f t="shared" si="14"/>
        <v>2019</v>
      </c>
      <c r="L114" s="3">
        <v>122.99</v>
      </c>
      <c r="M114" s="1">
        <v>1</v>
      </c>
      <c r="N114" s="3">
        <v>122.99</v>
      </c>
      <c r="O114" s="1" t="s">
        <v>10</v>
      </c>
      <c r="P114" s="1" t="s">
        <v>27</v>
      </c>
      <c r="Q114" s="1" t="str">
        <f t="shared" si="15"/>
        <v>Supplies and Furniture</v>
      </c>
      <c r="R114" s="1" t="s">
        <v>1219</v>
      </c>
      <c r="S114" s="1" t="s">
        <v>212</v>
      </c>
      <c r="T114" s="1">
        <v>5403</v>
      </c>
      <c r="U114" s="1" t="str">
        <f>VLOOKUP(T114,'Geographic Data'!$A:$D,2,FALSE)</f>
        <v>South Burlington</v>
      </c>
      <c r="V114" s="1" t="str">
        <f>VLOOKUP(T114,'Geographic Data'!$A:$D,3,FALSE)</f>
        <v>Vermont</v>
      </c>
      <c r="W114" s="1" t="str">
        <f>VLOOKUP(T114,'Geographic Data'!$A:$D,4,FALSE)</f>
        <v>East</v>
      </c>
    </row>
    <row r="115" spans="1:23" x14ac:dyDescent="0.2">
      <c r="A115" s="1">
        <v>82040</v>
      </c>
      <c r="B115" s="2">
        <v>43826</v>
      </c>
      <c r="C115" s="2" t="str">
        <f t="shared" si="8"/>
        <v>Friday</v>
      </c>
      <c r="D115" s="2" t="str">
        <f t="shared" si="9"/>
        <v>December</v>
      </c>
      <c r="E115" s="2" t="str">
        <f t="shared" si="10"/>
        <v>2019</v>
      </c>
      <c r="F115" s="2">
        <v>43827</v>
      </c>
      <c r="G115" s="2" t="str">
        <f t="shared" si="11"/>
        <v>Saturday</v>
      </c>
      <c r="H115" s="2" t="str">
        <f t="shared" si="12"/>
        <v>December</v>
      </c>
      <c r="I115" s="22">
        <v>8.6991100117113751E-2</v>
      </c>
      <c r="J115" s="22" t="str">
        <f t="shared" si="13"/>
        <v>02</v>
      </c>
      <c r="K115" s="2" t="str">
        <f t="shared" si="14"/>
        <v>2019</v>
      </c>
      <c r="L115" s="3">
        <v>2.21</v>
      </c>
      <c r="M115" s="1">
        <v>7</v>
      </c>
      <c r="N115" s="3">
        <v>15.47</v>
      </c>
      <c r="O115" s="1" t="s">
        <v>10</v>
      </c>
      <c r="P115" s="1" t="s">
        <v>11</v>
      </c>
      <c r="Q115" s="1" t="str">
        <f t="shared" si="15"/>
        <v>Supplies and Furniture</v>
      </c>
      <c r="R115" s="1" t="s">
        <v>788</v>
      </c>
      <c r="S115" s="1" t="s">
        <v>674</v>
      </c>
      <c r="T115" s="1">
        <v>5403</v>
      </c>
      <c r="U115" s="1" t="str">
        <f>VLOOKUP(T115,'Geographic Data'!$A:$D,2,FALSE)</f>
        <v>South Burlington</v>
      </c>
      <c r="V115" s="1" t="str">
        <f>VLOOKUP(T115,'Geographic Data'!$A:$D,3,FALSE)</f>
        <v>Vermont</v>
      </c>
      <c r="W115" s="1" t="str">
        <f>VLOOKUP(T115,'Geographic Data'!$A:$D,4,FALSE)</f>
        <v>East</v>
      </c>
    </row>
    <row r="116" spans="1:23" x14ac:dyDescent="0.2">
      <c r="A116" s="1">
        <v>82042</v>
      </c>
      <c r="B116" s="2">
        <v>43826</v>
      </c>
      <c r="C116" s="2" t="str">
        <f t="shared" si="8"/>
        <v>Friday</v>
      </c>
      <c r="D116" s="2" t="str">
        <f t="shared" si="9"/>
        <v>December</v>
      </c>
      <c r="E116" s="2" t="str">
        <f t="shared" si="10"/>
        <v>2019</v>
      </c>
      <c r="F116" s="2">
        <v>43833</v>
      </c>
      <c r="G116" s="2" t="str">
        <f t="shared" si="11"/>
        <v>Friday</v>
      </c>
      <c r="H116" s="2" t="str">
        <f t="shared" si="12"/>
        <v>January</v>
      </c>
      <c r="I116" s="22">
        <v>0.11642036634732444</v>
      </c>
      <c r="J116" s="22" t="str">
        <f t="shared" si="13"/>
        <v>02</v>
      </c>
      <c r="K116" s="2" t="str">
        <f t="shared" si="14"/>
        <v>2020</v>
      </c>
      <c r="L116" s="3">
        <v>48.04</v>
      </c>
      <c r="M116" s="1">
        <v>8</v>
      </c>
      <c r="N116" s="3">
        <v>384.32</v>
      </c>
      <c r="O116" s="1" t="s">
        <v>14</v>
      </c>
      <c r="P116" s="1" t="s">
        <v>11</v>
      </c>
      <c r="Q116" s="1" t="str">
        <f t="shared" si="15"/>
        <v>Supplies and Furniture</v>
      </c>
      <c r="R116" s="1" t="s">
        <v>12</v>
      </c>
      <c r="S116" s="1" t="s">
        <v>676</v>
      </c>
      <c r="T116" s="1">
        <v>5439</v>
      </c>
      <c r="U116" s="1" t="str">
        <f>VLOOKUP(T116,'Geographic Data'!$A:$D,2,FALSE)</f>
        <v>Colchester</v>
      </c>
      <c r="V116" s="1" t="str">
        <f>VLOOKUP(T116,'Geographic Data'!$A:$D,3,FALSE)</f>
        <v>Vermont</v>
      </c>
      <c r="W116" s="1" t="str">
        <f>VLOOKUP(T116,'Geographic Data'!$A:$D,4,FALSE)</f>
        <v>East</v>
      </c>
    </row>
    <row r="117" spans="1:23" x14ac:dyDescent="0.2">
      <c r="A117" s="1">
        <v>79682</v>
      </c>
      <c r="B117" s="2">
        <v>43816</v>
      </c>
      <c r="C117" s="2" t="str">
        <f t="shared" si="8"/>
        <v>Tuesday</v>
      </c>
      <c r="D117" s="2" t="str">
        <f t="shared" si="9"/>
        <v>December</v>
      </c>
      <c r="E117" s="2" t="str">
        <f t="shared" si="10"/>
        <v>2019</v>
      </c>
      <c r="F117" s="2">
        <v>43820</v>
      </c>
      <c r="G117" s="2" t="str">
        <f t="shared" si="11"/>
        <v>Saturday</v>
      </c>
      <c r="H117" s="2" t="str">
        <f t="shared" si="12"/>
        <v>December</v>
      </c>
      <c r="I117" s="22">
        <v>0.60011321943114859</v>
      </c>
      <c r="J117" s="22" t="str">
        <f t="shared" si="13"/>
        <v>14</v>
      </c>
      <c r="K117" s="2" t="str">
        <f t="shared" si="14"/>
        <v>2019</v>
      </c>
      <c r="L117" s="3">
        <v>155.99</v>
      </c>
      <c r="M117" s="1">
        <v>1</v>
      </c>
      <c r="N117" s="3">
        <v>155.99</v>
      </c>
      <c r="O117" s="1" t="s">
        <v>22</v>
      </c>
      <c r="P117" s="1" t="s">
        <v>16</v>
      </c>
      <c r="Q117" s="1" t="str">
        <f t="shared" si="15"/>
        <v>Technology</v>
      </c>
      <c r="R117" s="1" t="s">
        <v>790</v>
      </c>
      <c r="S117" s="1" t="s">
        <v>365</v>
      </c>
      <c r="T117" s="1">
        <v>5451</v>
      </c>
      <c r="U117" s="1" t="str">
        <f>VLOOKUP(T117,'Geographic Data'!$A:$D,2,FALSE)</f>
        <v>Essex Junction</v>
      </c>
      <c r="V117" s="1" t="str">
        <f>VLOOKUP(T117,'Geographic Data'!$A:$D,3,FALSE)</f>
        <v>Vermont</v>
      </c>
      <c r="W117" s="1" t="str">
        <f>VLOOKUP(T117,'Geographic Data'!$A:$D,4,FALSE)</f>
        <v>East</v>
      </c>
    </row>
    <row r="118" spans="1:23" x14ac:dyDescent="0.2">
      <c r="A118" s="1">
        <v>81704</v>
      </c>
      <c r="B118" s="2">
        <v>43825</v>
      </c>
      <c r="C118" s="2" t="str">
        <f t="shared" si="8"/>
        <v>Thursday</v>
      </c>
      <c r="D118" s="2" t="str">
        <f t="shared" si="9"/>
        <v>December</v>
      </c>
      <c r="E118" s="2" t="str">
        <f t="shared" si="10"/>
        <v>2019</v>
      </c>
      <c r="F118" s="2">
        <v>43833</v>
      </c>
      <c r="G118" s="2" t="str">
        <f t="shared" si="11"/>
        <v>Friday</v>
      </c>
      <c r="H118" s="2" t="str">
        <f t="shared" si="12"/>
        <v>January</v>
      </c>
      <c r="I118" s="22">
        <v>7.6733409574643252E-2</v>
      </c>
      <c r="J118" s="22" t="str">
        <f t="shared" si="13"/>
        <v>01</v>
      </c>
      <c r="K118" s="2" t="str">
        <f t="shared" si="14"/>
        <v>2020</v>
      </c>
      <c r="L118" s="3">
        <v>199.99</v>
      </c>
      <c r="M118" s="1">
        <v>1</v>
      </c>
      <c r="N118" s="3">
        <v>199.99</v>
      </c>
      <c r="O118" s="1" t="s">
        <v>30</v>
      </c>
      <c r="P118" s="1" t="s">
        <v>16</v>
      </c>
      <c r="Q118" s="1" t="str">
        <f t="shared" si="15"/>
        <v>Technology</v>
      </c>
      <c r="R118" s="1" t="s">
        <v>793</v>
      </c>
      <c r="S118" s="1" t="s">
        <v>640</v>
      </c>
      <c r="T118" s="1">
        <v>5451</v>
      </c>
      <c r="U118" s="1" t="str">
        <f>VLOOKUP(T118,'Geographic Data'!$A:$D,2,FALSE)</f>
        <v>Essex Junction</v>
      </c>
      <c r="V118" s="1" t="str">
        <f>VLOOKUP(T118,'Geographic Data'!$A:$D,3,FALSE)</f>
        <v>Vermont</v>
      </c>
      <c r="W118" s="1" t="str">
        <f>VLOOKUP(T118,'Geographic Data'!$A:$D,4,FALSE)</f>
        <v>East</v>
      </c>
    </row>
    <row r="119" spans="1:23" x14ac:dyDescent="0.2">
      <c r="A119" s="1">
        <v>82341</v>
      </c>
      <c r="B119" s="2">
        <v>43828</v>
      </c>
      <c r="C119" s="2" t="str">
        <f t="shared" si="8"/>
        <v>Sunday</v>
      </c>
      <c r="D119" s="2" t="str">
        <f t="shared" si="9"/>
        <v>December</v>
      </c>
      <c r="E119" s="2" t="str">
        <f t="shared" si="10"/>
        <v>2019</v>
      </c>
      <c r="F119" s="2">
        <v>43837</v>
      </c>
      <c r="G119" s="2" t="str">
        <f t="shared" si="11"/>
        <v>Tuesday</v>
      </c>
      <c r="H119" s="2" t="str">
        <f t="shared" si="12"/>
        <v>January</v>
      </c>
      <c r="I119" s="22">
        <v>0.21009027483727449</v>
      </c>
      <c r="J119" s="22" t="str">
        <f t="shared" si="13"/>
        <v>05</v>
      </c>
      <c r="K119" s="2" t="str">
        <f t="shared" si="14"/>
        <v>2020</v>
      </c>
      <c r="L119" s="3">
        <v>7.1</v>
      </c>
      <c r="M119" s="1">
        <v>2</v>
      </c>
      <c r="N119" s="3">
        <v>14.2</v>
      </c>
      <c r="O119" s="1" t="s">
        <v>14</v>
      </c>
      <c r="P119" s="1" t="s">
        <v>11</v>
      </c>
      <c r="Q119" s="1" t="str">
        <f t="shared" si="15"/>
        <v>Supplies and Furniture</v>
      </c>
      <c r="R119" s="1" t="s">
        <v>791</v>
      </c>
      <c r="S119" s="1" t="s">
        <v>130</v>
      </c>
      <c r="T119" s="1">
        <v>5451</v>
      </c>
      <c r="U119" s="1" t="str">
        <f>VLOOKUP(T119,'Geographic Data'!$A:$D,2,FALSE)</f>
        <v>Essex Junction</v>
      </c>
      <c r="V119" s="1" t="str">
        <f>VLOOKUP(T119,'Geographic Data'!$A:$D,3,FALSE)</f>
        <v>Vermont</v>
      </c>
      <c r="W119" s="1" t="str">
        <f>VLOOKUP(T119,'Geographic Data'!$A:$D,4,FALSE)</f>
        <v>East</v>
      </c>
    </row>
    <row r="120" spans="1:23" x14ac:dyDescent="0.2">
      <c r="A120" s="1">
        <v>82574</v>
      </c>
      <c r="B120" s="2">
        <v>43829</v>
      </c>
      <c r="C120" s="2" t="str">
        <f t="shared" si="8"/>
        <v>Monday</v>
      </c>
      <c r="D120" s="2" t="str">
        <f t="shared" si="9"/>
        <v>December</v>
      </c>
      <c r="E120" s="2" t="str">
        <f t="shared" si="10"/>
        <v>2019</v>
      </c>
      <c r="F120" s="2">
        <v>43833</v>
      </c>
      <c r="G120" s="2" t="str">
        <f t="shared" si="11"/>
        <v>Friday</v>
      </c>
      <c r="H120" s="2" t="str">
        <f t="shared" si="12"/>
        <v>January</v>
      </c>
      <c r="I120" s="22">
        <v>0.87030805472996731</v>
      </c>
      <c r="J120" s="22" t="str">
        <f t="shared" si="13"/>
        <v>20</v>
      </c>
      <c r="K120" s="2" t="str">
        <f t="shared" si="14"/>
        <v>2020</v>
      </c>
      <c r="L120" s="3">
        <v>30.73</v>
      </c>
      <c r="M120" s="1">
        <v>10</v>
      </c>
      <c r="N120" s="3">
        <v>307.3</v>
      </c>
      <c r="O120" s="1" t="s">
        <v>10</v>
      </c>
      <c r="P120" s="1" t="s">
        <v>16</v>
      </c>
      <c r="Q120" s="1" t="str">
        <f t="shared" si="15"/>
        <v>Technology</v>
      </c>
      <c r="R120" s="1" t="s">
        <v>17</v>
      </c>
      <c r="S120" s="1" t="s">
        <v>373</v>
      </c>
      <c r="T120" s="1">
        <v>5451</v>
      </c>
      <c r="U120" s="1" t="str">
        <f>VLOOKUP(T120,'Geographic Data'!$A:$D,2,FALSE)</f>
        <v>Essex Junction</v>
      </c>
      <c r="V120" s="1" t="str">
        <f>VLOOKUP(T120,'Geographic Data'!$A:$D,3,FALSE)</f>
        <v>Vermont</v>
      </c>
      <c r="W120" s="1" t="str">
        <f>VLOOKUP(T120,'Geographic Data'!$A:$D,4,FALSE)</f>
        <v>East</v>
      </c>
    </row>
    <row r="121" spans="1:23" x14ac:dyDescent="0.2">
      <c r="A121" s="1">
        <v>82675</v>
      </c>
      <c r="B121" s="2">
        <v>43829</v>
      </c>
      <c r="C121" s="2" t="str">
        <f t="shared" si="8"/>
        <v>Monday</v>
      </c>
      <c r="D121" s="2" t="str">
        <f t="shared" si="9"/>
        <v>December</v>
      </c>
      <c r="E121" s="2" t="str">
        <f t="shared" si="10"/>
        <v>2019</v>
      </c>
      <c r="F121" s="2">
        <v>43836</v>
      </c>
      <c r="G121" s="2" t="str">
        <f t="shared" si="11"/>
        <v>Monday</v>
      </c>
      <c r="H121" s="2" t="str">
        <f t="shared" si="12"/>
        <v>January</v>
      </c>
      <c r="I121" s="22">
        <v>0.689636194086646</v>
      </c>
      <c r="J121" s="22" t="str">
        <f t="shared" si="13"/>
        <v>16</v>
      </c>
      <c r="K121" s="2" t="str">
        <f t="shared" si="14"/>
        <v>2020</v>
      </c>
      <c r="L121" s="3">
        <v>4.26</v>
      </c>
      <c r="M121" s="1">
        <v>8</v>
      </c>
      <c r="N121" s="3">
        <v>34.08</v>
      </c>
      <c r="O121" s="1" t="s">
        <v>22</v>
      </c>
      <c r="P121" s="1" t="s">
        <v>11</v>
      </c>
      <c r="Q121" s="1" t="str">
        <f t="shared" si="15"/>
        <v>Supplies and Furniture</v>
      </c>
      <c r="R121" s="1" t="s">
        <v>788</v>
      </c>
      <c r="S121" s="1" t="s">
        <v>419</v>
      </c>
      <c r="T121" s="1">
        <v>6010</v>
      </c>
      <c r="U121" s="1" t="str">
        <f>VLOOKUP(T121,'Geographic Data'!$A:$D,2,FALSE)</f>
        <v>Bristol</v>
      </c>
      <c r="V121" s="1" t="str">
        <f>VLOOKUP(T121,'Geographic Data'!$A:$D,3,FALSE)</f>
        <v>Connecticut</v>
      </c>
      <c r="W121" s="1" t="str">
        <f>VLOOKUP(T121,'Geographic Data'!$A:$D,4,FALSE)</f>
        <v>East</v>
      </c>
    </row>
    <row r="122" spans="1:23" x14ac:dyDescent="0.2">
      <c r="A122" s="1">
        <v>79965</v>
      </c>
      <c r="B122" s="2">
        <v>43817</v>
      </c>
      <c r="C122" s="2" t="str">
        <f t="shared" si="8"/>
        <v>Wednesday</v>
      </c>
      <c r="D122" s="2" t="str">
        <f t="shared" si="9"/>
        <v>December</v>
      </c>
      <c r="E122" s="2" t="str">
        <f t="shared" si="10"/>
        <v>2019</v>
      </c>
      <c r="F122" s="2">
        <v>43823</v>
      </c>
      <c r="G122" s="2" t="str">
        <f t="shared" si="11"/>
        <v>Tuesday</v>
      </c>
      <c r="H122" s="2" t="str">
        <f t="shared" si="12"/>
        <v>December</v>
      </c>
      <c r="I122" s="22">
        <v>0.22375020072691099</v>
      </c>
      <c r="J122" s="22" t="str">
        <f t="shared" si="13"/>
        <v>05</v>
      </c>
      <c r="K122" s="2" t="str">
        <f t="shared" si="14"/>
        <v>2019</v>
      </c>
      <c r="L122" s="3">
        <v>11.48</v>
      </c>
      <c r="M122" s="1">
        <v>6</v>
      </c>
      <c r="N122" s="3">
        <v>68.88</v>
      </c>
      <c r="O122" s="1" t="s">
        <v>14</v>
      </c>
      <c r="P122" s="1" t="s">
        <v>11</v>
      </c>
      <c r="Q122" s="1" t="str">
        <f t="shared" si="15"/>
        <v>Supplies and Furniture</v>
      </c>
      <c r="R122" s="1" t="s">
        <v>12</v>
      </c>
      <c r="S122" s="1" t="s">
        <v>217</v>
      </c>
      <c r="T122" s="1">
        <v>6040</v>
      </c>
      <c r="U122" s="1" t="str">
        <f>VLOOKUP(T122,'Geographic Data'!$A:$D,2,FALSE)</f>
        <v>Manchester</v>
      </c>
      <c r="V122" s="1" t="str">
        <f>VLOOKUP(T122,'Geographic Data'!$A:$D,3,FALSE)</f>
        <v>Connecticut</v>
      </c>
      <c r="W122" s="1" t="str">
        <f>VLOOKUP(T122,'Geographic Data'!$A:$D,4,FALSE)</f>
        <v>East</v>
      </c>
    </row>
    <row r="123" spans="1:23" x14ac:dyDescent="0.2">
      <c r="A123" s="1">
        <v>82680</v>
      </c>
      <c r="B123" s="2">
        <v>43829</v>
      </c>
      <c r="C123" s="2" t="str">
        <f t="shared" si="8"/>
        <v>Monday</v>
      </c>
      <c r="D123" s="2" t="str">
        <f t="shared" si="9"/>
        <v>December</v>
      </c>
      <c r="E123" s="2" t="str">
        <f t="shared" si="10"/>
        <v>2019</v>
      </c>
      <c r="F123" s="2">
        <v>43830</v>
      </c>
      <c r="G123" s="2" t="str">
        <f t="shared" si="11"/>
        <v>Tuesday</v>
      </c>
      <c r="H123" s="2" t="str">
        <f t="shared" si="12"/>
        <v>December</v>
      </c>
      <c r="I123" s="22">
        <v>0.14449187277468711</v>
      </c>
      <c r="J123" s="22" t="str">
        <f t="shared" si="13"/>
        <v>03</v>
      </c>
      <c r="K123" s="2" t="str">
        <f t="shared" si="14"/>
        <v>2019</v>
      </c>
      <c r="L123" s="3">
        <v>212.6</v>
      </c>
      <c r="M123" s="1">
        <v>3</v>
      </c>
      <c r="N123" s="3">
        <v>637.79999999999995</v>
      </c>
      <c r="O123" s="1" t="s">
        <v>22</v>
      </c>
      <c r="P123" s="1" t="s">
        <v>27</v>
      </c>
      <c r="Q123" s="1" t="str">
        <f t="shared" si="15"/>
        <v>Supplies and Furniture</v>
      </c>
      <c r="R123" s="1" t="s">
        <v>43</v>
      </c>
      <c r="S123" s="1" t="s">
        <v>198</v>
      </c>
      <c r="T123" s="1">
        <v>6108</v>
      </c>
      <c r="U123" s="1" t="str">
        <f>VLOOKUP(T123,'Geographic Data'!$A:$D,2,FALSE)</f>
        <v>East Hartford</v>
      </c>
      <c r="V123" s="1" t="str">
        <f>VLOOKUP(T123,'Geographic Data'!$A:$D,3,FALSE)</f>
        <v>Connecticut</v>
      </c>
      <c r="W123" s="1" t="str">
        <f>VLOOKUP(T123,'Geographic Data'!$A:$D,4,FALSE)</f>
        <v>East</v>
      </c>
    </row>
    <row r="124" spans="1:23" x14ac:dyDescent="0.2">
      <c r="A124" s="1">
        <v>81267</v>
      </c>
      <c r="B124" s="2">
        <v>43823</v>
      </c>
      <c r="C124" s="2" t="str">
        <f t="shared" si="8"/>
        <v>Tuesday</v>
      </c>
      <c r="D124" s="2" t="str">
        <f t="shared" si="9"/>
        <v>December</v>
      </c>
      <c r="E124" s="2" t="str">
        <f t="shared" si="10"/>
        <v>2019</v>
      </c>
      <c r="F124" s="2">
        <v>43831</v>
      </c>
      <c r="G124" s="2" t="str">
        <f t="shared" si="11"/>
        <v>Wednesday</v>
      </c>
      <c r="H124" s="2" t="str">
        <f t="shared" si="12"/>
        <v>January</v>
      </c>
      <c r="I124" s="22">
        <v>0.92133180852693575</v>
      </c>
      <c r="J124" s="22" t="str">
        <f t="shared" si="13"/>
        <v>22</v>
      </c>
      <c r="K124" s="2" t="str">
        <f t="shared" si="14"/>
        <v>2020</v>
      </c>
      <c r="L124" s="3">
        <v>1.98</v>
      </c>
      <c r="M124" s="1">
        <v>6</v>
      </c>
      <c r="N124" s="3">
        <v>11.88</v>
      </c>
      <c r="O124" s="1" t="s">
        <v>10</v>
      </c>
      <c r="P124" s="1" t="s">
        <v>11</v>
      </c>
      <c r="Q124" s="1" t="str">
        <f t="shared" si="15"/>
        <v>Supplies and Furniture</v>
      </c>
      <c r="R124" s="1" t="s">
        <v>141</v>
      </c>
      <c r="S124" s="1" t="s">
        <v>605</v>
      </c>
      <c r="T124" s="1">
        <v>6111</v>
      </c>
      <c r="U124" s="1" t="str">
        <f>VLOOKUP(T124,'Geographic Data'!$A:$D,2,FALSE)</f>
        <v>Newington</v>
      </c>
      <c r="V124" s="1" t="str">
        <f>VLOOKUP(T124,'Geographic Data'!$A:$D,3,FALSE)</f>
        <v>Connecticut</v>
      </c>
      <c r="W124" s="1" t="str">
        <f>VLOOKUP(T124,'Geographic Data'!$A:$D,4,FALSE)</f>
        <v>East</v>
      </c>
    </row>
    <row r="125" spans="1:23" x14ac:dyDescent="0.2">
      <c r="A125" s="1">
        <v>81274</v>
      </c>
      <c r="B125" s="2">
        <v>43823</v>
      </c>
      <c r="C125" s="2" t="str">
        <f t="shared" si="8"/>
        <v>Tuesday</v>
      </c>
      <c r="D125" s="2" t="str">
        <f t="shared" si="9"/>
        <v>December</v>
      </c>
      <c r="E125" s="2" t="str">
        <f t="shared" si="10"/>
        <v>2019</v>
      </c>
      <c r="F125" s="2">
        <v>43825</v>
      </c>
      <c r="G125" s="2" t="str">
        <f t="shared" si="11"/>
        <v>Thursday</v>
      </c>
      <c r="H125" s="2" t="str">
        <f t="shared" si="12"/>
        <v>December</v>
      </c>
      <c r="I125" s="22">
        <v>0.52765457401920801</v>
      </c>
      <c r="J125" s="22" t="str">
        <f t="shared" si="13"/>
        <v>12</v>
      </c>
      <c r="K125" s="2" t="str">
        <f t="shared" si="14"/>
        <v>2019</v>
      </c>
      <c r="L125" s="3">
        <v>8.0399999999999991</v>
      </c>
      <c r="M125" s="1">
        <v>5</v>
      </c>
      <c r="N125" s="3">
        <v>40.200000000000003</v>
      </c>
      <c r="O125" s="1" t="s">
        <v>10</v>
      </c>
      <c r="P125" s="1" t="s">
        <v>11</v>
      </c>
      <c r="Q125" s="1" t="str">
        <f t="shared" si="15"/>
        <v>Supplies and Furniture</v>
      </c>
      <c r="R125" s="1" t="s">
        <v>791</v>
      </c>
      <c r="S125" s="1" t="s">
        <v>92</v>
      </c>
      <c r="T125" s="1">
        <v>6226</v>
      </c>
      <c r="U125" s="1" t="str">
        <f>VLOOKUP(T125,'Geographic Data'!$A:$D,2,FALSE)</f>
        <v>Willimantic</v>
      </c>
      <c r="V125" s="1" t="str">
        <f>VLOOKUP(T125,'Geographic Data'!$A:$D,3,FALSE)</f>
        <v>Connecticut</v>
      </c>
      <c r="W125" s="1" t="str">
        <f>VLOOKUP(T125,'Geographic Data'!$A:$D,4,FALSE)</f>
        <v>East</v>
      </c>
    </row>
    <row r="126" spans="1:23" x14ac:dyDescent="0.2">
      <c r="A126" s="1">
        <v>78008</v>
      </c>
      <c r="B126" s="2">
        <v>43809</v>
      </c>
      <c r="C126" s="2" t="str">
        <f t="shared" si="8"/>
        <v>Tuesday</v>
      </c>
      <c r="D126" s="2" t="str">
        <f t="shared" si="9"/>
        <v>December</v>
      </c>
      <c r="E126" s="2" t="str">
        <f t="shared" si="10"/>
        <v>2019</v>
      </c>
      <c r="F126" s="2">
        <v>43816</v>
      </c>
      <c r="G126" s="2" t="str">
        <f t="shared" si="11"/>
        <v>Tuesday</v>
      </c>
      <c r="H126" s="2" t="str">
        <f t="shared" si="12"/>
        <v>December</v>
      </c>
      <c r="I126" s="22">
        <v>0.79439599251413251</v>
      </c>
      <c r="J126" s="22" t="str">
        <f t="shared" si="13"/>
        <v>19</v>
      </c>
      <c r="K126" s="2" t="str">
        <f t="shared" si="14"/>
        <v>2019</v>
      </c>
      <c r="L126" s="3">
        <v>2.98</v>
      </c>
      <c r="M126" s="1">
        <v>7</v>
      </c>
      <c r="N126" s="3">
        <v>20.86</v>
      </c>
      <c r="O126" s="1" t="s">
        <v>10</v>
      </c>
      <c r="P126" s="1" t="s">
        <v>11</v>
      </c>
      <c r="Q126" s="1" t="str">
        <f t="shared" si="15"/>
        <v>Supplies and Furniture</v>
      </c>
      <c r="R126" s="1" t="s">
        <v>141</v>
      </c>
      <c r="S126" s="1" t="s">
        <v>267</v>
      </c>
      <c r="T126" s="1">
        <v>6360</v>
      </c>
      <c r="U126" s="1" t="str">
        <f>VLOOKUP(T126,'Geographic Data'!$A:$D,2,FALSE)</f>
        <v>Norwich</v>
      </c>
      <c r="V126" s="1" t="str">
        <f>VLOOKUP(T126,'Geographic Data'!$A:$D,3,FALSE)</f>
        <v>Connecticut</v>
      </c>
      <c r="W126" s="1" t="str">
        <f>VLOOKUP(T126,'Geographic Data'!$A:$D,4,FALSE)</f>
        <v>East</v>
      </c>
    </row>
    <row r="127" spans="1:23" x14ac:dyDescent="0.2">
      <c r="A127" s="1">
        <v>80624</v>
      </c>
      <c r="B127" s="2">
        <v>43820</v>
      </c>
      <c r="C127" s="2" t="str">
        <f t="shared" si="8"/>
        <v>Saturday</v>
      </c>
      <c r="D127" s="2" t="str">
        <f t="shared" si="9"/>
        <v>December</v>
      </c>
      <c r="E127" s="2" t="str">
        <f t="shared" si="10"/>
        <v>2019</v>
      </c>
      <c r="F127" s="2">
        <v>43823</v>
      </c>
      <c r="G127" s="2" t="str">
        <f t="shared" si="11"/>
        <v>Tuesday</v>
      </c>
      <c r="H127" s="2" t="str">
        <f t="shared" si="12"/>
        <v>December</v>
      </c>
      <c r="I127" s="22">
        <v>0.40776379982013444</v>
      </c>
      <c r="J127" s="22" t="str">
        <f t="shared" si="13"/>
        <v>09</v>
      </c>
      <c r="K127" s="2" t="str">
        <f t="shared" si="14"/>
        <v>2019</v>
      </c>
      <c r="L127" s="3">
        <v>9.93</v>
      </c>
      <c r="M127" s="1">
        <v>1</v>
      </c>
      <c r="N127" s="3">
        <v>9.93</v>
      </c>
      <c r="O127" s="1" t="s">
        <v>10</v>
      </c>
      <c r="P127" s="1" t="s">
        <v>11</v>
      </c>
      <c r="Q127" s="1" t="str">
        <f t="shared" si="15"/>
        <v>Supplies and Furniture</v>
      </c>
      <c r="R127" s="1" t="s">
        <v>788</v>
      </c>
      <c r="S127" s="1" t="s">
        <v>316</v>
      </c>
      <c r="T127" s="1">
        <v>6415</v>
      </c>
      <c r="U127" s="1" t="str">
        <f>VLOOKUP(T127,'Geographic Data'!$A:$D,2,FALSE)</f>
        <v>Colchester</v>
      </c>
      <c r="V127" s="1" t="str">
        <f>VLOOKUP(T127,'Geographic Data'!$A:$D,3,FALSE)</f>
        <v>Connecticut</v>
      </c>
      <c r="W127" s="1" t="str">
        <f>VLOOKUP(T127,'Geographic Data'!$A:$D,4,FALSE)</f>
        <v>East</v>
      </c>
    </row>
    <row r="128" spans="1:23" x14ac:dyDescent="0.2">
      <c r="A128" s="1">
        <v>79959</v>
      </c>
      <c r="B128" s="2">
        <v>43817</v>
      </c>
      <c r="C128" s="2" t="str">
        <f t="shared" si="8"/>
        <v>Wednesday</v>
      </c>
      <c r="D128" s="2" t="str">
        <f t="shared" si="9"/>
        <v>December</v>
      </c>
      <c r="E128" s="2" t="str">
        <f t="shared" si="10"/>
        <v>2019</v>
      </c>
      <c r="F128" s="2">
        <v>43822</v>
      </c>
      <c r="G128" s="2" t="str">
        <f t="shared" si="11"/>
        <v>Monday</v>
      </c>
      <c r="H128" s="2" t="str">
        <f t="shared" si="12"/>
        <v>December</v>
      </c>
      <c r="I128" s="22">
        <v>0.64840095491452965</v>
      </c>
      <c r="J128" s="22" t="str">
        <f t="shared" si="13"/>
        <v>15</v>
      </c>
      <c r="K128" s="2" t="str">
        <f t="shared" si="14"/>
        <v>2019</v>
      </c>
      <c r="L128" s="3">
        <v>167.27</v>
      </c>
      <c r="M128" s="1">
        <v>1</v>
      </c>
      <c r="N128" s="3">
        <v>167.27</v>
      </c>
      <c r="O128" s="1" t="s">
        <v>14</v>
      </c>
      <c r="P128" s="1" t="s">
        <v>11</v>
      </c>
      <c r="Q128" s="1" t="str">
        <f t="shared" si="15"/>
        <v>Supplies and Furniture</v>
      </c>
      <c r="R128" s="1" t="s">
        <v>789</v>
      </c>
      <c r="S128" s="1" t="s">
        <v>778</v>
      </c>
      <c r="T128" s="1">
        <v>6460</v>
      </c>
      <c r="U128" s="1" t="str">
        <f>VLOOKUP(T128,'Geographic Data'!$A:$D,2,FALSE)</f>
        <v>Milford</v>
      </c>
      <c r="V128" s="1" t="str">
        <f>VLOOKUP(T128,'Geographic Data'!$A:$D,3,FALSE)</f>
        <v>Connecticut</v>
      </c>
      <c r="W128" s="1" t="str">
        <f>VLOOKUP(T128,'Geographic Data'!$A:$D,4,FALSE)</f>
        <v>East</v>
      </c>
    </row>
    <row r="129" spans="1:23" x14ac:dyDescent="0.2">
      <c r="A129" s="1">
        <v>80131</v>
      </c>
      <c r="B129" s="2">
        <v>43818</v>
      </c>
      <c r="C129" s="2" t="str">
        <f t="shared" si="8"/>
        <v>Thursday</v>
      </c>
      <c r="D129" s="2" t="str">
        <f t="shared" si="9"/>
        <v>December</v>
      </c>
      <c r="E129" s="2" t="str">
        <f t="shared" si="10"/>
        <v>2019</v>
      </c>
      <c r="F129" s="2">
        <v>43828</v>
      </c>
      <c r="G129" s="2" t="str">
        <f t="shared" si="11"/>
        <v>Sunday</v>
      </c>
      <c r="H129" s="2" t="str">
        <f t="shared" si="12"/>
        <v>December</v>
      </c>
      <c r="I129" s="22">
        <v>7.3557110082184129E-2</v>
      </c>
      <c r="J129" s="22" t="str">
        <f t="shared" si="13"/>
        <v>01</v>
      </c>
      <c r="K129" s="2" t="str">
        <f t="shared" si="14"/>
        <v>2019</v>
      </c>
      <c r="L129" s="3">
        <v>65.989999999999995</v>
      </c>
      <c r="M129" s="1">
        <v>7</v>
      </c>
      <c r="N129" s="3">
        <v>461.93</v>
      </c>
      <c r="O129" s="1" t="s">
        <v>10</v>
      </c>
      <c r="P129" s="1" t="s">
        <v>16</v>
      </c>
      <c r="Q129" s="1" t="str">
        <f t="shared" si="15"/>
        <v>Technology</v>
      </c>
      <c r="R129" s="1" t="s">
        <v>790</v>
      </c>
      <c r="S129" s="1" t="s">
        <v>154</v>
      </c>
      <c r="T129" s="1">
        <v>6478</v>
      </c>
      <c r="U129" s="1" t="str">
        <f>VLOOKUP(T129,'Geographic Data'!$A:$D,2,FALSE)</f>
        <v>Seymour</v>
      </c>
      <c r="V129" s="1" t="str">
        <f>VLOOKUP(T129,'Geographic Data'!$A:$D,3,FALSE)</f>
        <v>Connecticut</v>
      </c>
      <c r="W129" s="1" t="str">
        <f>VLOOKUP(T129,'Geographic Data'!$A:$D,4,FALSE)</f>
        <v>East</v>
      </c>
    </row>
    <row r="130" spans="1:23" x14ac:dyDescent="0.2">
      <c r="A130" s="1">
        <v>80620</v>
      </c>
      <c r="B130" s="2">
        <v>43820</v>
      </c>
      <c r="C130" s="2" t="str">
        <f t="shared" si="8"/>
        <v>Saturday</v>
      </c>
      <c r="D130" s="2" t="str">
        <f t="shared" si="9"/>
        <v>December</v>
      </c>
      <c r="E130" s="2" t="str">
        <f t="shared" si="10"/>
        <v>2019</v>
      </c>
      <c r="F130" s="2">
        <v>43822</v>
      </c>
      <c r="G130" s="2" t="str">
        <f t="shared" si="11"/>
        <v>Monday</v>
      </c>
      <c r="H130" s="2" t="str">
        <f t="shared" si="12"/>
        <v>December</v>
      </c>
      <c r="I130" s="22">
        <v>0.82273271260683889</v>
      </c>
      <c r="J130" s="22" t="str">
        <f t="shared" si="13"/>
        <v>19</v>
      </c>
      <c r="K130" s="2" t="str">
        <f t="shared" si="14"/>
        <v>2019</v>
      </c>
      <c r="L130" s="3">
        <v>11.58</v>
      </c>
      <c r="M130" s="1">
        <v>5</v>
      </c>
      <c r="N130" s="3">
        <v>57.9</v>
      </c>
      <c r="O130" s="1" t="s">
        <v>10</v>
      </c>
      <c r="P130" s="1" t="s">
        <v>11</v>
      </c>
      <c r="Q130" s="1" t="str">
        <f t="shared" si="15"/>
        <v>Supplies and Furniture</v>
      </c>
      <c r="R130" s="1" t="s">
        <v>41</v>
      </c>
      <c r="S130" s="1" t="s">
        <v>776</v>
      </c>
      <c r="T130" s="1">
        <v>6478</v>
      </c>
      <c r="U130" s="1" t="str">
        <f>VLOOKUP(T130,'Geographic Data'!$A:$D,2,FALSE)</f>
        <v>Seymour</v>
      </c>
      <c r="V130" s="1" t="str">
        <f>VLOOKUP(T130,'Geographic Data'!$A:$D,3,FALSE)</f>
        <v>Connecticut</v>
      </c>
      <c r="W130" s="1" t="str">
        <f>VLOOKUP(T130,'Geographic Data'!$A:$D,4,FALSE)</f>
        <v>East</v>
      </c>
    </row>
    <row r="131" spans="1:23" x14ac:dyDescent="0.2">
      <c r="A131" s="1">
        <v>80182</v>
      </c>
      <c r="B131" s="2">
        <v>43818</v>
      </c>
      <c r="C131" s="2" t="str">
        <f t="shared" ref="C131:C194" si="16">TEXT(B131, "DDDD")</f>
        <v>Thursday</v>
      </c>
      <c r="D131" s="2" t="str">
        <f t="shared" ref="D131:D194" si="17">TEXT(B131, "mmmm")</f>
        <v>December</v>
      </c>
      <c r="E131" s="2" t="str">
        <f t="shared" ref="E131:E194" si="18">TEXT(B131,"YYYY")</f>
        <v>2019</v>
      </c>
      <c r="F131" s="2">
        <v>43828</v>
      </c>
      <c r="G131" s="2" t="str">
        <f t="shared" ref="G131:G194" si="19">TEXT(F131, "DDDD")</f>
        <v>Sunday</v>
      </c>
      <c r="H131" s="2" t="str">
        <f t="shared" ref="H131:H194" si="20">TEXT(F131, "MMMM")</f>
        <v>December</v>
      </c>
      <c r="I131" s="22">
        <v>0.99011377926046662</v>
      </c>
      <c r="J131" s="22" t="str">
        <f t="shared" ref="J131:J194" si="21">TEXT(I131, "HH")</f>
        <v>23</v>
      </c>
      <c r="K131" s="2" t="str">
        <f t="shared" ref="K131:K194" si="22">TEXT(F131, "YYYY")</f>
        <v>2019</v>
      </c>
      <c r="L131" s="3">
        <v>3.49</v>
      </c>
      <c r="M131" s="1">
        <v>6</v>
      </c>
      <c r="N131" s="3">
        <v>20.94</v>
      </c>
      <c r="O131" s="1" t="s">
        <v>14</v>
      </c>
      <c r="P131" s="1" t="s">
        <v>11</v>
      </c>
      <c r="Q131" s="1" t="str">
        <f t="shared" ref="Q131:Q194" si="23">IF(P131="Office Supplies","Supplies and Furniture",IF(P131="Furniture","Supplies and Furniture",P131))</f>
        <v>Supplies and Furniture</v>
      </c>
      <c r="R131" s="1" t="s">
        <v>141</v>
      </c>
      <c r="S131" s="1" t="s">
        <v>171</v>
      </c>
      <c r="T131" s="1">
        <v>6510</v>
      </c>
      <c r="U131" s="1" t="str">
        <f>VLOOKUP(T131,'Geographic Data'!$A:$D,2,FALSE)</f>
        <v>New Haven</v>
      </c>
      <c r="V131" s="1" t="str">
        <f>VLOOKUP(T131,'Geographic Data'!$A:$D,3,FALSE)</f>
        <v>Connecticut</v>
      </c>
      <c r="W131" s="1" t="str">
        <f>VLOOKUP(T131,'Geographic Data'!$A:$D,4,FALSE)</f>
        <v>East</v>
      </c>
    </row>
    <row r="132" spans="1:23" x14ac:dyDescent="0.2">
      <c r="A132" s="1">
        <v>82335</v>
      </c>
      <c r="B132" s="2">
        <v>43827</v>
      </c>
      <c r="C132" s="2" t="str">
        <f t="shared" si="16"/>
        <v>Saturday</v>
      </c>
      <c r="D132" s="2" t="str">
        <f t="shared" si="17"/>
        <v>December</v>
      </c>
      <c r="E132" s="2" t="str">
        <f t="shared" si="18"/>
        <v>2019</v>
      </c>
      <c r="F132" s="2">
        <v>43836</v>
      </c>
      <c r="G132" s="2" t="str">
        <f t="shared" si="19"/>
        <v>Monday</v>
      </c>
      <c r="H132" s="2" t="str">
        <f t="shared" si="20"/>
        <v>January</v>
      </c>
      <c r="I132" s="22">
        <v>5.6970304001673577E-2</v>
      </c>
      <c r="J132" s="22" t="str">
        <f t="shared" si="21"/>
        <v>01</v>
      </c>
      <c r="K132" s="2" t="str">
        <f t="shared" si="22"/>
        <v>2020</v>
      </c>
      <c r="L132" s="3">
        <v>125.99</v>
      </c>
      <c r="M132" s="1">
        <v>2</v>
      </c>
      <c r="N132" s="3">
        <v>251.98</v>
      </c>
      <c r="O132" s="1" t="s">
        <v>14</v>
      </c>
      <c r="P132" s="1" t="s">
        <v>16</v>
      </c>
      <c r="Q132" s="1" t="str">
        <f t="shared" si="23"/>
        <v>Technology</v>
      </c>
      <c r="R132" s="1" t="s">
        <v>790</v>
      </c>
      <c r="S132" s="1" t="s">
        <v>21</v>
      </c>
      <c r="T132" s="1">
        <v>6614</v>
      </c>
      <c r="U132" s="1" t="str">
        <f>VLOOKUP(T132,'Geographic Data'!$A:$D,2,FALSE)</f>
        <v>Stratford</v>
      </c>
      <c r="V132" s="1" t="str">
        <f>VLOOKUP(T132,'Geographic Data'!$A:$D,3,FALSE)</f>
        <v>Connecticut</v>
      </c>
      <c r="W132" s="1" t="str">
        <f>VLOOKUP(T132,'Geographic Data'!$A:$D,4,FALSE)</f>
        <v>East</v>
      </c>
    </row>
    <row r="133" spans="1:23" x14ac:dyDescent="0.2">
      <c r="A133" s="1">
        <v>79962</v>
      </c>
      <c r="B133" s="2">
        <v>43817</v>
      </c>
      <c r="C133" s="2" t="str">
        <f t="shared" si="16"/>
        <v>Wednesday</v>
      </c>
      <c r="D133" s="2" t="str">
        <f t="shared" si="17"/>
        <v>December</v>
      </c>
      <c r="E133" s="2" t="str">
        <f t="shared" si="18"/>
        <v>2019</v>
      </c>
      <c r="F133" s="2">
        <v>43821</v>
      </c>
      <c r="G133" s="2" t="str">
        <f t="shared" si="19"/>
        <v>Sunday</v>
      </c>
      <c r="H133" s="2" t="str">
        <f t="shared" si="20"/>
        <v>December</v>
      </c>
      <c r="I133" s="22">
        <v>0.21469912648024192</v>
      </c>
      <c r="J133" s="22" t="str">
        <f t="shared" si="21"/>
        <v>05</v>
      </c>
      <c r="K133" s="2" t="str">
        <f t="shared" si="22"/>
        <v>2019</v>
      </c>
      <c r="L133" s="3">
        <v>9.77</v>
      </c>
      <c r="M133" s="1">
        <v>3</v>
      </c>
      <c r="N133" s="3">
        <v>29.31</v>
      </c>
      <c r="O133" s="1" t="s">
        <v>14</v>
      </c>
      <c r="P133" s="1" t="s">
        <v>27</v>
      </c>
      <c r="Q133" s="1" t="str">
        <f t="shared" si="23"/>
        <v>Supplies and Furniture</v>
      </c>
      <c r="R133" s="1" t="s">
        <v>33</v>
      </c>
      <c r="S133" s="1" t="s">
        <v>138</v>
      </c>
      <c r="T133" s="1">
        <v>6702</v>
      </c>
      <c r="U133" s="1" t="str">
        <f>VLOOKUP(T133,'Geographic Data'!$A:$D,2,FALSE)</f>
        <v>Waterbury</v>
      </c>
      <c r="V133" s="1" t="str">
        <f>VLOOKUP(T133,'Geographic Data'!$A:$D,3,FALSE)</f>
        <v>Connecticut</v>
      </c>
      <c r="W133" s="1" t="str">
        <f>VLOOKUP(T133,'Geographic Data'!$A:$D,4,FALSE)</f>
        <v>East</v>
      </c>
    </row>
    <row r="134" spans="1:23" x14ac:dyDescent="0.2">
      <c r="A134" s="1">
        <v>79367</v>
      </c>
      <c r="B134" s="2">
        <v>43815</v>
      </c>
      <c r="C134" s="2" t="str">
        <f t="shared" si="16"/>
        <v>Monday</v>
      </c>
      <c r="D134" s="2" t="str">
        <f t="shared" si="17"/>
        <v>December</v>
      </c>
      <c r="E134" s="2" t="str">
        <f t="shared" si="18"/>
        <v>2019</v>
      </c>
      <c r="F134" s="2">
        <v>43825</v>
      </c>
      <c r="G134" s="2" t="str">
        <f t="shared" si="19"/>
        <v>Thursday</v>
      </c>
      <c r="H134" s="2" t="str">
        <f t="shared" si="20"/>
        <v>December</v>
      </c>
      <c r="I134" s="22">
        <v>0.29929489063578041</v>
      </c>
      <c r="J134" s="22" t="str">
        <f t="shared" si="21"/>
        <v>07</v>
      </c>
      <c r="K134" s="2" t="str">
        <f t="shared" si="22"/>
        <v>2019</v>
      </c>
      <c r="L134" s="3">
        <v>33.979999999999997</v>
      </c>
      <c r="M134" s="1">
        <v>7</v>
      </c>
      <c r="N134" s="3">
        <v>237.86</v>
      </c>
      <c r="O134" s="1" t="s">
        <v>10</v>
      </c>
      <c r="P134" s="1" t="s">
        <v>27</v>
      </c>
      <c r="Q134" s="1" t="str">
        <f t="shared" si="23"/>
        <v>Supplies and Furniture</v>
      </c>
      <c r="R134" s="1" t="s">
        <v>33</v>
      </c>
      <c r="S134" s="1" t="s">
        <v>306</v>
      </c>
      <c r="T134" s="1">
        <v>6770</v>
      </c>
      <c r="U134" s="1" t="str">
        <f>VLOOKUP(T134,'Geographic Data'!$A:$D,2,FALSE)</f>
        <v>Naugatuck</v>
      </c>
      <c r="V134" s="1" t="str">
        <f>VLOOKUP(T134,'Geographic Data'!$A:$D,3,FALSE)</f>
        <v>Connecticut</v>
      </c>
      <c r="W134" s="1" t="str">
        <f>VLOOKUP(T134,'Geographic Data'!$A:$D,4,FALSE)</f>
        <v>East</v>
      </c>
    </row>
    <row r="135" spans="1:23" x14ac:dyDescent="0.2">
      <c r="A135" s="1">
        <v>80620</v>
      </c>
      <c r="B135" s="2">
        <v>43820</v>
      </c>
      <c r="C135" s="2" t="str">
        <f t="shared" si="16"/>
        <v>Saturday</v>
      </c>
      <c r="D135" s="2" t="str">
        <f t="shared" si="17"/>
        <v>December</v>
      </c>
      <c r="E135" s="2" t="str">
        <f t="shared" si="18"/>
        <v>2019</v>
      </c>
      <c r="F135" s="2">
        <v>43821</v>
      </c>
      <c r="G135" s="2" t="str">
        <f t="shared" si="19"/>
        <v>Sunday</v>
      </c>
      <c r="H135" s="2" t="str">
        <f t="shared" si="20"/>
        <v>December</v>
      </c>
      <c r="I135" s="22">
        <v>0.37946575270285177</v>
      </c>
      <c r="J135" s="22" t="str">
        <f t="shared" si="21"/>
        <v>09</v>
      </c>
      <c r="K135" s="2" t="str">
        <f t="shared" si="22"/>
        <v>2019</v>
      </c>
      <c r="L135" s="3">
        <v>162.93</v>
      </c>
      <c r="M135" s="1">
        <v>2</v>
      </c>
      <c r="N135" s="3">
        <v>325.86</v>
      </c>
      <c r="O135" s="1" t="s">
        <v>10</v>
      </c>
      <c r="P135" s="1" t="s">
        <v>11</v>
      </c>
      <c r="Q135" s="1" t="str">
        <f t="shared" si="23"/>
        <v>Supplies and Furniture</v>
      </c>
      <c r="R135" s="1" t="s">
        <v>41</v>
      </c>
      <c r="S135" s="1" t="s">
        <v>97</v>
      </c>
      <c r="T135" s="1">
        <v>6770</v>
      </c>
      <c r="U135" s="1" t="str">
        <f>VLOOKUP(T135,'Geographic Data'!$A:$D,2,FALSE)</f>
        <v>Naugatuck</v>
      </c>
      <c r="V135" s="1" t="str">
        <f>VLOOKUP(T135,'Geographic Data'!$A:$D,3,FALSE)</f>
        <v>Connecticut</v>
      </c>
      <c r="W135" s="1" t="str">
        <f>VLOOKUP(T135,'Geographic Data'!$A:$D,4,FALSE)</f>
        <v>East</v>
      </c>
    </row>
    <row r="136" spans="1:23" x14ac:dyDescent="0.2">
      <c r="A136" s="1">
        <v>81268</v>
      </c>
      <c r="B136" s="2">
        <v>43823</v>
      </c>
      <c r="C136" s="2" t="str">
        <f t="shared" si="16"/>
        <v>Tuesday</v>
      </c>
      <c r="D136" s="2" t="str">
        <f t="shared" si="17"/>
        <v>December</v>
      </c>
      <c r="E136" s="2" t="str">
        <f t="shared" si="18"/>
        <v>2019</v>
      </c>
      <c r="F136" s="2">
        <v>43830</v>
      </c>
      <c r="G136" s="2" t="str">
        <f t="shared" si="19"/>
        <v>Tuesday</v>
      </c>
      <c r="H136" s="2" t="str">
        <f t="shared" si="20"/>
        <v>December</v>
      </c>
      <c r="I136" s="22">
        <v>0.20181480321786049</v>
      </c>
      <c r="J136" s="22" t="str">
        <f t="shared" si="21"/>
        <v>04</v>
      </c>
      <c r="K136" s="2" t="str">
        <f t="shared" si="22"/>
        <v>2019</v>
      </c>
      <c r="L136" s="3">
        <v>15.28</v>
      </c>
      <c r="M136" s="1">
        <v>1</v>
      </c>
      <c r="N136" s="3">
        <v>15.28</v>
      </c>
      <c r="O136" s="1" t="s">
        <v>10</v>
      </c>
      <c r="P136" s="1" t="s">
        <v>11</v>
      </c>
      <c r="Q136" s="1" t="str">
        <f t="shared" si="23"/>
        <v>Supplies and Furniture</v>
      </c>
      <c r="R136" s="1" t="s">
        <v>791</v>
      </c>
      <c r="S136" s="1" t="s">
        <v>606</v>
      </c>
      <c r="T136" s="1">
        <v>6824</v>
      </c>
      <c r="U136" s="1" t="str">
        <f>VLOOKUP(T136,'Geographic Data'!$A:$D,2,FALSE)</f>
        <v>Fairfield</v>
      </c>
      <c r="V136" s="1" t="str">
        <f>VLOOKUP(T136,'Geographic Data'!$A:$D,3,FALSE)</f>
        <v>Connecticut</v>
      </c>
      <c r="W136" s="1" t="str">
        <f>VLOOKUP(T136,'Geographic Data'!$A:$D,4,FALSE)</f>
        <v>East</v>
      </c>
    </row>
    <row r="137" spans="1:23" x14ac:dyDescent="0.2">
      <c r="A137" s="1">
        <v>79368</v>
      </c>
      <c r="B137" s="2">
        <v>43815</v>
      </c>
      <c r="C137" s="2" t="str">
        <f t="shared" si="16"/>
        <v>Monday</v>
      </c>
      <c r="D137" s="2" t="str">
        <f t="shared" si="17"/>
        <v>December</v>
      </c>
      <c r="E137" s="2" t="str">
        <f t="shared" si="18"/>
        <v>2019</v>
      </c>
      <c r="F137" s="2">
        <v>43823</v>
      </c>
      <c r="G137" s="2" t="str">
        <f t="shared" si="19"/>
        <v>Tuesday</v>
      </c>
      <c r="H137" s="2" t="str">
        <f t="shared" si="20"/>
        <v>December</v>
      </c>
      <c r="I137" s="22">
        <v>0.98798005946921519</v>
      </c>
      <c r="J137" s="22" t="str">
        <f t="shared" si="21"/>
        <v>23</v>
      </c>
      <c r="K137" s="2" t="str">
        <f t="shared" si="22"/>
        <v>2019</v>
      </c>
      <c r="L137" s="3">
        <v>90.97</v>
      </c>
      <c r="M137" s="1">
        <v>6</v>
      </c>
      <c r="N137" s="3">
        <v>545.82000000000005</v>
      </c>
      <c r="O137" s="1" t="s">
        <v>10</v>
      </c>
      <c r="P137" s="1" t="s">
        <v>16</v>
      </c>
      <c r="Q137" s="1" t="str">
        <f t="shared" si="23"/>
        <v>Technology</v>
      </c>
      <c r="R137" s="1" t="s">
        <v>25</v>
      </c>
      <c r="S137" s="1" t="s">
        <v>64</v>
      </c>
      <c r="T137" s="1">
        <v>6830</v>
      </c>
      <c r="U137" s="1" t="str">
        <f>VLOOKUP(T137,'Geographic Data'!$A:$D,2,FALSE)</f>
        <v>Greenwich</v>
      </c>
      <c r="V137" s="1" t="str">
        <f>VLOOKUP(T137,'Geographic Data'!$A:$D,3,FALSE)</f>
        <v>Connecticut</v>
      </c>
      <c r="W137" s="1" t="str">
        <f>VLOOKUP(T137,'Geographic Data'!$A:$D,4,FALSE)</f>
        <v>East</v>
      </c>
    </row>
    <row r="138" spans="1:23" x14ac:dyDescent="0.2">
      <c r="A138" s="1">
        <v>79965</v>
      </c>
      <c r="B138" s="2">
        <v>43817</v>
      </c>
      <c r="C138" s="2" t="str">
        <f t="shared" si="16"/>
        <v>Wednesday</v>
      </c>
      <c r="D138" s="2" t="str">
        <f t="shared" si="17"/>
        <v>December</v>
      </c>
      <c r="E138" s="2" t="str">
        <f t="shared" si="18"/>
        <v>2019</v>
      </c>
      <c r="F138" s="2">
        <v>43824</v>
      </c>
      <c r="G138" s="2" t="str">
        <f t="shared" si="19"/>
        <v>Wednesday</v>
      </c>
      <c r="H138" s="2" t="str">
        <f t="shared" si="20"/>
        <v>December</v>
      </c>
      <c r="I138" s="22">
        <v>0.90347799203098722</v>
      </c>
      <c r="J138" s="22" t="str">
        <f t="shared" si="21"/>
        <v>21</v>
      </c>
      <c r="K138" s="2" t="str">
        <f t="shared" si="22"/>
        <v>2019</v>
      </c>
      <c r="L138" s="3">
        <v>2.08</v>
      </c>
      <c r="M138" s="1">
        <v>6</v>
      </c>
      <c r="N138" s="3">
        <v>12.48</v>
      </c>
      <c r="O138" s="1" t="s">
        <v>14</v>
      </c>
      <c r="P138" s="1" t="s">
        <v>11</v>
      </c>
      <c r="Q138" s="1" t="str">
        <f t="shared" si="23"/>
        <v>Supplies and Furniture</v>
      </c>
      <c r="R138" s="1" t="s">
        <v>792</v>
      </c>
      <c r="S138" s="1" t="s">
        <v>218</v>
      </c>
      <c r="T138" s="1">
        <v>6850</v>
      </c>
      <c r="U138" s="1" t="str">
        <f>VLOOKUP(T138,'Geographic Data'!$A:$D,2,FALSE)</f>
        <v>Norwalk</v>
      </c>
      <c r="V138" s="1" t="str">
        <f>VLOOKUP(T138,'Geographic Data'!$A:$D,3,FALSE)</f>
        <v>Connecticut</v>
      </c>
      <c r="W138" s="1" t="str">
        <f>VLOOKUP(T138,'Geographic Data'!$A:$D,4,FALSE)</f>
        <v>East</v>
      </c>
    </row>
    <row r="139" spans="1:23" x14ac:dyDescent="0.2">
      <c r="A139" s="1">
        <v>79371</v>
      </c>
      <c r="B139" s="2">
        <v>43815</v>
      </c>
      <c r="C139" s="2" t="str">
        <f t="shared" si="16"/>
        <v>Monday</v>
      </c>
      <c r="D139" s="2" t="str">
        <f t="shared" si="17"/>
        <v>December</v>
      </c>
      <c r="E139" s="2" t="str">
        <f t="shared" si="18"/>
        <v>2019</v>
      </c>
      <c r="F139" s="2">
        <v>43821</v>
      </c>
      <c r="G139" s="2" t="str">
        <f t="shared" si="19"/>
        <v>Sunday</v>
      </c>
      <c r="H139" s="2" t="str">
        <f t="shared" si="20"/>
        <v>December</v>
      </c>
      <c r="I139" s="22">
        <v>0.23018603778350522</v>
      </c>
      <c r="J139" s="22" t="str">
        <f t="shared" si="21"/>
        <v>05</v>
      </c>
      <c r="K139" s="2" t="str">
        <f t="shared" si="22"/>
        <v>2019</v>
      </c>
      <c r="L139" s="3">
        <v>120.98</v>
      </c>
      <c r="M139" s="1">
        <v>3</v>
      </c>
      <c r="N139" s="3">
        <v>362.94</v>
      </c>
      <c r="O139" s="1" t="s">
        <v>10</v>
      </c>
      <c r="P139" s="1" t="s">
        <v>11</v>
      </c>
      <c r="Q139" s="1" t="str">
        <f t="shared" si="23"/>
        <v>Supplies and Furniture</v>
      </c>
      <c r="R139" s="1" t="s">
        <v>791</v>
      </c>
      <c r="S139" s="1" t="s">
        <v>311</v>
      </c>
      <c r="T139" s="1">
        <v>6855</v>
      </c>
      <c r="U139" s="1" t="str">
        <f>VLOOKUP(T139,'Geographic Data'!$A:$D,2,FALSE)</f>
        <v>Norwalk</v>
      </c>
      <c r="V139" s="1" t="str">
        <f>VLOOKUP(T139,'Geographic Data'!$A:$D,3,FALSE)</f>
        <v>Connecticut</v>
      </c>
      <c r="W139" s="1" t="str">
        <f>VLOOKUP(T139,'Geographic Data'!$A:$D,4,FALSE)</f>
        <v>East</v>
      </c>
    </row>
    <row r="140" spans="1:23" x14ac:dyDescent="0.2">
      <c r="A140" s="1">
        <v>82336</v>
      </c>
      <c r="B140" s="2">
        <v>43827</v>
      </c>
      <c r="C140" s="2" t="str">
        <f t="shared" si="16"/>
        <v>Saturday</v>
      </c>
      <c r="D140" s="2" t="str">
        <f t="shared" si="17"/>
        <v>December</v>
      </c>
      <c r="E140" s="2" t="str">
        <f t="shared" si="18"/>
        <v>2019</v>
      </c>
      <c r="F140" s="2">
        <v>43837</v>
      </c>
      <c r="G140" s="2" t="str">
        <f t="shared" si="19"/>
        <v>Tuesday</v>
      </c>
      <c r="H140" s="2" t="str">
        <f t="shared" si="20"/>
        <v>January</v>
      </c>
      <c r="I140" s="22">
        <v>0.71952715921152055</v>
      </c>
      <c r="J140" s="22" t="str">
        <f t="shared" si="21"/>
        <v>17</v>
      </c>
      <c r="K140" s="2" t="str">
        <f t="shared" si="22"/>
        <v>2020</v>
      </c>
      <c r="L140" s="3">
        <v>48.04</v>
      </c>
      <c r="M140" s="1">
        <v>2</v>
      </c>
      <c r="N140" s="3">
        <v>96.08</v>
      </c>
      <c r="O140" s="1" t="s">
        <v>14</v>
      </c>
      <c r="P140" s="1" t="s">
        <v>11</v>
      </c>
      <c r="Q140" s="1" t="str">
        <f t="shared" si="23"/>
        <v>Supplies and Furniture</v>
      </c>
      <c r="R140" s="1" t="s">
        <v>12</v>
      </c>
      <c r="S140" s="1" t="s">
        <v>676</v>
      </c>
      <c r="T140" s="1">
        <v>7003</v>
      </c>
      <c r="U140" s="1" t="str">
        <f>VLOOKUP(T140,'Geographic Data'!$A:$D,2,FALSE)</f>
        <v>Bloomfield</v>
      </c>
      <c r="V140" s="1" t="str">
        <f>VLOOKUP(T140,'Geographic Data'!$A:$D,3,FALSE)</f>
        <v>New Jersey</v>
      </c>
      <c r="W140" s="1" t="str">
        <f>VLOOKUP(T140,'Geographic Data'!$A:$D,4,FALSE)</f>
        <v>East</v>
      </c>
    </row>
    <row r="141" spans="1:23" x14ac:dyDescent="0.2">
      <c r="A141" s="1">
        <v>80131</v>
      </c>
      <c r="B141" s="2">
        <v>43818</v>
      </c>
      <c r="C141" s="2" t="str">
        <f t="shared" si="16"/>
        <v>Thursday</v>
      </c>
      <c r="D141" s="2" t="str">
        <f t="shared" si="17"/>
        <v>December</v>
      </c>
      <c r="E141" s="2" t="str">
        <f t="shared" si="18"/>
        <v>2019</v>
      </c>
      <c r="F141" s="2">
        <v>43823</v>
      </c>
      <c r="G141" s="2" t="str">
        <f t="shared" si="19"/>
        <v>Tuesday</v>
      </c>
      <c r="H141" s="2" t="str">
        <f t="shared" si="20"/>
        <v>December</v>
      </c>
      <c r="I141" s="22">
        <v>0.66422447890141745</v>
      </c>
      <c r="J141" s="22" t="str">
        <f t="shared" si="21"/>
        <v>15</v>
      </c>
      <c r="K141" s="2" t="str">
        <f t="shared" si="22"/>
        <v>2019</v>
      </c>
      <c r="L141" s="3">
        <v>152.47999999999999</v>
      </c>
      <c r="M141" s="1">
        <v>8</v>
      </c>
      <c r="N141" s="3">
        <v>1219.8399999999999</v>
      </c>
      <c r="O141" s="1" t="s">
        <v>10</v>
      </c>
      <c r="P141" s="1" t="s">
        <v>16</v>
      </c>
      <c r="Q141" s="1" t="str">
        <f t="shared" si="23"/>
        <v>Technology</v>
      </c>
      <c r="R141" s="1" t="s">
        <v>17</v>
      </c>
      <c r="S141" s="1" t="s">
        <v>153</v>
      </c>
      <c r="T141" s="1">
        <v>7010</v>
      </c>
      <c r="U141" s="1" t="str">
        <f>VLOOKUP(T141,'Geographic Data'!$A:$D,2,FALSE)</f>
        <v>Cliffside Park</v>
      </c>
      <c r="V141" s="1" t="str">
        <f>VLOOKUP(T141,'Geographic Data'!$A:$D,3,FALSE)</f>
        <v>New Jersey</v>
      </c>
      <c r="W141" s="1" t="str">
        <f>VLOOKUP(T141,'Geographic Data'!$A:$D,4,FALSE)</f>
        <v>East</v>
      </c>
    </row>
    <row r="142" spans="1:23" x14ac:dyDescent="0.2">
      <c r="A142" s="1">
        <v>82337</v>
      </c>
      <c r="B142" s="2">
        <v>43827</v>
      </c>
      <c r="C142" s="2" t="str">
        <f t="shared" si="16"/>
        <v>Saturday</v>
      </c>
      <c r="D142" s="2" t="str">
        <f t="shared" si="17"/>
        <v>December</v>
      </c>
      <c r="E142" s="2" t="str">
        <f t="shared" si="18"/>
        <v>2019</v>
      </c>
      <c r="F142" s="2">
        <v>43834</v>
      </c>
      <c r="G142" s="2" t="str">
        <f t="shared" si="19"/>
        <v>Saturday</v>
      </c>
      <c r="H142" s="2" t="str">
        <f t="shared" si="20"/>
        <v>January</v>
      </c>
      <c r="I142" s="22">
        <v>0.458424547030445</v>
      </c>
      <c r="J142" s="22" t="str">
        <f t="shared" si="21"/>
        <v>11</v>
      </c>
      <c r="K142" s="2" t="str">
        <f t="shared" si="22"/>
        <v>2020</v>
      </c>
      <c r="L142" s="3">
        <v>70.98</v>
      </c>
      <c r="M142" s="1">
        <v>1</v>
      </c>
      <c r="N142" s="3">
        <v>70.98</v>
      </c>
      <c r="O142" s="1" t="s">
        <v>14</v>
      </c>
      <c r="P142" s="1" t="s">
        <v>27</v>
      </c>
      <c r="Q142" s="1" t="str">
        <f t="shared" si="23"/>
        <v>Supplies and Furniture</v>
      </c>
      <c r="R142" s="1" t="s">
        <v>28</v>
      </c>
      <c r="S142" s="1" t="s">
        <v>705</v>
      </c>
      <c r="T142" s="1">
        <v>7016</v>
      </c>
      <c r="U142" s="1" t="str">
        <f>VLOOKUP(T142,'Geographic Data'!$A:$D,2,FALSE)</f>
        <v>Cranford</v>
      </c>
      <c r="V142" s="1" t="str">
        <f>VLOOKUP(T142,'Geographic Data'!$A:$D,3,FALSE)</f>
        <v>New Jersey</v>
      </c>
      <c r="W142" s="1" t="str">
        <f>VLOOKUP(T142,'Geographic Data'!$A:$D,4,FALSE)</f>
        <v>East</v>
      </c>
    </row>
    <row r="143" spans="1:23" x14ac:dyDescent="0.2">
      <c r="A143" s="1">
        <v>79440</v>
      </c>
      <c r="B143" s="2">
        <v>43815</v>
      </c>
      <c r="C143" s="2" t="str">
        <f t="shared" si="16"/>
        <v>Monday</v>
      </c>
      <c r="D143" s="2" t="str">
        <f t="shared" si="17"/>
        <v>December</v>
      </c>
      <c r="E143" s="2" t="str">
        <f t="shared" si="18"/>
        <v>2019</v>
      </c>
      <c r="F143" s="2">
        <v>43824</v>
      </c>
      <c r="G143" s="2" t="str">
        <f t="shared" si="19"/>
        <v>Wednesday</v>
      </c>
      <c r="H143" s="2" t="str">
        <f t="shared" si="20"/>
        <v>December</v>
      </c>
      <c r="I143" s="22">
        <v>0.96748003214861344</v>
      </c>
      <c r="J143" s="22" t="str">
        <f t="shared" si="21"/>
        <v>23</v>
      </c>
      <c r="K143" s="2" t="str">
        <f t="shared" si="22"/>
        <v>2019</v>
      </c>
      <c r="L143" s="3">
        <v>1.88</v>
      </c>
      <c r="M143" s="1">
        <v>10</v>
      </c>
      <c r="N143" s="3">
        <v>18.8</v>
      </c>
      <c r="O143" s="1" t="s">
        <v>10</v>
      </c>
      <c r="P143" s="1" t="s">
        <v>11</v>
      </c>
      <c r="Q143" s="1" t="str">
        <f t="shared" si="23"/>
        <v>Supplies and Furniture</v>
      </c>
      <c r="R143" s="1" t="s">
        <v>791</v>
      </c>
      <c r="S143" s="1" t="s">
        <v>129</v>
      </c>
      <c r="T143" s="1">
        <v>7024</v>
      </c>
      <c r="U143" s="1" t="str">
        <f>VLOOKUP(T143,'Geographic Data'!$A:$D,2,FALSE)</f>
        <v>Fort Lee</v>
      </c>
      <c r="V143" s="1" t="str">
        <f>VLOOKUP(T143,'Geographic Data'!$A:$D,3,FALSE)</f>
        <v>New Jersey</v>
      </c>
      <c r="W143" s="1" t="str">
        <f>VLOOKUP(T143,'Geographic Data'!$A:$D,4,FALSE)</f>
        <v>East</v>
      </c>
    </row>
    <row r="144" spans="1:23" x14ac:dyDescent="0.2">
      <c r="A144" s="1">
        <v>79883</v>
      </c>
      <c r="B144" s="2">
        <v>43817</v>
      </c>
      <c r="C144" s="2" t="str">
        <f t="shared" si="16"/>
        <v>Wednesday</v>
      </c>
      <c r="D144" s="2" t="str">
        <f t="shared" si="17"/>
        <v>December</v>
      </c>
      <c r="E144" s="2" t="str">
        <f t="shared" si="18"/>
        <v>2019</v>
      </c>
      <c r="F144" s="2">
        <v>43825</v>
      </c>
      <c r="G144" s="2" t="str">
        <f t="shared" si="19"/>
        <v>Thursday</v>
      </c>
      <c r="H144" s="2" t="str">
        <f t="shared" si="20"/>
        <v>December</v>
      </c>
      <c r="I144" s="22">
        <v>0.92479112092993654</v>
      </c>
      <c r="J144" s="22" t="str">
        <f t="shared" si="21"/>
        <v>22</v>
      </c>
      <c r="K144" s="2" t="str">
        <f t="shared" si="22"/>
        <v>2019</v>
      </c>
      <c r="L144" s="3">
        <v>34.76</v>
      </c>
      <c r="M144" s="1">
        <v>5</v>
      </c>
      <c r="N144" s="3">
        <v>173.8</v>
      </c>
      <c r="O144" s="1" t="s">
        <v>14</v>
      </c>
      <c r="P144" s="1" t="s">
        <v>11</v>
      </c>
      <c r="Q144" s="1" t="str">
        <f t="shared" si="23"/>
        <v>Supplies and Furniture</v>
      </c>
      <c r="R144" s="1" t="s">
        <v>789</v>
      </c>
      <c r="S144" s="1" t="s">
        <v>415</v>
      </c>
      <c r="T144" s="1">
        <v>7026</v>
      </c>
      <c r="U144" s="1" t="str">
        <f>VLOOKUP(T144,'Geographic Data'!$A:$D,2,FALSE)</f>
        <v>Garfield</v>
      </c>
      <c r="V144" s="1" t="str">
        <f>VLOOKUP(T144,'Geographic Data'!$A:$D,3,FALSE)</f>
        <v>New Jersey</v>
      </c>
      <c r="W144" s="1" t="str">
        <f>VLOOKUP(T144,'Geographic Data'!$A:$D,4,FALSE)</f>
        <v>East</v>
      </c>
    </row>
    <row r="145" spans="1:23" x14ac:dyDescent="0.2">
      <c r="A145" s="1">
        <v>80629</v>
      </c>
      <c r="B145" s="2">
        <v>43820</v>
      </c>
      <c r="C145" s="2" t="str">
        <f t="shared" si="16"/>
        <v>Saturday</v>
      </c>
      <c r="D145" s="2" t="str">
        <f t="shared" si="17"/>
        <v>December</v>
      </c>
      <c r="E145" s="2" t="str">
        <f t="shared" si="18"/>
        <v>2019</v>
      </c>
      <c r="F145" s="2">
        <v>43828</v>
      </c>
      <c r="G145" s="2" t="str">
        <f t="shared" si="19"/>
        <v>Sunday</v>
      </c>
      <c r="H145" s="2" t="str">
        <f t="shared" si="20"/>
        <v>December</v>
      </c>
      <c r="I145" s="22">
        <v>0.36282028448848191</v>
      </c>
      <c r="J145" s="22" t="str">
        <f t="shared" si="21"/>
        <v>08</v>
      </c>
      <c r="K145" s="2" t="str">
        <f t="shared" si="22"/>
        <v>2019</v>
      </c>
      <c r="L145" s="3">
        <v>296.18</v>
      </c>
      <c r="M145" s="1">
        <v>5</v>
      </c>
      <c r="N145" s="3">
        <v>1480.9</v>
      </c>
      <c r="O145" s="1" t="s">
        <v>10</v>
      </c>
      <c r="P145" s="1" t="s">
        <v>27</v>
      </c>
      <c r="Q145" s="1" t="str">
        <f t="shared" si="23"/>
        <v>Supplies and Furniture</v>
      </c>
      <c r="R145" s="1" t="s">
        <v>43</v>
      </c>
      <c r="S145" s="1" t="s">
        <v>296</v>
      </c>
      <c r="T145" s="1">
        <v>7031</v>
      </c>
      <c r="U145" s="1" t="str">
        <f>VLOOKUP(T145,'Geographic Data'!$A:$D,2,FALSE)</f>
        <v>North Arlington</v>
      </c>
      <c r="V145" s="1" t="str">
        <f>VLOOKUP(T145,'Geographic Data'!$A:$D,3,FALSE)</f>
        <v>New Jersey</v>
      </c>
      <c r="W145" s="1" t="str">
        <f>VLOOKUP(T145,'Geographic Data'!$A:$D,4,FALSE)</f>
        <v>East</v>
      </c>
    </row>
    <row r="146" spans="1:23" x14ac:dyDescent="0.2">
      <c r="A146" s="1">
        <v>79685</v>
      </c>
      <c r="B146" s="2">
        <v>43816</v>
      </c>
      <c r="C146" s="2" t="str">
        <f t="shared" si="16"/>
        <v>Tuesday</v>
      </c>
      <c r="D146" s="2" t="str">
        <f t="shared" si="17"/>
        <v>December</v>
      </c>
      <c r="E146" s="2" t="str">
        <f t="shared" si="18"/>
        <v>2019</v>
      </c>
      <c r="F146" s="2">
        <v>43818</v>
      </c>
      <c r="G146" s="2" t="str">
        <f t="shared" si="19"/>
        <v>Thursday</v>
      </c>
      <c r="H146" s="2" t="str">
        <f t="shared" si="20"/>
        <v>December</v>
      </c>
      <c r="I146" s="22">
        <v>0.51307051101559031</v>
      </c>
      <c r="J146" s="22" t="str">
        <f t="shared" si="21"/>
        <v>12</v>
      </c>
      <c r="K146" s="2" t="str">
        <f t="shared" si="22"/>
        <v>2019</v>
      </c>
      <c r="L146" s="3">
        <v>2.78</v>
      </c>
      <c r="M146" s="1">
        <v>10</v>
      </c>
      <c r="N146" s="3">
        <v>27.8</v>
      </c>
      <c r="O146" s="1" t="s">
        <v>22</v>
      </c>
      <c r="P146" s="1" t="s">
        <v>11</v>
      </c>
      <c r="Q146" s="1" t="str">
        <f t="shared" si="23"/>
        <v>Supplies and Furniture</v>
      </c>
      <c r="R146" s="1" t="s">
        <v>788</v>
      </c>
      <c r="S146" s="1" t="s">
        <v>318</v>
      </c>
      <c r="T146" s="1">
        <v>7032</v>
      </c>
      <c r="U146" s="1" t="str">
        <f>VLOOKUP(T146,'Geographic Data'!$A:$D,2,FALSE)</f>
        <v>Kearny</v>
      </c>
      <c r="V146" s="1" t="str">
        <f>VLOOKUP(T146,'Geographic Data'!$A:$D,3,FALSE)</f>
        <v>New Jersey</v>
      </c>
      <c r="W146" s="1" t="str">
        <f>VLOOKUP(T146,'Geographic Data'!$A:$D,4,FALSE)</f>
        <v>East</v>
      </c>
    </row>
    <row r="147" spans="1:23" x14ac:dyDescent="0.2">
      <c r="A147" s="1">
        <v>82341</v>
      </c>
      <c r="B147" s="2">
        <v>43828</v>
      </c>
      <c r="C147" s="2" t="str">
        <f t="shared" si="16"/>
        <v>Sunday</v>
      </c>
      <c r="D147" s="2" t="str">
        <f t="shared" si="17"/>
        <v>December</v>
      </c>
      <c r="E147" s="2" t="str">
        <f t="shared" si="18"/>
        <v>2019</v>
      </c>
      <c r="F147" s="2">
        <v>43831</v>
      </c>
      <c r="G147" s="2" t="str">
        <f t="shared" si="19"/>
        <v>Wednesday</v>
      </c>
      <c r="H147" s="2" t="str">
        <f t="shared" si="20"/>
        <v>January</v>
      </c>
      <c r="I147" s="22">
        <v>3.106364407776796E-2</v>
      </c>
      <c r="J147" s="22" t="str">
        <f t="shared" si="21"/>
        <v>00</v>
      </c>
      <c r="K147" s="2" t="str">
        <f t="shared" si="22"/>
        <v>2020</v>
      </c>
      <c r="L147" s="3">
        <v>205.99</v>
      </c>
      <c r="M147" s="1">
        <v>4</v>
      </c>
      <c r="N147" s="3">
        <v>823.96</v>
      </c>
      <c r="O147" s="1" t="s">
        <v>14</v>
      </c>
      <c r="P147" s="1" t="s">
        <v>16</v>
      </c>
      <c r="Q147" s="1" t="str">
        <f t="shared" si="23"/>
        <v>Technology</v>
      </c>
      <c r="R147" s="1" t="s">
        <v>790</v>
      </c>
      <c r="S147" s="1" t="s">
        <v>711</v>
      </c>
      <c r="T147" s="1">
        <v>7039</v>
      </c>
      <c r="U147" s="1" t="str">
        <f>VLOOKUP(T147,'Geographic Data'!$A:$D,2,FALSE)</f>
        <v>Livingston</v>
      </c>
      <c r="V147" s="1" t="str">
        <f>VLOOKUP(T147,'Geographic Data'!$A:$D,3,FALSE)</f>
        <v>New Jersey</v>
      </c>
      <c r="W147" s="1" t="str">
        <f>VLOOKUP(T147,'Geographic Data'!$A:$D,4,FALSE)</f>
        <v>East</v>
      </c>
    </row>
    <row r="148" spans="1:23" x14ac:dyDescent="0.2">
      <c r="A148" s="1">
        <v>82681</v>
      </c>
      <c r="B148" s="2">
        <v>43829</v>
      </c>
      <c r="C148" s="2" t="str">
        <f t="shared" si="16"/>
        <v>Monday</v>
      </c>
      <c r="D148" s="2" t="str">
        <f t="shared" si="17"/>
        <v>December</v>
      </c>
      <c r="E148" s="2" t="str">
        <f t="shared" si="18"/>
        <v>2019</v>
      </c>
      <c r="F148" s="2">
        <v>43838</v>
      </c>
      <c r="G148" s="2" t="str">
        <f t="shared" si="19"/>
        <v>Wednesday</v>
      </c>
      <c r="H148" s="2" t="str">
        <f t="shared" si="20"/>
        <v>January</v>
      </c>
      <c r="I148" s="22">
        <v>0.35659276584627142</v>
      </c>
      <c r="J148" s="22" t="str">
        <f t="shared" si="21"/>
        <v>08</v>
      </c>
      <c r="K148" s="2" t="str">
        <f t="shared" si="22"/>
        <v>2020</v>
      </c>
      <c r="L148" s="3">
        <v>2.89</v>
      </c>
      <c r="M148" s="1">
        <v>2</v>
      </c>
      <c r="N148" s="3">
        <v>5.78</v>
      </c>
      <c r="O148" s="1" t="s">
        <v>10</v>
      </c>
      <c r="P148" s="1" t="s">
        <v>11</v>
      </c>
      <c r="Q148" s="1" t="str">
        <f t="shared" si="23"/>
        <v>Supplies and Furniture</v>
      </c>
      <c r="R148" s="1" t="s">
        <v>31</v>
      </c>
      <c r="S148" s="1" t="s">
        <v>352</v>
      </c>
      <c r="T148" s="1">
        <v>7047</v>
      </c>
      <c r="U148" s="1" t="str">
        <f>VLOOKUP(T148,'Geographic Data'!$A:$D,2,FALSE)</f>
        <v>North Bergen</v>
      </c>
      <c r="V148" s="1" t="str">
        <f>VLOOKUP(T148,'Geographic Data'!$A:$D,3,FALSE)</f>
        <v>New Jersey</v>
      </c>
      <c r="W148" s="1" t="str">
        <f>VLOOKUP(T148,'Geographic Data'!$A:$D,4,FALSE)</f>
        <v>East</v>
      </c>
    </row>
    <row r="149" spans="1:23" x14ac:dyDescent="0.2">
      <c r="A149" s="1">
        <v>80624</v>
      </c>
      <c r="B149" s="2">
        <v>43820</v>
      </c>
      <c r="C149" s="2" t="str">
        <f t="shared" si="16"/>
        <v>Saturday</v>
      </c>
      <c r="D149" s="2" t="str">
        <f t="shared" si="17"/>
        <v>December</v>
      </c>
      <c r="E149" s="2" t="str">
        <f t="shared" si="18"/>
        <v>2019</v>
      </c>
      <c r="F149" s="2">
        <v>43828</v>
      </c>
      <c r="G149" s="2" t="str">
        <f t="shared" si="19"/>
        <v>Sunday</v>
      </c>
      <c r="H149" s="2" t="str">
        <f t="shared" si="20"/>
        <v>December</v>
      </c>
      <c r="I149" s="22">
        <v>0.70880416873774599</v>
      </c>
      <c r="J149" s="22" t="str">
        <f t="shared" si="21"/>
        <v>17</v>
      </c>
      <c r="K149" s="2" t="str">
        <f t="shared" si="22"/>
        <v>2019</v>
      </c>
      <c r="L149" s="3">
        <v>5.98</v>
      </c>
      <c r="M149" s="1">
        <v>10</v>
      </c>
      <c r="N149" s="3">
        <v>59.8</v>
      </c>
      <c r="O149" s="1" t="s">
        <v>10</v>
      </c>
      <c r="P149" s="1" t="s">
        <v>11</v>
      </c>
      <c r="Q149" s="1" t="str">
        <f t="shared" si="23"/>
        <v>Supplies and Furniture</v>
      </c>
      <c r="R149" s="1" t="s">
        <v>12</v>
      </c>
      <c r="S149" s="1" t="s">
        <v>533</v>
      </c>
      <c r="T149" s="1">
        <v>7054</v>
      </c>
      <c r="U149" s="1" t="str">
        <f>VLOOKUP(T149,'Geographic Data'!$A:$D,2,FALSE)</f>
        <v>Parsippany</v>
      </c>
      <c r="V149" s="1" t="str">
        <f>VLOOKUP(T149,'Geographic Data'!$A:$D,3,FALSE)</f>
        <v>New Jersey</v>
      </c>
      <c r="W149" s="1" t="str">
        <f>VLOOKUP(T149,'Geographic Data'!$A:$D,4,FALSE)</f>
        <v>East</v>
      </c>
    </row>
    <row r="150" spans="1:23" x14ac:dyDescent="0.2">
      <c r="A150" s="1">
        <v>79958</v>
      </c>
      <c r="B150" s="2">
        <v>43817</v>
      </c>
      <c r="C150" s="2" t="str">
        <f t="shared" si="16"/>
        <v>Wednesday</v>
      </c>
      <c r="D150" s="2" t="str">
        <f t="shared" si="17"/>
        <v>December</v>
      </c>
      <c r="E150" s="2" t="str">
        <f t="shared" si="18"/>
        <v>2019</v>
      </c>
      <c r="F150" s="2">
        <v>43818</v>
      </c>
      <c r="G150" s="2" t="str">
        <f t="shared" si="19"/>
        <v>Thursday</v>
      </c>
      <c r="H150" s="2" t="str">
        <f t="shared" si="20"/>
        <v>December</v>
      </c>
      <c r="I150" s="22">
        <v>0.28116931589109362</v>
      </c>
      <c r="J150" s="22" t="str">
        <f t="shared" si="21"/>
        <v>06</v>
      </c>
      <c r="K150" s="2" t="str">
        <f t="shared" si="22"/>
        <v>2019</v>
      </c>
      <c r="L150" s="3">
        <v>120.98</v>
      </c>
      <c r="M150" s="1">
        <v>1</v>
      </c>
      <c r="N150" s="3">
        <v>120.98</v>
      </c>
      <c r="O150" s="1" t="s">
        <v>14</v>
      </c>
      <c r="P150" s="1" t="s">
        <v>27</v>
      </c>
      <c r="Q150" s="1" t="str">
        <f t="shared" si="23"/>
        <v>Supplies and Furniture</v>
      </c>
      <c r="R150" s="1" t="s">
        <v>1219</v>
      </c>
      <c r="S150" s="1" t="s">
        <v>89</v>
      </c>
      <c r="T150" s="1">
        <v>7067</v>
      </c>
      <c r="U150" s="1" t="str">
        <f>VLOOKUP(T150,'Geographic Data'!$A:$D,2,FALSE)</f>
        <v>Colonia</v>
      </c>
      <c r="V150" s="1" t="str">
        <f>VLOOKUP(T150,'Geographic Data'!$A:$D,3,FALSE)</f>
        <v>New Jersey</v>
      </c>
      <c r="W150" s="1" t="str">
        <f>VLOOKUP(T150,'Geographic Data'!$A:$D,4,FALSE)</f>
        <v>East</v>
      </c>
    </row>
    <row r="151" spans="1:23" x14ac:dyDescent="0.2">
      <c r="A151" s="1">
        <v>79331</v>
      </c>
      <c r="B151" s="2">
        <v>43814</v>
      </c>
      <c r="C151" s="2" t="str">
        <f t="shared" si="16"/>
        <v>Sunday</v>
      </c>
      <c r="D151" s="2" t="str">
        <f t="shared" si="17"/>
        <v>December</v>
      </c>
      <c r="E151" s="2" t="str">
        <f t="shared" si="18"/>
        <v>2019</v>
      </c>
      <c r="F151" s="2">
        <v>43815</v>
      </c>
      <c r="G151" s="2" t="str">
        <f t="shared" si="19"/>
        <v>Monday</v>
      </c>
      <c r="H151" s="2" t="str">
        <f t="shared" si="20"/>
        <v>December</v>
      </c>
      <c r="I151" s="22">
        <v>0.99672458875353853</v>
      </c>
      <c r="J151" s="22" t="str">
        <f t="shared" si="21"/>
        <v>23</v>
      </c>
      <c r="K151" s="2" t="str">
        <f t="shared" si="22"/>
        <v>2019</v>
      </c>
      <c r="L151" s="3">
        <v>284.98</v>
      </c>
      <c r="M151" s="1">
        <v>10</v>
      </c>
      <c r="N151" s="3">
        <v>2849.8</v>
      </c>
      <c r="O151" s="1" t="s">
        <v>22</v>
      </c>
      <c r="P151" s="1" t="s">
        <v>27</v>
      </c>
      <c r="Q151" s="1" t="str">
        <f t="shared" si="23"/>
        <v>Supplies and Furniture</v>
      </c>
      <c r="R151" s="1" t="s">
        <v>1219</v>
      </c>
      <c r="S151" s="1" t="s">
        <v>131</v>
      </c>
      <c r="T151" s="1">
        <v>7071</v>
      </c>
      <c r="U151" s="1" t="str">
        <f>VLOOKUP(T151,'Geographic Data'!$A:$D,2,FALSE)</f>
        <v>Lyndhurst</v>
      </c>
      <c r="V151" s="1" t="str">
        <f>VLOOKUP(T151,'Geographic Data'!$A:$D,3,FALSE)</f>
        <v>New Jersey</v>
      </c>
      <c r="W151" s="1" t="str">
        <f>VLOOKUP(T151,'Geographic Data'!$A:$D,4,FALSE)</f>
        <v>East</v>
      </c>
    </row>
    <row r="152" spans="1:23" x14ac:dyDescent="0.2">
      <c r="A152" s="1">
        <v>80184</v>
      </c>
      <c r="B152" s="2">
        <v>43818</v>
      </c>
      <c r="C152" s="2" t="str">
        <f t="shared" si="16"/>
        <v>Thursday</v>
      </c>
      <c r="D152" s="2" t="str">
        <f t="shared" si="17"/>
        <v>December</v>
      </c>
      <c r="E152" s="2" t="str">
        <f t="shared" si="18"/>
        <v>2019</v>
      </c>
      <c r="F152" s="2">
        <v>43821</v>
      </c>
      <c r="G152" s="2" t="str">
        <f t="shared" si="19"/>
        <v>Sunday</v>
      </c>
      <c r="H152" s="2" t="str">
        <f t="shared" si="20"/>
        <v>December</v>
      </c>
      <c r="I152" s="22">
        <v>0.74816831829615305</v>
      </c>
      <c r="J152" s="22" t="str">
        <f t="shared" si="21"/>
        <v>17</v>
      </c>
      <c r="K152" s="2" t="str">
        <f t="shared" si="22"/>
        <v>2019</v>
      </c>
      <c r="L152" s="3">
        <v>10.97</v>
      </c>
      <c r="M152" s="1">
        <v>1</v>
      </c>
      <c r="N152" s="3">
        <v>10.97</v>
      </c>
      <c r="O152" s="1" t="s">
        <v>14</v>
      </c>
      <c r="P152" s="1" t="s">
        <v>16</v>
      </c>
      <c r="Q152" s="1" t="str">
        <f t="shared" si="23"/>
        <v>Technology</v>
      </c>
      <c r="R152" s="1" t="s">
        <v>17</v>
      </c>
      <c r="S152" s="1" t="s">
        <v>36</v>
      </c>
      <c r="T152" s="1">
        <v>7095</v>
      </c>
      <c r="U152" s="1" t="str">
        <f>VLOOKUP(T152,'Geographic Data'!$A:$D,2,FALSE)</f>
        <v>Woodbridge</v>
      </c>
      <c r="V152" s="1" t="str">
        <f>VLOOKUP(T152,'Geographic Data'!$A:$D,3,FALSE)</f>
        <v>New Jersey</v>
      </c>
      <c r="W152" s="1" t="str">
        <f>VLOOKUP(T152,'Geographic Data'!$A:$D,4,FALSE)</f>
        <v>East</v>
      </c>
    </row>
    <row r="153" spans="1:23" x14ac:dyDescent="0.2">
      <c r="A153" s="1">
        <v>78008</v>
      </c>
      <c r="B153" s="2">
        <v>43809</v>
      </c>
      <c r="C153" s="2" t="str">
        <f t="shared" si="16"/>
        <v>Tuesday</v>
      </c>
      <c r="D153" s="2" t="str">
        <f t="shared" si="17"/>
        <v>December</v>
      </c>
      <c r="E153" s="2" t="str">
        <f t="shared" si="18"/>
        <v>2019</v>
      </c>
      <c r="F153" s="2">
        <v>43812</v>
      </c>
      <c r="G153" s="2" t="str">
        <f t="shared" si="19"/>
        <v>Friday</v>
      </c>
      <c r="H153" s="2" t="str">
        <f t="shared" si="20"/>
        <v>December</v>
      </c>
      <c r="I153" s="22">
        <v>9.0636579101706638E-2</v>
      </c>
      <c r="J153" s="22" t="str">
        <f t="shared" si="21"/>
        <v>02</v>
      </c>
      <c r="K153" s="2" t="str">
        <f t="shared" si="22"/>
        <v>2019</v>
      </c>
      <c r="L153" s="3">
        <v>110.99</v>
      </c>
      <c r="M153" s="1">
        <v>4</v>
      </c>
      <c r="N153" s="3">
        <v>443.96</v>
      </c>
      <c r="O153" s="1" t="s">
        <v>10</v>
      </c>
      <c r="P153" s="1" t="s">
        <v>16</v>
      </c>
      <c r="Q153" s="1" t="str">
        <f t="shared" si="23"/>
        <v>Technology</v>
      </c>
      <c r="R153" s="1" t="s">
        <v>790</v>
      </c>
      <c r="S153" s="1" t="s">
        <v>268</v>
      </c>
      <c r="T153" s="1">
        <v>7101</v>
      </c>
      <c r="U153" s="1" t="str">
        <f>VLOOKUP(T153,'Geographic Data'!$A:$D,2,FALSE)</f>
        <v>Newark</v>
      </c>
      <c r="V153" s="1" t="str">
        <f>VLOOKUP(T153,'Geographic Data'!$A:$D,3,FALSE)</f>
        <v>New Jersey</v>
      </c>
      <c r="W153" s="1" t="str">
        <f>VLOOKUP(T153,'Geographic Data'!$A:$D,4,FALSE)</f>
        <v>East</v>
      </c>
    </row>
    <row r="154" spans="1:23" x14ac:dyDescent="0.2">
      <c r="A154" s="1">
        <v>80507</v>
      </c>
      <c r="B154" s="2">
        <v>43820</v>
      </c>
      <c r="C154" s="2" t="str">
        <f t="shared" si="16"/>
        <v>Saturday</v>
      </c>
      <c r="D154" s="2" t="str">
        <f t="shared" si="17"/>
        <v>December</v>
      </c>
      <c r="E154" s="2" t="str">
        <f t="shared" si="18"/>
        <v>2019</v>
      </c>
      <c r="F154" s="2">
        <v>43821</v>
      </c>
      <c r="G154" s="2" t="str">
        <f t="shared" si="19"/>
        <v>Sunday</v>
      </c>
      <c r="H154" s="2" t="str">
        <f t="shared" si="20"/>
        <v>December</v>
      </c>
      <c r="I154" s="22">
        <v>0.21932684725212792</v>
      </c>
      <c r="J154" s="22" t="str">
        <f t="shared" si="21"/>
        <v>05</v>
      </c>
      <c r="K154" s="2" t="str">
        <f t="shared" si="22"/>
        <v>2019</v>
      </c>
      <c r="L154" s="3">
        <v>7.08</v>
      </c>
      <c r="M154" s="1">
        <v>10</v>
      </c>
      <c r="N154" s="3">
        <v>70.8</v>
      </c>
      <c r="O154" s="1" t="s">
        <v>22</v>
      </c>
      <c r="P154" s="1" t="s">
        <v>11</v>
      </c>
      <c r="Q154" s="1" t="str">
        <f t="shared" si="23"/>
        <v>Supplies and Furniture</v>
      </c>
      <c r="R154" s="1" t="s">
        <v>788</v>
      </c>
      <c r="S154" s="1" t="s">
        <v>387</v>
      </c>
      <c r="T154" s="1">
        <v>7101</v>
      </c>
      <c r="U154" s="1" t="str">
        <f>VLOOKUP(T154,'Geographic Data'!$A:$D,2,FALSE)</f>
        <v>Newark</v>
      </c>
      <c r="V154" s="1" t="str">
        <f>VLOOKUP(T154,'Geographic Data'!$A:$D,3,FALSE)</f>
        <v>New Jersey</v>
      </c>
      <c r="W154" s="1" t="str">
        <f>VLOOKUP(T154,'Geographic Data'!$A:$D,4,FALSE)</f>
        <v>East</v>
      </c>
    </row>
    <row r="155" spans="1:23" x14ac:dyDescent="0.2">
      <c r="A155" s="1">
        <v>81269</v>
      </c>
      <c r="B155" s="2">
        <v>43823</v>
      </c>
      <c r="C155" s="2" t="str">
        <f t="shared" si="16"/>
        <v>Tuesday</v>
      </c>
      <c r="D155" s="2" t="str">
        <f t="shared" si="17"/>
        <v>December</v>
      </c>
      <c r="E155" s="2" t="str">
        <f t="shared" si="18"/>
        <v>2019</v>
      </c>
      <c r="F155" s="2">
        <v>43828</v>
      </c>
      <c r="G155" s="2" t="str">
        <f t="shared" si="19"/>
        <v>Sunday</v>
      </c>
      <c r="H155" s="2" t="str">
        <f t="shared" si="20"/>
        <v>December</v>
      </c>
      <c r="I155" s="22">
        <v>0.21958578953647823</v>
      </c>
      <c r="J155" s="22" t="str">
        <f t="shared" si="21"/>
        <v>05</v>
      </c>
      <c r="K155" s="2" t="str">
        <f t="shared" si="22"/>
        <v>2019</v>
      </c>
      <c r="L155" s="3">
        <v>1.68</v>
      </c>
      <c r="M155" s="1">
        <v>7</v>
      </c>
      <c r="N155" s="3">
        <v>11.76</v>
      </c>
      <c r="O155" s="1" t="s">
        <v>10</v>
      </c>
      <c r="P155" s="1" t="s">
        <v>11</v>
      </c>
      <c r="Q155" s="1" t="str">
        <f t="shared" si="23"/>
        <v>Supplies and Furniture</v>
      </c>
      <c r="R155" s="1" t="s">
        <v>788</v>
      </c>
      <c r="S155" s="1" t="s">
        <v>338</v>
      </c>
      <c r="T155" s="1">
        <v>7101</v>
      </c>
      <c r="U155" s="1" t="str">
        <f>VLOOKUP(T155,'Geographic Data'!$A:$D,2,FALSE)</f>
        <v>Newark</v>
      </c>
      <c r="V155" s="1" t="str">
        <f>VLOOKUP(T155,'Geographic Data'!$A:$D,3,FALSE)</f>
        <v>New Jersey</v>
      </c>
      <c r="W155" s="1" t="str">
        <f>VLOOKUP(T155,'Geographic Data'!$A:$D,4,FALSE)</f>
        <v>East</v>
      </c>
    </row>
    <row r="156" spans="1:23" x14ac:dyDescent="0.2">
      <c r="A156" s="1">
        <v>81267</v>
      </c>
      <c r="B156" s="2">
        <v>43823</v>
      </c>
      <c r="C156" s="2" t="str">
        <f t="shared" si="16"/>
        <v>Tuesday</v>
      </c>
      <c r="D156" s="2" t="str">
        <f t="shared" si="17"/>
        <v>December</v>
      </c>
      <c r="E156" s="2" t="str">
        <f t="shared" si="18"/>
        <v>2019</v>
      </c>
      <c r="F156" s="2">
        <v>43830</v>
      </c>
      <c r="G156" s="2" t="str">
        <f t="shared" si="19"/>
        <v>Tuesday</v>
      </c>
      <c r="H156" s="2" t="str">
        <f t="shared" si="20"/>
        <v>December</v>
      </c>
      <c r="I156" s="22">
        <v>0.57835505723553282</v>
      </c>
      <c r="J156" s="22" t="str">
        <f t="shared" si="21"/>
        <v>13</v>
      </c>
      <c r="K156" s="2" t="str">
        <f t="shared" si="22"/>
        <v>2019</v>
      </c>
      <c r="L156" s="3">
        <v>55.99</v>
      </c>
      <c r="M156" s="1">
        <v>1</v>
      </c>
      <c r="N156" s="3">
        <v>55.99</v>
      </c>
      <c r="O156" s="1" t="s">
        <v>10</v>
      </c>
      <c r="P156" s="1" t="s">
        <v>16</v>
      </c>
      <c r="Q156" s="1" t="str">
        <f t="shared" si="23"/>
        <v>Technology</v>
      </c>
      <c r="R156" s="1" t="s">
        <v>790</v>
      </c>
      <c r="S156" s="1" t="s">
        <v>199</v>
      </c>
      <c r="T156" s="1">
        <v>7109</v>
      </c>
      <c r="U156" s="1" t="str">
        <f>VLOOKUP(T156,'Geographic Data'!$A:$D,2,FALSE)</f>
        <v>Belleville</v>
      </c>
      <c r="V156" s="1" t="str">
        <f>VLOOKUP(T156,'Geographic Data'!$A:$D,3,FALSE)</f>
        <v>New Jersey</v>
      </c>
      <c r="W156" s="1" t="str">
        <f>VLOOKUP(T156,'Geographic Data'!$A:$D,4,FALSE)</f>
        <v>East</v>
      </c>
    </row>
    <row r="157" spans="1:23" x14ac:dyDescent="0.2">
      <c r="A157" s="1">
        <v>82681</v>
      </c>
      <c r="B157" s="2">
        <v>43829</v>
      </c>
      <c r="C157" s="2" t="str">
        <f t="shared" si="16"/>
        <v>Monday</v>
      </c>
      <c r="D157" s="2" t="str">
        <f t="shared" si="17"/>
        <v>December</v>
      </c>
      <c r="E157" s="2" t="str">
        <f t="shared" si="18"/>
        <v>2019</v>
      </c>
      <c r="F157" s="2">
        <v>43831</v>
      </c>
      <c r="G157" s="2" t="str">
        <f t="shared" si="19"/>
        <v>Wednesday</v>
      </c>
      <c r="H157" s="2" t="str">
        <f t="shared" si="20"/>
        <v>January</v>
      </c>
      <c r="I157" s="22">
        <v>0.8933499866013791</v>
      </c>
      <c r="J157" s="22" t="str">
        <f t="shared" si="21"/>
        <v>21</v>
      </c>
      <c r="K157" s="2" t="str">
        <f t="shared" si="22"/>
        <v>2020</v>
      </c>
      <c r="L157" s="3">
        <v>20.89</v>
      </c>
      <c r="M157" s="1">
        <v>7</v>
      </c>
      <c r="N157" s="3">
        <v>146.22999999999999</v>
      </c>
      <c r="O157" s="1" t="s">
        <v>10</v>
      </c>
      <c r="P157" s="1" t="s">
        <v>16</v>
      </c>
      <c r="Q157" s="1" t="str">
        <f t="shared" si="23"/>
        <v>Technology</v>
      </c>
      <c r="R157" s="1" t="s">
        <v>17</v>
      </c>
      <c r="S157" s="1" t="s">
        <v>630</v>
      </c>
      <c r="T157" s="1">
        <v>7109</v>
      </c>
      <c r="U157" s="1" t="str">
        <f>VLOOKUP(T157,'Geographic Data'!$A:$D,2,FALSE)</f>
        <v>Belleville</v>
      </c>
      <c r="V157" s="1" t="str">
        <f>VLOOKUP(T157,'Geographic Data'!$A:$D,3,FALSE)</f>
        <v>New Jersey</v>
      </c>
      <c r="W157" s="1" t="str">
        <f>VLOOKUP(T157,'Geographic Data'!$A:$D,4,FALSE)</f>
        <v>East</v>
      </c>
    </row>
    <row r="158" spans="1:23" x14ac:dyDescent="0.2">
      <c r="A158" s="1">
        <v>80182</v>
      </c>
      <c r="B158" s="2">
        <v>43818</v>
      </c>
      <c r="C158" s="2" t="str">
        <f t="shared" si="16"/>
        <v>Thursday</v>
      </c>
      <c r="D158" s="2" t="str">
        <f t="shared" si="17"/>
        <v>December</v>
      </c>
      <c r="E158" s="2" t="str">
        <f t="shared" si="18"/>
        <v>2019</v>
      </c>
      <c r="F158" s="2">
        <v>43824</v>
      </c>
      <c r="G158" s="2" t="str">
        <f t="shared" si="19"/>
        <v>Wednesday</v>
      </c>
      <c r="H158" s="2" t="str">
        <f t="shared" si="20"/>
        <v>December</v>
      </c>
      <c r="I158" s="22">
        <v>0.17411347877780803</v>
      </c>
      <c r="J158" s="22" t="str">
        <f t="shared" si="21"/>
        <v>04</v>
      </c>
      <c r="K158" s="2" t="str">
        <f t="shared" si="22"/>
        <v>2019</v>
      </c>
      <c r="L158" s="3">
        <v>6.48</v>
      </c>
      <c r="M158" s="1">
        <v>5</v>
      </c>
      <c r="N158" s="3">
        <v>32.4</v>
      </c>
      <c r="O158" s="1" t="s">
        <v>14</v>
      </c>
      <c r="P158" s="1" t="s">
        <v>11</v>
      </c>
      <c r="Q158" s="1" t="str">
        <f t="shared" si="23"/>
        <v>Supplies and Furniture</v>
      </c>
      <c r="R158" s="1" t="s">
        <v>12</v>
      </c>
      <c r="S158" s="1" t="s">
        <v>172</v>
      </c>
      <c r="T158" s="1">
        <v>7110</v>
      </c>
      <c r="U158" s="1" t="str">
        <f>VLOOKUP(T158,'Geographic Data'!$A:$D,2,FALSE)</f>
        <v>Nutley</v>
      </c>
      <c r="V158" s="1" t="str">
        <f>VLOOKUP(T158,'Geographic Data'!$A:$D,3,FALSE)</f>
        <v>New Jersey</v>
      </c>
      <c r="W158" s="1" t="str">
        <f>VLOOKUP(T158,'Geographic Data'!$A:$D,4,FALSE)</f>
        <v>East</v>
      </c>
    </row>
    <row r="159" spans="1:23" x14ac:dyDescent="0.2">
      <c r="A159" s="1">
        <v>78018</v>
      </c>
      <c r="B159" s="2">
        <v>43809</v>
      </c>
      <c r="C159" s="2" t="str">
        <f t="shared" si="16"/>
        <v>Tuesday</v>
      </c>
      <c r="D159" s="2" t="str">
        <f t="shared" si="17"/>
        <v>December</v>
      </c>
      <c r="E159" s="2" t="str">
        <f t="shared" si="18"/>
        <v>2019</v>
      </c>
      <c r="F159" s="2">
        <v>43811</v>
      </c>
      <c r="G159" s="2" t="str">
        <f t="shared" si="19"/>
        <v>Thursday</v>
      </c>
      <c r="H159" s="2" t="str">
        <f t="shared" si="20"/>
        <v>December</v>
      </c>
      <c r="I159" s="22">
        <v>0.47600845633078226</v>
      </c>
      <c r="J159" s="22" t="str">
        <f t="shared" si="21"/>
        <v>11</v>
      </c>
      <c r="K159" s="2" t="str">
        <f t="shared" si="22"/>
        <v>2019</v>
      </c>
      <c r="L159" s="3">
        <v>29.99</v>
      </c>
      <c r="M159" s="1">
        <v>2</v>
      </c>
      <c r="N159" s="3">
        <v>59.98</v>
      </c>
      <c r="O159" s="1" t="s">
        <v>10</v>
      </c>
      <c r="P159" s="1" t="s">
        <v>16</v>
      </c>
      <c r="Q159" s="1" t="str">
        <f t="shared" si="23"/>
        <v>Technology</v>
      </c>
      <c r="R159" s="1" t="s">
        <v>17</v>
      </c>
      <c r="S159" s="1" t="s">
        <v>796</v>
      </c>
      <c r="T159" s="1">
        <v>7111</v>
      </c>
      <c r="U159" s="1" t="str">
        <f>VLOOKUP(T159,'Geographic Data'!$A:$D,2,FALSE)</f>
        <v>Irvington</v>
      </c>
      <c r="V159" s="1" t="str">
        <f>VLOOKUP(T159,'Geographic Data'!$A:$D,3,FALSE)</f>
        <v>New Jersey</v>
      </c>
      <c r="W159" s="1" t="str">
        <f>VLOOKUP(T159,'Geographic Data'!$A:$D,4,FALSE)</f>
        <v>East</v>
      </c>
    </row>
    <row r="160" spans="1:23" x14ac:dyDescent="0.2">
      <c r="A160" s="1">
        <v>79882</v>
      </c>
      <c r="B160" s="2">
        <v>43817</v>
      </c>
      <c r="C160" s="2" t="str">
        <f t="shared" si="16"/>
        <v>Wednesday</v>
      </c>
      <c r="D160" s="2" t="str">
        <f t="shared" si="17"/>
        <v>December</v>
      </c>
      <c r="E160" s="2" t="str">
        <f t="shared" si="18"/>
        <v>2019</v>
      </c>
      <c r="F160" s="2">
        <v>43823</v>
      </c>
      <c r="G160" s="2" t="str">
        <f t="shared" si="19"/>
        <v>Tuesday</v>
      </c>
      <c r="H160" s="2" t="str">
        <f t="shared" si="20"/>
        <v>December</v>
      </c>
      <c r="I160" s="22">
        <v>3.4307821583290155E-2</v>
      </c>
      <c r="J160" s="22" t="str">
        <f t="shared" si="21"/>
        <v>00</v>
      </c>
      <c r="K160" s="2" t="str">
        <f t="shared" si="22"/>
        <v>2019</v>
      </c>
      <c r="L160" s="3">
        <v>35.770000000000003</v>
      </c>
      <c r="M160" s="1">
        <v>10</v>
      </c>
      <c r="N160" s="3">
        <v>357.7</v>
      </c>
      <c r="O160" s="1" t="s">
        <v>14</v>
      </c>
      <c r="P160" s="1" t="s">
        <v>16</v>
      </c>
      <c r="Q160" s="1" t="str">
        <f t="shared" si="23"/>
        <v>Technology</v>
      </c>
      <c r="R160" s="1" t="s">
        <v>17</v>
      </c>
      <c r="S160" s="1" t="s">
        <v>414</v>
      </c>
      <c r="T160" s="1">
        <v>7111</v>
      </c>
      <c r="U160" s="1" t="str">
        <f>VLOOKUP(T160,'Geographic Data'!$A:$D,2,FALSE)</f>
        <v>Irvington</v>
      </c>
      <c r="V160" s="1" t="str">
        <f>VLOOKUP(T160,'Geographic Data'!$A:$D,3,FALSE)</f>
        <v>New Jersey</v>
      </c>
      <c r="W160" s="1" t="str">
        <f>VLOOKUP(T160,'Geographic Data'!$A:$D,4,FALSE)</f>
        <v>East</v>
      </c>
    </row>
    <row r="161" spans="1:23" x14ac:dyDescent="0.2">
      <c r="A161" s="1">
        <v>79676</v>
      </c>
      <c r="B161" s="2">
        <v>43816</v>
      </c>
      <c r="C161" s="2" t="str">
        <f t="shared" si="16"/>
        <v>Tuesday</v>
      </c>
      <c r="D161" s="2" t="str">
        <f t="shared" si="17"/>
        <v>December</v>
      </c>
      <c r="E161" s="2" t="str">
        <f t="shared" si="18"/>
        <v>2019</v>
      </c>
      <c r="F161" s="2">
        <v>43818</v>
      </c>
      <c r="G161" s="2" t="str">
        <f t="shared" si="19"/>
        <v>Thursday</v>
      </c>
      <c r="H161" s="2" t="str">
        <f t="shared" si="20"/>
        <v>December</v>
      </c>
      <c r="I161" s="22">
        <v>0.33567525764740691</v>
      </c>
      <c r="J161" s="22" t="str">
        <f t="shared" si="21"/>
        <v>08</v>
      </c>
      <c r="K161" s="2" t="str">
        <f t="shared" si="22"/>
        <v>2019</v>
      </c>
      <c r="L161" s="3">
        <v>999.99</v>
      </c>
      <c r="M161" s="1">
        <v>9</v>
      </c>
      <c r="N161" s="3">
        <v>8999.91</v>
      </c>
      <c r="O161" s="1" t="s">
        <v>22</v>
      </c>
      <c r="P161" s="1" t="s">
        <v>16</v>
      </c>
      <c r="Q161" s="1" t="str">
        <f t="shared" si="23"/>
        <v>Technology</v>
      </c>
      <c r="R161" s="1" t="s">
        <v>25</v>
      </c>
      <c r="S161" s="1" t="s">
        <v>358</v>
      </c>
      <c r="T161" s="1">
        <v>7201</v>
      </c>
      <c r="U161" s="1" t="str">
        <f>VLOOKUP(T161,'Geographic Data'!$A:$D,2,FALSE)</f>
        <v>Elizabeth</v>
      </c>
      <c r="V161" s="1" t="str">
        <f>VLOOKUP(T161,'Geographic Data'!$A:$D,3,FALSE)</f>
        <v>New Jersey</v>
      </c>
      <c r="W161" s="1" t="str">
        <f>VLOOKUP(T161,'Geographic Data'!$A:$D,4,FALSE)</f>
        <v>East</v>
      </c>
    </row>
    <row r="162" spans="1:23" x14ac:dyDescent="0.2">
      <c r="A162" s="1">
        <v>82168</v>
      </c>
      <c r="B162" s="2">
        <v>43827</v>
      </c>
      <c r="C162" s="2" t="str">
        <f t="shared" si="16"/>
        <v>Saturday</v>
      </c>
      <c r="D162" s="2" t="str">
        <f t="shared" si="17"/>
        <v>December</v>
      </c>
      <c r="E162" s="2" t="str">
        <f t="shared" si="18"/>
        <v>2019</v>
      </c>
      <c r="F162" s="2">
        <v>43835</v>
      </c>
      <c r="G162" s="2" t="str">
        <f t="shared" si="19"/>
        <v>Sunday</v>
      </c>
      <c r="H162" s="2" t="str">
        <f t="shared" si="20"/>
        <v>January</v>
      </c>
      <c r="I162" s="22">
        <v>0.92375570309845489</v>
      </c>
      <c r="J162" s="22" t="str">
        <f t="shared" si="21"/>
        <v>22</v>
      </c>
      <c r="K162" s="2" t="str">
        <f t="shared" si="22"/>
        <v>2020</v>
      </c>
      <c r="L162" s="3">
        <v>9.48</v>
      </c>
      <c r="M162" s="1">
        <v>2</v>
      </c>
      <c r="N162" s="3">
        <v>18.96</v>
      </c>
      <c r="O162" s="1" t="s">
        <v>30</v>
      </c>
      <c r="P162" s="1" t="s">
        <v>27</v>
      </c>
      <c r="Q162" s="1" t="str">
        <f t="shared" si="23"/>
        <v>Supplies and Furniture</v>
      </c>
      <c r="R162" s="1" t="s">
        <v>33</v>
      </c>
      <c r="S162" s="1" t="s">
        <v>677</v>
      </c>
      <c r="T162" s="1">
        <v>7203</v>
      </c>
      <c r="U162" s="1" t="str">
        <f>VLOOKUP(T162,'Geographic Data'!$A:$D,2,FALSE)</f>
        <v>Roselle</v>
      </c>
      <c r="V162" s="1" t="str">
        <f>VLOOKUP(T162,'Geographic Data'!$A:$D,3,FALSE)</f>
        <v>New Jersey</v>
      </c>
      <c r="W162" s="1" t="str">
        <f>VLOOKUP(T162,'Geographic Data'!$A:$D,4,FALSE)</f>
        <v>East</v>
      </c>
    </row>
    <row r="163" spans="1:23" x14ac:dyDescent="0.2">
      <c r="A163" s="1">
        <v>81703</v>
      </c>
      <c r="B163" s="2">
        <v>43825</v>
      </c>
      <c r="C163" s="2" t="str">
        <f t="shared" si="16"/>
        <v>Thursday</v>
      </c>
      <c r="D163" s="2" t="str">
        <f t="shared" si="17"/>
        <v>December</v>
      </c>
      <c r="E163" s="2" t="str">
        <f t="shared" si="18"/>
        <v>2019</v>
      </c>
      <c r="F163" s="2">
        <v>43828</v>
      </c>
      <c r="G163" s="2" t="str">
        <f t="shared" si="19"/>
        <v>Sunday</v>
      </c>
      <c r="H163" s="2" t="str">
        <f t="shared" si="20"/>
        <v>December</v>
      </c>
      <c r="I163" s="22">
        <v>0.78118997668929713</v>
      </c>
      <c r="J163" s="22" t="str">
        <f t="shared" si="21"/>
        <v>18</v>
      </c>
      <c r="K163" s="2" t="str">
        <f t="shared" si="22"/>
        <v>2019</v>
      </c>
      <c r="L163" s="3">
        <v>59.98</v>
      </c>
      <c r="M163" s="1">
        <v>2</v>
      </c>
      <c r="N163" s="3">
        <v>119.96</v>
      </c>
      <c r="O163" s="1" t="s">
        <v>30</v>
      </c>
      <c r="P163" s="1" t="s">
        <v>11</v>
      </c>
      <c r="Q163" s="1" t="str">
        <f t="shared" si="23"/>
        <v>Supplies and Furniture</v>
      </c>
      <c r="R163" s="1" t="s">
        <v>47</v>
      </c>
      <c r="S163" s="1" t="s">
        <v>324</v>
      </c>
      <c r="T163" s="1">
        <v>7410</v>
      </c>
      <c r="U163" s="1" t="str">
        <f>VLOOKUP(T163,'Geographic Data'!$A:$D,2,FALSE)</f>
        <v>Fair Lawn</v>
      </c>
      <c r="V163" s="1" t="str">
        <f>VLOOKUP(T163,'Geographic Data'!$A:$D,3,FALSE)</f>
        <v>New Jersey</v>
      </c>
      <c r="W163" s="1" t="str">
        <f>VLOOKUP(T163,'Geographic Data'!$A:$D,4,FALSE)</f>
        <v>East</v>
      </c>
    </row>
    <row r="164" spans="1:23" x14ac:dyDescent="0.2">
      <c r="A164" s="1">
        <v>81223</v>
      </c>
      <c r="B164" s="2">
        <v>43823</v>
      </c>
      <c r="C164" s="2" t="str">
        <f t="shared" si="16"/>
        <v>Tuesday</v>
      </c>
      <c r="D164" s="2" t="str">
        <f t="shared" si="17"/>
        <v>December</v>
      </c>
      <c r="E164" s="2" t="str">
        <f t="shared" si="18"/>
        <v>2019</v>
      </c>
      <c r="F164" s="2">
        <v>43825</v>
      </c>
      <c r="G164" s="2" t="str">
        <f t="shared" si="19"/>
        <v>Thursday</v>
      </c>
      <c r="H164" s="2" t="str">
        <f t="shared" si="20"/>
        <v>December</v>
      </c>
      <c r="I164" s="22">
        <v>0.12855248809316078</v>
      </c>
      <c r="J164" s="22" t="str">
        <f t="shared" si="21"/>
        <v>03</v>
      </c>
      <c r="K164" s="2" t="str">
        <f t="shared" si="22"/>
        <v>2019</v>
      </c>
      <c r="L164" s="3">
        <v>159.99</v>
      </c>
      <c r="M164" s="1">
        <v>9</v>
      </c>
      <c r="N164" s="3">
        <v>1439.91</v>
      </c>
      <c r="O164" s="1" t="s">
        <v>22</v>
      </c>
      <c r="P164" s="1" t="s">
        <v>16</v>
      </c>
      <c r="Q164" s="1" t="str">
        <f t="shared" si="23"/>
        <v>Technology</v>
      </c>
      <c r="R164" s="1" t="s">
        <v>17</v>
      </c>
      <c r="S164" s="1" t="s">
        <v>594</v>
      </c>
      <c r="T164" s="1">
        <v>7470</v>
      </c>
      <c r="U164" s="1" t="str">
        <f>VLOOKUP(T164,'Geographic Data'!$A:$D,2,FALSE)</f>
        <v>Wayne</v>
      </c>
      <c r="V164" s="1" t="str">
        <f>VLOOKUP(T164,'Geographic Data'!$A:$D,3,FALSE)</f>
        <v>New Jersey</v>
      </c>
      <c r="W164" s="1" t="str">
        <f>VLOOKUP(T164,'Geographic Data'!$A:$D,4,FALSE)</f>
        <v>East</v>
      </c>
    </row>
    <row r="165" spans="1:23" x14ac:dyDescent="0.2">
      <c r="A165" s="1">
        <v>82672</v>
      </c>
      <c r="B165" s="2">
        <v>43829</v>
      </c>
      <c r="C165" s="2" t="str">
        <f t="shared" si="16"/>
        <v>Monday</v>
      </c>
      <c r="D165" s="2" t="str">
        <f t="shared" si="17"/>
        <v>December</v>
      </c>
      <c r="E165" s="2" t="str">
        <f t="shared" si="18"/>
        <v>2019</v>
      </c>
      <c r="F165" s="2">
        <v>43831</v>
      </c>
      <c r="G165" s="2" t="str">
        <f t="shared" si="19"/>
        <v>Wednesday</v>
      </c>
      <c r="H165" s="2" t="str">
        <f t="shared" si="20"/>
        <v>January</v>
      </c>
      <c r="I165" s="22">
        <v>0.46162307723333806</v>
      </c>
      <c r="J165" s="22" t="str">
        <f t="shared" si="21"/>
        <v>11</v>
      </c>
      <c r="K165" s="2" t="str">
        <f t="shared" si="22"/>
        <v>2020</v>
      </c>
      <c r="L165" s="3">
        <v>5.28</v>
      </c>
      <c r="M165" s="1">
        <v>8</v>
      </c>
      <c r="N165" s="3">
        <v>42.24</v>
      </c>
      <c r="O165" s="1" t="s">
        <v>22</v>
      </c>
      <c r="P165" s="1" t="s">
        <v>11</v>
      </c>
      <c r="Q165" s="1" t="str">
        <f t="shared" si="23"/>
        <v>Supplies and Furniture</v>
      </c>
      <c r="R165" s="1" t="s">
        <v>12</v>
      </c>
      <c r="S165" s="1" t="s">
        <v>741</v>
      </c>
      <c r="T165" s="1">
        <v>7480</v>
      </c>
      <c r="U165" s="1" t="str">
        <f>VLOOKUP(T165,'Geographic Data'!$A:$D,2,FALSE)</f>
        <v>West Milford</v>
      </c>
      <c r="V165" s="1" t="str">
        <f>VLOOKUP(T165,'Geographic Data'!$A:$D,3,FALSE)</f>
        <v>New Jersey</v>
      </c>
      <c r="W165" s="1" t="str">
        <f>VLOOKUP(T165,'Geographic Data'!$A:$D,4,FALSE)</f>
        <v>East</v>
      </c>
    </row>
    <row r="166" spans="1:23" x14ac:dyDescent="0.2">
      <c r="A166" s="1">
        <v>81223</v>
      </c>
      <c r="B166" s="2">
        <v>43823</v>
      </c>
      <c r="C166" s="2" t="str">
        <f t="shared" si="16"/>
        <v>Tuesday</v>
      </c>
      <c r="D166" s="2" t="str">
        <f t="shared" si="17"/>
        <v>December</v>
      </c>
      <c r="E166" s="2" t="str">
        <f t="shared" si="18"/>
        <v>2019</v>
      </c>
      <c r="F166" s="2">
        <v>43833</v>
      </c>
      <c r="G166" s="2" t="str">
        <f t="shared" si="19"/>
        <v>Friday</v>
      </c>
      <c r="H166" s="2" t="str">
        <f t="shared" si="20"/>
        <v>January</v>
      </c>
      <c r="I166" s="22">
        <v>0.36286892554396244</v>
      </c>
      <c r="J166" s="22" t="str">
        <f t="shared" si="21"/>
        <v>08</v>
      </c>
      <c r="K166" s="2" t="str">
        <f t="shared" si="22"/>
        <v>2020</v>
      </c>
      <c r="L166" s="3">
        <v>6.48</v>
      </c>
      <c r="M166" s="1">
        <v>7</v>
      </c>
      <c r="N166" s="3">
        <v>45.36</v>
      </c>
      <c r="O166" s="1" t="s">
        <v>22</v>
      </c>
      <c r="P166" s="1" t="s">
        <v>11</v>
      </c>
      <c r="Q166" s="1" t="str">
        <f t="shared" si="23"/>
        <v>Supplies and Furniture</v>
      </c>
      <c r="R166" s="1" t="s">
        <v>12</v>
      </c>
      <c r="S166" s="1" t="s">
        <v>105</v>
      </c>
      <c r="T166" s="1">
        <v>7481</v>
      </c>
      <c r="U166" s="1" t="str">
        <f>VLOOKUP(T166,'Geographic Data'!$A:$D,2,FALSE)</f>
        <v>Wyckoff</v>
      </c>
      <c r="V166" s="1" t="str">
        <f>VLOOKUP(T166,'Geographic Data'!$A:$D,3,FALSE)</f>
        <v>New Jersey</v>
      </c>
      <c r="W166" s="1" t="str">
        <f>VLOOKUP(T166,'Geographic Data'!$A:$D,4,FALSE)</f>
        <v>East</v>
      </c>
    </row>
    <row r="167" spans="1:23" x14ac:dyDescent="0.2">
      <c r="A167" s="1">
        <v>79958</v>
      </c>
      <c r="B167" s="2">
        <v>43817</v>
      </c>
      <c r="C167" s="2" t="str">
        <f t="shared" si="16"/>
        <v>Wednesday</v>
      </c>
      <c r="D167" s="2" t="str">
        <f t="shared" si="17"/>
        <v>December</v>
      </c>
      <c r="E167" s="2" t="str">
        <f t="shared" si="18"/>
        <v>2019</v>
      </c>
      <c r="F167" s="2">
        <v>43821</v>
      </c>
      <c r="G167" s="2" t="str">
        <f t="shared" si="19"/>
        <v>Sunday</v>
      </c>
      <c r="H167" s="2" t="str">
        <f t="shared" si="20"/>
        <v>December</v>
      </c>
      <c r="I167" s="22">
        <v>0.58132171439574987</v>
      </c>
      <c r="J167" s="22" t="str">
        <f t="shared" si="21"/>
        <v>13</v>
      </c>
      <c r="K167" s="2" t="str">
        <f t="shared" si="22"/>
        <v>2019</v>
      </c>
      <c r="L167" s="3">
        <v>13.99</v>
      </c>
      <c r="M167" s="1">
        <v>6</v>
      </c>
      <c r="N167" s="3">
        <v>83.94</v>
      </c>
      <c r="O167" s="1" t="s">
        <v>14</v>
      </c>
      <c r="P167" s="1" t="s">
        <v>16</v>
      </c>
      <c r="Q167" s="1" t="str">
        <f t="shared" si="23"/>
        <v>Technology</v>
      </c>
      <c r="R167" s="1" t="s">
        <v>25</v>
      </c>
      <c r="S167" s="1" t="s">
        <v>90</v>
      </c>
      <c r="T167" s="1">
        <v>7506</v>
      </c>
      <c r="U167" s="1" t="str">
        <f>VLOOKUP(T167,'Geographic Data'!$A:$D,2,FALSE)</f>
        <v>Hawthorne</v>
      </c>
      <c r="V167" s="1" t="str">
        <f>VLOOKUP(T167,'Geographic Data'!$A:$D,3,FALSE)</f>
        <v>New Jersey</v>
      </c>
      <c r="W167" s="1" t="str">
        <f>VLOOKUP(T167,'Geographic Data'!$A:$D,4,FALSE)</f>
        <v>East</v>
      </c>
    </row>
    <row r="168" spans="1:23" x14ac:dyDescent="0.2">
      <c r="A168" s="1">
        <v>80036</v>
      </c>
      <c r="B168" s="2">
        <v>43817</v>
      </c>
      <c r="C168" s="2" t="str">
        <f t="shared" si="16"/>
        <v>Wednesday</v>
      </c>
      <c r="D168" s="2" t="str">
        <f t="shared" si="17"/>
        <v>December</v>
      </c>
      <c r="E168" s="2" t="str">
        <f t="shared" si="18"/>
        <v>2019</v>
      </c>
      <c r="F168" s="2">
        <v>43821</v>
      </c>
      <c r="G168" s="2" t="str">
        <f t="shared" si="19"/>
        <v>Sunday</v>
      </c>
      <c r="H168" s="2" t="str">
        <f t="shared" si="20"/>
        <v>December</v>
      </c>
      <c r="I168" s="22">
        <v>0.12495456179632969</v>
      </c>
      <c r="J168" s="22" t="str">
        <f t="shared" si="21"/>
        <v>02</v>
      </c>
      <c r="K168" s="2" t="str">
        <f t="shared" si="22"/>
        <v>2019</v>
      </c>
      <c r="L168" s="3">
        <v>4.1399999999999997</v>
      </c>
      <c r="M168" s="1">
        <v>7</v>
      </c>
      <c r="N168" s="3">
        <v>28.98</v>
      </c>
      <c r="O168" s="1" t="s">
        <v>22</v>
      </c>
      <c r="P168" s="1" t="s">
        <v>27</v>
      </c>
      <c r="Q168" s="1" t="str">
        <f t="shared" si="23"/>
        <v>Supplies and Furniture</v>
      </c>
      <c r="R168" s="1" t="s">
        <v>33</v>
      </c>
      <c r="S168" s="1" t="s">
        <v>339</v>
      </c>
      <c r="T168" s="1">
        <v>7506</v>
      </c>
      <c r="U168" s="1" t="str">
        <f>VLOOKUP(T168,'Geographic Data'!$A:$D,2,FALSE)</f>
        <v>Hawthorne</v>
      </c>
      <c r="V168" s="1" t="str">
        <f>VLOOKUP(T168,'Geographic Data'!$A:$D,3,FALSE)</f>
        <v>New Jersey</v>
      </c>
      <c r="W168" s="1" t="str">
        <f>VLOOKUP(T168,'Geographic Data'!$A:$D,4,FALSE)</f>
        <v>East</v>
      </c>
    </row>
    <row r="169" spans="1:23" x14ac:dyDescent="0.2">
      <c r="A169" s="1">
        <v>80181</v>
      </c>
      <c r="B169" s="2">
        <v>43818</v>
      </c>
      <c r="C169" s="2" t="str">
        <f t="shared" si="16"/>
        <v>Thursday</v>
      </c>
      <c r="D169" s="2" t="str">
        <f t="shared" si="17"/>
        <v>December</v>
      </c>
      <c r="E169" s="2" t="str">
        <f t="shared" si="18"/>
        <v>2019</v>
      </c>
      <c r="F169" s="2">
        <v>43823</v>
      </c>
      <c r="G169" s="2" t="str">
        <f t="shared" si="19"/>
        <v>Tuesday</v>
      </c>
      <c r="H169" s="2" t="str">
        <f t="shared" si="20"/>
        <v>December</v>
      </c>
      <c r="I169" s="22">
        <v>0.27160828659586522</v>
      </c>
      <c r="J169" s="22" t="str">
        <f t="shared" si="21"/>
        <v>06</v>
      </c>
      <c r="K169" s="2" t="str">
        <f t="shared" si="22"/>
        <v>2019</v>
      </c>
      <c r="L169" s="3">
        <v>2.88</v>
      </c>
      <c r="M169" s="1">
        <v>2</v>
      </c>
      <c r="N169" s="3">
        <v>5.76</v>
      </c>
      <c r="O169" s="1" t="s">
        <v>14</v>
      </c>
      <c r="P169" s="1" t="s">
        <v>11</v>
      </c>
      <c r="Q169" s="1" t="str">
        <f t="shared" si="23"/>
        <v>Supplies and Furniture</v>
      </c>
      <c r="R169" s="1" t="s">
        <v>791</v>
      </c>
      <c r="S169" s="1" t="s">
        <v>480</v>
      </c>
      <c r="T169" s="1">
        <v>7644</v>
      </c>
      <c r="U169" s="1" t="str">
        <f>VLOOKUP(T169,'Geographic Data'!$A:$D,2,FALSE)</f>
        <v>Lodi</v>
      </c>
      <c r="V169" s="1" t="str">
        <f>VLOOKUP(T169,'Geographic Data'!$A:$D,3,FALSE)</f>
        <v>New Jersey</v>
      </c>
      <c r="W169" s="1" t="str">
        <f>VLOOKUP(T169,'Geographic Data'!$A:$D,4,FALSE)</f>
        <v>East</v>
      </c>
    </row>
    <row r="170" spans="1:23" x14ac:dyDescent="0.2">
      <c r="A170" s="1">
        <v>79679</v>
      </c>
      <c r="B170" s="2">
        <v>43816</v>
      </c>
      <c r="C170" s="2" t="str">
        <f t="shared" si="16"/>
        <v>Tuesday</v>
      </c>
      <c r="D170" s="2" t="str">
        <f t="shared" si="17"/>
        <v>December</v>
      </c>
      <c r="E170" s="2" t="str">
        <f t="shared" si="18"/>
        <v>2019</v>
      </c>
      <c r="F170" s="2">
        <v>43825</v>
      </c>
      <c r="G170" s="2" t="str">
        <f t="shared" si="19"/>
        <v>Thursday</v>
      </c>
      <c r="H170" s="2" t="str">
        <f t="shared" si="20"/>
        <v>December</v>
      </c>
      <c r="I170" s="22">
        <v>0.73500227311884325</v>
      </c>
      <c r="J170" s="22" t="str">
        <f t="shared" si="21"/>
        <v>17</v>
      </c>
      <c r="K170" s="2" t="str">
        <f t="shared" si="22"/>
        <v>2019</v>
      </c>
      <c r="L170" s="3">
        <v>60.22</v>
      </c>
      <c r="M170" s="1">
        <v>6</v>
      </c>
      <c r="N170" s="3">
        <v>361.32</v>
      </c>
      <c r="O170" s="1" t="s">
        <v>22</v>
      </c>
      <c r="P170" s="1" t="s">
        <v>11</v>
      </c>
      <c r="Q170" s="1" t="str">
        <f t="shared" si="23"/>
        <v>Supplies and Furniture</v>
      </c>
      <c r="R170" s="1" t="s">
        <v>47</v>
      </c>
      <c r="S170" s="1" t="s">
        <v>362</v>
      </c>
      <c r="T170" s="1">
        <v>7666</v>
      </c>
      <c r="U170" s="1" t="str">
        <f>VLOOKUP(T170,'Geographic Data'!$A:$D,2,FALSE)</f>
        <v>Teaneck</v>
      </c>
      <c r="V170" s="1" t="str">
        <f>VLOOKUP(T170,'Geographic Data'!$A:$D,3,FALSE)</f>
        <v>New Jersey</v>
      </c>
      <c r="W170" s="1" t="str">
        <f>VLOOKUP(T170,'Geographic Data'!$A:$D,4,FALSE)</f>
        <v>East</v>
      </c>
    </row>
    <row r="171" spans="1:23" x14ac:dyDescent="0.2">
      <c r="A171" s="1">
        <v>82337</v>
      </c>
      <c r="B171" s="2">
        <v>43827</v>
      </c>
      <c r="C171" s="2" t="str">
        <f t="shared" si="16"/>
        <v>Saturday</v>
      </c>
      <c r="D171" s="2" t="str">
        <f t="shared" si="17"/>
        <v>December</v>
      </c>
      <c r="E171" s="2" t="str">
        <f t="shared" si="18"/>
        <v>2019</v>
      </c>
      <c r="F171" s="2">
        <v>43834</v>
      </c>
      <c r="G171" s="2" t="str">
        <f t="shared" si="19"/>
        <v>Saturday</v>
      </c>
      <c r="H171" s="2" t="str">
        <f t="shared" si="20"/>
        <v>January</v>
      </c>
      <c r="I171" s="22">
        <v>0.6519199577570457</v>
      </c>
      <c r="J171" s="22" t="str">
        <f t="shared" si="21"/>
        <v>15</v>
      </c>
      <c r="K171" s="2" t="str">
        <f t="shared" si="22"/>
        <v>2020</v>
      </c>
      <c r="L171" s="3">
        <v>27.48</v>
      </c>
      <c r="M171" s="1">
        <v>2</v>
      </c>
      <c r="N171" s="3">
        <v>54.96</v>
      </c>
      <c r="O171" s="1" t="s">
        <v>14</v>
      </c>
      <c r="P171" s="1" t="s">
        <v>16</v>
      </c>
      <c r="Q171" s="1" t="str">
        <f t="shared" si="23"/>
        <v>Technology</v>
      </c>
      <c r="R171" s="1" t="s">
        <v>17</v>
      </c>
      <c r="S171" s="1" t="s">
        <v>206</v>
      </c>
      <c r="T171" s="1">
        <v>7901</v>
      </c>
      <c r="U171" s="1" t="str">
        <f>VLOOKUP(T171,'Geographic Data'!$A:$D,2,FALSE)</f>
        <v>Summit</v>
      </c>
      <c r="V171" s="1" t="str">
        <f>VLOOKUP(T171,'Geographic Data'!$A:$D,3,FALSE)</f>
        <v>New Jersey</v>
      </c>
      <c r="W171" s="1" t="str">
        <f>VLOOKUP(T171,'Geographic Data'!$A:$D,4,FALSE)</f>
        <v>East</v>
      </c>
    </row>
    <row r="172" spans="1:23" x14ac:dyDescent="0.2">
      <c r="A172" s="1">
        <v>80629</v>
      </c>
      <c r="B172" s="2">
        <v>43820</v>
      </c>
      <c r="C172" s="2" t="str">
        <f t="shared" si="16"/>
        <v>Saturday</v>
      </c>
      <c r="D172" s="2" t="str">
        <f t="shared" si="17"/>
        <v>December</v>
      </c>
      <c r="E172" s="2" t="str">
        <f t="shared" si="18"/>
        <v>2019</v>
      </c>
      <c r="F172" s="2">
        <v>43826</v>
      </c>
      <c r="G172" s="2" t="str">
        <f t="shared" si="19"/>
        <v>Friday</v>
      </c>
      <c r="H172" s="2" t="str">
        <f t="shared" si="20"/>
        <v>December</v>
      </c>
      <c r="I172" s="22">
        <v>0.29105317660565966</v>
      </c>
      <c r="J172" s="22" t="str">
        <f t="shared" si="21"/>
        <v>06</v>
      </c>
      <c r="K172" s="2" t="str">
        <f t="shared" si="22"/>
        <v>2019</v>
      </c>
      <c r="L172" s="3">
        <v>35.99</v>
      </c>
      <c r="M172" s="1">
        <v>9</v>
      </c>
      <c r="N172" s="3">
        <v>323.91000000000003</v>
      </c>
      <c r="O172" s="1" t="s">
        <v>10</v>
      </c>
      <c r="P172" s="1" t="s">
        <v>16</v>
      </c>
      <c r="Q172" s="1" t="str">
        <f t="shared" si="23"/>
        <v>Technology</v>
      </c>
      <c r="R172" s="1" t="s">
        <v>790</v>
      </c>
      <c r="S172" s="1" t="s">
        <v>527</v>
      </c>
      <c r="T172" s="1">
        <v>8021</v>
      </c>
      <c r="U172" s="1" t="str">
        <f>VLOOKUP(T172,'Geographic Data'!$A:$D,2,FALSE)</f>
        <v>Lindenwold</v>
      </c>
      <c r="V172" s="1" t="str">
        <f>VLOOKUP(T172,'Geographic Data'!$A:$D,3,FALSE)</f>
        <v>New Jersey</v>
      </c>
      <c r="W172" s="1" t="str">
        <f>VLOOKUP(T172,'Geographic Data'!$A:$D,4,FALSE)</f>
        <v>East</v>
      </c>
    </row>
    <row r="173" spans="1:23" x14ac:dyDescent="0.2">
      <c r="A173" s="1">
        <v>78019</v>
      </c>
      <c r="B173" s="2">
        <v>43809</v>
      </c>
      <c r="C173" s="2" t="str">
        <f t="shared" si="16"/>
        <v>Tuesday</v>
      </c>
      <c r="D173" s="2" t="str">
        <f t="shared" si="17"/>
        <v>December</v>
      </c>
      <c r="E173" s="2" t="str">
        <f t="shared" si="18"/>
        <v>2019</v>
      </c>
      <c r="F173" s="2">
        <v>43814</v>
      </c>
      <c r="G173" s="2" t="str">
        <f t="shared" si="19"/>
        <v>Sunday</v>
      </c>
      <c r="H173" s="2" t="str">
        <f t="shared" si="20"/>
        <v>December</v>
      </c>
      <c r="I173" s="22">
        <v>0.14405801348062053</v>
      </c>
      <c r="J173" s="22" t="str">
        <f t="shared" si="21"/>
        <v>03</v>
      </c>
      <c r="K173" s="2" t="str">
        <f t="shared" si="22"/>
        <v>2019</v>
      </c>
      <c r="L173" s="3">
        <v>4.9800000000000004</v>
      </c>
      <c r="M173" s="1">
        <v>9</v>
      </c>
      <c r="N173" s="3">
        <v>44.82</v>
      </c>
      <c r="O173" s="1" t="s">
        <v>10</v>
      </c>
      <c r="P173" s="1" t="s">
        <v>11</v>
      </c>
      <c r="Q173" s="1" t="str">
        <f t="shared" si="23"/>
        <v>Supplies and Furniture</v>
      </c>
      <c r="R173" s="1" t="s">
        <v>12</v>
      </c>
      <c r="S173" s="1" t="s">
        <v>272</v>
      </c>
      <c r="T173" s="1">
        <v>8052</v>
      </c>
      <c r="U173" s="1" t="str">
        <f>VLOOKUP(T173,'Geographic Data'!$A:$D,2,FALSE)</f>
        <v>Maple Shade</v>
      </c>
      <c r="V173" s="1" t="str">
        <f>VLOOKUP(T173,'Geographic Data'!$A:$D,3,FALSE)</f>
        <v>New Jersey</v>
      </c>
      <c r="W173" s="1" t="str">
        <f>VLOOKUP(T173,'Geographic Data'!$A:$D,4,FALSE)</f>
        <v>East</v>
      </c>
    </row>
    <row r="174" spans="1:23" x14ac:dyDescent="0.2">
      <c r="A174" s="1">
        <v>82175</v>
      </c>
      <c r="B174" s="2">
        <v>43827</v>
      </c>
      <c r="C174" s="2" t="str">
        <f t="shared" si="16"/>
        <v>Saturday</v>
      </c>
      <c r="D174" s="2" t="str">
        <f t="shared" si="17"/>
        <v>December</v>
      </c>
      <c r="E174" s="2" t="str">
        <f t="shared" si="18"/>
        <v>2019</v>
      </c>
      <c r="F174" s="2">
        <v>43836</v>
      </c>
      <c r="G174" s="2" t="str">
        <f t="shared" si="19"/>
        <v>Monday</v>
      </c>
      <c r="H174" s="2" t="str">
        <f t="shared" si="20"/>
        <v>January</v>
      </c>
      <c r="I174" s="22">
        <v>0.83094064628411923</v>
      </c>
      <c r="J174" s="22" t="str">
        <f t="shared" si="21"/>
        <v>19</v>
      </c>
      <c r="K174" s="2" t="str">
        <f t="shared" si="22"/>
        <v>2020</v>
      </c>
      <c r="L174" s="3">
        <v>286.85000000000002</v>
      </c>
      <c r="M174" s="1">
        <v>4</v>
      </c>
      <c r="N174" s="3">
        <v>1147.4000000000001</v>
      </c>
      <c r="O174" s="1" t="s">
        <v>30</v>
      </c>
      <c r="P174" s="1" t="s">
        <v>27</v>
      </c>
      <c r="Q174" s="1" t="str">
        <f t="shared" si="23"/>
        <v>Supplies and Furniture</v>
      </c>
      <c r="R174" s="1" t="s">
        <v>43</v>
      </c>
      <c r="S174" s="1" t="s">
        <v>616</v>
      </c>
      <c r="T174" s="1">
        <v>8101</v>
      </c>
      <c r="U174" s="1" t="str">
        <f>VLOOKUP(T174,'Geographic Data'!$A:$D,2,FALSE)</f>
        <v>Camden</v>
      </c>
      <c r="V174" s="1" t="str">
        <f>VLOOKUP(T174,'Geographic Data'!$A:$D,3,FALSE)</f>
        <v>New Jersey</v>
      </c>
      <c r="W174" s="1" t="str">
        <f>VLOOKUP(T174,'Geographic Data'!$A:$D,4,FALSE)</f>
        <v>East</v>
      </c>
    </row>
    <row r="175" spans="1:23" x14ac:dyDescent="0.2">
      <c r="A175" s="1">
        <v>82171</v>
      </c>
      <c r="B175" s="2">
        <v>43827</v>
      </c>
      <c r="C175" s="2" t="str">
        <f t="shared" si="16"/>
        <v>Saturday</v>
      </c>
      <c r="D175" s="2" t="str">
        <f t="shared" si="17"/>
        <v>December</v>
      </c>
      <c r="E175" s="2" t="str">
        <f t="shared" si="18"/>
        <v>2019</v>
      </c>
      <c r="F175" s="2">
        <v>43832</v>
      </c>
      <c r="G175" s="2" t="str">
        <f t="shared" si="19"/>
        <v>Thursday</v>
      </c>
      <c r="H175" s="2" t="str">
        <f t="shared" si="20"/>
        <v>January</v>
      </c>
      <c r="I175" s="22">
        <v>0.88064923699940567</v>
      </c>
      <c r="J175" s="22" t="str">
        <f t="shared" si="21"/>
        <v>21</v>
      </c>
      <c r="K175" s="2" t="str">
        <f t="shared" si="22"/>
        <v>2020</v>
      </c>
      <c r="L175" s="3">
        <v>15.57</v>
      </c>
      <c r="M175" s="1">
        <v>8</v>
      </c>
      <c r="N175" s="3">
        <v>124.56</v>
      </c>
      <c r="O175" s="1" t="s">
        <v>30</v>
      </c>
      <c r="P175" s="1" t="s">
        <v>11</v>
      </c>
      <c r="Q175" s="1" t="str">
        <f t="shared" si="23"/>
        <v>Supplies and Furniture</v>
      </c>
      <c r="R175" s="1" t="s">
        <v>41</v>
      </c>
      <c r="S175" s="1" t="s">
        <v>475</v>
      </c>
      <c r="T175" s="1">
        <v>8109</v>
      </c>
      <c r="U175" s="1" t="str">
        <f>VLOOKUP(T175,'Geographic Data'!$A:$D,2,FALSE)</f>
        <v>Pennsauken</v>
      </c>
      <c r="V175" s="1" t="str">
        <f>VLOOKUP(T175,'Geographic Data'!$A:$D,3,FALSE)</f>
        <v>New Jersey</v>
      </c>
      <c r="W175" s="1" t="str">
        <f>VLOOKUP(T175,'Geographic Data'!$A:$D,4,FALSE)</f>
        <v>East</v>
      </c>
    </row>
    <row r="176" spans="1:23" x14ac:dyDescent="0.2">
      <c r="A176" s="1">
        <v>82340</v>
      </c>
      <c r="B176" s="2">
        <v>43828</v>
      </c>
      <c r="C176" s="2" t="str">
        <f t="shared" si="16"/>
        <v>Sunday</v>
      </c>
      <c r="D176" s="2" t="str">
        <f t="shared" si="17"/>
        <v>December</v>
      </c>
      <c r="E176" s="2" t="str">
        <f t="shared" si="18"/>
        <v>2019</v>
      </c>
      <c r="F176" s="2">
        <v>43836</v>
      </c>
      <c r="G176" s="2" t="str">
        <f t="shared" si="19"/>
        <v>Monday</v>
      </c>
      <c r="H176" s="2" t="str">
        <f t="shared" si="20"/>
        <v>January</v>
      </c>
      <c r="I176" s="22">
        <v>0.92068098387532715</v>
      </c>
      <c r="J176" s="22" t="str">
        <f t="shared" si="21"/>
        <v>22</v>
      </c>
      <c r="K176" s="2" t="str">
        <f t="shared" si="22"/>
        <v>2020</v>
      </c>
      <c r="L176" s="3">
        <v>258.98</v>
      </c>
      <c r="M176" s="1">
        <v>9</v>
      </c>
      <c r="N176" s="3">
        <v>2330.8200000000002</v>
      </c>
      <c r="O176" s="1" t="s">
        <v>14</v>
      </c>
      <c r="P176" s="1" t="s">
        <v>27</v>
      </c>
      <c r="Q176" s="1" t="str">
        <f t="shared" si="23"/>
        <v>Supplies and Furniture</v>
      </c>
      <c r="R176" s="1" t="s">
        <v>1219</v>
      </c>
      <c r="S176" s="1" t="s">
        <v>709</v>
      </c>
      <c r="T176" s="1">
        <v>8232</v>
      </c>
      <c r="U176" s="1" t="str">
        <f>VLOOKUP(T176,'Geographic Data'!$A:$D,2,FALSE)</f>
        <v>Pleasantville</v>
      </c>
      <c r="V176" s="1" t="str">
        <f>VLOOKUP(T176,'Geographic Data'!$A:$D,3,FALSE)</f>
        <v>New Jersey</v>
      </c>
      <c r="W176" s="1" t="str">
        <f>VLOOKUP(T176,'Geographic Data'!$A:$D,4,FALSE)</f>
        <v>East</v>
      </c>
    </row>
    <row r="177" spans="1:23" x14ac:dyDescent="0.2">
      <c r="A177" s="1">
        <v>77990</v>
      </c>
      <c r="B177" s="2">
        <v>43809</v>
      </c>
      <c r="C177" s="2" t="str">
        <f t="shared" si="16"/>
        <v>Tuesday</v>
      </c>
      <c r="D177" s="2" t="str">
        <f t="shared" si="17"/>
        <v>December</v>
      </c>
      <c r="E177" s="2" t="str">
        <f t="shared" si="18"/>
        <v>2019</v>
      </c>
      <c r="F177" s="2">
        <v>43811</v>
      </c>
      <c r="G177" s="2" t="str">
        <f t="shared" si="19"/>
        <v>Thursday</v>
      </c>
      <c r="H177" s="2" t="str">
        <f t="shared" si="20"/>
        <v>December</v>
      </c>
      <c r="I177" s="22">
        <v>0.91671673549867672</v>
      </c>
      <c r="J177" s="22" t="str">
        <f t="shared" si="21"/>
        <v>22</v>
      </c>
      <c r="K177" s="2" t="str">
        <f t="shared" si="22"/>
        <v>2019</v>
      </c>
      <c r="L177" s="3">
        <v>16.91</v>
      </c>
      <c r="M177" s="1">
        <v>8</v>
      </c>
      <c r="N177" s="3">
        <v>135.28</v>
      </c>
      <c r="O177" s="1" t="s">
        <v>30</v>
      </c>
      <c r="P177" s="1" t="s">
        <v>11</v>
      </c>
      <c r="Q177" s="1" t="str">
        <f t="shared" si="23"/>
        <v>Supplies and Furniture</v>
      </c>
      <c r="R177" s="1" t="s">
        <v>789</v>
      </c>
      <c r="S177" s="1" t="s">
        <v>242</v>
      </c>
      <c r="T177" s="1">
        <v>8332</v>
      </c>
      <c r="U177" s="1" t="str">
        <f>VLOOKUP(T177,'Geographic Data'!$A:$D,2,FALSE)</f>
        <v>Millville</v>
      </c>
      <c r="V177" s="1" t="str">
        <f>VLOOKUP(T177,'Geographic Data'!$A:$D,3,FALSE)</f>
        <v>New Jersey</v>
      </c>
      <c r="W177" s="1" t="str">
        <f>VLOOKUP(T177,'Geographic Data'!$A:$D,4,FALSE)</f>
        <v>East</v>
      </c>
    </row>
    <row r="178" spans="1:23" x14ac:dyDescent="0.2">
      <c r="A178" s="1">
        <v>79780</v>
      </c>
      <c r="B178" s="2">
        <v>43816</v>
      </c>
      <c r="C178" s="2" t="str">
        <f t="shared" si="16"/>
        <v>Tuesday</v>
      </c>
      <c r="D178" s="2" t="str">
        <f t="shared" si="17"/>
        <v>December</v>
      </c>
      <c r="E178" s="2" t="str">
        <f t="shared" si="18"/>
        <v>2019</v>
      </c>
      <c r="F178" s="2">
        <v>43823</v>
      </c>
      <c r="G178" s="2" t="str">
        <f t="shared" si="19"/>
        <v>Tuesday</v>
      </c>
      <c r="H178" s="2" t="str">
        <f t="shared" si="20"/>
        <v>December</v>
      </c>
      <c r="I178" s="22">
        <v>9.6967517229614053E-2</v>
      </c>
      <c r="J178" s="22" t="str">
        <f t="shared" si="21"/>
        <v>02</v>
      </c>
      <c r="K178" s="2" t="str">
        <f t="shared" si="22"/>
        <v>2019</v>
      </c>
      <c r="L178" s="3">
        <v>4.9800000000000004</v>
      </c>
      <c r="M178" s="1">
        <v>8</v>
      </c>
      <c r="N178" s="3">
        <v>39.840000000000003</v>
      </c>
      <c r="O178" s="1" t="s">
        <v>22</v>
      </c>
      <c r="P178" s="1" t="s">
        <v>11</v>
      </c>
      <c r="Q178" s="1" t="str">
        <f t="shared" si="23"/>
        <v>Supplies and Furniture</v>
      </c>
      <c r="R178" s="1" t="s">
        <v>12</v>
      </c>
      <c r="S178" s="1" t="s">
        <v>101</v>
      </c>
      <c r="T178" s="1">
        <v>8360</v>
      </c>
      <c r="U178" s="1" t="str">
        <f>VLOOKUP(T178,'Geographic Data'!$A:$D,2,FALSE)</f>
        <v>South Vineland</v>
      </c>
      <c r="V178" s="1" t="str">
        <f>VLOOKUP(T178,'Geographic Data'!$A:$D,3,FALSE)</f>
        <v>New Jersey</v>
      </c>
      <c r="W178" s="1" t="str">
        <f>VLOOKUP(T178,'Geographic Data'!$A:$D,4,FALSE)</f>
        <v>East</v>
      </c>
    </row>
    <row r="179" spans="1:23" x14ac:dyDescent="0.2">
      <c r="A179" s="1">
        <v>80036</v>
      </c>
      <c r="B179" s="2">
        <v>43817</v>
      </c>
      <c r="C179" s="2" t="str">
        <f t="shared" si="16"/>
        <v>Wednesday</v>
      </c>
      <c r="D179" s="2" t="str">
        <f t="shared" si="17"/>
        <v>December</v>
      </c>
      <c r="E179" s="2" t="str">
        <f t="shared" si="18"/>
        <v>2019</v>
      </c>
      <c r="F179" s="2">
        <v>43820</v>
      </c>
      <c r="G179" s="2" t="str">
        <f t="shared" si="19"/>
        <v>Saturday</v>
      </c>
      <c r="H179" s="2" t="str">
        <f t="shared" si="20"/>
        <v>December</v>
      </c>
      <c r="I179" s="22">
        <v>0.35804237489034429</v>
      </c>
      <c r="J179" s="22" t="str">
        <f t="shared" si="21"/>
        <v>08</v>
      </c>
      <c r="K179" s="2" t="str">
        <f t="shared" si="22"/>
        <v>2019</v>
      </c>
      <c r="L179" s="3">
        <v>11.34</v>
      </c>
      <c r="M179" s="1">
        <v>9</v>
      </c>
      <c r="N179" s="3">
        <v>102.06</v>
      </c>
      <c r="O179" s="1" t="s">
        <v>22</v>
      </c>
      <c r="P179" s="1" t="s">
        <v>11</v>
      </c>
      <c r="Q179" s="1" t="str">
        <f t="shared" si="23"/>
        <v>Supplies and Furniture</v>
      </c>
      <c r="R179" s="1" t="s">
        <v>12</v>
      </c>
      <c r="S179" s="1" t="s">
        <v>438</v>
      </c>
      <c r="T179" s="1">
        <v>8601</v>
      </c>
      <c r="U179" s="1" t="str">
        <f>VLOOKUP(T179,'Geographic Data'!$A:$D,2,FALSE)</f>
        <v>Trenton</v>
      </c>
      <c r="V179" s="1" t="str">
        <f>VLOOKUP(T179,'Geographic Data'!$A:$D,3,FALSE)</f>
        <v>New Jersey</v>
      </c>
      <c r="W179" s="1" t="str">
        <f>VLOOKUP(T179,'Geographic Data'!$A:$D,4,FALSE)</f>
        <v>East</v>
      </c>
    </row>
    <row r="180" spans="1:23" x14ac:dyDescent="0.2">
      <c r="A180" s="1">
        <v>80184</v>
      </c>
      <c r="B180" s="2">
        <v>43818</v>
      </c>
      <c r="C180" s="2" t="str">
        <f t="shared" si="16"/>
        <v>Thursday</v>
      </c>
      <c r="D180" s="2" t="str">
        <f t="shared" si="17"/>
        <v>December</v>
      </c>
      <c r="E180" s="2" t="str">
        <f t="shared" si="18"/>
        <v>2019</v>
      </c>
      <c r="F180" s="2">
        <v>43820</v>
      </c>
      <c r="G180" s="2" t="str">
        <f t="shared" si="19"/>
        <v>Saturday</v>
      </c>
      <c r="H180" s="2" t="str">
        <f t="shared" si="20"/>
        <v>December</v>
      </c>
      <c r="I180" s="22">
        <v>0.85737871706946978</v>
      </c>
      <c r="J180" s="22" t="str">
        <f t="shared" si="21"/>
        <v>20</v>
      </c>
      <c r="K180" s="2" t="str">
        <f t="shared" si="22"/>
        <v>2019</v>
      </c>
      <c r="L180" s="3">
        <v>6.88</v>
      </c>
      <c r="M180" s="1">
        <v>5</v>
      </c>
      <c r="N180" s="3">
        <v>34.4</v>
      </c>
      <c r="O180" s="1" t="s">
        <v>14</v>
      </c>
      <c r="P180" s="1" t="s">
        <v>11</v>
      </c>
      <c r="Q180" s="1" t="str">
        <f t="shared" si="23"/>
        <v>Supplies and Furniture</v>
      </c>
      <c r="R180" s="1" t="s">
        <v>12</v>
      </c>
      <c r="S180" s="1" t="s">
        <v>35</v>
      </c>
      <c r="T180" s="1">
        <v>8618</v>
      </c>
      <c r="U180" s="1" t="str">
        <f>VLOOKUP(T180,'Geographic Data'!$A:$D,2,FALSE)</f>
        <v>Ewing</v>
      </c>
      <c r="V180" s="1" t="str">
        <f>VLOOKUP(T180,'Geographic Data'!$A:$D,3,FALSE)</f>
        <v>New Jersey</v>
      </c>
      <c r="W180" s="1" t="str">
        <f>VLOOKUP(T180,'Geographic Data'!$A:$D,4,FALSE)</f>
        <v>East</v>
      </c>
    </row>
    <row r="181" spans="1:23" x14ac:dyDescent="0.2">
      <c r="A181" s="1">
        <v>81223</v>
      </c>
      <c r="B181" s="2">
        <v>43823</v>
      </c>
      <c r="C181" s="2" t="str">
        <f t="shared" si="16"/>
        <v>Tuesday</v>
      </c>
      <c r="D181" s="2" t="str">
        <f t="shared" si="17"/>
        <v>December</v>
      </c>
      <c r="E181" s="2" t="str">
        <f t="shared" si="18"/>
        <v>2019</v>
      </c>
      <c r="F181" s="2">
        <v>43828</v>
      </c>
      <c r="G181" s="2" t="str">
        <f t="shared" si="19"/>
        <v>Sunday</v>
      </c>
      <c r="H181" s="2" t="str">
        <f t="shared" si="20"/>
        <v>December</v>
      </c>
      <c r="I181" s="22">
        <v>0.81553607094341773</v>
      </c>
      <c r="J181" s="22" t="str">
        <f t="shared" si="21"/>
        <v>19</v>
      </c>
      <c r="K181" s="2" t="str">
        <f t="shared" si="22"/>
        <v>2019</v>
      </c>
      <c r="L181" s="3">
        <v>65.989999999999995</v>
      </c>
      <c r="M181" s="1">
        <v>1</v>
      </c>
      <c r="N181" s="3">
        <v>65.989999999999995</v>
      </c>
      <c r="O181" s="1" t="s">
        <v>22</v>
      </c>
      <c r="P181" s="1" t="s">
        <v>16</v>
      </c>
      <c r="Q181" s="1" t="str">
        <f t="shared" si="23"/>
        <v>Technology</v>
      </c>
      <c r="R181" s="1" t="s">
        <v>790</v>
      </c>
      <c r="S181" s="1">
        <v>5180</v>
      </c>
      <c r="T181" s="1">
        <v>8701</v>
      </c>
      <c r="U181" s="1" t="str">
        <f>VLOOKUP(T181,'Geographic Data'!$A:$D,2,FALSE)</f>
        <v>Lakewood</v>
      </c>
      <c r="V181" s="1" t="str">
        <f>VLOOKUP(T181,'Geographic Data'!$A:$D,3,FALSE)</f>
        <v>New Jersey</v>
      </c>
      <c r="W181" s="1" t="str">
        <f>VLOOKUP(T181,'Geographic Data'!$A:$D,4,FALSE)</f>
        <v>East</v>
      </c>
    </row>
    <row r="182" spans="1:23" x14ac:dyDescent="0.2">
      <c r="A182" s="1">
        <v>82042</v>
      </c>
      <c r="B182" s="2">
        <v>43826</v>
      </c>
      <c r="C182" s="2" t="str">
        <f t="shared" si="16"/>
        <v>Friday</v>
      </c>
      <c r="D182" s="2" t="str">
        <f t="shared" si="17"/>
        <v>December</v>
      </c>
      <c r="E182" s="2" t="str">
        <f t="shared" si="18"/>
        <v>2019</v>
      </c>
      <c r="F182" s="2">
        <v>43830</v>
      </c>
      <c r="G182" s="2" t="str">
        <f t="shared" si="19"/>
        <v>Tuesday</v>
      </c>
      <c r="H182" s="2" t="str">
        <f t="shared" si="20"/>
        <v>December</v>
      </c>
      <c r="I182" s="22">
        <v>0.69851670753200057</v>
      </c>
      <c r="J182" s="22" t="str">
        <f t="shared" si="21"/>
        <v>16</v>
      </c>
      <c r="K182" s="2" t="str">
        <f t="shared" si="22"/>
        <v>2019</v>
      </c>
      <c r="L182" s="3">
        <v>70.89</v>
      </c>
      <c r="M182" s="1">
        <v>9</v>
      </c>
      <c r="N182" s="3">
        <v>638.01</v>
      </c>
      <c r="O182" s="1" t="s">
        <v>14</v>
      </c>
      <c r="P182" s="1" t="s">
        <v>27</v>
      </c>
      <c r="Q182" s="1" t="str">
        <f t="shared" si="23"/>
        <v>Supplies and Furniture</v>
      </c>
      <c r="R182" s="1" t="s">
        <v>43</v>
      </c>
      <c r="S182" s="1" t="s">
        <v>120</v>
      </c>
      <c r="T182" s="1">
        <v>8753</v>
      </c>
      <c r="U182" s="1" t="str">
        <f>VLOOKUP(T182,'Geographic Data'!$A:$D,2,FALSE)</f>
        <v>Toms River</v>
      </c>
      <c r="V182" s="1" t="str">
        <f>VLOOKUP(T182,'Geographic Data'!$A:$D,3,FALSE)</f>
        <v>New Jersey</v>
      </c>
      <c r="W182" s="1" t="str">
        <f>VLOOKUP(T182,'Geographic Data'!$A:$D,4,FALSE)</f>
        <v>East</v>
      </c>
    </row>
    <row r="183" spans="1:23" x14ac:dyDescent="0.2">
      <c r="A183" s="1">
        <v>81225</v>
      </c>
      <c r="B183" s="2">
        <v>43823</v>
      </c>
      <c r="C183" s="2" t="str">
        <f t="shared" si="16"/>
        <v>Tuesday</v>
      </c>
      <c r="D183" s="2" t="str">
        <f t="shared" si="17"/>
        <v>December</v>
      </c>
      <c r="E183" s="2" t="str">
        <f t="shared" si="18"/>
        <v>2019</v>
      </c>
      <c r="F183" s="2">
        <v>43825</v>
      </c>
      <c r="G183" s="2" t="str">
        <f t="shared" si="19"/>
        <v>Thursday</v>
      </c>
      <c r="H183" s="2" t="str">
        <f t="shared" si="20"/>
        <v>December</v>
      </c>
      <c r="I183" s="22">
        <v>0.27594227797489979</v>
      </c>
      <c r="J183" s="22" t="str">
        <f t="shared" si="21"/>
        <v>06</v>
      </c>
      <c r="K183" s="2" t="str">
        <f t="shared" si="22"/>
        <v>2019</v>
      </c>
      <c r="L183" s="3">
        <v>21.78</v>
      </c>
      <c r="M183" s="1">
        <v>8</v>
      </c>
      <c r="N183" s="3">
        <v>174.24</v>
      </c>
      <c r="O183" s="1" t="s">
        <v>22</v>
      </c>
      <c r="P183" s="1" t="s">
        <v>11</v>
      </c>
      <c r="Q183" s="1" t="str">
        <f t="shared" si="23"/>
        <v>Supplies and Furniture</v>
      </c>
      <c r="R183" s="1" t="s">
        <v>47</v>
      </c>
      <c r="S183" s="1" t="s">
        <v>186</v>
      </c>
      <c r="T183" s="1">
        <v>8830</v>
      </c>
      <c r="U183" s="1" t="str">
        <f>VLOOKUP(T183,'Geographic Data'!$A:$D,2,FALSE)</f>
        <v>Iselin</v>
      </c>
      <c r="V183" s="1" t="str">
        <f>VLOOKUP(T183,'Geographic Data'!$A:$D,3,FALSE)</f>
        <v>New Jersey</v>
      </c>
      <c r="W183" s="1" t="str">
        <f>VLOOKUP(T183,'Geographic Data'!$A:$D,4,FALSE)</f>
        <v>East</v>
      </c>
    </row>
    <row r="184" spans="1:23" x14ac:dyDescent="0.2">
      <c r="A184" s="1">
        <v>80186</v>
      </c>
      <c r="B184" s="2">
        <v>43818</v>
      </c>
      <c r="C184" s="2" t="str">
        <f t="shared" si="16"/>
        <v>Thursday</v>
      </c>
      <c r="D184" s="2" t="str">
        <f t="shared" si="17"/>
        <v>December</v>
      </c>
      <c r="E184" s="2" t="str">
        <f t="shared" si="18"/>
        <v>2019</v>
      </c>
      <c r="F184" s="2">
        <v>43821</v>
      </c>
      <c r="G184" s="2" t="str">
        <f t="shared" si="19"/>
        <v>Sunday</v>
      </c>
      <c r="H184" s="2" t="str">
        <f t="shared" si="20"/>
        <v>December</v>
      </c>
      <c r="I184" s="22">
        <v>0.7269863123035023</v>
      </c>
      <c r="J184" s="22" t="str">
        <f t="shared" si="21"/>
        <v>17</v>
      </c>
      <c r="K184" s="2" t="str">
        <f t="shared" si="22"/>
        <v>2019</v>
      </c>
      <c r="L184" s="3">
        <v>200.99</v>
      </c>
      <c r="M184" s="1">
        <v>8</v>
      </c>
      <c r="N184" s="3">
        <v>1607.92</v>
      </c>
      <c r="O184" s="1" t="s">
        <v>14</v>
      </c>
      <c r="P184" s="1" t="s">
        <v>16</v>
      </c>
      <c r="Q184" s="1" t="str">
        <f t="shared" si="23"/>
        <v>Technology</v>
      </c>
      <c r="R184" s="1" t="s">
        <v>790</v>
      </c>
      <c r="S184" s="1">
        <v>5125</v>
      </c>
      <c r="T184" s="1">
        <v>8861</v>
      </c>
      <c r="U184" s="1" t="str">
        <f>VLOOKUP(T184,'Geographic Data'!$A:$D,2,FALSE)</f>
        <v>Perth Amboy</v>
      </c>
      <c r="V184" s="1" t="str">
        <f>VLOOKUP(T184,'Geographic Data'!$A:$D,3,FALSE)</f>
        <v>New Jersey</v>
      </c>
      <c r="W184" s="1" t="str">
        <f>VLOOKUP(T184,'Geographic Data'!$A:$D,4,FALSE)</f>
        <v>East</v>
      </c>
    </row>
    <row r="185" spans="1:23" x14ac:dyDescent="0.2">
      <c r="A185" s="1">
        <v>1871</v>
      </c>
      <c r="B185" s="2">
        <v>43478</v>
      </c>
      <c r="C185" s="2" t="str">
        <f t="shared" si="16"/>
        <v>Sunday</v>
      </c>
      <c r="D185" s="2" t="str">
        <f t="shared" si="17"/>
        <v>January</v>
      </c>
      <c r="E185" s="2" t="str">
        <f t="shared" si="18"/>
        <v>2019</v>
      </c>
      <c r="F185" s="2">
        <v>43479</v>
      </c>
      <c r="G185" s="2" t="str">
        <f t="shared" si="19"/>
        <v>Monday</v>
      </c>
      <c r="H185" s="2" t="str">
        <f t="shared" si="20"/>
        <v>January</v>
      </c>
      <c r="I185" s="22">
        <v>0.90253524154746045</v>
      </c>
      <c r="J185" s="22" t="str">
        <f t="shared" si="21"/>
        <v>21</v>
      </c>
      <c r="K185" s="2" t="str">
        <f t="shared" si="22"/>
        <v>2019</v>
      </c>
      <c r="L185" s="3">
        <v>5.85</v>
      </c>
      <c r="M185" s="1">
        <v>10</v>
      </c>
      <c r="N185" s="3">
        <v>58.5</v>
      </c>
      <c r="O185" s="1" t="s">
        <v>22</v>
      </c>
      <c r="P185" s="1" t="s">
        <v>11</v>
      </c>
      <c r="Q185" s="1" t="str">
        <f t="shared" si="23"/>
        <v>Supplies and Furniture</v>
      </c>
      <c r="R185" s="1" t="s">
        <v>788</v>
      </c>
      <c r="S185" s="1" t="s">
        <v>23</v>
      </c>
      <c r="T185" s="1">
        <v>10012</v>
      </c>
      <c r="U185" s="1" t="str">
        <f>VLOOKUP(T185,'Geographic Data'!$A:$D,2,FALSE)</f>
        <v>New York City</v>
      </c>
      <c r="V185" s="1" t="str">
        <f>VLOOKUP(T185,'Geographic Data'!$A:$D,3,FALSE)</f>
        <v>New York</v>
      </c>
      <c r="W185" s="1" t="str">
        <f>VLOOKUP(T185,'Geographic Data'!$A:$D,4,FALSE)</f>
        <v>East</v>
      </c>
    </row>
    <row r="186" spans="1:23" x14ac:dyDescent="0.2">
      <c r="A186" s="1">
        <v>9836</v>
      </c>
      <c r="B186" s="2">
        <v>43512</v>
      </c>
      <c r="C186" s="2" t="str">
        <f t="shared" si="16"/>
        <v>Saturday</v>
      </c>
      <c r="D186" s="2" t="str">
        <f t="shared" si="17"/>
        <v>February</v>
      </c>
      <c r="E186" s="2" t="str">
        <f t="shared" si="18"/>
        <v>2019</v>
      </c>
      <c r="F186" s="2">
        <v>43518</v>
      </c>
      <c r="G186" s="2" t="str">
        <f t="shared" si="19"/>
        <v>Friday</v>
      </c>
      <c r="H186" s="2" t="str">
        <f t="shared" si="20"/>
        <v>February</v>
      </c>
      <c r="I186" s="22">
        <v>0.55843076416052018</v>
      </c>
      <c r="J186" s="22" t="str">
        <f t="shared" si="21"/>
        <v>13</v>
      </c>
      <c r="K186" s="2" t="str">
        <f t="shared" si="22"/>
        <v>2019</v>
      </c>
      <c r="L186" s="3">
        <v>7.77</v>
      </c>
      <c r="M186" s="1">
        <v>7</v>
      </c>
      <c r="N186" s="3">
        <v>54.39</v>
      </c>
      <c r="O186" s="1" t="s">
        <v>22</v>
      </c>
      <c r="P186" s="1" t="s">
        <v>11</v>
      </c>
      <c r="Q186" s="1" t="str">
        <f t="shared" si="23"/>
        <v>Supplies and Furniture</v>
      </c>
      <c r="R186" s="1" t="s">
        <v>47</v>
      </c>
      <c r="S186" s="1" t="s">
        <v>60</v>
      </c>
      <c r="T186" s="1">
        <v>10012</v>
      </c>
      <c r="U186" s="1" t="str">
        <f>VLOOKUP(T186,'Geographic Data'!$A:$D,2,FALSE)</f>
        <v>New York City</v>
      </c>
      <c r="V186" s="1" t="str">
        <f>VLOOKUP(T186,'Geographic Data'!$A:$D,3,FALSE)</f>
        <v>New York</v>
      </c>
      <c r="W186" s="1" t="str">
        <f>VLOOKUP(T186,'Geographic Data'!$A:$D,4,FALSE)</f>
        <v>East</v>
      </c>
    </row>
    <row r="187" spans="1:23" x14ac:dyDescent="0.2">
      <c r="A187" s="1">
        <v>10572</v>
      </c>
      <c r="B187" s="2">
        <v>43515</v>
      </c>
      <c r="C187" s="2" t="str">
        <f t="shared" si="16"/>
        <v>Tuesday</v>
      </c>
      <c r="D187" s="2" t="str">
        <f t="shared" si="17"/>
        <v>February</v>
      </c>
      <c r="E187" s="2" t="str">
        <f t="shared" si="18"/>
        <v>2019</v>
      </c>
      <c r="F187" s="2">
        <v>43524</v>
      </c>
      <c r="G187" s="2" t="str">
        <f t="shared" si="19"/>
        <v>Thursday</v>
      </c>
      <c r="H187" s="2" t="str">
        <f t="shared" si="20"/>
        <v>February</v>
      </c>
      <c r="I187" s="22">
        <v>0.93240178523412875</v>
      </c>
      <c r="J187" s="22" t="str">
        <f t="shared" si="21"/>
        <v>22</v>
      </c>
      <c r="K187" s="2" t="str">
        <f t="shared" si="22"/>
        <v>2019</v>
      </c>
      <c r="L187" s="3">
        <v>110.98</v>
      </c>
      <c r="M187" s="1">
        <v>3</v>
      </c>
      <c r="N187" s="3">
        <v>332.94</v>
      </c>
      <c r="O187" s="1" t="s">
        <v>22</v>
      </c>
      <c r="P187" s="1" t="s">
        <v>27</v>
      </c>
      <c r="Q187" s="1" t="str">
        <f t="shared" si="23"/>
        <v>Supplies and Furniture</v>
      </c>
      <c r="R187" s="1" t="s">
        <v>1219</v>
      </c>
      <c r="S187" s="1" t="s">
        <v>62</v>
      </c>
      <c r="T187" s="1">
        <v>10012</v>
      </c>
      <c r="U187" s="1" t="str">
        <f>VLOOKUP(T187,'Geographic Data'!$A:$D,2,FALSE)</f>
        <v>New York City</v>
      </c>
      <c r="V187" s="1" t="str">
        <f>VLOOKUP(T187,'Geographic Data'!$A:$D,3,FALSE)</f>
        <v>New York</v>
      </c>
      <c r="W187" s="1" t="str">
        <f>VLOOKUP(T187,'Geographic Data'!$A:$D,4,FALSE)</f>
        <v>East</v>
      </c>
    </row>
    <row r="188" spans="1:23" x14ac:dyDescent="0.2">
      <c r="A188" s="1">
        <v>10572</v>
      </c>
      <c r="B188" s="2">
        <v>43515</v>
      </c>
      <c r="C188" s="2" t="str">
        <f t="shared" si="16"/>
        <v>Tuesday</v>
      </c>
      <c r="D188" s="2" t="str">
        <f t="shared" si="17"/>
        <v>February</v>
      </c>
      <c r="E188" s="2" t="str">
        <f t="shared" si="18"/>
        <v>2019</v>
      </c>
      <c r="F188" s="2">
        <v>43518</v>
      </c>
      <c r="G188" s="2" t="str">
        <f t="shared" si="19"/>
        <v>Friday</v>
      </c>
      <c r="H188" s="2" t="str">
        <f t="shared" si="20"/>
        <v>February</v>
      </c>
      <c r="I188" s="22">
        <v>0.68559085007752651</v>
      </c>
      <c r="J188" s="22" t="str">
        <f t="shared" si="21"/>
        <v>16</v>
      </c>
      <c r="K188" s="2" t="str">
        <f t="shared" si="22"/>
        <v>2019</v>
      </c>
      <c r="L188" s="3">
        <v>12.53</v>
      </c>
      <c r="M188" s="1">
        <v>7</v>
      </c>
      <c r="N188" s="3">
        <v>87.71</v>
      </c>
      <c r="O188" s="1" t="s">
        <v>22</v>
      </c>
      <c r="P188" s="1" t="s">
        <v>11</v>
      </c>
      <c r="Q188" s="1" t="str">
        <f t="shared" si="23"/>
        <v>Supplies and Furniture</v>
      </c>
      <c r="R188" s="1" t="s">
        <v>31</v>
      </c>
      <c r="S188" s="1" t="s">
        <v>63</v>
      </c>
      <c r="T188" s="1">
        <v>10012</v>
      </c>
      <c r="U188" s="1" t="str">
        <f>VLOOKUP(T188,'Geographic Data'!$A:$D,2,FALSE)</f>
        <v>New York City</v>
      </c>
      <c r="V188" s="1" t="str">
        <f>VLOOKUP(T188,'Geographic Data'!$A:$D,3,FALSE)</f>
        <v>New York</v>
      </c>
      <c r="W188" s="1" t="str">
        <f>VLOOKUP(T188,'Geographic Data'!$A:$D,4,FALSE)</f>
        <v>East</v>
      </c>
    </row>
    <row r="189" spans="1:23" x14ac:dyDescent="0.2">
      <c r="A189" s="1">
        <v>18863</v>
      </c>
      <c r="B189" s="2">
        <v>43552</v>
      </c>
      <c r="C189" s="2" t="str">
        <f t="shared" si="16"/>
        <v>Thursday</v>
      </c>
      <c r="D189" s="2" t="str">
        <f t="shared" si="17"/>
        <v>March</v>
      </c>
      <c r="E189" s="2" t="str">
        <f t="shared" si="18"/>
        <v>2019</v>
      </c>
      <c r="F189" s="2">
        <v>43554</v>
      </c>
      <c r="G189" s="2" t="str">
        <f t="shared" si="19"/>
        <v>Saturday</v>
      </c>
      <c r="H189" s="2" t="str">
        <f t="shared" si="20"/>
        <v>March</v>
      </c>
      <c r="I189" s="22">
        <v>0.76856047756626167</v>
      </c>
      <c r="J189" s="22" t="str">
        <f t="shared" si="21"/>
        <v>18</v>
      </c>
      <c r="K189" s="2" t="str">
        <f t="shared" si="22"/>
        <v>2019</v>
      </c>
      <c r="L189" s="3">
        <v>42.98</v>
      </c>
      <c r="M189" s="1">
        <v>5</v>
      </c>
      <c r="N189" s="3">
        <v>214.9</v>
      </c>
      <c r="O189" s="1" t="s">
        <v>22</v>
      </c>
      <c r="P189" s="1" t="s">
        <v>11</v>
      </c>
      <c r="Q189" s="1" t="str">
        <f t="shared" si="23"/>
        <v>Supplies and Furniture</v>
      </c>
      <c r="R189" s="1" t="s">
        <v>47</v>
      </c>
      <c r="S189" s="1" t="s">
        <v>91</v>
      </c>
      <c r="T189" s="1">
        <v>10012</v>
      </c>
      <c r="U189" s="1" t="str">
        <f>VLOOKUP(T189,'Geographic Data'!$A:$D,2,FALSE)</f>
        <v>New York City</v>
      </c>
      <c r="V189" s="1" t="str">
        <f>VLOOKUP(T189,'Geographic Data'!$A:$D,3,FALSE)</f>
        <v>New York</v>
      </c>
      <c r="W189" s="1" t="str">
        <f>VLOOKUP(T189,'Geographic Data'!$A:$D,4,FALSE)</f>
        <v>East</v>
      </c>
    </row>
    <row r="190" spans="1:23" x14ac:dyDescent="0.2">
      <c r="A190" s="1">
        <v>18863</v>
      </c>
      <c r="B190" s="2">
        <v>43552</v>
      </c>
      <c r="C190" s="2" t="str">
        <f t="shared" si="16"/>
        <v>Thursday</v>
      </c>
      <c r="D190" s="2" t="str">
        <f t="shared" si="17"/>
        <v>March</v>
      </c>
      <c r="E190" s="2" t="str">
        <f t="shared" si="18"/>
        <v>2019</v>
      </c>
      <c r="F190" s="2">
        <v>43562</v>
      </c>
      <c r="G190" s="2" t="str">
        <f t="shared" si="19"/>
        <v>Sunday</v>
      </c>
      <c r="H190" s="2" t="str">
        <f t="shared" si="20"/>
        <v>April</v>
      </c>
      <c r="I190" s="22">
        <v>0.24874704977374718</v>
      </c>
      <c r="J190" s="22" t="str">
        <f t="shared" si="21"/>
        <v>05</v>
      </c>
      <c r="K190" s="2" t="str">
        <f t="shared" si="22"/>
        <v>2019</v>
      </c>
      <c r="L190" s="3">
        <v>8.0399999999999991</v>
      </c>
      <c r="M190" s="1">
        <v>5</v>
      </c>
      <c r="N190" s="3">
        <v>40.200000000000003</v>
      </c>
      <c r="O190" s="1" t="s">
        <v>22</v>
      </c>
      <c r="P190" s="1" t="s">
        <v>11</v>
      </c>
      <c r="Q190" s="1" t="str">
        <f t="shared" si="23"/>
        <v>Supplies and Furniture</v>
      </c>
      <c r="R190" s="1" t="s">
        <v>791</v>
      </c>
      <c r="S190" s="1" t="s">
        <v>92</v>
      </c>
      <c r="T190" s="1">
        <v>10012</v>
      </c>
      <c r="U190" s="1" t="str">
        <f>VLOOKUP(T190,'Geographic Data'!$A:$D,2,FALSE)</f>
        <v>New York City</v>
      </c>
      <c r="V190" s="1" t="str">
        <f>VLOOKUP(T190,'Geographic Data'!$A:$D,3,FALSE)</f>
        <v>New York</v>
      </c>
      <c r="W190" s="1" t="str">
        <f>VLOOKUP(T190,'Geographic Data'!$A:$D,4,FALSE)</f>
        <v>East</v>
      </c>
    </row>
    <row r="191" spans="1:23" x14ac:dyDescent="0.2">
      <c r="A191" s="1">
        <v>33769</v>
      </c>
      <c r="B191" s="2">
        <v>43616</v>
      </c>
      <c r="C191" s="2" t="str">
        <f t="shared" si="16"/>
        <v>Friday</v>
      </c>
      <c r="D191" s="2" t="str">
        <f t="shared" si="17"/>
        <v>May</v>
      </c>
      <c r="E191" s="2" t="str">
        <f t="shared" si="18"/>
        <v>2019</v>
      </c>
      <c r="F191" s="2">
        <v>43626</v>
      </c>
      <c r="G191" s="2" t="str">
        <f t="shared" si="19"/>
        <v>Monday</v>
      </c>
      <c r="H191" s="2" t="str">
        <f t="shared" si="20"/>
        <v>June</v>
      </c>
      <c r="I191" s="22">
        <v>1.8489570051185122E-2</v>
      </c>
      <c r="J191" s="22" t="str">
        <f t="shared" si="21"/>
        <v>00</v>
      </c>
      <c r="K191" s="2" t="str">
        <f t="shared" si="22"/>
        <v>2019</v>
      </c>
      <c r="L191" s="3">
        <v>26.48</v>
      </c>
      <c r="M191" s="1">
        <v>2</v>
      </c>
      <c r="N191" s="3">
        <v>52.96</v>
      </c>
      <c r="O191" s="1" t="s">
        <v>22</v>
      </c>
      <c r="P191" s="1" t="s">
        <v>27</v>
      </c>
      <c r="Q191" s="1" t="str">
        <f t="shared" si="23"/>
        <v>Supplies and Furniture</v>
      </c>
      <c r="R191" s="1" t="s">
        <v>33</v>
      </c>
      <c r="S191" s="1" t="s">
        <v>166</v>
      </c>
      <c r="T191" s="1">
        <v>10012</v>
      </c>
      <c r="U191" s="1" t="str">
        <f>VLOOKUP(T191,'Geographic Data'!$A:$D,2,FALSE)</f>
        <v>New York City</v>
      </c>
      <c r="V191" s="1" t="str">
        <f>VLOOKUP(T191,'Geographic Data'!$A:$D,3,FALSE)</f>
        <v>New York</v>
      </c>
      <c r="W191" s="1" t="str">
        <f>VLOOKUP(T191,'Geographic Data'!$A:$D,4,FALSE)</f>
        <v>East</v>
      </c>
    </row>
    <row r="192" spans="1:23" x14ac:dyDescent="0.2">
      <c r="A192" s="1">
        <v>34925</v>
      </c>
      <c r="B192" s="2">
        <v>43621</v>
      </c>
      <c r="C192" s="2" t="str">
        <f t="shared" si="16"/>
        <v>Wednesday</v>
      </c>
      <c r="D192" s="2" t="str">
        <f t="shared" si="17"/>
        <v>June</v>
      </c>
      <c r="E192" s="2" t="str">
        <f t="shared" si="18"/>
        <v>2019</v>
      </c>
      <c r="F192" s="2">
        <v>43624</v>
      </c>
      <c r="G192" s="2" t="str">
        <f t="shared" si="19"/>
        <v>Saturday</v>
      </c>
      <c r="H192" s="2" t="str">
        <f t="shared" si="20"/>
        <v>June</v>
      </c>
      <c r="I192" s="22">
        <v>0.14192660448302796</v>
      </c>
      <c r="J192" s="22" t="str">
        <f t="shared" si="21"/>
        <v>03</v>
      </c>
      <c r="K192" s="2" t="str">
        <f t="shared" si="22"/>
        <v>2019</v>
      </c>
      <c r="L192" s="3">
        <v>5</v>
      </c>
      <c r="M192" s="1">
        <v>9</v>
      </c>
      <c r="N192" s="3">
        <v>45</v>
      </c>
      <c r="O192" s="1" t="s">
        <v>22</v>
      </c>
      <c r="P192" s="1" t="s">
        <v>11</v>
      </c>
      <c r="Q192" s="1" t="str">
        <f t="shared" si="23"/>
        <v>Supplies and Furniture</v>
      </c>
      <c r="R192" s="1" t="s">
        <v>141</v>
      </c>
      <c r="S192" s="1" t="s">
        <v>174</v>
      </c>
      <c r="T192" s="1">
        <v>10012</v>
      </c>
      <c r="U192" s="1" t="str">
        <f>VLOOKUP(T192,'Geographic Data'!$A:$D,2,FALSE)</f>
        <v>New York City</v>
      </c>
      <c r="V192" s="1" t="str">
        <f>VLOOKUP(T192,'Geographic Data'!$A:$D,3,FALSE)</f>
        <v>New York</v>
      </c>
      <c r="W192" s="1" t="str">
        <f>VLOOKUP(T192,'Geographic Data'!$A:$D,4,FALSE)</f>
        <v>East</v>
      </c>
    </row>
    <row r="193" spans="1:23" x14ac:dyDescent="0.2">
      <c r="A193" s="1">
        <v>34925</v>
      </c>
      <c r="B193" s="2">
        <v>43621</v>
      </c>
      <c r="C193" s="2" t="str">
        <f t="shared" si="16"/>
        <v>Wednesday</v>
      </c>
      <c r="D193" s="2" t="str">
        <f t="shared" si="17"/>
        <v>June</v>
      </c>
      <c r="E193" s="2" t="str">
        <f t="shared" si="18"/>
        <v>2019</v>
      </c>
      <c r="F193" s="2">
        <v>43622</v>
      </c>
      <c r="G193" s="2" t="str">
        <f t="shared" si="19"/>
        <v>Thursday</v>
      </c>
      <c r="H193" s="2" t="str">
        <f t="shared" si="20"/>
        <v>June</v>
      </c>
      <c r="I193" s="22">
        <v>0.75141257004956563</v>
      </c>
      <c r="J193" s="22" t="str">
        <f t="shared" si="21"/>
        <v>18</v>
      </c>
      <c r="K193" s="2" t="str">
        <f t="shared" si="22"/>
        <v>2019</v>
      </c>
      <c r="L193" s="3">
        <v>12.99</v>
      </c>
      <c r="M193" s="1">
        <v>2</v>
      </c>
      <c r="N193" s="3">
        <v>25.98</v>
      </c>
      <c r="O193" s="1" t="s">
        <v>22</v>
      </c>
      <c r="P193" s="1" t="s">
        <v>16</v>
      </c>
      <c r="Q193" s="1" t="str">
        <f t="shared" si="23"/>
        <v>Technology</v>
      </c>
      <c r="R193" s="1" t="s">
        <v>25</v>
      </c>
      <c r="S193" s="1" t="s">
        <v>175</v>
      </c>
      <c r="T193" s="1">
        <v>10012</v>
      </c>
      <c r="U193" s="1" t="str">
        <f>VLOOKUP(T193,'Geographic Data'!$A:$D,2,FALSE)</f>
        <v>New York City</v>
      </c>
      <c r="V193" s="1" t="str">
        <f>VLOOKUP(T193,'Geographic Data'!$A:$D,3,FALSE)</f>
        <v>New York</v>
      </c>
      <c r="W193" s="1" t="str">
        <f>VLOOKUP(T193,'Geographic Data'!$A:$D,4,FALSE)</f>
        <v>East</v>
      </c>
    </row>
    <row r="194" spans="1:23" x14ac:dyDescent="0.2">
      <c r="A194" s="1">
        <v>42509</v>
      </c>
      <c r="B194" s="2">
        <v>43654</v>
      </c>
      <c r="C194" s="2" t="str">
        <f t="shared" si="16"/>
        <v>Monday</v>
      </c>
      <c r="D194" s="2" t="str">
        <f t="shared" si="17"/>
        <v>July</v>
      </c>
      <c r="E194" s="2" t="str">
        <f t="shared" si="18"/>
        <v>2019</v>
      </c>
      <c r="F194" s="2">
        <v>43658</v>
      </c>
      <c r="G194" s="2" t="str">
        <f t="shared" si="19"/>
        <v>Friday</v>
      </c>
      <c r="H194" s="2" t="str">
        <f t="shared" si="20"/>
        <v>July</v>
      </c>
      <c r="I194" s="22">
        <v>0.37641751354242703</v>
      </c>
      <c r="J194" s="22" t="str">
        <f t="shared" si="21"/>
        <v>09</v>
      </c>
      <c r="K194" s="2" t="str">
        <f t="shared" si="22"/>
        <v>2019</v>
      </c>
      <c r="L194" s="3">
        <v>64.650000000000006</v>
      </c>
      <c r="M194" s="1">
        <v>6</v>
      </c>
      <c r="N194" s="3">
        <v>387.9</v>
      </c>
      <c r="O194" s="1" t="s">
        <v>22</v>
      </c>
      <c r="P194" s="1" t="s">
        <v>11</v>
      </c>
      <c r="Q194" s="1" t="str">
        <f t="shared" si="23"/>
        <v>Supplies and Furniture</v>
      </c>
      <c r="R194" s="1" t="s">
        <v>789</v>
      </c>
      <c r="S194" s="1" t="s">
        <v>195</v>
      </c>
      <c r="T194" s="1">
        <v>10012</v>
      </c>
      <c r="U194" s="1" t="str">
        <f>VLOOKUP(T194,'Geographic Data'!$A:$D,2,FALSE)</f>
        <v>New York City</v>
      </c>
      <c r="V194" s="1" t="str">
        <f>VLOOKUP(T194,'Geographic Data'!$A:$D,3,FALSE)</f>
        <v>New York</v>
      </c>
      <c r="W194" s="1" t="str">
        <f>VLOOKUP(T194,'Geographic Data'!$A:$D,4,FALSE)</f>
        <v>East</v>
      </c>
    </row>
    <row r="195" spans="1:23" x14ac:dyDescent="0.2">
      <c r="A195" s="1">
        <v>42509</v>
      </c>
      <c r="B195" s="2">
        <v>43654</v>
      </c>
      <c r="C195" s="2" t="str">
        <f t="shared" ref="C195:C258" si="24">TEXT(B195, "DDDD")</f>
        <v>Monday</v>
      </c>
      <c r="D195" s="2" t="str">
        <f t="shared" ref="D195:D258" si="25">TEXT(B195, "mmmm")</f>
        <v>July</v>
      </c>
      <c r="E195" s="2" t="str">
        <f t="shared" ref="E195:E258" si="26">TEXT(B195,"YYYY")</f>
        <v>2019</v>
      </c>
      <c r="F195" s="2">
        <v>43655</v>
      </c>
      <c r="G195" s="2" t="str">
        <f t="shared" ref="G195:G258" si="27">TEXT(F195, "DDDD")</f>
        <v>Tuesday</v>
      </c>
      <c r="H195" s="2" t="str">
        <f t="shared" ref="H195:H258" si="28">TEXT(F195, "MMMM")</f>
        <v>July</v>
      </c>
      <c r="I195" s="22">
        <v>6.978814182726889E-2</v>
      </c>
      <c r="J195" s="22" t="str">
        <f t="shared" ref="J195:J258" si="29">TEXT(I195, "HH")</f>
        <v>01</v>
      </c>
      <c r="K195" s="2" t="str">
        <f t="shared" ref="K195:K258" si="30">TEXT(F195, "YYYY")</f>
        <v>2019</v>
      </c>
      <c r="L195" s="3">
        <v>15.23</v>
      </c>
      <c r="M195" s="1">
        <v>6</v>
      </c>
      <c r="N195" s="3">
        <v>91.38</v>
      </c>
      <c r="O195" s="1" t="s">
        <v>22</v>
      </c>
      <c r="P195" s="1" t="s">
        <v>27</v>
      </c>
      <c r="Q195" s="1" t="str">
        <f t="shared" ref="Q195:Q258" si="31">IF(P195="Office Supplies","Supplies and Furniture",IF(P195="Furniture","Supplies and Furniture",P195))</f>
        <v>Supplies and Furniture</v>
      </c>
      <c r="R195" s="1" t="s">
        <v>43</v>
      </c>
      <c r="S195" s="1" t="s">
        <v>774</v>
      </c>
      <c r="T195" s="1">
        <v>10012</v>
      </c>
      <c r="U195" s="1" t="str">
        <f>VLOOKUP(T195,'Geographic Data'!$A:$D,2,FALSE)</f>
        <v>New York City</v>
      </c>
      <c r="V195" s="1" t="str">
        <f>VLOOKUP(T195,'Geographic Data'!$A:$D,3,FALSE)</f>
        <v>New York</v>
      </c>
      <c r="W195" s="1" t="str">
        <f>VLOOKUP(T195,'Geographic Data'!$A:$D,4,FALSE)</f>
        <v>East</v>
      </c>
    </row>
    <row r="196" spans="1:23" x14ac:dyDescent="0.2">
      <c r="A196" s="1">
        <v>47245</v>
      </c>
      <c r="B196" s="2">
        <v>43675</v>
      </c>
      <c r="C196" s="2" t="str">
        <f t="shared" si="24"/>
        <v>Monday</v>
      </c>
      <c r="D196" s="2" t="str">
        <f t="shared" si="25"/>
        <v>July</v>
      </c>
      <c r="E196" s="2" t="str">
        <f t="shared" si="26"/>
        <v>2019</v>
      </c>
      <c r="F196" s="2">
        <v>43683</v>
      </c>
      <c r="G196" s="2" t="str">
        <f t="shared" si="27"/>
        <v>Tuesday</v>
      </c>
      <c r="H196" s="2" t="str">
        <f t="shared" si="28"/>
        <v>August</v>
      </c>
      <c r="I196" s="22">
        <v>0.34547159571403974</v>
      </c>
      <c r="J196" s="22" t="str">
        <f t="shared" si="29"/>
        <v>08</v>
      </c>
      <c r="K196" s="2" t="str">
        <f t="shared" si="30"/>
        <v>2019</v>
      </c>
      <c r="L196" s="3">
        <v>30.98</v>
      </c>
      <c r="M196" s="1">
        <v>9</v>
      </c>
      <c r="N196" s="3">
        <v>278.82</v>
      </c>
      <c r="O196" s="1" t="s">
        <v>22</v>
      </c>
      <c r="P196" s="1" t="s">
        <v>11</v>
      </c>
      <c r="Q196" s="1" t="str">
        <f t="shared" si="31"/>
        <v>Supplies and Furniture</v>
      </c>
      <c r="R196" s="1" t="s">
        <v>12</v>
      </c>
      <c r="S196" s="1" t="s">
        <v>209</v>
      </c>
      <c r="T196" s="1">
        <v>10012</v>
      </c>
      <c r="U196" s="1" t="str">
        <f>VLOOKUP(T196,'Geographic Data'!$A:$D,2,FALSE)</f>
        <v>New York City</v>
      </c>
      <c r="V196" s="1" t="str">
        <f>VLOOKUP(T196,'Geographic Data'!$A:$D,3,FALSE)</f>
        <v>New York</v>
      </c>
      <c r="W196" s="1" t="str">
        <f>VLOOKUP(T196,'Geographic Data'!$A:$D,4,FALSE)</f>
        <v>East</v>
      </c>
    </row>
    <row r="197" spans="1:23" x14ac:dyDescent="0.2">
      <c r="A197" s="1">
        <v>329</v>
      </c>
      <c r="B197" s="2">
        <v>43471</v>
      </c>
      <c r="C197" s="2" t="str">
        <f t="shared" si="24"/>
        <v>Sunday</v>
      </c>
      <c r="D197" s="2" t="str">
        <f t="shared" si="25"/>
        <v>January</v>
      </c>
      <c r="E197" s="2" t="str">
        <f t="shared" si="26"/>
        <v>2019</v>
      </c>
      <c r="F197" s="2">
        <v>43473</v>
      </c>
      <c r="G197" s="2" t="str">
        <f t="shared" si="27"/>
        <v>Tuesday</v>
      </c>
      <c r="H197" s="2" t="str">
        <f t="shared" si="28"/>
        <v>January</v>
      </c>
      <c r="I197" s="22">
        <v>0.85511281073823209</v>
      </c>
      <c r="J197" s="22" t="str">
        <f t="shared" si="29"/>
        <v>20</v>
      </c>
      <c r="K197" s="2" t="str">
        <f t="shared" si="30"/>
        <v>2019</v>
      </c>
      <c r="L197" s="3">
        <v>2.94</v>
      </c>
      <c r="M197" s="1">
        <v>3</v>
      </c>
      <c r="N197" s="3">
        <v>8.82</v>
      </c>
      <c r="O197" s="1" t="s">
        <v>14</v>
      </c>
      <c r="P197" s="1" t="s">
        <v>11</v>
      </c>
      <c r="Q197" s="1" t="str">
        <f t="shared" si="31"/>
        <v>Supplies and Furniture</v>
      </c>
      <c r="R197" s="1" t="s">
        <v>788</v>
      </c>
      <c r="S197" s="1" t="s">
        <v>15</v>
      </c>
      <c r="T197" s="1">
        <v>10154</v>
      </c>
      <c r="U197" s="1" t="str">
        <f>VLOOKUP(T197,'Geographic Data'!$A:$D,2,FALSE)</f>
        <v>New York City</v>
      </c>
      <c r="V197" s="1" t="str">
        <f>VLOOKUP(T197,'Geographic Data'!$A:$D,3,FALSE)</f>
        <v>New York</v>
      </c>
      <c r="W197" s="1" t="str">
        <f>VLOOKUP(T197,'Geographic Data'!$A:$D,4,FALSE)</f>
        <v>East</v>
      </c>
    </row>
    <row r="198" spans="1:23" x14ac:dyDescent="0.2">
      <c r="A198" s="1">
        <v>329</v>
      </c>
      <c r="B198" s="2">
        <v>43471</v>
      </c>
      <c r="C198" s="2" t="str">
        <f t="shared" si="24"/>
        <v>Sunday</v>
      </c>
      <c r="D198" s="2" t="str">
        <f t="shared" si="25"/>
        <v>January</v>
      </c>
      <c r="E198" s="2" t="str">
        <f t="shared" si="26"/>
        <v>2019</v>
      </c>
      <c r="F198" s="2">
        <v>43480</v>
      </c>
      <c r="G198" s="2" t="str">
        <f t="shared" si="27"/>
        <v>Tuesday</v>
      </c>
      <c r="H198" s="2" t="str">
        <f t="shared" si="28"/>
        <v>January</v>
      </c>
      <c r="I198" s="22">
        <v>0.68464484994644448</v>
      </c>
      <c r="J198" s="22" t="str">
        <f t="shared" si="29"/>
        <v>16</v>
      </c>
      <c r="K198" s="2" t="str">
        <f t="shared" si="30"/>
        <v>2019</v>
      </c>
      <c r="L198" s="3">
        <v>8.32</v>
      </c>
      <c r="M198" s="1">
        <v>4</v>
      </c>
      <c r="N198" s="3" t="s">
        <v>769</v>
      </c>
      <c r="O198" s="1" t="s">
        <v>14</v>
      </c>
      <c r="P198" s="1" t="s">
        <v>16</v>
      </c>
      <c r="Q198" s="1" t="str">
        <f t="shared" si="31"/>
        <v>Technology</v>
      </c>
      <c r="R198" s="1" t="s">
        <v>17</v>
      </c>
      <c r="S198" s="1" t="s">
        <v>18</v>
      </c>
      <c r="T198" s="1">
        <v>10154</v>
      </c>
      <c r="U198" s="1" t="str">
        <f>VLOOKUP(T198,'Geographic Data'!$A:$D,2,FALSE)</f>
        <v>New York City</v>
      </c>
      <c r="V198" s="1" t="str">
        <f>VLOOKUP(T198,'Geographic Data'!$A:$D,3,FALSE)</f>
        <v>New York</v>
      </c>
      <c r="W198" s="1" t="str">
        <f>VLOOKUP(T198,'Geographic Data'!$A:$D,4,FALSE)</f>
        <v>East</v>
      </c>
    </row>
    <row r="199" spans="1:23" x14ac:dyDescent="0.2">
      <c r="A199" s="1">
        <v>2440</v>
      </c>
      <c r="B199" s="2">
        <v>43480</v>
      </c>
      <c r="C199" s="2" t="str">
        <f t="shared" si="24"/>
        <v>Tuesday</v>
      </c>
      <c r="D199" s="2" t="str">
        <f t="shared" si="25"/>
        <v>January</v>
      </c>
      <c r="E199" s="2" t="str">
        <f t="shared" si="26"/>
        <v>2019</v>
      </c>
      <c r="F199" s="2">
        <v>43489</v>
      </c>
      <c r="G199" s="2" t="str">
        <f t="shared" si="27"/>
        <v>Thursday</v>
      </c>
      <c r="H199" s="2" t="str">
        <f t="shared" si="28"/>
        <v>January</v>
      </c>
      <c r="I199" s="22">
        <v>0.34436520179117291</v>
      </c>
      <c r="J199" s="22" t="str">
        <f t="shared" si="29"/>
        <v>08</v>
      </c>
      <c r="K199" s="2" t="str">
        <f t="shared" si="30"/>
        <v>2019</v>
      </c>
      <c r="L199" s="3">
        <v>4.9800000000000004</v>
      </c>
      <c r="M199" s="1">
        <v>7</v>
      </c>
      <c r="N199" s="3">
        <v>34.86</v>
      </c>
      <c r="O199" s="1" t="s">
        <v>14</v>
      </c>
      <c r="P199" s="1" t="s">
        <v>11</v>
      </c>
      <c r="Q199" s="1" t="str">
        <f t="shared" si="31"/>
        <v>Supplies and Furniture</v>
      </c>
      <c r="R199" s="1" t="s">
        <v>12</v>
      </c>
      <c r="S199" s="1" t="s">
        <v>24</v>
      </c>
      <c r="T199" s="1">
        <v>10154</v>
      </c>
      <c r="U199" s="1" t="str">
        <f>VLOOKUP(T199,'Geographic Data'!$A:$D,2,FALSE)</f>
        <v>New York City</v>
      </c>
      <c r="V199" s="1" t="str">
        <f>VLOOKUP(T199,'Geographic Data'!$A:$D,3,FALSE)</f>
        <v>New York</v>
      </c>
      <c r="W199" s="1" t="str">
        <f>VLOOKUP(T199,'Geographic Data'!$A:$D,4,FALSE)</f>
        <v>East</v>
      </c>
    </row>
    <row r="200" spans="1:23" x14ac:dyDescent="0.2">
      <c r="A200" s="1">
        <v>34828</v>
      </c>
      <c r="B200" s="2">
        <v>43621</v>
      </c>
      <c r="C200" s="2" t="str">
        <f t="shared" si="24"/>
        <v>Wednesday</v>
      </c>
      <c r="D200" s="2" t="str">
        <f t="shared" si="25"/>
        <v>June</v>
      </c>
      <c r="E200" s="2" t="str">
        <f t="shared" si="26"/>
        <v>2019</v>
      </c>
      <c r="F200" s="2">
        <v>43628</v>
      </c>
      <c r="G200" s="2" t="str">
        <f t="shared" si="27"/>
        <v>Wednesday</v>
      </c>
      <c r="H200" s="2" t="str">
        <f t="shared" si="28"/>
        <v>June</v>
      </c>
      <c r="I200" s="22">
        <v>0.52703347406929946</v>
      </c>
      <c r="J200" s="22" t="str">
        <f t="shared" si="29"/>
        <v>12</v>
      </c>
      <c r="K200" s="2" t="str">
        <f t="shared" si="30"/>
        <v>2019</v>
      </c>
      <c r="L200" s="3">
        <v>9.06</v>
      </c>
      <c r="M200" s="1">
        <v>2</v>
      </c>
      <c r="N200" s="3">
        <v>18.12</v>
      </c>
      <c r="O200" s="1" t="s">
        <v>14</v>
      </c>
      <c r="P200" s="1" t="s">
        <v>11</v>
      </c>
      <c r="Q200" s="1" t="str">
        <f t="shared" si="31"/>
        <v>Supplies and Furniture</v>
      </c>
      <c r="R200" s="1" t="s">
        <v>12</v>
      </c>
      <c r="S200" s="1" t="s">
        <v>777</v>
      </c>
      <c r="T200" s="1">
        <v>10154</v>
      </c>
      <c r="U200" s="1" t="str">
        <f>VLOOKUP(T200,'Geographic Data'!$A:$D,2,FALSE)</f>
        <v>New York City</v>
      </c>
      <c r="V200" s="1" t="str">
        <f>VLOOKUP(T200,'Geographic Data'!$A:$D,3,FALSE)</f>
        <v>New York</v>
      </c>
      <c r="W200" s="1" t="str">
        <f>VLOOKUP(T200,'Geographic Data'!$A:$D,4,FALSE)</f>
        <v>East</v>
      </c>
    </row>
    <row r="201" spans="1:23" x14ac:dyDescent="0.2">
      <c r="A201" s="1">
        <v>34958</v>
      </c>
      <c r="B201" s="2">
        <v>43621</v>
      </c>
      <c r="C201" s="2" t="str">
        <f t="shared" si="24"/>
        <v>Wednesday</v>
      </c>
      <c r="D201" s="2" t="str">
        <f t="shared" si="25"/>
        <v>June</v>
      </c>
      <c r="E201" s="2" t="str">
        <f t="shared" si="26"/>
        <v>2019</v>
      </c>
      <c r="F201" s="2">
        <v>43624</v>
      </c>
      <c r="G201" s="2" t="str">
        <f t="shared" si="27"/>
        <v>Saturday</v>
      </c>
      <c r="H201" s="2" t="str">
        <f t="shared" si="28"/>
        <v>June</v>
      </c>
      <c r="I201" s="22">
        <v>0.92413789684933634</v>
      </c>
      <c r="J201" s="22" t="str">
        <f t="shared" si="29"/>
        <v>22</v>
      </c>
      <c r="K201" s="2" t="str">
        <f t="shared" si="30"/>
        <v>2019</v>
      </c>
      <c r="L201" s="3">
        <v>105.34</v>
      </c>
      <c r="M201" s="1">
        <v>3</v>
      </c>
      <c r="N201" s="3">
        <v>316.02</v>
      </c>
      <c r="O201" s="1" t="s">
        <v>14</v>
      </c>
      <c r="P201" s="1" t="s">
        <v>27</v>
      </c>
      <c r="Q201" s="1" t="str">
        <f t="shared" si="31"/>
        <v>Supplies and Furniture</v>
      </c>
      <c r="R201" s="1" t="s">
        <v>33</v>
      </c>
      <c r="S201" s="1" t="s">
        <v>176</v>
      </c>
      <c r="T201" s="1">
        <v>10154</v>
      </c>
      <c r="U201" s="1" t="str">
        <f>VLOOKUP(T201,'Geographic Data'!$A:$D,2,FALSE)</f>
        <v>New York City</v>
      </c>
      <c r="V201" s="1" t="str">
        <f>VLOOKUP(T201,'Geographic Data'!$A:$D,3,FALSE)</f>
        <v>New York</v>
      </c>
      <c r="W201" s="1" t="str">
        <f>VLOOKUP(T201,'Geographic Data'!$A:$D,4,FALSE)</f>
        <v>East</v>
      </c>
    </row>
    <row r="202" spans="1:23" x14ac:dyDescent="0.2">
      <c r="A202" s="1">
        <v>34958</v>
      </c>
      <c r="B202" s="2">
        <v>43621</v>
      </c>
      <c r="C202" s="2" t="str">
        <f t="shared" si="24"/>
        <v>Wednesday</v>
      </c>
      <c r="D202" s="2" t="str">
        <f t="shared" si="25"/>
        <v>June</v>
      </c>
      <c r="E202" s="2" t="str">
        <f t="shared" si="26"/>
        <v>2019</v>
      </c>
      <c r="F202" s="2">
        <v>43630</v>
      </c>
      <c r="G202" s="2" t="str">
        <f t="shared" si="27"/>
        <v>Friday</v>
      </c>
      <c r="H202" s="2" t="str">
        <f t="shared" si="28"/>
        <v>June</v>
      </c>
      <c r="I202" s="22">
        <v>0.59629116643935498</v>
      </c>
      <c r="J202" s="22" t="str">
        <f t="shared" si="29"/>
        <v>14</v>
      </c>
      <c r="K202" s="2" t="str">
        <f t="shared" si="30"/>
        <v>2019</v>
      </c>
      <c r="L202" s="3">
        <v>39.89</v>
      </c>
      <c r="M202" s="1">
        <v>9</v>
      </c>
      <c r="N202" s="3">
        <v>359.01</v>
      </c>
      <c r="O202" s="1" t="s">
        <v>14</v>
      </c>
      <c r="P202" s="1" t="s">
        <v>27</v>
      </c>
      <c r="Q202" s="1" t="str">
        <f t="shared" si="31"/>
        <v>Supplies and Furniture</v>
      </c>
      <c r="R202" s="1" t="s">
        <v>33</v>
      </c>
      <c r="S202" s="1" t="s">
        <v>177</v>
      </c>
      <c r="T202" s="1">
        <v>10154</v>
      </c>
      <c r="U202" s="1" t="str">
        <f>VLOOKUP(T202,'Geographic Data'!$A:$D,2,FALSE)</f>
        <v>New York City</v>
      </c>
      <c r="V202" s="1" t="str">
        <f>VLOOKUP(T202,'Geographic Data'!$A:$D,3,FALSE)</f>
        <v>New York</v>
      </c>
      <c r="W202" s="1" t="str">
        <f>VLOOKUP(T202,'Geographic Data'!$A:$D,4,FALSE)</f>
        <v>East</v>
      </c>
    </row>
    <row r="203" spans="1:23" x14ac:dyDescent="0.2">
      <c r="A203" s="1">
        <v>42185</v>
      </c>
      <c r="B203" s="2">
        <v>43653</v>
      </c>
      <c r="C203" s="2" t="str">
        <f t="shared" si="24"/>
        <v>Sunday</v>
      </c>
      <c r="D203" s="2" t="str">
        <f t="shared" si="25"/>
        <v>July</v>
      </c>
      <c r="E203" s="2" t="str">
        <f t="shared" si="26"/>
        <v>2019</v>
      </c>
      <c r="F203" s="2">
        <v>43663</v>
      </c>
      <c r="G203" s="2" t="str">
        <f t="shared" si="27"/>
        <v>Wednesday</v>
      </c>
      <c r="H203" s="2" t="str">
        <f t="shared" si="28"/>
        <v>July</v>
      </c>
      <c r="I203" s="22">
        <v>0.31858705936407161</v>
      </c>
      <c r="J203" s="22" t="str">
        <f t="shared" si="29"/>
        <v>07</v>
      </c>
      <c r="K203" s="2" t="str">
        <f t="shared" si="30"/>
        <v>2019</v>
      </c>
      <c r="L203" s="3">
        <v>55.48</v>
      </c>
      <c r="M203" s="1">
        <v>6</v>
      </c>
      <c r="N203" s="3">
        <v>332.88</v>
      </c>
      <c r="O203" s="1" t="s">
        <v>14</v>
      </c>
      <c r="P203" s="1" t="s">
        <v>11</v>
      </c>
      <c r="Q203" s="1" t="str">
        <f t="shared" si="31"/>
        <v>Supplies and Furniture</v>
      </c>
      <c r="R203" s="1" t="s">
        <v>12</v>
      </c>
      <c r="S203" s="1" t="s">
        <v>193</v>
      </c>
      <c r="T203" s="1">
        <v>10154</v>
      </c>
      <c r="U203" s="1" t="str">
        <f>VLOOKUP(T203,'Geographic Data'!$A:$D,2,FALSE)</f>
        <v>New York City</v>
      </c>
      <c r="V203" s="1" t="str">
        <f>VLOOKUP(T203,'Geographic Data'!$A:$D,3,FALSE)</f>
        <v>New York</v>
      </c>
      <c r="W203" s="1" t="str">
        <f>VLOOKUP(T203,'Geographic Data'!$A:$D,4,FALSE)</f>
        <v>East</v>
      </c>
    </row>
    <row r="204" spans="1:23" x14ac:dyDescent="0.2">
      <c r="A204" s="1">
        <v>42185</v>
      </c>
      <c r="B204" s="2">
        <v>43653</v>
      </c>
      <c r="C204" s="2" t="str">
        <f t="shared" si="24"/>
        <v>Sunday</v>
      </c>
      <c r="D204" s="2" t="str">
        <f t="shared" si="25"/>
        <v>July</v>
      </c>
      <c r="E204" s="2" t="str">
        <f t="shared" si="26"/>
        <v>2019</v>
      </c>
      <c r="F204" s="2">
        <v>43663</v>
      </c>
      <c r="G204" s="2" t="str">
        <f t="shared" si="27"/>
        <v>Wednesday</v>
      </c>
      <c r="H204" s="2" t="str">
        <f t="shared" si="28"/>
        <v>July</v>
      </c>
      <c r="I204" s="22">
        <v>0.51061374833106721</v>
      </c>
      <c r="J204" s="22" t="str">
        <f t="shared" si="29"/>
        <v>12</v>
      </c>
      <c r="K204" s="2" t="str">
        <f t="shared" si="30"/>
        <v>2019</v>
      </c>
      <c r="L204" s="3">
        <v>20.89</v>
      </c>
      <c r="M204" s="1">
        <v>1</v>
      </c>
      <c r="N204" s="3">
        <v>20.89</v>
      </c>
      <c r="O204" s="1" t="s">
        <v>14</v>
      </c>
      <c r="P204" s="1" t="s">
        <v>11</v>
      </c>
      <c r="Q204" s="1" t="str">
        <f t="shared" si="31"/>
        <v>Supplies and Furniture</v>
      </c>
      <c r="R204" s="1" t="s">
        <v>789</v>
      </c>
      <c r="S204" s="1" t="s">
        <v>194</v>
      </c>
      <c r="T204" s="1">
        <v>10154</v>
      </c>
      <c r="U204" s="1" t="str">
        <f>VLOOKUP(T204,'Geographic Data'!$A:$D,2,FALSE)</f>
        <v>New York City</v>
      </c>
      <c r="V204" s="1" t="str">
        <f>VLOOKUP(T204,'Geographic Data'!$A:$D,3,FALSE)</f>
        <v>New York</v>
      </c>
      <c r="W204" s="1" t="str">
        <f>VLOOKUP(T204,'Geographic Data'!$A:$D,4,FALSE)</f>
        <v>East</v>
      </c>
    </row>
    <row r="205" spans="1:23" x14ac:dyDescent="0.2">
      <c r="A205" s="1">
        <v>6760</v>
      </c>
      <c r="B205" s="2">
        <v>43499</v>
      </c>
      <c r="C205" s="2" t="str">
        <f t="shared" si="24"/>
        <v>Sunday</v>
      </c>
      <c r="D205" s="2" t="str">
        <f t="shared" si="25"/>
        <v>February</v>
      </c>
      <c r="E205" s="2" t="str">
        <f t="shared" si="26"/>
        <v>2019</v>
      </c>
      <c r="F205" s="2">
        <v>43509</v>
      </c>
      <c r="G205" s="2" t="str">
        <f t="shared" si="27"/>
        <v>Wednesday</v>
      </c>
      <c r="H205" s="2" t="str">
        <f t="shared" si="28"/>
        <v>February</v>
      </c>
      <c r="I205" s="22">
        <v>0.69408656553804726</v>
      </c>
      <c r="J205" s="22" t="str">
        <f t="shared" si="29"/>
        <v>16</v>
      </c>
      <c r="K205" s="2" t="str">
        <f t="shared" si="30"/>
        <v>2019</v>
      </c>
      <c r="L205" s="3">
        <v>44.43</v>
      </c>
      <c r="M205" s="1">
        <v>6</v>
      </c>
      <c r="N205" s="3">
        <v>266.58</v>
      </c>
      <c r="O205" s="1" t="s">
        <v>22</v>
      </c>
      <c r="P205" s="1" t="s">
        <v>27</v>
      </c>
      <c r="Q205" s="1" t="str">
        <f t="shared" si="31"/>
        <v>Supplies and Furniture</v>
      </c>
      <c r="R205" s="1" t="s">
        <v>43</v>
      </c>
      <c r="S205" s="1" t="s">
        <v>46</v>
      </c>
      <c r="T205" s="1">
        <v>10177</v>
      </c>
      <c r="U205" s="1" t="str">
        <f>VLOOKUP(T205,'Geographic Data'!$A:$D,2,FALSE)</f>
        <v>New York City</v>
      </c>
      <c r="V205" s="1" t="str">
        <f>VLOOKUP(T205,'Geographic Data'!$A:$D,3,FALSE)</f>
        <v>New York</v>
      </c>
      <c r="W205" s="1" t="str">
        <f>VLOOKUP(T205,'Geographic Data'!$A:$D,4,FALSE)</f>
        <v>East</v>
      </c>
    </row>
    <row r="206" spans="1:23" x14ac:dyDescent="0.2">
      <c r="A206" s="1">
        <v>18250</v>
      </c>
      <c r="B206" s="2">
        <v>43549</v>
      </c>
      <c r="C206" s="2" t="str">
        <f t="shared" si="24"/>
        <v>Monday</v>
      </c>
      <c r="D206" s="2" t="str">
        <f t="shared" si="25"/>
        <v>March</v>
      </c>
      <c r="E206" s="2" t="str">
        <f t="shared" si="26"/>
        <v>2019</v>
      </c>
      <c r="F206" s="2">
        <v>43551</v>
      </c>
      <c r="G206" s="2" t="str">
        <f t="shared" si="27"/>
        <v>Wednesday</v>
      </c>
      <c r="H206" s="2" t="str">
        <f t="shared" si="28"/>
        <v>March</v>
      </c>
      <c r="I206" s="22">
        <v>0.61319808723995506</v>
      </c>
      <c r="J206" s="22" t="str">
        <f t="shared" si="29"/>
        <v>14</v>
      </c>
      <c r="K206" s="2" t="str">
        <f t="shared" si="30"/>
        <v>2019</v>
      </c>
      <c r="L206" s="3">
        <v>9.11</v>
      </c>
      <c r="M206" s="1">
        <v>1</v>
      </c>
      <c r="N206" s="3">
        <v>9.11</v>
      </c>
      <c r="O206" s="1" t="s">
        <v>10</v>
      </c>
      <c r="P206" s="1" t="s">
        <v>11</v>
      </c>
      <c r="Q206" s="1" t="str">
        <f t="shared" si="31"/>
        <v>Supplies and Furniture</v>
      </c>
      <c r="R206" s="1" t="s">
        <v>12</v>
      </c>
      <c r="S206" s="1" t="s">
        <v>86</v>
      </c>
      <c r="T206" s="1">
        <v>10177</v>
      </c>
      <c r="U206" s="1" t="str">
        <f>VLOOKUP(T206,'Geographic Data'!$A:$D,2,FALSE)</f>
        <v>New York City</v>
      </c>
      <c r="V206" s="1" t="str">
        <f>VLOOKUP(T206,'Geographic Data'!$A:$D,3,FALSE)</f>
        <v>New York</v>
      </c>
      <c r="W206" s="1" t="str">
        <f>VLOOKUP(T206,'Geographic Data'!$A:$D,4,FALSE)</f>
        <v>East</v>
      </c>
    </row>
    <row r="207" spans="1:23" x14ac:dyDescent="0.2">
      <c r="A207" s="1">
        <v>19817</v>
      </c>
      <c r="B207" s="2">
        <v>43556</v>
      </c>
      <c r="C207" s="2" t="str">
        <f t="shared" si="24"/>
        <v>Monday</v>
      </c>
      <c r="D207" s="2" t="str">
        <f t="shared" si="25"/>
        <v>April</v>
      </c>
      <c r="E207" s="2" t="str">
        <f t="shared" si="26"/>
        <v>2019</v>
      </c>
      <c r="F207" s="2">
        <v>43559</v>
      </c>
      <c r="G207" s="2" t="str">
        <f t="shared" si="27"/>
        <v>Thursday</v>
      </c>
      <c r="H207" s="2" t="str">
        <f t="shared" si="28"/>
        <v>April</v>
      </c>
      <c r="I207" s="22">
        <v>0.78785865673964328</v>
      </c>
      <c r="J207" s="22" t="str">
        <f t="shared" si="29"/>
        <v>18</v>
      </c>
      <c r="K207" s="2" t="str">
        <f t="shared" si="30"/>
        <v>2019</v>
      </c>
      <c r="L207" s="3">
        <v>2.1</v>
      </c>
      <c r="M207" s="1">
        <v>8</v>
      </c>
      <c r="N207" s="3">
        <v>16.8</v>
      </c>
      <c r="O207" s="1" t="s">
        <v>10</v>
      </c>
      <c r="P207" s="1" t="s">
        <v>11</v>
      </c>
      <c r="Q207" s="1" t="str">
        <f t="shared" si="31"/>
        <v>Supplies and Furniture</v>
      </c>
      <c r="R207" s="1" t="s">
        <v>788</v>
      </c>
      <c r="S207" s="1" t="s">
        <v>99</v>
      </c>
      <c r="T207" s="1">
        <v>10177</v>
      </c>
      <c r="U207" s="1" t="str">
        <f>VLOOKUP(T207,'Geographic Data'!$A:$D,2,FALSE)</f>
        <v>New York City</v>
      </c>
      <c r="V207" s="1" t="str">
        <f>VLOOKUP(T207,'Geographic Data'!$A:$D,3,FALSE)</f>
        <v>New York</v>
      </c>
      <c r="W207" s="1" t="str">
        <f>VLOOKUP(T207,'Geographic Data'!$A:$D,4,FALSE)</f>
        <v>East</v>
      </c>
    </row>
    <row r="208" spans="1:23" x14ac:dyDescent="0.2">
      <c r="A208" s="1">
        <v>22090</v>
      </c>
      <c r="B208" s="2">
        <v>43566</v>
      </c>
      <c r="C208" s="2" t="str">
        <f t="shared" si="24"/>
        <v>Thursday</v>
      </c>
      <c r="D208" s="2" t="str">
        <f t="shared" si="25"/>
        <v>April</v>
      </c>
      <c r="E208" s="2" t="str">
        <f t="shared" si="26"/>
        <v>2019</v>
      </c>
      <c r="F208" s="2">
        <v>43576</v>
      </c>
      <c r="G208" s="2" t="str">
        <f t="shared" si="27"/>
        <v>Sunday</v>
      </c>
      <c r="H208" s="2" t="str">
        <f t="shared" si="28"/>
        <v>April</v>
      </c>
      <c r="I208" s="22">
        <v>0.62058513909753232</v>
      </c>
      <c r="J208" s="22" t="str">
        <f t="shared" si="29"/>
        <v>14</v>
      </c>
      <c r="K208" s="2" t="str">
        <f t="shared" si="30"/>
        <v>2019</v>
      </c>
      <c r="L208" s="3">
        <v>699.99</v>
      </c>
      <c r="M208" s="1">
        <v>1</v>
      </c>
      <c r="N208" s="3">
        <v>699.99</v>
      </c>
      <c r="O208" s="1" t="s">
        <v>10</v>
      </c>
      <c r="P208" s="1" t="s">
        <v>769</v>
      </c>
      <c r="Q208" s="1" t="str">
        <f t="shared" si="31"/>
        <v>N/A</v>
      </c>
      <c r="R208" s="1" t="s">
        <v>793</v>
      </c>
      <c r="S208" s="1" t="s">
        <v>110</v>
      </c>
      <c r="T208" s="1">
        <v>10177</v>
      </c>
      <c r="U208" s="1" t="str">
        <f>VLOOKUP(T208,'Geographic Data'!$A:$D,2,FALSE)</f>
        <v>New York City</v>
      </c>
      <c r="V208" s="1" t="str">
        <f>VLOOKUP(T208,'Geographic Data'!$A:$D,3,FALSE)</f>
        <v>New York</v>
      </c>
      <c r="W208" s="1" t="str">
        <f>VLOOKUP(T208,'Geographic Data'!$A:$D,4,FALSE)</f>
        <v>East</v>
      </c>
    </row>
    <row r="209" spans="1:23" x14ac:dyDescent="0.2">
      <c r="A209" s="1">
        <v>22312</v>
      </c>
      <c r="B209" s="2">
        <v>43567</v>
      </c>
      <c r="C209" s="2" t="str">
        <f t="shared" si="24"/>
        <v>Friday</v>
      </c>
      <c r="D209" s="2" t="str">
        <f t="shared" si="25"/>
        <v>April</v>
      </c>
      <c r="E209" s="2" t="str">
        <f t="shared" si="26"/>
        <v>2019</v>
      </c>
      <c r="F209" s="2">
        <v>43572</v>
      </c>
      <c r="G209" s="2" t="str">
        <f t="shared" si="27"/>
        <v>Wednesday</v>
      </c>
      <c r="H209" s="2" t="str">
        <f t="shared" si="28"/>
        <v>April</v>
      </c>
      <c r="I209" s="22">
        <v>0.26774961057288549</v>
      </c>
      <c r="J209" s="22" t="str">
        <f t="shared" si="29"/>
        <v>06</v>
      </c>
      <c r="K209" s="2" t="str">
        <f t="shared" si="30"/>
        <v>2019</v>
      </c>
      <c r="L209" s="3">
        <v>193.17</v>
      </c>
      <c r="M209" s="1">
        <v>4</v>
      </c>
      <c r="N209" s="3">
        <v>772.68</v>
      </c>
      <c r="O209" s="1" t="s">
        <v>10</v>
      </c>
      <c r="P209" s="1" t="s">
        <v>11</v>
      </c>
      <c r="Q209" s="1" t="str">
        <f t="shared" si="31"/>
        <v>Supplies and Furniture</v>
      </c>
      <c r="R209" s="1" t="s">
        <v>789</v>
      </c>
      <c r="S209" s="1" t="s">
        <v>111</v>
      </c>
      <c r="T209" s="1">
        <v>10177</v>
      </c>
      <c r="U209" s="1" t="str">
        <f>VLOOKUP(T209,'Geographic Data'!$A:$D,2,FALSE)</f>
        <v>New York City</v>
      </c>
      <c r="V209" s="1" t="str">
        <f>VLOOKUP(T209,'Geographic Data'!$A:$D,3,FALSE)</f>
        <v>New York</v>
      </c>
      <c r="W209" s="1" t="str">
        <f>VLOOKUP(T209,'Geographic Data'!$A:$D,4,FALSE)</f>
        <v>East</v>
      </c>
    </row>
    <row r="210" spans="1:23" x14ac:dyDescent="0.2">
      <c r="A210" s="1">
        <v>23016</v>
      </c>
      <c r="B210" s="2">
        <v>43570</v>
      </c>
      <c r="C210" s="2" t="str">
        <f t="shared" si="24"/>
        <v>Monday</v>
      </c>
      <c r="D210" s="2" t="str">
        <f t="shared" si="25"/>
        <v>April</v>
      </c>
      <c r="E210" s="2" t="str">
        <f t="shared" si="26"/>
        <v>2019</v>
      </c>
      <c r="F210" s="2">
        <v>43576</v>
      </c>
      <c r="G210" s="2" t="str">
        <f t="shared" si="27"/>
        <v>Sunday</v>
      </c>
      <c r="H210" s="2" t="str">
        <f t="shared" si="28"/>
        <v>April</v>
      </c>
      <c r="I210" s="22">
        <v>0.86685954309586233</v>
      </c>
      <c r="J210" s="22" t="str">
        <f t="shared" si="29"/>
        <v>20</v>
      </c>
      <c r="K210" s="2" t="str">
        <f t="shared" si="30"/>
        <v>2019</v>
      </c>
      <c r="L210" s="3">
        <v>39.979999999999997</v>
      </c>
      <c r="M210" s="1">
        <v>5</v>
      </c>
      <c r="N210" s="3">
        <v>199.9</v>
      </c>
      <c r="O210" s="1" t="s">
        <v>10</v>
      </c>
      <c r="P210" s="1" t="s">
        <v>16</v>
      </c>
      <c r="Q210" s="1" t="str">
        <f t="shared" si="31"/>
        <v>Technology</v>
      </c>
      <c r="R210" s="1" t="s">
        <v>17</v>
      </c>
      <c r="S210" s="1" t="s">
        <v>115</v>
      </c>
      <c r="T210" s="1">
        <v>10177</v>
      </c>
      <c r="U210" s="1" t="str">
        <f>VLOOKUP(T210,'Geographic Data'!$A:$D,2,FALSE)</f>
        <v>New York City</v>
      </c>
      <c r="V210" s="1" t="str">
        <f>VLOOKUP(T210,'Geographic Data'!$A:$D,3,FALSE)</f>
        <v>New York</v>
      </c>
      <c r="W210" s="1" t="str">
        <f>VLOOKUP(T210,'Geographic Data'!$A:$D,4,FALSE)</f>
        <v>East</v>
      </c>
    </row>
    <row r="211" spans="1:23" x14ac:dyDescent="0.2">
      <c r="A211" s="1">
        <v>23016</v>
      </c>
      <c r="B211" s="2">
        <v>43570</v>
      </c>
      <c r="C211" s="2" t="str">
        <f t="shared" si="24"/>
        <v>Monday</v>
      </c>
      <c r="D211" s="2" t="str">
        <f t="shared" si="25"/>
        <v>April</v>
      </c>
      <c r="E211" s="2" t="str">
        <f t="shared" si="26"/>
        <v>2019</v>
      </c>
      <c r="F211" s="2">
        <v>43574</v>
      </c>
      <c r="G211" s="2" t="str">
        <f t="shared" si="27"/>
        <v>Friday</v>
      </c>
      <c r="H211" s="2" t="str">
        <f t="shared" si="28"/>
        <v>April</v>
      </c>
      <c r="I211" s="22">
        <v>0.56479440403937076</v>
      </c>
      <c r="J211" s="22" t="str">
        <f t="shared" si="29"/>
        <v>13</v>
      </c>
      <c r="K211" s="2" t="str">
        <f t="shared" si="30"/>
        <v>2019</v>
      </c>
      <c r="L211" s="3">
        <v>29.74</v>
      </c>
      <c r="M211" s="1">
        <v>8</v>
      </c>
      <c r="N211" s="3">
        <v>237.92</v>
      </c>
      <c r="O211" s="1" t="s">
        <v>10</v>
      </c>
      <c r="P211" s="1" t="s">
        <v>11</v>
      </c>
      <c r="Q211" s="1" t="str">
        <f t="shared" si="31"/>
        <v>Supplies and Furniture</v>
      </c>
      <c r="R211" s="1" t="s">
        <v>789</v>
      </c>
      <c r="S211" s="1" t="s">
        <v>116</v>
      </c>
      <c r="T211" s="1">
        <v>10177</v>
      </c>
      <c r="U211" s="1" t="str">
        <f>VLOOKUP(T211,'Geographic Data'!$A:$D,2,FALSE)</f>
        <v>New York City</v>
      </c>
      <c r="V211" s="1" t="str">
        <f>VLOOKUP(T211,'Geographic Data'!$A:$D,3,FALSE)</f>
        <v>New York</v>
      </c>
      <c r="W211" s="1" t="str">
        <f>VLOOKUP(T211,'Geographic Data'!$A:$D,4,FALSE)</f>
        <v>East</v>
      </c>
    </row>
    <row r="212" spans="1:23" x14ac:dyDescent="0.2">
      <c r="A212" s="1">
        <v>25128</v>
      </c>
      <c r="B212" s="2">
        <v>43579</v>
      </c>
      <c r="C212" s="2" t="str">
        <f t="shared" si="24"/>
        <v>Wednesday</v>
      </c>
      <c r="D212" s="2" t="str">
        <f t="shared" si="25"/>
        <v>April</v>
      </c>
      <c r="E212" s="2" t="str">
        <f t="shared" si="26"/>
        <v>2019</v>
      </c>
      <c r="F212" s="2">
        <v>43585</v>
      </c>
      <c r="G212" s="2" t="str">
        <f t="shared" si="27"/>
        <v>Tuesday</v>
      </c>
      <c r="H212" s="2" t="str">
        <f t="shared" si="28"/>
        <v>April</v>
      </c>
      <c r="I212" s="22">
        <v>0.44909475615581318</v>
      </c>
      <c r="J212" s="22" t="str">
        <f t="shared" si="29"/>
        <v>10</v>
      </c>
      <c r="K212" s="2" t="str">
        <f t="shared" si="30"/>
        <v>2019</v>
      </c>
      <c r="L212" s="3">
        <v>155.99</v>
      </c>
      <c r="M212" s="1">
        <v>3</v>
      </c>
      <c r="N212" s="3">
        <v>467.97</v>
      </c>
      <c r="O212" s="1" t="s">
        <v>10</v>
      </c>
      <c r="P212" s="1" t="s">
        <v>16</v>
      </c>
      <c r="Q212" s="1" t="str">
        <f t="shared" si="31"/>
        <v>Technology</v>
      </c>
      <c r="R212" s="1" t="s">
        <v>790</v>
      </c>
      <c r="S212" s="1" t="s">
        <v>124</v>
      </c>
      <c r="T212" s="1">
        <v>10177</v>
      </c>
      <c r="U212" s="1" t="str">
        <f>VLOOKUP(T212,'Geographic Data'!$A:$D,2,FALSE)</f>
        <v>New York City</v>
      </c>
      <c r="V212" s="1" t="str">
        <f>VLOOKUP(T212,'Geographic Data'!$A:$D,3,FALSE)</f>
        <v>New York</v>
      </c>
      <c r="W212" s="1" t="str">
        <f>VLOOKUP(T212,'Geographic Data'!$A:$D,4,FALSE)</f>
        <v>East</v>
      </c>
    </row>
    <row r="213" spans="1:23" x14ac:dyDescent="0.2">
      <c r="A213" s="1">
        <v>26857</v>
      </c>
      <c r="B213" s="2">
        <v>43586</v>
      </c>
      <c r="C213" s="2" t="str">
        <f t="shared" si="24"/>
        <v>Wednesday</v>
      </c>
      <c r="D213" s="2" t="str">
        <f t="shared" si="25"/>
        <v>May</v>
      </c>
      <c r="E213" s="2" t="str">
        <f t="shared" si="26"/>
        <v>2019</v>
      </c>
      <c r="F213" s="2">
        <v>43596</v>
      </c>
      <c r="G213" s="2" t="str">
        <f t="shared" si="27"/>
        <v>Saturday</v>
      </c>
      <c r="H213" s="2" t="str">
        <f t="shared" si="28"/>
        <v>May</v>
      </c>
      <c r="I213" s="22">
        <v>0.29927399757112361</v>
      </c>
      <c r="J213" s="22" t="str">
        <f t="shared" si="29"/>
        <v>07</v>
      </c>
      <c r="K213" s="2" t="str">
        <f t="shared" si="30"/>
        <v>2019</v>
      </c>
      <c r="L213" s="3">
        <v>4.9800000000000004</v>
      </c>
      <c r="M213" s="1">
        <v>2</v>
      </c>
      <c r="N213" s="3">
        <v>9.9600000000000009</v>
      </c>
      <c r="O213" s="1" t="s">
        <v>10</v>
      </c>
      <c r="P213" s="1" t="s">
        <v>11</v>
      </c>
      <c r="Q213" s="1" t="str">
        <f t="shared" si="31"/>
        <v>Supplies and Furniture</v>
      </c>
      <c r="R213" s="1" t="s">
        <v>791</v>
      </c>
      <c r="S213" s="1" t="s">
        <v>128</v>
      </c>
      <c r="T213" s="1">
        <v>10177</v>
      </c>
      <c r="U213" s="1" t="str">
        <f>VLOOKUP(T213,'Geographic Data'!$A:$D,2,FALSE)</f>
        <v>New York City</v>
      </c>
      <c r="V213" s="1" t="str">
        <f>VLOOKUP(T213,'Geographic Data'!$A:$D,3,FALSE)</f>
        <v>New York</v>
      </c>
      <c r="W213" s="1" t="str">
        <f>VLOOKUP(T213,'Geographic Data'!$A:$D,4,FALSE)</f>
        <v>East</v>
      </c>
    </row>
    <row r="214" spans="1:23" x14ac:dyDescent="0.2">
      <c r="A214" s="1">
        <v>29513</v>
      </c>
      <c r="B214" s="2">
        <v>43598</v>
      </c>
      <c r="C214" s="2" t="str">
        <f t="shared" si="24"/>
        <v>Monday</v>
      </c>
      <c r="D214" s="2" t="str">
        <f t="shared" si="25"/>
        <v>May</v>
      </c>
      <c r="E214" s="2" t="str">
        <f t="shared" si="26"/>
        <v>2019</v>
      </c>
      <c r="F214" s="2">
        <v>43607</v>
      </c>
      <c r="G214" s="2" t="str">
        <f t="shared" si="27"/>
        <v>Wednesday</v>
      </c>
      <c r="H214" s="2" t="str">
        <f t="shared" si="28"/>
        <v>May</v>
      </c>
      <c r="I214" s="22">
        <v>0.40513150055003389</v>
      </c>
      <c r="J214" s="22" t="str">
        <f t="shared" si="29"/>
        <v>09</v>
      </c>
      <c r="K214" s="2" t="str">
        <f t="shared" si="30"/>
        <v>2019</v>
      </c>
      <c r="L214" s="3">
        <v>291.73</v>
      </c>
      <c r="M214" s="1">
        <v>3</v>
      </c>
      <c r="N214" s="3">
        <v>875.19</v>
      </c>
      <c r="O214" s="1" t="s">
        <v>10</v>
      </c>
      <c r="P214" s="1" t="s">
        <v>27</v>
      </c>
      <c r="Q214" s="1" t="str">
        <f t="shared" si="31"/>
        <v>Supplies and Furniture</v>
      </c>
      <c r="R214" s="1" t="s">
        <v>1219</v>
      </c>
      <c r="S214" s="1" t="s">
        <v>149</v>
      </c>
      <c r="T214" s="1">
        <v>10177</v>
      </c>
      <c r="U214" s="1" t="str">
        <f>VLOOKUP(T214,'Geographic Data'!$A:$D,2,FALSE)</f>
        <v>New York City</v>
      </c>
      <c r="V214" s="1" t="str">
        <f>VLOOKUP(T214,'Geographic Data'!$A:$D,3,FALSE)</f>
        <v>New York</v>
      </c>
      <c r="W214" s="1" t="str">
        <f>VLOOKUP(T214,'Geographic Data'!$A:$D,4,FALSE)</f>
        <v>East</v>
      </c>
    </row>
    <row r="215" spans="1:23" x14ac:dyDescent="0.2">
      <c r="A215" s="1">
        <v>29513</v>
      </c>
      <c r="B215" s="2">
        <v>43598</v>
      </c>
      <c r="C215" s="2" t="str">
        <f t="shared" si="24"/>
        <v>Monday</v>
      </c>
      <c r="D215" s="2" t="str">
        <f t="shared" si="25"/>
        <v>May</v>
      </c>
      <c r="E215" s="2" t="str">
        <f t="shared" si="26"/>
        <v>2019</v>
      </c>
      <c r="F215" s="2">
        <v>43600</v>
      </c>
      <c r="G215" s="2" t="str">
        <f t="shared" si="27"/>
        <v>Wednesday</v>
      </c>
      <c r="H215" s="2" t="str">
        <f t="shared" si="28"/>
        <v>May</v>
      </c>
      <c r="I215" s="22">
        <v>0.60201705413041695</v>
      </c>
      <c r="J215" s="22" t="str">
        <f t="shared" si="29"/>
        <v>14</v>
      </c>
      <c r="K215" s="2" t="str">
        <f t="shared" si="30"/>
        <v>2019</v>
      </c>
      <c r="L215" s="3">
        <v>100.98</v>
      </c>
      <c r="M215" s="1">
        <v>9</v>
      </c>
      <c r="N215" s="3">
        <v>908.82</v>
      </c>
      <c r="O215" s="1" t="s">
        <v>10</v>
      </c>
      <c r="P215" s="1" t="s">
        <v>27</v>
      </c>
      <c r="Q215" s="1" t="str">
        <f t="shared" si="31"/>
        <v>Supplies and Furniture</v>
      </c>
      <c r="R215" s="1" t="s">
        <v>1219</v>
      </c>
      <c r="S215" s="1" t="s">
        <v>139</v>
      </c>
      <c r="T215" s="1">
        <v>10177</v>
      </c>
      <c r="U215" s="1" t="str">
        <f>VLOOKUP(T215,'Geographic Data'!$A:$D,2,FALSE)</f>
        <v>New York City</v>
      </c>
      <c r="V215" s="1" t="str">
        <f>VLOOKUP(T215,'Geographic Data'!$A:$D,3,FALSE)</f>
        <v>New York</v>
      </c>
      <c r="W215" s="1" t="str">
        <f>VLOOKUP(T215,'Geographic Data'!$A:$D,4,FALSE)</f>
        <v>East</v>
      </c>
    </row>
    <row r="216" spans="1:23" x14ac:dyDescent="0.2">
      <c r="A216" s="1">
        <v>29513</v>
      </c>
      <c r="B216" s="2">
        <v>43598</v>
      </c>
      <c r="C216" s="2" t="str">
        <f t="shared" si="24"/>
        <v>Monday</v>
      </c>
      <c r="D216" s="2" t="str">
        <f t="shared" si="25"/>
        <v>May</v>
      </c>
      <c r="E216" s="2" t="str">
        <f t="shared" si="26"/>
        <v>2019</v>
      </c>
      <c r="F216" s="2">
        <v>43605</v>
      </c>
      <c r="G216" s="2" t="str">
        <f t="shared" si="27"/>
        <v>Monday</v>
      </c>
      <c r="H216" s="2" t="str">
        <f t="shared" si="28"/>
        <v>May</v>
      </c>
      <c r="I216" s="22">
        <v>0.67391209629883408</v>
      </c>
      <c r="J216" s="22" t="str">
        <f t="shared" si="29"/>
        <v>16</v>
      </c>
      <c r="K216" s="2" t="str">
        <f t="shared" si="30"/>
        <v>2019</v>
      </c>
      <c r="L216" s="3">
        <v>155.06</v>
      </c>
      <c r="M216" s="1">
        <v>9</v>
      </c>
      <c r="N216" s="3">
        <v>1395.54</v>
      </c>
      <c r="O216" s="1" t="s">
        <v>10</v>
      </c>
      <c r="P216" s="1" t="s">
        <v>11</v>
      </c>
      <c r="Q216" s="1" t="str">
        <f t="shared" si="31"/>
        <v>Supplies and Furniture</v>
      </c>
      <c r="R216" s="1" t="s">
        <v>789</v>
      </c>
      <c r="S216" s="1" t="s">
        <v>150</v>
      </c>
      <c r="T216" s="1">
        <v>10177</v>
      </c>
      <c r="U216" s="1" t="str">
        <f>VLOOKUP(T216,'Geographic Data'!$A:$D,2,FALSE)</f>
        <v>New York City</v>
      </c>
      <c r="V216" s="1" t="str">
        <f>VLOOKUP(T216,'Geographic Data'!$A:$D,3,FALSE)</f>
        <v>New York</v>
      </c>
      <c r="W216" s="1" t="str">
        <f>VLOOKUP(T216,'Geographic Data'!$A:$D,4,FALSE)</f>
        <v>East</v>
      </c>
    </row>
    <row r="217" spans="1:23" x14ac:dyDescent="0.2">
      <c r="A217" s="1">
        <v>35247</v>
      </c>
      <c r="B217" s="2">
        <v>43623</v>
      </c>
      <c r="C217" s="2" t="str">
        <f t="shared" si="24"/>
        <v>Friday</v>
      </c>
      <c r="D217" s="2" t="str">
        <f t="shared" si="25"/>
        <v>June</v>
      </c>
      <c r="E217" s="2" t="str">
        <f t="shared" si="26"/>
        <v>2019</v>
      </c>
      <c r="F217" s="2">
        <v>43631</v>
      </c>
      <c r="G217" s="2" t="str">
        <f t="shared" si="27"/>
        <v>Saturday</v>
      </c>
      <c r="H217" s="2" t="str">
        <f t="shared" si="28"/>
        <v>June</v>
      </c>
      <c r="I217" s="22">
        <v>0.65158245738643927</v>
      </c>
      <c r="J217" s="22" t="str">
        <f t="shared" si="29"/>
        <v>15</v>
      </c>
      <c r="K217" s="2" t="str">
        <f t="shared" si="30"/>
        <v>2019</v>
      </c>
      <c r="L217" s="3">
        <v>2.6</v>
      </c>
      <c r="M217" s="1">
        <v>1</v>
      </c>
      <c r="N217" s="3">
        <v>2.6</v>
      </c>
      <c r="O217" s="1" t="s">
        <v>22</v>
      </c>
      <c r="P217" s="1" t="s">
        <v>11</v>
      </c>
      <c r="Q217" s="1" t="str">
        <f t="shared" si="31"/>
        <v>Supplies and Furniture</v>
      </c>
      <c r="R217" s="1" t="s">
        <v>788</v>
      </c>
      <c r="S217" s="1" t="s">
        <v>178</v>
      </c>
      <c r="T217" s="1">
        <v>10177</v>
      </c>
      <c r="U217" s="1" t="str">
        <f>VLOOKUP(T217,'Geographic Data'!$A:$D,2,FALSE)</f>
        <v>New York City</v>
      </c>
      <c r="V217" s="1" t="str">
        <f>VLOOKUP(T217,'Geographic Data'!$A:$D,3,FALSE)</f>
        <v>New York</v>
      </c>
      <c r="W217" s="1" t="str">
        <f>VLOOKUP(T217,'Geographic Data'!$A:$D,4,FALSE)</f>
        <v>East</v>
      </c>
    </row>
    <row r="218" spans="1:23" x14ac:dyDescent="0.2">
      <c r="A218" s="1">
        <v>36075</v>
      </c>
      <c r="B218" s="2">
        <v>43626</v>
      </c>
      <c r="C218" s="2" t="str">
        <f t="shared" si="24"/>
        <v>Monday</v>
      </c>
      <c r="D218" s="2" t="str">
        <f t="shared" si="25"/>
        <v>June</v>
      </c>
      <c r="E218" s="2" t="str">
        <f t="shared" si="26"/>
        <v>2019</v>
      </c>
      <c r="F218" s="2">
        <v>43636</v>
      </c>
      <c r="G218" s="2" t="str">
        <f t="shared" si="27"/>
        <v>Thursday</v>
      </c>
      <c r="H218" s="2" t="str">
        <f t="shared" si="28"/>
        <v>June</v>
      </c>
      <c r="I218" s="22">
        <v>0.40466751461603279</v>
      </c>
      <c r="J218" s="22" t="str">
        <f t="shared" si="29"/>
        <v>09</v>
      </c>
      <c r="K218" s="2" t="str">
        <f t="shared" si="30"/>
        <v>2019</v>
      </c>
      <c r="L218" s="3">
        <v>367.99</v>
      </c>
      <c r="M218" s="1">
        <v>1</v>
      </c>
      <c r="N218" s="3">
        <v>367.99</v>
      </c>
      <c r="O218" s="1" t="s">
        <v>10</v>
      </c>
      <c r="P218" s="1" t="s">
        <v>11</v>
      </c>
      <c r="Q218" s="1" t="str">
        <f t="shared" si="31"/>
        <v>Supplies and Furniture</v>
      </c>
      <c r="R218" s="1" t="s">
        <v>791</v>
      </c>
      <c r="S218" s="1" t="s">
        <v>181</v>
      </c>
      <c r="T218" s="1">
        <v>10177</v>
      </c>
      <c r="U218" s="1" t="str">
        <f>VLOOKUP(T218,'Geographic Data'!$A:$D,2,FALSE)</f>
        <v>New York City</v>
      </c>
      <c r="V218" s="1" t="str">
        <f>VLOOKUP(T218,'Geographic Data'!$A:$D,3,FALSE)</f>
        <v>New York</v>
      </c>
      <c r="W218" s="1" t="str">
        <f>VLOOKUP(T218,'Geographic Data'!$A:$D,4,FALSE)</f>
        <v>East</v>
      </c>
    </row>
    <row r="219" spans="1:23" x14ac:dyDescent="0.2">
      <c r="A219" s="1">
        <v>36075</v>
      </c>
      <c r="B219" s="2">
        <v>43626</v>
      </c>
      <c r="C219" s="2" t="str">
        <f t="shared" si="24"/>
        <v>Monday</v>
      </c>
      <c r="D219" s="2" t="str">
        <f t="shared" si="25"/>
        <v>June</v>
      </c>
      <c r="E219" s="2" t="str">
        <f t="shared" si="26"/>
        <v>2019</v>
      </c>
      <c r="F219" s="2">
        <v>43635</v>
      </c>
      <c r="G219" s="2" t="str">
        <f t="shared" si="27"/>
        <v>Wednesday</v>
      </c>
      <c r="H219" s="2" t="str">
        <f t="shared" si="28"/>
        <v>June</v>
      </c>
      <c r="I219" s="22">
        <v>0.8792515950214046</v>
      </c>
      <c r="J219" s="22" t="str">
        <f t="shared" si="29"/>
        <v>21</v>
      </c>
      <c r="K219" s="2" t="str">
        <f t="shared" si="30"/>
        <v>2019</v>
      </c>
      <c r="L219" s="3">
        <v>4.24</v>
      </c>
      <c r="M219" s="1">
        <v>6</v>
      </c>
      <c r="N219" s="3">
        <v>25.44</v>
      </c>
      <c r="O219" s="1" t="s">
        <v>10</v>
      </c>
      <c r="P219" s="1" t="s">
        <v>11</v>
      </c>
      <c r="Q219" s="1" t="str">
        <f t="shared" si="31"/>
        <v>Supplies and Furniture</v>
      </c>
      <c r="R219" s="1" t="s">
        <v>791</v>
      </c>
      <c r="S219" s="1" t="s">
        <v>795</v>
      </c>
      <c r="T219" s="1">
        <v>10177</v>
      </c>
      <c r="U219" s="1" t="str">
        <f>VLOOKUP(T219,'Geographic Data'!$A:$D,2,FALSE)</f>
        <v>New York City</v>
      </c>
      <c r="V219" s="1" t="str">
        <f>VLOOKUP(T219,'Geographic Data'!$A:$D,3,FALSE)</f>
        <v>New York</v>
      </c>
      <c r="W219" s="1" t="str">
        <f>VLOOKUP(T219,'Geographic Data'!$A:$D,4,FALSE)</f>
        <v>East</v>
      </c>
    </row>
    <row r="220" spans="1:23" x14ac:dyDescent="0.2">
      <c r="A220" s="1">
        <v>38763</v>
      </c>
      <c r="B220" s="2">
        <v>43638</v>
      </c>
      <c r="C220" s="2" t="str">
        <f t="shared" si="24"/>
        <v>Saturday</v>
      </c>
      <c r="D220" s="2" t="str">
        <f t="shared" si="25"/>
        <v>June</v>
      </c>
      <c r="E220" s="2" t="str">
        <f t="shared" si="26"/>
        <v>2019</v>
      </c>
      <c r="F220" s="2">
        <v>43643</v>
      </c>
      <c r="G220" s="2" t="str">
        <f t="shared" si="27"/>
        <v>Thursday</v>
      </c>
      <c r="H220" s="2" t="str">
        <f t="shared" si="28"/>
        <v>June</v>
      </c>
      <c r="I220" s="22">
        <v>0.18780752638102238</v>
      </c>
      <c r="J220" s="22" t="str">
        <f t="shared" si="29"/>
        <v>04</v>
      </c>
      <c r="K220" s="2" t="str">
        <f t="shared" si="30"/>
        <v>2019</v>
      </c>
      <c r="L220" s="3">
        <v>6.48</v>
      </c>
      <c r="M220" s="1">
        <v>5</v>
      </c>
      <c r="N220" s="3">
        <v>32.4</v>
      </c>
      <c r="O220" s="1" t="s">
        <v>10</v>
      </c>
      <c r="P220" s="1" t="s">
        <v>11</v>
      </c>
      <c r="Q220" s="1" t="str">
        <f t="shared" si="31"/>
        <v>Supplies and Furniture</v>
      </c>
      <c r="R220" s="1" t="s">
        <v>12</v>
      </c>
      <c r="S220" s="1" t="s">
        <v>172</v>
      </c>
      <c r="T220" s="1">
        <v>10177</v>
      </c>
      <c r="U220" s="1" t="str">
        <f>VLOOKUP(T220,'Geographic Data'!$A:$D,2,FALSE)</f>
        <v>New York City</v>
      </c>
      <c r="V220" s="1" t="str">
        <f>VLOOKUP(T220,'Geographic Data'!$A:$D,3,FALSE)</f>
        <v>New York</v>
      </c>
      <c r="W220" s="1" t="str">
        <f>VLOOKUP(T220,'Geographic Data'!$A:$D,4,FALSE)</f>
        <v>East</v>
      </c>
    </row>
    <row r="221" spans="1:23" x14ac:dyDescent="0.2">
      <c r="A221" s="1">
        <v>38763</v>
      </c>
      <c r="B221" s="2">
        <v>43638</v>
      </c>
      <c r="C221" s="2" t="str">
        <f t="shared" si="24"/>
        <v>Saturday</v>
      </c>
      <c r="D221" s="2" t="str">
        <f t="shared" si="25"/>
        <v>June</v>
      </c>
      <c r="E221" s="2" t="str">
        <f t="shared" si="26"/>
        <v>2019</v>
      </c>
      <c r="F221" s="2">
        <v>43643</v>
      </c>
      <c r="G221" s="2" t="str">
        <f t="shared" si="27"/>
        <v>Thursday</v>
      </c>
      <c r="H221" s="2" t="str">
        <f t="shared" si="28"/>
        <v>June</v>
      </c>
      <c r="I221" s="22">
        <v>0.37721641993537758</v>
      </c>
      <c r="J221" s="22" t="str">
        <f t="shared" si="29"/>
        <v>09</v>
      </c>
      <c r="K221" s="2" t="str">
        <f t="shared" si="30"/>
        <v>2019</v>
      </c>
      <c r="L221" s="3">
        <v>22.99</v>
      </c>
      <c r="M221" s="1">
        <v>3</v>
      </c>
      <c r="N221" s="3">
        <v>68.97</v>
      </c>
      <c r="O221" s="1" t="s">
        <v>10</v>
      </c>
      <c r="P221" s="1" t="s">
        <v>11</v>
      </c>
      <c r="Q221" s="1" t="str">
        <f t="shared" si="31"/>
        <v>Supplies and Furniture</v>
      </c>
      <c r="R221" s="1" t="s">
        <v>788</v>
      </c>
      <c r="S221" s="1" t="s">
        <v>187</v>
      </c>
      <c r="T221" s="1">
        <v>10177</v>
      </c>
      <c r="U221" s="1" t="str">
        <f>VLOOKUP(T221,'Geographic Data'!$A:$D,2,FALSE)</f>
        <v>New York City</v>
      </c>
      <c r="V221" s="1" t="str">
        <f>VLOOKUP(T221,'Geographic Data'!$A:$D,3,FALSE)</f>
        <v>New York</v>
      </c>
      <c r="W221" s="1" t="str">
        <f>VLOOKUP(T221,'Geographic Data'!$A:$D,4,FALSE)</f>
        <v>East</v>
      </c>
    </row>
    <row r="222" spans="1:23" x14ac:dyDescent="0.2">
      <c r="A222" s="1">
        <v>41807</v>
      </c>
      <c r="B222" s="2">
        <v>43651</v>
      </c>
      <c r="C222" s="2" t="str">
        <f t="shared" si="24"/>
        <v>Friday</v>
      </c>
      <c r="D222" s="2" t="str">
        <f t="shared" si="25"/>
        <v>July</v>
      </c>
      <c r="E222" s="2" t="str">
        <f t="shared" si="26"/>
        <v>2019</v>
      </c>
      <c r="F222" s="2">
        <v>43652</v>
      </c>
      <c r="G222" s="2" t="str">
        <f t="shared" si="27"/>
        <v>Saturday</v>
      </c>
      <c r="H222" s="2" t="str">
        <f t="shared" si="28"/>
        <v>July</v>
      </c>
      <c r="I222" s="22">
        <v>0.32946973776945354</v>
      </c>
      <c r="J222" s="22" t="str">
        <f t="shared" si="29"/>
        <v>07</v>
      </c>
      <c r="K222" s="2" t="str">
        <f t="shared" si="30"/>
        <v>2019</v>
      </c>
      <c r="L222" s="3">
        <v>15.14</v>
      </c>
      <c r="M222" s="1">
        <v>9</v>
      </c>
      <c r="N222" s="3">
        <v>136.26</v>
      </c>
      <c r="O222" s="1" t="s">
        <v>22</v>
      </c>
      <c r="P222" s="1" t="s">
        <v>11</v>
      </c>
      <c r="Q222" s="1" t="str">
        <f t="shared" si="31"/>
        <v>Supplies and Furniture</v>
      </c>
      <c r="R222" s="1" t="s">
        <v>789</v>
      </c>
      <c r="S222" s="1" t="s">
        <v>192</v>
      </c>
      <c r="T222" s="1">
        <v>10177</v>
      </c>
      <c r="U222" s="1" t="str">
        <f>VLOOKUP(T222,'Geographic Data'!$A:$D,2,FALSE)</f>
        <v>New York City</v>
      </c>
      <c r="V222" s="1" t="str">
        <f>VLOOKUP(T222,'Geographic Data'!$A:$D,3,FALSE)</f>
        <v>New York</v>
      </c>
      <c r="W222" s="1" t="str">
        <f>VLOOKUP(T222,'Geographic Data'!$A:$D,4,FALSE)</f>
        <v>East</v>
      </c>
    </row>
    <row r="223" spans="1:23" x14ac:dyDescent="0.2">
      <c r="A223" s="1">
        <v>45224</v>
      </c>
      <c r="B223" s="2">
        <v>43666</v>
      </c>
      <c r="C223" s="2" t="str">
        <f t="shared" si="24"/>
        <v>Saturday</v>
      </c>
      <c r="D223" s="2" t="str">
        <f t="shared" si="25"/>
        <v>July</v>
      </c>
      <c r="E223" s="2" t="str">
        <f t="shared" si="26"/>
        <v>2019</v>
      </c>
      <c r="F223" s="2">
        <v>43676</v>
      </c>
      <c r="G223" s="2" t="str">
        <f t="shared" si="27"/>
        <v>Tuesday</v>
      </c>
      <c r="H223" s="2" t="str">
        <f t="shared" si="28"/>
        <v>July</v>
      </c>
      <c r="I223" s="22">
        <v>0.16916375557858621</v>
      </c>
      <c r="J223" s="22" t="str">
        <f t="shared" si="29"/>
        <v>04</v>
      </c>
      <c r="K223" s="2" t="str">
        <f t="shared" si="30"/>
        <v>2019</v>
      </c>
      <c r="L223" s="3">
        <v>348.21</v>
      </c>
      <c r="M223" s="1">
        <v>1</v>
      </c>
      <c r="N223" s="3">
        <v>348.21</v>
      </c>
      <c r="O223" s="1" t="s">
        <v>30</v>
      </c>
      <c r="P223" s="1" t="s">
        <v>27</v>
      </c>
      <c r="Q223" s="1" t="str">
        <f t="shared" si="31"/>
        <v>Supplies and Furniture</v>
      </c>
      <c r="R223" s="1" t="s">
        <v>43</v>
      </c>
      <c r="S223" s="1" t="s">
        <v>202</v>
      </c>
      <c r="T223" s="1">
        <v>10177</v>
      </c>
      <c r="U223" s="1" t="str">
        <f>VLOOKUP(T223,'Geographic Data'!$A:$D,2,FALSE)</f>
        <v>New York City</v>
      </c>
      <c r="V223" s="1" t="str">
        <f>VLOOKUP(T223,'Geographic Data'!$A:$D,3,FALSE)</f>
        <v>New York</v>
      </c>
      <c r="W223" s="1" t="str">
        <f>VLOOKUP(T223,'Geographic Data'!$A:$D,4,FALSE)</f>
        <v>East</v>
      </c>
    </row>
    <row r="224" spans="1:23" x14ac:dyDescent="0.2">
      <c r="A224" s="1">
        <v>45387</v>
      </c>
      <c r="B224" s="2">
        <v>43667</v>
      </c>
      <c r="C224" s="2" t="str">
        <f t="shared" si="24"/>
        <v>Sunday</v>
      </c>
      <c r="D224" s="2" t="str">
        <f t="shared" si="25"/>
        <v>July</v>
      </c>
      <c r="E224" s="2" t="str">
        <f t="shared" si="26"/>
        <v>2019</v>
      </c>
      <c r="F224" s="2">
        <v>43669</v>
      </c>
      <c r="G224" s="2" t="str">
        <f t="shared" si="27"/>
        <v>Tuesday</v>
      </c>
      <c r="H224" s="2" t="str">
        <f t="shared" si="28"/>
        <v>July</v>
      </c>
      <c r="I224" s="22">
        <v>0.89025011763609396</v>
      </c>
      <c r="J224" s="22" t="str">
        <f t="shared" si="29"/>
        <v>21</v>
      </c>
      <c r="K224" s="2" t="str">
        <f t="shared" si="30"/>
        <v>2019</v>
      </c>
      <c r="L224" s="3">
        <v>27.48</v>
      </c>
      <c r="M224" s="1">
        <v>2</v>
      </c>
      <c r="N224" s="3">
        <v>54.96</v>
      </c>
      <c r="O224" s="1" t="s">
        <v>22</v>
      </c>
      <c r="P224" s="1" t="s">
        <v>16</v>
      </c>
      <c r="Q224" s="1" t="str">
        <f t="shared" si="31"/>
        <v>Technology</v>
      </c>
      <c r="R224" s="1" t="s">
        <v>17</v>
      </c>
      <c r="S224" s="1" t="s">
        <v>206</v>
      </c>
      <c r="T224" s="1">
        <v>10177</v>
      </c>
      <c r="U224" s="1" t="str">
        <f>VLOOKUP(T224,'Geographic Data'!$A:$D,2,FALSE)</f>
        <v>New York City</v>
      </c>
      <c r="V224" s="1" t="str">
        <f>VLOOKUP(T224,'Geographic Data'!$A:$D,3,FALSE)</f>
        <v>New York</v>
      </c>
      <c r="W224" s="1" t="str">
        <f>VLOOKUP(T224,'Geographic Data'!$A:$D,4,FALSE)</f>
        <v>East</v>
      </c>
    </row>
    <row r="225" spans="1:23" x14ac:dyDescent="0.2">
      <c r="A225" s="1">
        <v>47689</v>
      </c>
      <c r="B225" s="2">
        <v>43677</v>
      </c>
      <c r="C225" s="2" t="str">
        <f t="shared" si="24"/>
        <v>Wednesday</v>
      </c>
      <c r="D225" s="2" t="str">
        <f t="shared" si="25"/>
        <v>July</v>
      </c>
      <c r="E225" s="2" t="str">
        <f t="shared" si="26"/>
        <v>2019</v>
      </c>
      <c r="F225" s="2">
        <v>43682</v>
      </c>
      <c r="G225" s="2" t="str">
        <f t="shared" si="27"/>
        <v>Monday</v>
      </c>
      <c r="H225" s="2" t="str">
        <f t="shared" si="28"/>
        <v>August</v>
      </c>
      <c r="I225" s="22">
        <v>0.18435743219106704</v>
      </c>
      <c r="J225" s="22" t="str">
        <f t="shared" si="29"/>
        <v>04</v>
      </c>
      <c r="K225" s="2" t="str">
        <f t="shared" si="30"/>
        <v>2019</v>
      </c>
      <c r="L225" s="3">
        <v>122.99</v>
      </c>
      <c r="M225" s="1">
        <v>10</v>
      </c>
      <c r="N225" s="3">
        <v>1229.9000000000001</v>
      </c>
      <c r="O225" s="1" t="s">
        <v>10</v>
      </c>
      <c r="P225" s="1" t="s">
        <v>27</v>
      </c>
      <c r="Q225" s="1" t="str">
        <f t="shared" si="31"/>
        <v>Supplies and Furniture</v>
      </c>
      <c r="R225" s="1" t="s">
        <v>1219</v>
      </c>
      <c r="S225" s="1" t="s">
        <v>212</v>
      </c>
      <c r="T225" s="1">
        <v>10177</v>
      </c>
      <c r="U225" s="1" t="str">
        <f>VLOOKUP(T225,'Geographic Data'!$A:$D,2,FALSE)</f>
        <v>New York City</v>
      </c>
      <c r="V225" s="1" t="str">
        <f>VLOOKUP(T225,'Geographic Data'!$A:$D,3,FALSE)</f>
        <v>New York</v>
      </c>
      <c r="W225" s="1" t="str">
        <f>VLOOKUP(T225,'Geographic Data'!$A:$D,4,FALSE)</f>
        <v>East</v>
      </c>
    </row>
    <row r="226" spans="1:23" x14ac:dyDescent="0.2">
      <c r="A226" s="1">
        <v>78422</v>
      </c>
      <c r="B226" s="2">
        <v>43810</v>
      </c>
      <c r="C226" s="2" t="str">
        <f t="shared" si="24"/>
        <v>Wednesday</v>
      </c>
      <c r="D226" s="2" t="str">
        <f t="shared" si="25"/>
        <v>December</v>
      </c>
      <c r="E226" s="2" t="str">
        <f t="shared" si="26"/>
        <v>2019</v>
      </c>
      <c r="F226" s="2">
        <v>43817</v>
      </c>
      <c r="G226" s="2" t="str">
        <f t="shared" si="27"/>
        <v>Wednesday</v>
      </c>
      <c r="H226" s="2" t="str">
        <f t="shared" si="28"/>
        <v>December</v>
      </c>
      <c r="I226" s="22">
        <v>0.53799826381815974</v>
      </c>
      <c r="J226" s="22" t="str">
        <f t="shared" si="29"/>
        <v>12</v>
      </c>
      <c r="K226" s="2" t="str">
        <f t="shared" si="30"/>
        <v>2019</v>
      </c>
      <c r="L226" s="3">
        <v>2.1</v>
      </c>
      <c r="M226" s="1">
        <v>5</v>
      </c>
      <c r="N226" s="3">
        <v>10.5</v>
      </c>
      <c r="O226" s="1" t="s">
        <v>10</v>
      </c>
      <c r="P226" s="1" t="s">
        <v>11</v>
      </c>
      <c r="Q226" s="1" t="str">
        <f t="shared" si="31"/>
        <v>Supplies and Furniture</v>
      </c>
      <c r="R226" s="1" t="s">
        <v>788</v>
      </c>
      <c r="S226" s="1" t="s">
        <v>99</v>
      </c>
      <c r="T226" s="1">
        <v>10605</v>
      </c>
      <c r="U226" s="1" t="str">
        <f>VLOOKUP(T226,'Geographic Data'!$A:$D,2,FALSE)</f>
        <v>White Plains</v>
      </c>
      <c r="V226" s="1" t="str">
        <f>VLOOKUP(T226,'Geographic Data'!$A:$D,3,FALSE)</f>
        <v>New York</v>
      </c>
      <c r="W226" s="1" t="str">
        <f>VLOOKUP(T226,'Geographic Data'!$A:$D,4,FALSE)</f>
        <v>East</v>
      </c>
    </row>
    <row r="227" spans="1:23" x14ac:dyDescent="0.2">
      <c r="A227" s="1">
        <v>78421</v>
      </c>
      <c r="B227" s="2">
        <v>43810</v>
      </c>
      <c r="C227" s="2" t="str">
        <f t="shared" si="24"/>
        <v>Wednesday</v>
      </c>
      <c r="D227" s="2" t="str">
        <f t="shared" si="25"/>
        <v>December</v>
      </c>
      <c r="E227" s="2" t="str">
        <f t="shared" si="26"/>
        <v>2019</v>
      </c>
      <c r="F227" s="2">
        <v>43820</v>
      </c>
      <c r="G227" s="2" t="str">
        <f t="shared" si="27"/>
        <v>Saturday</v>
      </c>
      <c r="H227" s="2" t="str">
        <f t="shared" si="28"/>
        <v>December</v>
      </c>
      <c r="I227" s="22">
        <v>0.74679109296458923</v>
      </c>
      <c r="J227" s="22" t="str">
        <f t="shared" si="29"/>
        <v>17</v>
      </c>
      <c r="K227" s="2" t="str">
        <f t="shared" si="30"/>
        <v>2019</v>
      </c>
      <c r="L227" s="3">
        <v>29.74</v>
      </c>
      <c r="M227" s="1">
        <v>10</v>
      </c>
      <c r="N227" s="3">
        <v>297.39999999999998</v>
      </c>
      <c r="O227" s="1" t="s">
        <v>10</v>
      </c>
      <c r="P227" s="1" t="s">
        <v>11</v>
      </c>
      <c r="Q227" s="1" t="str">
        <f t="shared" si="31"/>
        <v>Supplies and Furniture</v>
      </c>
      <c r="R227" s="1" t="s">
        <v>789</v>
      </c>
      <c r="S227" s="1" t="s">
        <v>116</v>
      </c>
      <c r="T227" s="1">
        <v>10701</v>
      </c>
      <c r="U227" s="1" t="str">
        <f>VLOOKUP(T227,'Geographic Data'!$A:$D,2,FALSE)</f>
        <v>Yonkers</v>
      </c>
      <c r="V227" s="1" t="str">
        <f>VLOOKUP(T227,'Geographic Data'!$A:$D,3,FALSE)</f>
        <v>New York</v>
      </c>
      <c r="W227" s="1" t="str">
        <f>VLOOKUP(T227,'Geographic Data'!$A:$D,4,FALSE)</f>
        <v>East</v>
      </c>
    </row>
    <row r="228" spans="1:23" x14ac:dyDescent="0.2">
      <c r="A228" s="1">
        <v>82846</v>
      </c>
      <c r="B228" s="2">
        <v>43830</v>
      </c>
      <c r="C228" s="2" t="str">
        <f t="shared" si="24"/>
        <v>Tuesday</v>
      </c>
      <c r="D228" s="2" t="str">
        <f t="shared" si="25"/>
        <v>December</v>
      </c>
      <c r="E228" s="2" t="str">
        <f t="shared" si="26"/>
        <v>2019</v>
      </c>
      <c r="F228" s="2">
        <v>43840</v>
      </c>
      <c r="G228" s="2" t="str">
        <f t="shared" si="27"/>
        <v>Friday</v>
      </c>
      <c r="H228" s="2" t="str">
        <f t="shared" si="28"/>
        <v>January</v>
      </c>
      <c r="I228" s="22">
        <v>0.90196568712750136</v>
      </c>
      <c r="J228" s="22" t="str">
        <f t="shared" si="29"/>
        <v>21</v>
      </c>
      <c r="K228" s="2" t="str">
        <f t="shared" si="30"/>
        <v>2020</v>
      </c>
      <c r="L228" s="3">
        <v>4.91</v>
      </c>
      <c r="M228" s="1">
        <v>7</v>
      </c>
      <c r="N228" s="3">
        <v>34.369999999999997</v>
      </c>
      <c r="O228" s="1" t="s">
        <v>30</v>
      </c>
      <c r="P228" s="1" t="s">
        <v>11</v>
      </c>
      <c r="Q228" s="1" t="str">
        <f t="shared" si="31"/>
        <v>Supplies and Furniture</v>
      </c>
      <c r="R228" s="1" t="s">
        <v>31</v>
      </c>
      <c r="S228" s="1" t="s">
        <v>133</v>
      </c>
      <c r="T228" s="1">
        <v>11226</v>
      </c>
      <c r="U228" s="1" t="str">
        <f>VLOOKUP(T228,'Geographic Data'!$A:$D,2,FALSE)</f>
        <v>Brooklyn</v>
      </c>
      <c r="V228" s="1" t="str">
        <f>VLOOKUP(T228,'Geographic Data'!$A:$D,3,FALSE)</f>
        <v>New York</v>
      </c>
      <c r="W228" s="1" t="str">
        <f>VLOOKUP(T228,'Geographic Data'!$A:$D,4,FALSE)</f>
        <v>East</v>
      </c>
    </row>
    <row r="229" spans="1:23" x14ac:dyDescent="0.2">
      <c r="A229" s="1">
        <v>82846</v>
      </c>
      <c r="B229" s="2">
        <v>43830</v>
      </c>
      <c r="C229" s="2" t="str">
        <f t="shared" si="24"/>
        <v>Tuesday</v>
      </c>
      <c r="D229" s="2" t="str">
        <f t="shared" si="25"/>
        <v>December</v>
      </c>
      <c r="E229" s="2" t="str">
        <f t="shared" si="26"/>
        <v>2019</v>
      </c>
      <c r="F229" s="2">
        <v>43838</v>
      </c>
      <c r="G229" s="2" t="str">
        <f t="shared" si="27"/>
        <v>Wednesday</v>
      </c>
      <c r="H229" s="2" t="str">
        <f t="shared" si="28"/>
        <v>January</v>
      </c>
      <c r="I229" s="22">
        <v>0.29659095927466406</v>
      </c>
      <c r="J229" s="22" t="str">
        <f t="shared" si="29"/>
        <v>07</v>
      </c>
      <c r="K229" s="2" t="str">
        <f t="shared" si="30"/>
        <v>2020</v>
      </c>
      <c r="L229" s="3">
        <v>22.01</v>
      </c>
      <c r="M229" s="1">
        <v>3</v>
      </c>
      <c r="N229" s="3">
        <v>66.03</v>
      </c>
      <c r="O229" s="1" t="s">
        <v>30</v>
      </c>
      <c r="P229" s="1" t="s">
        <v>11</v>
      </c>
      <c r="Q229" s="1" t="str">
        <f t="shared" si="31"/>
        <v>Supplies and Furniture</v>
      </c>
      <c r="R229" s="1" t="s">
        <v>788</v>
      </c>
      <c r="S229" s="1" t="s">
        <v>423</v>
      </c>
      <c r="T229" s="1">
        <v>11226</v>
      </c>
      <c r="U229" s="1" t="str">
        <f>VLOOKUP(T229,'Geographic Data'!$A:$D,2,FALSE)</f>
        <v>Brooklyn</v>
      </c>
      <c r="V229" s="1" t="str">
        <f>VLOOKUP(T229,'Geographic Data'!$A:$D,3,FALSE)</f>
        <v>New York</v>
      </c>
      <c r="W229" s="1" t="str">
        <f>VLOOKUP(T229,'Geographic Data'!$A:$D,4,FALSE)</f>
        <v>East</v>
      </c>
    </row>
    <row r="230" spans="1:23" x14ac:dyDescent="0.2">
      <c r="A230" s="1">
        <v>77943</v>
      </c>
      <c r="B230" s="2">
        <v>43808</v>
      </c>
      <c r="C230" s="2" t="str">
        <f t="shared" si="24"/>
        <v>Monday</v>
      </c>
      <c r="D230" s="2" t="str">
        <f t="shared" si="25"/>
        <v>December</v>
      </c>
      <c r="E230" s="2" t="str">
        <f t="shared" si="26"/>
        <v>2019</v>
      </c>
      <c r="F230" s="2">
        <v>43811</v>
      </c>
      <c r="G230" s="2" t="str">
        <f t="shared" si="27"/>
        <v>Thursday</v>
      </c>
      <c r="H230" s="2" t="str">
        <f t="shared" si="28"/>
        <v>December</v>
      </c>
      <c r="I230" s="22">
        <v>0.38191386874807365</v>
      </c>
      <c r="J230" s="22" t="str">
        <f t="shared" si="29"/>
        <v>09</v>
      </c>
      <c r="K230" s="2" t="str">
        <f t="shared" si="30"/>
        <v>2019</v>
      </c>
      <c r="L230" s="3">
        <v>40.97</v>
      </c>
      <c r="M230" s="1">
        <v>9</v>
      </c>
      <c r="N230" s="3">
        <v>368.73</v>
      </c>
      <c r="O230" s="1" t="s">
        <v>14</v>
      </c>
      <c r="P230" s="1" t="s">
        <v>11</v>
      </c>
      <c r="Q230" s="1" t="str">
        <f t="shared" si="31"/>
        <v>Supplies and Furniture</v>
      </c>
      <c r="R230" s="1" t="s">
        <v>788</v>
      </c>
      <c r="S230" s="1" t="s">
        <v>235</v>
      </c>
      <c r="T230" s="1">
        <v>11580</v>
      </c>
      <c r="U230" s="1" t="str">
        <f>VLOOKUP(T230,'Geographic Data'!$A:$D,2,FALSE)</f>
        <v>Valley Stream</v>
      </c>
      <c r="V230" s="1" t="str">
        <f>VLOOKUP(T230,'Geographic Data'!$A:$D,3,FALSE)</f>
        <v>New York</v>
      </c>
      <c r="W230" s="1" t="str">
        <f>VLOOKUP(T230,'Geographic Data'!$A:$D,4,FALSE)</f>
        <v>East</v>
      </c>
    </row>
    <row r="231" spans="1:23" x14ac:dyDescent="0.2">
      <c r="A231" s="1">
        <v>77945</v>
      </c>
      <c r="B231" s="2">
        <v>43808</v>
      </c>
      <c r="C231" s="2" t="str">
        <f t="shared" si="24"/>
        <v>Monday</v>
      </c>
      <c r="D231" s="2" t="str">
        <f t="shared" si="25"/>
        <v>December</v>
      </c>
      <c r="E231" s="2" t="str">
        <f t="shared" si="26"/>
        <v>2019</v>
      </c>
      <c r="F231" s="2">
        <v>43812</v>
      </c>
      <c r="G231" s="2" t="str">
        <f t="shared" si="27"/>
        <v>Friday</v>
      </c>
      <c r="H231" s="2" t="str">
        <f t="shared" si="28"/>
        <v>December</v>
      </c>
      <c r="I231" s="22">
        <v>0.78935065417070538</v>
      </c>
      <c r="J231" s="22" t="str">
        <f t="shared" si="29"/>
        <v>18</v>
      </c>
      <c r="K231" s="2" t="str">
        <f t="shared" si="30"/>
        <v>2019</v>
      </c>
      <c r="L231" s="3">
        <v>22.72</v>
      </c>
      <c r="M231" s="1">
        <v>5</v>
      </c>
      <c r="N231" s="3">
        <v>113.6</v>
      </c>
      <c r="O231" s="1" t="s">
        <v>30</v>
      </c>
      <c r="P231" s="1" t="s">
        <v>27</v>
      </c>
      <c r="Q231" s="1" t="str">
        <f t="shared" si="31"/>
        <v>Supplies and Furniture</v>
      </c>
      <c r="R231" s="1" t="s">
        <v>33</v>
      </c>
      <c r="S231" s="1" t="s">
        <v>74</v>
      </c>
      <c r="T231" s="1">
        <v>11580</v>
      </c>
      <c r="U231" s="1" t="str">
        <f>VLOOKUP(T231,'Geographic Data'!$A:$D,2,FALSE)</f>
        <v>Valley Stream</v>
      </c>
      <c r="V231" s="1" t="str">
        <f>VLOOKUP(T231,'Geographic Data'!$A:$D,3,FALSE)</f>
        <v>New York</v>
      </c>
      <c r="W231" s="1" t="str">
        <f>VLOOKUP(T231,'Geographic Data'!$A:$D,4,FALSE)</f>
        <v>East</v>
      </c>
    </row>
    <row r="232" spans="1:23" x14ac:dyDescent="0.2">
      <c r="A232" s="1">
        <v>77946</v>
      </c>
      <c r="B232" s="2">
        <v>43808</v>
      </c>
      <c r="C232" s="2" t="str">
        <f t="shared" si="24"/>
        <v>Monday</v>
      </c>
      <c r="D232" s="2" t="str">
        <f t="shared" si="25"/>
        <v>December</v>
      </c>
      <c r="E232" s="2" t="str">
        <f t="shared" si="26"/>
        <v>2019</v>
      </c>
      <c r="F232" s="2">
        <v>43815</v>
      </c>
      <c r="G232" s="2" t="str">
        <f t="shared" si="27"/>
        <v>Monday</v>
      </c>
      <c r="H232" s="2" t="str">
        <f t="shared" si="28"/>
        <v>December</v>
      </c>
      <c r="I232" s="22">
        <v>0.7182489862178727</v>
      </c>
      <c r="J232" s="22" t="str">
        <f t="shared" si="29"/>
        <v>17</v>
      </c>
      <c r="K232" s="2" t="str">
        <f t="shared" si="30"/>
        <v>2019</v>
      </c>
      <c r="L232" s="3">
        <v>5.84</v>
      </c>
      <c r="M232" s="1">
        <v>3</v>
      </c>
      <c r="N232" s="3">
        <v>17.52</v>
      </c>
      <c r="O232" s="1" t="s">
        <v>14</v>
      </c>
      <c r="P232" s="1" t="s">
        <v>11</v>
      </c>
      <c r="Q232" s="1" t="str">
        <f t="shared" si="31"/>
        <v>Supplies and Furniture</v>
      </c>
      <c r="R232" s="1" t="s">
        <v>788</v>
      </c>
      <c r="S232" s="1" t="s">
        <v>237</v>
      </c>
      <c r="T232" s="1">
        <v>11580</v>
      </c>
      <c r="U232" s="1" t="str">
        <f>VLOOKUP(T232,'Geographic Data'!$A:$D,2,FALSE)</f>
        <v>Valley Stream</v>
      </c>
      <c r="V232" s="1" t="str">
        <f>VLOOKUP(T232,'Geographic Data'!$A:$D,3,FALSE)</f>
        <v>New York</v>
      </c>
      <c r="W232" s="1" t="str">
        <f>VLOOKUP(T232,'Geographic Data'!$A:$D,4,FALSE)</f>
        <v>East</v>
      </c>
    </row>
    <row r="233" spans="1:23" x14ac:dyDescent="0.2">
      <c r="A233" s="1">
        <v>77948</v>
      </c>
      <c r="B233" s="2">
        <v>43808</v>
      </c>
      <c r="C233" s="2" t="str">
        <f t="shared" si="24"/>
        <v>Monday</v>
      </c>
      <c r="D233" s="2" t="str">
        <f t="shared" si="25"/>
        <v>December</v>
      </c>
      <c r="E233" s="2" t="str">
        <f t="shared" si="26"/>
        <v>2019</v>
      </c>
      <c r="F233" s="2">
        <v>43816</v>
      </c>
      <c r="G233" s="2" t="str">
        <f t="shared" si="27"/>
        <v>Tuesday</v>
      </c>
      <c r="H233" s="2" t="str">
        <f t="shared" si="28"/>
        <v>December</v>
      </c>
      <c r="I233" s="22">
        <v>0.65636795386193181</v>
      </c>
      <c r="J233" s="22" t="str">
        <f t="shared" si="29"/>
        <v>15</v>
      </c>
      <c r="K233" s="2" t="str">
        <f t="shared" si="30"/>
        <v>2019</v>
      </c>
      <c r="L233" s="3">
        <v>145.97999999999999</v>
      </c>
      <c r="M233" s="1">
        <v>6</v>
      </c>
      <c r="N233" s="3">
        <v>875.88</v>
      </c>
      <c r="O233" s="1" t="s">
        <v>30</v>
      </c>
      <c r="P233" s="1" t="s">
        <v>27</v>
      </c>
      <c r="Q233" s="1" t="str">
        <f t="shared" si="31"/>
        <v>Supplies and Furniture</v>
      </c>
      <c r="R233" s="1" t="s">
        <v>43</v>
      </c>
      <c r="S233" s="1" t="s">
        <v>204</v>
      </c>
      <c r="T233" s="1">
        <v>11580</v>
      </c>
      <c r="U233" s="1" t="str">
        <f>VLOOKUP(T233,'Geographic Data'!$A:$D,2,FALSE)</f>
        <v>Valley Stream</v>
      </c>
      <c r="V233" s="1" t="str">
        <f>VLOOKUP(T233,'Geographic Data'!$A:$D,3,FALSE)</f>
        <v>New York</v>
      </c>
      <c r="W233" s="1" t="str">
        <f>VLOOKUP(T233,'Geographic Data'!$A:$D,4,FALSE)</f>
        <v>East</v>
      </c>
    </row>
    <row r="234" spans="1:23" x14ac:dyDescent="0.2">
      <c r="A234" s="1">
        <v>77953</v>
      </c>
      <c r="B234" s="2">
        <v>43808</v>
      </c>
      <c r="C234" s="2" t="str">
        <f t="shared" si="24"/>
        <v>Monday</v>
      </c>
      <c r="D234" s="2" t="str">
        <f t="shared" si="25"/>
        <v>December</v>
      </c>
      <c r="E234" s="2" t="str">
        <f t="shared" si="26"/>
        <v>2019</v>
      </c>
      <c r="F234" s="2">
        <v>43813</v>
      </c>
      <c r="G234" s="2" t="str">
        <f t="shared" si="27"/>
        <v>Saturday</v>
      </c>
      <c r="H234" s="2" t="str">
        <f t="shared" si="28"/>
        <v>December</v>
      </c>
      <c r="I234" s="22">
        <v>0.85035807779514561</v>
      </c>
      <c r="J234" s="22" t="str">
        <f t="shared" si="29"/>
        <v>20</v>
      </c>
      <c r="K234" s="2" t="str">
        <f t="shared" si="30"/>
        <v>2019</v>
      </c>
      <c r="L234" s="3">
        <v>16.91</v>
      </c>
      <c r="M234" s="1">
        <v>10</v>
      </c>
      <c r="N234" s="3">
        <v>169.1</v>
      </c>
      <c r="O234" s="1" t="s">
        <v>14</v>
      </c>
      <c r="P234" s="1" t="s">
        <v>11</v>
      </c>
      <c r="Q234" s="1" t="str">
        <f t="shared" si="31"/>
        <v>Supplies and Furniture</v>
      </c>
      <c r="R234" s="1" t="s">
        <v>789</v>
      </c>
      <c r="S234" s="1" t="s">
        <v>242</v>
      </c>
      <c r="T234" s="1">
        <v>11580</v>
      </c>
      <c r="U234" s="1" t="str">
        <f>VLOOKUP(T234,'Geographic Data'!$A:$D,2,FALSE)</f>
        <v>Valley Stream</v>
      </c>
      <c r="V234" s="1" t="str">
        <f>VLOOKUP(T234,'Geographic Data'!$A:$D,3,FALSE)</f>
        <v>New York</v>
      </c>
      <c r="W234" s="1" t="str">
        <f>VLOOKUP(T234,'Geographic Data'!$A:$D,4,FALSE)</f>
        <v>East</v>
      </c>
    </row>
    <row r="235" spans="1:23" x14ac:dyDescent="0.2">
      <c r="A235" s="1">
        <v>80664</v>
      </c>
      <c r="B235" s="2">
        <v>43820</v>
      </c>
      <c r="C235" s="2" t="str">
        <f t="shared" si="24"/>
        <v>Saturday</v>
      </c>
      <c r="D235" s="2" t="str">
        <f t="shared" si="25"/>
        <v>December</v>
      </c>
      <c r="E235" s="2" t="str">
        <f t="shared" si="26"/>
        <v>2019</v>
      </c>
      <c r="F235" s="2">
        <v>43826</v>
      </c>
      <c r="G235" s="2" t="str">
        <f t="shared" si="27"/>
        <v>Friday</v>
      </c>
      <c r="H235" s="2" t="str">
        <f t="shared" si="28"/>
        <v>December</v>
      </c>
      <c r="I235" s="22">
        <v>0.56155979226178587</v>
      </c>
      <c r="J235" s="22" t="str">
        <f t="shared" si="29"/>
        <v>13</v>
      </c>
      <c r="K235" s="2" t="str">
        <f t="shared" si="30"/>
        <v>2019</v>
      </c>
      <c r="L235" s="3">
        <v>2.88</v>
      </c>
      <c r="M235" s="1">
        <v>10</v>
      </c>
      <c r="N235" s="3">
        <v>28.8</v>
      </c>
      <c r="O235" s="1" t="s">
        <v>30</v>
      </c>
      <c r="P235" s="1" t="s">
        <v>11</v>
      </c>
      <c r="Q235" s="1" t="str">
        <f t="shared" si="31"/>
        <v>Supplies and Furniture</v>
      </c>
      <c r="R235" s="1" t="s">
        <v>31</v>
      </c>
      <c r="S235" s="1" t="s">
        <v>59</v>
      </c>
      <c r="T235" s="1">
        <v>11580</v>
      </c>
      <c r="U235" s="1" t="str">
        <f>VLOOKUP(T235,'Geographic Data'!$A:$D,2,FALSE)</f>
        <v>Valley Stream</v>
      </c>
      <c r="V235" s="1" t="str">
        <f>VLOOKUP(T235,'Geographic Data'!$A:$D,3,FALSE)</f>
        <v>New York</v>
      </c>
      <c r="W235" s="1" t="str">
        <f>VLOOKUP(T235,'Geographic Data'!$A:$D,4,FALSE)</f>
        <v>East</v>
      </c>
    </row>
    <row r="236" spans="1:23" x14ac:dyDescent="0.2">
      <c r="A236" s="1">
        <v>79715</v>
      </c>
      <c r="B236" s="2">
        <v>43816</v>
      </c>
      <c r="C236" s="2" t="str">
        <f t="shared" si="24"/>
        <v>Tuesday</v>
      </c>
      <c r="D236" s="2" t="str">
        <f t="shared" si="25"/>
        <v>December</v>
      </c>
      <c r="E236" s="2" t="str">
        <f t="shared" si="26"/>
        <v>2019</v>
      </c>
      <c r="F236" s="2">
        <v>43825</v>
      </c>
      <c r="G236" s="2" t="str">
        <f t="shared" si="27"/>
        <v>Thursday</v>
      </c>
      <c r="H236" s="2" t="str">
        <f t="shared" si="28"/>
        <v>December</v>
      </c>
      <c r="I236" s="22">
        <v>0.74012872770029015</v>
      </c>
      <c r="J236" s="22" t="str">
        <f t="shared" si="29"/>
        <v>17</v>
      </c>
      <c r="K236" s="2" t="str">
        <f t="shared" si="30"/>
        <v>2019</v>
      </c>
      <c r="L236" s="3">
        <v>280.98</v>
      </c>
      <c r="M236" s="1">
        <v>2</v>
      </c>
      <c r="N236" s="3">
        <v>561.96</v>
      </c>
      <c r="O236" s="1" t="s">
        <v>22</v>
      </c>
      <c r="P236" s="1" t="s">
        <v>27</v>
      </c>
      <c r="Q236" s="1" t="str">
        <f t="shared" si="31"/>
        <v>Supplies and Furniture</v>
      </c>
      <c r="R236" s="1" t="s">
        <v>1219</v>
      </c>
      <c r="S236" s="1" t="s">
        <v>119</v>
      </c>
      <c r="T236" s="1">
        <v>11704</v>
      </c>
      <c r="U236" s="1" t="str">
        <f>VLOOKUP(T236,'Geographic Data'!$A:$D,2,FALSE)</f>
        <v>West Babylon</v>
      </c>
      <c r="V236" s="1" t="str">
        <f>VLOOKUP(T236,'Geographic Data'!$A:$D,3,FALSE)</f>
        <v>New York</v>
      </c>
      <c r="W236" s="1" t="str">
        <f>VLOOKUP(T236,'Geographic Data'!$A:$D,4,FALSE)</f>
        <v>East</v>
      </c>
    </row>
    <row r="237" spans="1:23" x14ac:dyDescent="0.2">
      <c r="A237" s="1">
        <v>79715</v>
      </c>
      <c r="B237" s="2">
        <v>43816</v>
      </c>
      <c r="C237" s="2" t="str">
        <f t="shared" si="24"/>
        <v>Tuesday</v>
      </c>
      <c r="D237" s="2" t="str">
        <f t="shared" si="25"/>
        <v>December</v>
      </c>
      <c r="E237" s="2" t="str">
        <f t="shared" si="26"/>
        <v>2019</v>
      </c>
      <c r="F237" s="2">
        <v>43826</v>
      </c>
      <c r="G237" s="2" t="str">
        <f t="shared" si="27"/>
        <v>Friday</v>
      </c>
      <c r="H237" s="2" t="str">
        <f t="shared" si="28"/>
        <v>December</v>
      </c>
      <c r="I237" s="22">
        <v>0.17919856214528529</v>
      </c>
      <c r="J237" s="22" t="str">
        <f t="shared" si="29"/>
        <v>04</v>
      </c>
      <c r="K237" s="2" t="str">
        <f t="shared" si="30"/>
        <v>2019</v>
      </c>
      <c r="L237" s="3">
        <v>6.48</v>
      </c>
      <c r="M237" s="1">
        <v>7</v>
      </c>
      <c r="N237" s="3">
        <v>45.36</v>
      </c>
      <c r="O237" s="1" t="s">
        <v>22</v>
      </c>
      <c r="P237" s="1" t="s">
        <v>11</v>
      </c>
      <c r="Q237" s="1" t="str">
        <f t="shared" si="31"/>
        <v>Supplies and Furniture</v>
      </c>
      <c r="R237" s="1" t="s">
        <v>12</v>
      </c>
      <c r="S237" s="1" t="s">
        <v>388</v>
      </c>
      <c r="T237" s="1">
        <v>11704</v>
      </c>
      <c r="U237" s="1" t="str">
        <f>VLOOKUP(T237,'Geographic Data'!$A:$D,2,FALSE)</f>
        <v>West Babylon</v>
      </c>
      <c r="V237" s="1" t="str">
        <f>VLOOKUP(T237,'Geographic Data'!$A:$D,3,FALSE)</f>
        <v>New York</v>
      </c>
      <c r="W237" s="1" t="str">
        <f>VLOOKUP(T237,'Geographic Data'!$A:$D,4,FALSE)</f>
        <v>East</v>
      </c>
    </row>
    <row r="238" spans="1:23" x14ac:dyDescent="0.2">
      <c r="A238" s="1">
        <v>79716</v>
      </c>
      <c r="B238" s="2">
        <v>43816</v>
      </c>
      <c r="C238" s="2" t="str">
        <f t="shared" si="24"/>
        <v>Tuesday</v>
      </c>
      <c r="D238" s="2" t="str">
        <f t="shared" si="25"/>
        <v>December</v>
      </c>
      <c r="E238" s="2" t="str">
        <f t="shared" si="26"/>
        <v>2019</v>
      </c>
      <c r="F238" s="2">
        <v>43818</v>
      </c>
      <c r="G238" s="2" t="str">
        <f t="shared" si="27"/>
        <v>Thursday</v>
      </c>
      <c r="H238" s="2" t="str">
        <f t="shared" si="28"/>
        <v>December</v>
      </c>
      <c r="I238" s="22">
        <v>0.45910317566333414</v>
      </c>
      <c r="J238" s="22" t="str">
        <f t="shared" si="29"/>
        <v>11</v>
      </c>
      <c r="K238" s="2" t="str">
        <f t="shared" si="30"/>
        <v>2019</v>
      </c>
      <c r="L238" s="3">
        <v>2.6</v>
      </c>
      <c r="M238" s="1">
        <v>9</v>
      </c>
      <c r="N238" s="3">
        <v>23.4</v>
      </c>
      <c r="O238" s="1" t="s">
        <v>22</v>
      </c>
      <c r="P238" s="1" t="s">
        <v>11</v>
      </c>
      <c r="Q238" s="1" t="str">
        <f t="shared" si="31"/>
        <v>Supplies and Furniture</v>
      </c>
      <c r="R238" s="1" t="s">
        <v>788</v>
      </c>
      <c r="S238" s="1" t="s">
        <v>178</v>
      </c>
      <c r="T238" s="1">
        <v>11704</v>
      </c>
      <c r="U238" s="1" t="str">
        <f>VLOOKUP(T238,'Geographic Data'!$A:$D,2,FALSE)</f>
        <v>West Babylon</v>
      </c>
      <c r="V238" s="1" t="str">
        <f>VLOOKUP(T238,'Geographic Data'!$A:$D,3,FALSE)</f>
        <v>New York</v>
      </c>
      <c r="W238" s="1" t="str">
        <f>VLOOKUP(T238,'Geographic Data'!$A:$D,4,FALSE)</f>
        <v>East</v>
      </c>
    </row>
    <row r="239" spans="1:23" x14ac:dyDescent="0.2">
      <c r="A239" s="1">
        <v>79717</v>
      </c>
      <c r="B239" s="2">
        <v>43816</v>
      </c>
      <c r="C239" s="2" t="str">
        <f t="shared" si="24"/>
        <v>Tuesday</v>
      </c>
      <c r="D239" s="2" t="str">
        <f t="shared" si="25"/>
        <v>December</v>
      </c>
      <c r="E239" s="2" t="str">
        <f t="shared" si="26"/>
        <v>2019</v>
      </c>
      <c r="F239" s="2">
        <v>43819</v>
      </c>
      <c r="G239" s="2" t="str">
        <f t="shared" si="27"/>
        <v>Friday</v>
      </c>
      <c r="H239" s="2" t="str">
        <f t="shared" si="28"/>
        <v>December</v>
      </c>
      <c r="I239" s="22">
        <v>0.31887600098294067</v>
      </c>
      <c r="J239" s="22" t="str">
        <f t="shared" si="29"/>
        <v>07</v>
      </c>
      <c r="K239" s="2" t="str">
        <f t="shared" si="30"/>
        <v>2019</v>
      </c>
      <c r="L239" s="3">
        <v>15.14</v>
      </c>
      <c r="M239" s="1">
        <v>4</v>
      </c>
      <c r="N239" s="3">
        <v>60.56</v>
      </c>
      <c r="O239" s="1" t="s">
        <v>22</v>
      </c>
      <c r="P239" s="1" t="s">
        <v>11</v>
      </c>
      <c r="Q239" s="1" t="str">
        <f t="shared" si="31"/>
        <v>Supplies and Furniture</v>
      </c>
      <c r="R239" s="1" t="s">
        <v>789</v>
      </c>
      <c r="S239" s="1" t="s">
        <v>192</v>
      </c>
      <c r="T239" s="1">
        <v>11704</v>
      </c>
      <c r="U239" s="1" t="str">
        <f>VLOOKUP(T239,'Geographic Data'!$A:$D,2,FALSE)</f>
        <v>West Babylon</v>
      </c>
      <c r="V239" s="1" t="str">
        <f>VLOOKUP(T239,'Geographic Data'!$A:$D,3,FALSE)</f>
        <v>New York</v>
      </c>
      <c r="W239" s="1" t="str">
        <f>VLOOKUP(T239,'Geographic Data'!$A:$D,4,FALSE)</f>
        <v>East</v>
      </c>
    </row>
    <row r="240" spans="1:23" x14ac:dyDescent="0.2">
      <c r="A240" s="1">
        <v>79722</v>
      </c>
      <c r="B240" s="2">
        <v>43816</v>
      </c>
      <c r="C240" s="2" t="str">
        <f t="shared" si="24"/>
        <v>Tuesday</v>
      </c>
      <c r="D240" s="2" t="str">
        <f t="shared" si="25"/>
        <v>December</v>
      </c>
      <c r="E240" s="2" t="str">
        <f t="shared" si="26"/>
        <v>2019</v>
      </c>
      <c r="F240" s="2">
        <v>43820</v>
      </c>
      <c r="G240" s="2" t="str">
        <f t="shared" si="27"/>
        <v>Saturday</v>
      </c>
      <c r="H240" s="2" t="str">
        <f t="shared" si="28"/>
        <v>December</v>
      </c>
      <c r="I240" s="22">
        <v>0.85950341431797006</v>
      </c>
      <c r="J240" s="22" t="str">
        <f t="shared" si="29"/>
        <v>20</v>
      </c>
      <c r="K240" s="2" t="str">
        <f t="shared" si="30"/>
        <v>2019</v>
      </c>
      <c r="L240" s="3">
        <v>44.43</v>
      </c>
      <c r="M240" s="1">
        <v>5</v>
      </c>
      <c r="N240" s="3">
        <v>222.15</v>
      </c>
      <c r="O240" s="1" t="s">
        <v>22</v>
      </c>
      <c r="P240" s="1" t="s">
        <v>27</v>
      </c>
      <c r="Q240" s="1" t="str">
        <f t="shared" si="31"/>
        <v>Supplies and Furniture</v>
      </c>
      <c r="R240" s="1" t="s">
        <v>43</v>
      </c>
      <c r="S240" s="1" t="s">
        <v>46</v>
      </c>
      <c r="T240" s="1">
        <v>11704</v>
      </c>
      <c r="U240" s="1" t="str">
        <f>VLOOKUP(T240,'Geographic Data'!$A:$D,2,FALSE)</f>
        <v>West Babylon</v>
      </c>
      <c r="V240" s="1" t="str">
        <f>VLOOKUP(T240,'Geographic Data'!$A:$D,3,FALSE)</f>
        <v>New York</v>
      </c>
      <c r="W240" s="1" t="str">
        <f>VLOOKUP(T240,'Geographic Data'!$A:$D,4,FALSE)</f>
        <v>East</v>
      </c>
    </row>
    <row r="241" spans="1:23" x14ac:dyDescent="0.2">
      <c r="A241" s="1">
        <v>79718</v>
      </c>
      <c r="B241" s="2">
        <v>43816</v>
      </c>
      <c r="C241" s="2" t="str">
        <f t="shared" si="24"/>
        <v>Tuesday</v>
      </c>
      <c r="D241" s="2" t="str">
        <f t="shared" si="25"/>
        <v>December</v>
      </c>
      <c r="E241" s="2" t="str">
        <f t="shared" si="26"/>
        <v>2019</v>
      </c>
      <c r="F241" s="2">
        <v>43824</v>
      </c>
      <c r="G241" s="2" t="str">
        <f t="shared" si="27"/>
        <v>Wednesday</v>
      </c>
      <c r="H241" s="2" t="str">
        <f t="shared" si="28"/>
        <v>December</v>
      </c>
      <c r="I241" s="22">
        <v>0.99795263428838188</v>
      </c>
      <c r="J241" s="22" t="str">
        <f t="shared" si="29"/>
        <v>23</v>
      </c>
      <c r="K241" s="2" t="str">
        <f t="shared" si="30"/>
        <v>2019</v>
      </c>
      <c r="L241" s="3">
        <v>348.21</v>
      </c>
      <c r="M241" s="1">
        <v>4</v>
      </c>
      <c r="N241" s="3">
        <v>1392.84</v>
      </c>
      <c r="O241" s="1" t="s">
        <v>30</v>
      </c>
      <c r="P241" s="1" t="s">
        <v>27</v>
      </c>
      <c r="Q241" s="1" t="str">
        <f t="shared" si="31"/>
        <v>Supplies and Furniture</v>
      </c>
      <c r="R241" s="1" t="s">
        <v>43</v>
      </c>
      <c r="S241" s="1" t="s">
        <v>202</v>
      </c>
      <c r="T241" s="1">
        <v>11795</v>
      </c>
      <c r="U241" s="1" t="str">
        <f>VLOOKUP(T241,'Geographic Data'!$A:$D,2,FALSE)</f>
        <v>West Islip</v>
      </c>
      <c r="V241" s="1" t="str">
        <f>VLOOKUP(T241,'Geographic Data'!$A:$D,3,FALSE)</f>
        <v>New York</v>
      </c>
      <c r="W241" s="1" t="str">
        <f>VLOOKUP(T241,'Geographic Data'!$A:$D,4,FALSE)</f>
        <v>East</v>
      </c>
    </row>
    <row r="242" spans="1:23" x14ac:dyDescent="0.2">
      <c r="A242" s="1">
        <v>79721</v>
      </c>
      <c r="B242" s="2">
        <v>43816</v>
      </c>
      <c r="C242" s="2" t="str">
        <f t="shared" si="24"/>
        <v>Tuesday</v>
      </c>
      <c r="D242" s="2" t="str">
        <f t="shared" si="25"/>
        <v>December</v>
      </c>
      <c r="E242" s="2" t="str">
        <f t="shared" si="26"/>
        <v>2019</v>
      </c>
      <c r="F242" s="2">
        <v>43817</v>
      </c>
      <c r="G242" s="2" t="str">
        <f t="shared" si="27"/>
        <v>Wednesday</v>
      </c>
      <c r="H242" s="2" t="str">
        <f t="shared" si="28"/>
        <v>December</v>
      </c>
      <c r="I242" s="22">
        <v>0.86970480187531507</v>
      </c>
      <c r="J242" s="22" t="str">
        <f t="shared" si="29"/>
        <v>20</v>
      </c>
      <c r="K242" s="2" t="str">
        <f t="shared" si="30"/>
        <v>2019</v>
      </c>
      <c r="L242" s="3">
        <v>27.48</v>
      </c>
      <c r="M242" s="1">
        <v>4</v>
      </c>
      <c r="N242" s="3">
        <v>109.92</v>
      </c>
      <c r="O242" s="1" t="s">
        <v>22</v>
      </c>
      <c r="P242" s="1" t="s">
        <v>794</v>
      </c>
      <c r="Q242" s="1" t="str">
        <f t="shared" si="31"/>
        <v>Technology </v>
      </c>
      <c r="R242" s="1" t="s">
        <v>17</v>
      </c>
      <c r="S242" s="1" t="s">
        <v>206</v>
      </c>
      <c r="T242" s="1">
        <v>11795</v>
      </c>
      <c r="U242" s="1" t="str">
        <f>VLOOKUP(T242,'Geographic Data'!$A:$D,2,FALSE)</f>
        <v>West Islip</v>
      </c>
      <c r="V242" s="1" t="str">
        <f>VLOOKUP(T242,'Geographic Data'!$A:$D,3,FALSE)</f>
        <v>New York</v>
      </c>
      <c r="W242" s="1" t="str">
        <f>VLOOKUP(T242,'Geographic Data'!$A:$D,4,FALSE)</f>
        <v>East</v>
      </c>
    </row>
    <row r="243" spans="1:23" x14ac:dyDescent="0.2">
      <c r="A243" s="1">
        <v>77941</v>
      </c>
      <c r="B243" s="2">
        <v>43808</v>
      </c>
      <c r="C243" s="2" t="str">
        <f t="shared" si="24"/>
        <v>Monday</v>
      </c>
      <c r="D243" s="2" t="str">
        <f t="shared" si="25"/>
        <v>December</v>
      </c>
      <c r="E243" s="2" t="str">
        <f t="shared" si="26"/>
        <v>2019</v>
      </c>
      <c r="F243" s="2">
        <v>43809</v>
      </c>
      <c r="G243" s="2" t="str">
        <f t="shared" si="27"/>
        <v>Tuesday</v>
      </c>
      <c r="H243" s="2" t="str">
        <f t="shared" si="28"/>
        <v>December</v>
      </c>
      <c r="I243" s="22">
        <v>2.5442364311717203E-2</v>
      </c>
      <c r="J243" s="22" t="str">
        <f t="shared" si="29"/>
        <v>00</v>
      </c>
      <c r="K243" s="2" t="str">
        <f t="shared" si="30"/>
        <v>2019</v>
      </c>
      <c r="L243" s="3">
        <v>1.86</v>
      </c>
      <c r="M243" s="1">
        <v>10</v>
      </c>
      <c r="N243" s="3">
        <v>18.600000000000001</v>
      </c>
      <c r="O243" s="1" t="s">
        <v>30</v>
      </c>
      <c r="P243" s="1" t="s">
        <v>11</v>
      </c>
      <c r="Q243" s="1" t="str">
        <f t="shared" si="31"/>
        <v>Supplies and Furniture</v>
      </c>
      <c r="R243" s="1" t="s">
        <v>141</v>
      </c>
      <c r="S243" s="1" t="s">
        <v>232</v>
      </c>
      <c r="T243" s="1">
        <v>12180</v>
      </c>
      <c r="U243" s="1" t="str">
        <f>VLOOKUP(T243,'Geographic Data'!$A:$D,2,FALSE)</f>
        <v>Troy</v>
      </c>
      <c r="V243" s="1" t="str">
        <f>VLOOKUP(T243,'Geographic Data'!$A:$D,3,FALSE)</f>
        <v>New York</v>
      </c>
      <c r="W243" s="1" t="str">
        <f>VLOOKUP(T243,'Geographic Data'!$A:$D,4,FALSE)</f>
        <v>East</v>
      </c>
    </row>
    <row r="244" spans="1:23" x14ac:dyDescent="0.2">
      <c r="A244" s="1">
        <v>77942</v>
      </c>
      <c r="B244" s="2">
        <v>43808</v>
      </c>
      <c r="C244" s="2" t="str">
        <f t="shared" si="24"/>
        <v>Monday</v>
      </c>
      <c r="D244" s="2" t="str">
        <f t="shared" si="25"/>
        <v>December</v>
      </c>
      <c r="E244" s="2" t="str">
        <f t="shared" si="26"/>
        <v>2019</v>
      </c>
      <c r="F244" s="2">
        <v>43815</v>
      </c>
      <c r="G244" s="2" t="str">
        <f t="shared" si="27"/>
        <v>Monday</v>
      </c>
      <c r="H244" s="2" t="str">
        <f t="shared" si="28"/>
        <v>December</v>
      </c>
      <c r="I244" s="22">
        <v>1.7275386528251779E-2</v>
      </c>
      <c r="J244" s="22" t="str">
        <f t="shared" si="29"/>
        <v>00</v>
      </c>
      <c r="K244" s="2" t="str">
        <f t="shared" si="30"/>
        <v>2019</v>
      </c>
      <c r="L244" s="3">
        <v>5.4</v>
      </c>
      <c r="M244" s="1">
        <v>8</v>
      </c>
      <c r="N244" s="3">
        <v>43.2</v>
      </c>
      <c r="O244" s="1" t="s">
        <v>30</v>
      </c>
      <c r="P244" s="1" t="s">
        <v>11</v>
      </c>
      <c r="Q244" s="1" t="str">
        <f t="shared" si="31"/>
        <v>Supplies and Furniture</v>
      </c>
      <c r="R244" s="1" t="s">
        <v>791</v>
      </c>
      <c r="S244" s="1" t="s">
        <v>233</v>
      </c>
      <c r="T244" s="1">
        <v>12180</v>
      </c>
      <c r="U244" s="1" t="str">
        <f>VLOOKUP(T244,'Geographic Data'!$A:$D,2,FALSE)</f>
        <v>Troy</v>
      </c>
      <c r="V244" s="1" t="str">
        <f>VLOOKUP(T244,'Geographic Data'!$A:$D,3,FALSE)</f>
        <v>New York</v>
      </c>
      <c r="W244" s="1" t="str">
        <f>VLOOKUP(T244,'Geographic Data'!$A:$D,4,FALSE)</f>
        <v>East</v>
      </c>
    </row>
    <row r="245" spans="1:23" x14ac:dyDescent="0.2">
      <c r="A245" s="1">
        <v>77942</v>
      </c>
      <c r="B245" s="2">
        <v>43808</v>
      </c>
      <c r="C245" s="2" t="str">
        <f t="shared" si="24"/>
        <v>Monday</v>
      </c>
      <c r="D245" s="2" t="str">
        <f t="shared" si="25"/>
        <v>December</v>
      </c>
      <c r="E245" s="2" t="str">
        <f t="shared" si="26"/>
        <v>2019</v>
      </c>
      <c r="F245" s="2">
        <v>43818</v>
      </c>
      <c r="G245" s="2" t="str">
        <f t="shared" si="27"/>
        <v>Thursday</v>
      </c>
      <c r="H245" s="2" t="str">
        <f t="shared" si="28"/>
        <v>December</v>
      </c>
      <c r="I245" s="22">
        <v>0.1516307231057914</v>
      </c>
      <c r="J245" s="22" t="str">
        <f t="shared" si="29"/>
        <v>03</v>
      </c>
      <c r="K245" s="2" t="str">
        <f t="shared" si="30"/>
        <v>2019</v>
      </c>
      <c r="L245" s="3">
        <v>20.28</v>
      </c>
      <c r="M245" s="1">
        <v>8</v>
      </c>
      <c r="N245" s="3">
        <v>162.24</v>
      </c>
      <c r="O245" s="1" t="s">
        <v>30</v>
      </c>
      <c r="P245" s="1" t="s">
        <v>27</v>
      </c>
      <c r="Q245" s="1" t="str">
        <f t="shared" si="31"/>
        <v>Supplies and Furniture</v>
      </c>
      <c r="R245" s="1" t="s">
        <v>33</v>
      </c>
      <c r="S245" s="1" t="s">
        <v>234</v>
      </c>
      <c r="T245" s="1">
        <v>12180</v>
      </c>
      <c r="U245" s="1" t="str">
        <f>VLOOKUP(T245,'Geographic Data'!$A:$D,2,FALSE)</f>
        <v>Troy</v>
      </c>
      <c r="V245" s="1" t="str">
        <f>VLOOKUP(T245,'Geographic Data'!$A:$D,3,FALSE)</f>
        <v>New York</v>
      </c>
      <c r="W245" s="1" t="str">
        <f>VLOOKUP(T245,'Geographic Data'!$A:$D,4,FALSE)</f>
        <v>East</v>
      </c>
    </row>
    <row r="246" spans="1:23" x14ac:dyDescent="0.2">
      <c r="A246" s="1">
        <v>77942</v>
      </c>
      <c r="B246" s="2">
        <v>43808</v>
      </c>
      <c r="C246" s="2" t="str">
        <f t="shared" si="24"/>
        <v>Monday</v>
      </c>
      <c r="D246" s="2" t="str">
        <f t="shared" si="25"/>
        <v>December</v>
      </c>
      <c r="E246" s="2" t="str">
        <f t="shared" si="26"/>
        <v>2019</v>
      </c>
      <c r="F246" s="2">
        <v>43818</v>
      </c>
      <c r="G246" s="2" t="str">
        <f t="shared" si="27"/>
        <v>Thursday</v>
      </c>
      <c r="H246" s="2" t="str">
        <f t="shared" si="28"/>
        <v>December</v>
      </c>
      <c r="I246" s="22">
        <v>0.62834809124706903</v>
      </c>
      <c r="J246" s="22" t="str">
        <f t="shared" si="29"/>
        <v>15</v>
      </c>
      <c r="K246" s="2" t="str">
        <f t="shared" si="30"/>
        <v>2019</v>
      </c>
      <c r="L246" s="3">
        <v>11.55</v>
      </c>
      <c r="M246" s="1">
        <v>7</v>
      </c>
      <c r="N246" s="3">
        <v>80.849999999999994</v>
      </c>
      <c r="O246" s="1" t="s">
        <v>30</v>
      </c>
      <c r="P246" s="1" t="s">
        <v>11</v>
      </c>
      <c r="Q246" s="1" t="str">
        <f t="shared" si="31"/>
        <v>Supplies and Furniture</v>
      </c>
      <c r="R246" s="1" t="s">
        <v>788</v>
      </c>
      <c r="S246" s="1" t="s">
        <v>117</v>
      </c>
      <c r="T246" s="1">
        <v>12180</v>
      </c>
      <c r="U246" s="1" t="str">
        <f>VLOOKUP(T246,'Geographic Data'!$A:$D,2,FALSE)</f>
        <v>Troy</v>
      </c>
      <c r="V246" s="1" t="str">
        <f>VLOOKUP(T246,'Geographic Data'!$A:$D,3,FALSE)</f>
        <v>New York</v>
      </c>
      <c r="W246" s="1" t="str">
        <f>VLOOKUP(T246,'Geographic Data'!$A:$D,4,FALSE)</f>
        <v>East</v>
      </c>
    </row>
    <row r="247" spans="1:23" x14ac:dyDescent="0.2">
      <c r="A247" s="1">
        <v>77944</v>
      </c>
      <c r="B247" s="2">
        <v>43808</v>
      </c>
      <c r="C247" s="2" t="str">
        <f t="shared" si="24"/>
        <v>Monday</v>
      </c>
      <c r="D247" s="2" t="str">
        <f t="shared" si="25"/>
        <v>December</v>
      </c>
      <c r="E247" s="2" t="str">
        <f t="shared" si="26"/>
        <v>2019</v>
      </c>
      <c r="F247" s="2">
        <v>43815</v>
      </c>
      <c r="G247" s="2" t="str">
        <f t="shared" si="27"/>
        <v>Monday</v>
      </c>
      <c r="H247" s="2" t="str">
        <f t="shared" si="28"/>
        <v>December</v>
      </c>
      <c r="I247" s="22">
        <v>0.28047983823666722</v>
      </c>
      <c r="J247" s="22" t="str">
        <f t="shared" si="29"/>
        <v>06</v>
      </c>
      <c r="K247" s="2" t="str">
        <f t="shared" si="30"/>
        <v>2019</v>
      </c>
      <c r="L247" s="3">
        <v>376.13</v>
      </c>
      <c r="M247" s="1">
        <v>4</v>
      </c>
      <c r="N247" s="3">
        <v>1504.52</v>
      </c>
      <c r="O247" s="1" t="s">
        <v>30</v>
      </c>
      <c r="P247" s="1" t="s">
        <v>27</v>
      </c>
      <c r="Q247" s="1" t="str">
        <f t="shared" si="31"/>
        <v>Supplies and Furniture</v>
      </c>
      <c r="R247" s="1" t="s">
        <v>43</v>
      </c>
      <c r="S247" s="1" t="s">
        <v>236</v>
      </c>
      <c r="T247" s="1">
        <v>12180</v>
      </c>
      <c r="U247" s="1" t="str">
        <f>VLOOKUP(T247,'Geographic Data'!$A:$D,2,FALSE)</f>
        <v>Troy</v>
      </c>
      <c r="V247" s="1" t="str">
        <f>VLOOKUP(T247,'Geographic Data'!$A:$D,3,FALSE)</f>
        <v>New York</v>
      </c>
      <c r="W247" s="1" t="str">
        <f>VLOOKUP(T247,'Geographic Data'!$A:$D,4,FALSE)</f>
        <v>East</v>
      </c>
    </row>
    <row r="248" spans="1:23" x14ac:dyDescent="0.2">
      <c r="A248" s="1">
        <v>77947</v>
      </c>
      <c r="B248" s="2">
        <v>43808</v>
      </c>
      <c r="C248" s="2" t="str">
        <f t="shared" si="24"/>
        <v>Monday</v>
      </c>
      <c r="D248" s="2" t="str">
        <f t="shared" si="25"/>
        <v>December</v>
      </c>
      <c r="E248" s="2" t="str">
        <f t="shared" si="26"/>
        <v>2019</v>
      </c>
      <c r="F248" s="2">
        <v>43810</v>
      </c>
      <c r="G248" s="2" t="str">
        <f t="shared" si="27"/>
        <v>Wednesday</v>
      </c>
      <c r="H248" s="2" t="str">
        <f t="shared" si="28"/>
        <v>December</v>
      </c>
      <c r="I248" s="22">
        <v>0.93594937319014071</v>
      </c>
      <c r="J248" s="22" t="str">
        <f t="shared" si="29"/>
        <v>22</v>
      </c>
      <c r="K248" s="2" t="str">
        <f t="shared" si="30"/>
        <v>2019</v>
      </c>
      <c r="L248" s="3">
        <v>10.94</v>
      </c>
      <c r="M248" s="1">
        <v>3</v>
      </c>
      <c r="N248" s="3">
        <v>32.82</v>
      </c>
      <c r="O248" s="1" t="s">
        <v>30</v>
      </c>
      <c r="P248" s="1" t="s">
        <v>11</v>
      </c>
      <c r="Q248" s="1" t="str">
        <f t="shared" si="31"/>
        <v>Supplies and Furniture</v>
      </c>
      <c r="R248" s="1" t="s">
        <v>41</v>
      </c>
      <c r="S248" s="1" t="s">
        <v>238</v>
      </c>
      <c r="T248" s="1">
        <v>12180</v>
      </c>
      <c r="U248" s="1" t="str">
        <f>VLOOKUP(T248,'Geographic Data'!$A:$D,2,FALSE)</f>
        <v>Troy</v>
      </c>
      <c r="V248" s="1" t="str">
        <f>VLOOKUP(T248,'Geographic Data'!$A:$D,3,FALSE)</f>
        <v>New York</v>
      </c>
      <c r="W248" s="1" t="str">
        <f>VLOOKUP(T248,'Geographic Data'!$A:$D,4,FALSE)</f>
        <v>East</v>
      </c>
    </row>
    <row r="249" spans="1:23" x14ac:dyDescent="0.2">
      <c r="A249" s="1">
        <v>77949</v>
      </c>
      <c r="B249" s="2">
        <v>43808</v>
      </c>
      <c r="C249" s="2" t="str">
        <f t="shared" si="24"/>
        <v>Monday</v>
      </c>
      <c r="D249" s="2" t="str">
        <f t="shared" si="25"/>
        <v>December</v>
      </c>
      <c r="E249" s="2" t="str">
        <f t="shared" si="26"/>
        <v>2019</v>
      </c>
      <c r="F249" s="2">
        <v>43810</v>
      </c>
      <c r="G249" s="2" t="str">
        <f t="shared" si="27"/>
        <v>Wednesday</v>
      </c>
      <c r="H249" s="2" t="str">
        <f t="shared" si="28"/>
        <v>December</v>
      </c>
      <c r="I249" s="22">
        <v>0.30230835421570135</v>
      </c>
      <c r="J249" s="22" t="str">
        <f t="shared" si="29"/>
        <v>07</v>
      </c>
      <c r="K249" s="2" t="str">
        <f t="shared" si="30"/>
        <v>2019</v>
      </c>
      <c r="L249" s="3">
        <v>4.9800000000000004</v>
      </c>
      <c r="M249" s="1">
        <v>4</v>
      </c>
      <c r="N249" s="3">
        <v>19.920000000000002</v>
      </c>
      <c r="O249" s="1" t="s">
        <v>14</v>
      </c>
      <c r="P249" s="1" t="s">
        <v>16</v>
      </c>
      <c r="Q249" s="1" t="str">
        <f t="shared" si="31"/>
        <v>Technology</v>
      </c>
      <c r="R249" s="1" t="s">
        <v>17</v>
      </c>
      <c r="S249" s="1" t="s">
        <v>225</v>
      </c>
      <c r="T249" s="1">
        <v>12180</v>
      </c>
      <c r="U249" s="1" t="str">
        <f>VLOOKUP(T249,'Geographic Data'!$A:$D,2,FALSE)</f>
        <v>Troy</v>
      </c>
      <c r="V249" s="1" t="str">
        <f>VLOOKUP(T249,'Geographic Data'!$A:$D,3,FALSE)</f>
        <v>New York</v>
      </c>
      <c r="W249" s="1" t="str">
        <f>VLOOKUP(T249,'Geographic Data'!$A:$D,4,FALSE)</f>
        <v>East</v>
      </c>
    </row>
    <row r="250" spans="1:23" x14ac:dyDescent="0.2">
      <c r="A250" s="1">
        <v>80054</v>
      </c>
      <c r="B250" s="2">
        <v>43818</v>
      </c>
      <c r="C250" s="2" t="str">
        <f t="shared" si="24"/>
        <v>Thursday</v>
      </c>
      <c r="D250" s="2" t="str">
        <f t="shared" si="25"/>
        <v>December</v>
      </c>
      <c r="E250" s="2" t="str">
        <f t="shared" si="26"/>
        <v>2019</v>
      </c>
      <c r="F250" s="2">
        <v>43819</v>
      </c>
      <c r="G250" s="2" t="str">
        <f t="shared" si="27"/>
        <v>Friday</v>
      </c>
      <c r="H250" s="2" t="str">
        <f t="shared" si="28"/>
        <v>December</v>
      </c>
      <c r="I250" s="22">
        <v>0.7326646804541822</v>
      </c>
      <c r="J250" s="22" t="str">
        <f t="shared" si="29"/>
        <v>17</v>
      </c>
      <c r="K250" s="2" t="str">
        <f t="shared" si="30"/>
        <v>2019</v>
      </c>
      <c r="L250" s="3">
        <v>11.66</v>
      </c>
      <c r="M250" s="1">
        <v>1</v>
      </c>
      <c r="N250" s="3">
        <v>11.66</v>
      </c>
      <c r="O250" s="1" t="s">
        <v>14</v>
      </c>
      <c r="P250" s="1" t="s">
        <v>769</v>
      </c>
      <c r="Q250" s="1" t="str">
        <f t="shared" si="31"/>
        <v>N/A</v>
      </c>
      <c r="R250" s="1" t="s">
        <v>788</v>
      </c>
      <c r="S250" s="1" t="s">
        <v>397</v>
      </c>
      <c r="T250" s="1">
        <v>12180</v>
      </c>
      <c r="U250" s="1" t="str">
        <f>VLOOKUP(T250,'Geographic Data'!$A:$D,2,FALSE)</f>
        <v>Troy</v>
      </c>
      <c r="V250" s="1" t="str">
        <f>VLOOKUP(T250,'Geographic Data'!$A:$D,3,FALSE)</f>
        <v>New York</v>
      </c>
      <c r="W250" s="1" t="str">
        <f>VLOOKUP(T250,'Geographic Data'!$A:$D,4,FALSE)</f>
        <v>East</v>
      </c>
    </row>
    <row r="251" spans="1:23" x14ac:dyDescent="0.2">
      <c r="A251" s="1">
        <v>77835</v>
      </c>
      <c r="B251" s="2">
        <v>43808</v>
      </c>
      <c r="C251" s="2" t="str">
        <f t="shared" si="24"/>
        <v>Monday</v>
      </c>
      <c r="D251" s="2" t="str">
        <f t="shared" si="25"/>
        <v>December</v>
      </c>
      <c r="E251" s="2" t="str">
        <f t="shared" si="26"/>
        <v>2019</v>
      </c>
      <c r="F251" s="2">
        <v>43813</v>
      </c>
      <c r="G251" s="2" t="str">
        <f t="shared" si="27"/>
        <v>Saturday</v>
      </c>
      <c r="H251" s="2" t="str">
        <f t="shared" si="28"/>
        <v>December</v>
      </c>
      <c r="I251" s="22">
        <v>0.71533274040092254</v>
      </c>
      <c r="J251" s="22" t="str">
        <f t="shared" si="29"/>
        <v>17</v>
      </c>
      <c r="K251" s="2" t="str">
        <f t="shared" si="30"/>
        <v>2019</v>
      </c>
      <c r="L251" s="3">
        <v>170.98</v>
      </c>
      <c r="M251" s="1">
        <v>3</v>
      </c>
      <c r="N251" s="3">
        <v>512.94000000000005</v>
      </c>
      <c r="O251" s="1" t="s">
        <v>10</v>
      </c>
      <c r="P251" s="1" t="s">
        <v>27</v>
      </c>
      <c r="Q251" s="1" t="str">
        <f t="shared" si="31"/>
        <v>Supplies and Furniture</v>
      </c>
      <c r="R251" s="1" t="s">
        <v>28</v>
      </c>
      <c r="S251" s="1" t="s">
        <v>223</v>
      </c>
      <c r="T251" s="1">
        <v>12208</v>
      </c>
      <c r="U251" s="1" t="str">
        <f>VLOOKUP(T251,'Geographic Data'!$A:$D,2,FALSE)</f>
        <v>Albany</v>
      </c>
      <c r="V251" s="1" t="str">
        <f>VLOOKUP(T251,'Geographic Data'!$A:$D,3,FALSE)</f>
        <v>New York</v>
      </c>
      <c r="W251" s="1" t="str">
        <f>VLOOKUP(T251,'Geographic Data'!$A:$D,4,FALSE)</f>
        <v>East</v>
      </c>
    </row>
    <row r="252" spans="1:23" x14ac:dyDescent="0.2">
      <c r="A252" s="1">
        <v>77835</v>
      </c>
      <c r="B252" s="2">
        <v>43808</v>
      </c>
      <c r="C252" s="2" t="str">
        <f t="shared" si="24"/>
        <v>Monday</v>
      </c>
      <c r="D252" s="2" t="str">
        <f t="shared" si="25"/>
        <v>December</v>
      </c>
      <c r="E252" s="2" t="str">
        <f t="shared" si="26"/>
        <v>2019</v>
      </c>
      <c r="F252" s="2">
        <v>43816</v>
      </c>
      <c r="G252" s="2" t="str">
        <f t="shared" si="27"/>
        <v>Tuesday</v>
      </c>
      <c r="H252" s="2" t="str">
        <f t="shared" si="28"/>
        <v>December</v>
      </c>
      <c r="I252" s="22">
        <v>0.2824767518822644</v>
      </c>
      <c r="J252" s="22" t="str">
        <f t="shared" si="29"/>
        <v>06</v>
      </c>
      <c r="K252" s="2" t="str">
        <f t="shared" si="30"/>
        <v>2019</v>
      </c>
      <c r="L252" s="3">
        <v>20.99</v>
      </c>
      <c r="M252" s="1">
        <v>5</v>
      </c>
      <c r="N252" s="3">
        <v>104.95</v>
      </c>
      <c r="O252" s="1" t="s">
        <v>10</v>
      </c>
      <c r="P252" s="1" t="s">
        <v>16</v>
      </c>
      <c r="Q252" s="1" t="str">
        <f t="shared" si="31"/>
        <v>Technology</v>
      </c>
      <c r="R252" s="1" t="s">
        <v>790</v>
      </c>
      <c r="S252" s="1" t="s">
        <v>224</v>
      </c>
      <c r="T252" s="1">
        <v>12208</v>
      </c>
      <c r="U252" s="1" t="str">
        <f>VLOOKUP(T252,'Geographic Data'!$A:$D,2,FALSE)</f>
        <v>Albany</v>
      </c>
      <c r="V252" s="1" t="str">
        <f>VLOOKUP(T252,'Geographic Data'!$A:$D,3,FALSE)</f>
        <v>New York</v>
      </c>
      <c r="W252" s="1" t="str">
        <f>VLOOKUP(T252,'Geographic Data'!$A:$D,4,FALSE)</f>
        <v>East</v>
      </c>
    </row>
    <row r="253" spans="1:23" x14ac:dyDescent="0.2">
      <c r="A253" s="1">
        <v>80052</v>
      </c>
      <c r="B253" s="2">
        <v>43818</v>
      </c>
      <c r="C253" s="2" t="str">
        <f t="shared" si="24"/>
        <v>Thursday</v>
      </c>
      <c r="D253" s="2" t="str">
        <f t="shared" si="25"/>
        <v>December</v>
      </c>
      <c r="E253" s="2" t="str">
        <f t="shared" si="26"/>
        <v>2019</v>
      </c>
      <c r="F253" s="2">
        <v>43824</v>
      </c>
      <c r="G253" s="2" t="str">
        <f t="shared" si="27"/>
        <v>Wednesday</v>
      </c>
      <c r="H253" s="2" t="str">
        <f t="shared" si="28"/>
        <v>December</v>
      </c>
      <c r="I253" s="22">
        <v>0.21128299953133267</v>
      </c>
      <c r="J253" s="22" t="str">
        <f t="shared" si="29"/>
        <v>05</v>
      </c>
      <c r="K253" s="2" t="str">
        <f t="shared" si="30"/>
        <v>2019</v>
      </c>
      <c r="L253" s="3">
        <v>44.43</v>
      </c>
      <c r="M253" s="1">
        <v>7</v>
      </c>
      <c r="N253" s="3">
        <v>311.01</v>
      </c>
      <c r="O253" s="1" t="s">
        <v>30</v>
      </c>
      <c r="P253" s="1" t="s">
        <v>27</v>
      </c>
      <c r="Q253" s="1" t="str">
        <f t="shared" si="31"/>
        <v>Supplies and Furniture</v>
      </c>
      <c r="R253" s="1" t="s">
        <v>43</v>
      </c>
      <c r="S253" s="1" t="s">
        <v>46</v>
      </c>
      <c r="T253" s="1">
        <v>13210</v>
      </c>
      <c r="U253" s="1" t="str">
        <f>VLOOKUP(T253,'Geographic Data'!$A:$D,2,FALSE)</f>
        <v>Syracuse</v>
      </c>
      <c r="V253" s="1" t="str">
        <f>VLOOKUP(T253,'Geographic Data'!$A:$D,3,FALSE)</f>
        <v>New York</v>
      </c>
      <c r="W253" s="1" t="str">
        <f>VLOOKUP(T253,'Geographic Data'!$A:$D,4,FALSE)</f>
        <v>East</v>
      </c>
    </row>
    <row r="254" spans="1:23" x14ac:dyDescent="0.2">
      <c r="A254" s="1">
        <v>80053</v>
      </c>
      <c r="B254" s="2">
        <v>43818</v>
      </c>
      <c r="C254" s="2" t="str">
        <f t="shared" si="24"/>
        <v>Thursday</v>
      </c>
      <c r="D254" s="2" t="str">
        <f t="shared" si="25"/>
        <v>December</v>
      </c>
      <c r="E254" s="2" t="str">
        <f t="shared" si="26"/>
        <v>2019</v>
      </c>
      <c r="F254" s="2">
        <v>43822</v>
      </c>
      <c r="G254" s="2" t="str">
        <f t="shared" si="27"/>
        <v>Monday</v>
      </c>
      <c r="H254" s="2" t="str">
        <f t="shared" si="28"/>
        <v>December</v>
      </c>
      <c r="I254" s="22">
        <v>0.51172445181671244</v>
      </c>
      <c r="J254" s="22" t="str">
        <f t="shared" si="29"/>
        <v>12</v>
      </c>
      <c r="K254" s="2" t="str">
        <f t="shared" si="30"/>
        <v>2019</v>
      </c>
      <c r="L254" s="3">
        <v>130.97999999999999</v>
      </c>
      <c r="M254" s="1">
        <v>7</v>
      </c>
      <c r="N254" s="3">
        <v>916.86</v>
      </c>
      <c r="O254" s="1" t="s">
        <v>14</v>
      </c>
      <c r="P254" s="1" t="s">
        <v>27</v>
      </c>
      <c r="Q254" s="1" t="str">
        <f t="shared" si="31"/>
        <v>Supplies and Furniture</v>
      </c>
      <c r="R254" s="1" t="s">
        <v>28</v>
      </c>
      <c r="S254" s="1" t="s">
        <v>447</v>
      </c>
      <c r="T254" s="1">
        <v>13210</v>
      </c>
      <c r="U254" s="1" t="str">
        <f>VLOOKUP(T254,'Geographic Data'!$A:$D,2,FALSE)</f>
        <v>Syracuse</v>
      </c>
      <c r="V254" s="1" t="str">
        <f>VLOOKUP(T254,'Geographic Data'!$A:$D,3,FALSE)</f>
        <v>New York</v>
      </c>
      <c r="W254" s="1" t="str">
        <f>VLOOKUP(T254,'Geographic Data'!$A:$D,4,FALSE)</f>
        <v>East</v>
      </c>
    </row>
    <row r="255" spans="1:23" x14ac:dyDescent="0.2">
      <c r="A255" s="1">
        <v>80057</v>
      </c>
      <c r="B255" s="2">
        <v>43818</v>
      </c>
      <c r="C255" s="2" t="str">
        <f t="shared" si="24"/>
        <v>Thursday</v>
      </c>
      <c r="D255" s="2" t="str">
        <f t="shared" si="25"/>
        <v>December</v>
      </c>
      <c r="E255" s="2" t="str">
        <f t="shared" si="26"/>
        <v>2019</v>
      </c>
      <c r="F255" s="2">
        <v>43828</v>
      </c>
      <c r="G255" s="2" t="str">
        <f t="shared" si="27"/>
        <v>Sunday</v>
      </c>
      <c r="H255" s="2" t="str">
        <f t="shared" si="28"/>
        <v>December</v>
      </c>
      <c r="I255" s="22">
        <v>0.1844628820114409</v>
      </c>
      <c r="J255" s="22" t="str">
        <f t="shared" si="29"/>
        <v>04</v>
      </c>
      <c r="K255" s="2" t="str">
        <f t="shared" si="30"/>
        <v>2019</v>
      </c>
      <c r="L255" s="3">
        <v>15.68</v>
      </c>
      <c r="M255" s="1">
        <v>2</v>
      </c>
      <c r="N255" s="3">
        <v>31.36</v>
      </c>
      <c r="O255" s="1" t="s">
        <v>14</v>
      </c>
      <c r="P255" s="1" t="s">
        <v>27</v>
      </c>
      <c r="Q255" s="1" t="str">
        <f t="shared" si="31"/>
        <v>Supplies and Furniture</v>
      </c>
      <c r="R255" s="1" t="s">
        <v>33</v>
      </c>
      <c r="S255" s="1" t="s">
        <v>450</v>
      </c>
      <c r="T255" s="1">
        <v>13210</v>
      </c>
      <c r="U255" s="1" t="str">
        <f>VLOOKUP(T255,'Geographic Data'!$A:$D,2,FALSE)</f>
        <v>Syracuse</v>
      </c>
      <c r="V255" s="1" t="str">
        <f>VLOOKUP(T255,'Geographic Data'!$A:$D,3,FALSE)</f>
        <v>New York</v>
      </c>
      <c r="W255" s="1" t="str">
        <f>VLOOKUP(T255,'Geographic Data'!$A:$D,4,FALSE)</f>
        <v>East</v>
      </c>
    </row>
    <row r="256" spans="1:23" x14ac:dyDescent="0.2">
      <c r="A256" s="1">
        <v>80057</v>
      </c>
      <c r="B256" s="2">
        <v>43818</v>
      </c>
      <c r="C256" s="2" t="str">
        <f t="shared" si="24"/>
        <v>Thursday</v>
      </c>
      <c r="D256" s="2" t="str">
        <f t="shared" si="25"/>
        <v>December</v>
      </c>
      <c r="E256" s="2" t="str">
        <f t="shared" si="26"/>
        <v>2019</v>
      </c>
      <c r="F256" s="2">
        <v>43826</v>
      </c>
      <c r="G256" s="2" t="str">
        <f t="shared" si="27"/>
        <v>Friday</v>
      </c>
      <c r="H256" s="2" t="str">
        <f t="shared" si="28"/>
        <v>December</v>
      </c>
      <c r="I256" s="22">
        <v>0.98071182281770797</v>
      </c>
      <c r="J256" s="22" t="str">
        <f t="shared" si="29"/>
        <v>23</v>
      </c>
      <c r="K256" s="2" t="str">
        <f t="shared" si="30"/>
        <v>2019</v>
      </c>
      <c r="L256" s="3">
        <v>71.37</v>
      </c>
      <c r="M256" s="1">
        <v>3</v>
      </c>
      <c r="N256" s="3">
        <v>214.11</v>
      </c>
      <c r="O256" s="1" t="s">
        <v>14</v>
      </c>
      <c r="P256" s="1" t="s">
        <v>27</v>
      </c>
      <c r="Q256" s="1" t="str">
        <f t="shared" si="31"/>
        <v>Supplies and Furniture</v>
      </c>
      <c r="R256" s="1" t="s">
        <v>43</v>
      </c>
      <c r="S256" s="1" t="s">
        <v>71</v>
      </c>
      <c r="T256" s="1">
        <v>13210</v>
      </c>
      <c r="U256" s="1" t="str">
        <f>VLOOKUP(T256,'Geographic Data'!$A:$D,2,FALSE)</f>
        <v>Syracuse</v>
      </c>
      <c r="V256" s="1" t="str">
        <f>VLOOKUP(T256,'Geographic Data'!$A:$D,3,FALSE)</f>
        <v>New York</v>
      </c>
      <c r="W256" s="1" t="str">
        <f>VLOOKUP(T256,'Geographic Data'!$A:$D,4,FALSE)</f>
        <v>East</v>
      </c>
    </row>
    <row r="257" spans="1:23" x14ac:dyDescent="0.2">
      <c r="A257" s="1">
        <v>77940</v>
      </c>
      <c r="B257" s="2">
        <v>43808</v>
      </c>
      <c r="C257" s="2" t="str">
        <f t="shared" si="24"/>
        <v>Monday</v>
      </c>
      <c r="D257" s="2" t="str">
        <f t="shared" si="25"/>
        <v>December</v>
      </c>
      <c r="E257" s="2" t="str">
        <f t="shared" si="26"/>
        <v>2019</v>
      </c>
      <c r="F257" s="2">
        <v>43815</v>
      </c>
      <c r="G257" s="2" t="str">
        <f t="shared" si="27"/>
        <v>Monday</v>
      </c>
      <c r="H257" s="2" t="str">
        <f t="shared" si="28"/>
        <v>December</v>
      </c>
      <c r="I257" s="22">
        <v>0.2384628369929146</v>
      </c>
      <c r="J257" s="22" t="str">
        <f t="shared" si="29"/>
        <v>05</v>
      </c>
      <c r="K257" s="2" t="str">
        <f t="shared" si="30"/>
        <v>2019</v>
      </c>
      <c r="L257" s="3">
        <v>10.06</v>
      </c>
      <c r="M257" s="1">
        <v>7</v>
      </c>
      <c r="N257" s="3">
        <v>70.42</v>
      </c>
      <c r="O257" s="1" t="s">
        <v>14</v>
      </c>
      <c r="P257" s="1" t="s">
        <v>11</v>
      </c>
      <c r="Q257" s="1" t="str">
        <f t="shared" si="31"/>
        <v>Supplies and Furniture</v>
      </c>
      <c r="R257" s="1" t="s">
        <v>12</v>
      </c>
      <c r="S257" s="1" t="s">
        <v>231</v>
      </c>
      <c r="T257" s="1">
        <v>13501</v>
      </c>
      <c r="U257" s="1" t="str">
        <f>VLOOKUP(T257,'Geographic Data'!$A:$D,2,FALSE)</f>
        <v>Utica</v>
      </c>
      <c r="V257" s="1" t="str">
        <f>VLOOKUP(T257,'Geographic Data'!$A:$D,3,FALSE)</f>
        <v>New York</v>
      </c>
      <c r="W257" s="1" t="str">
        <f>VLOOKUP(T257,'Geographic Data'!$A:$D,4,FALSE)</f>
        <v>East</v>
      </c>
    </row>
    <row r="258" spans="1:23" x14ac:dyDescent="0.2">
      <c r="A258" s="1">
        <v>77940</v>
      </c>
      <c r="B258" s="2">
        <v>43808</v>
      </c>
      <c r="C258" s="2" t="str">
        <f t="shared" si="24"/>
        <v>Monday</v>
      </c>
      <c r="D258" s="2" t="str">
        <f t="shared" si="25"/>
        <v>December</v>
      </c>
      <c r="E258" s="2" t="str">
        <f t="shared" si="26"/>
        <v>2019</v>
      </c>
      <c r="F258" s="2">
        <v>43811</v>
      </c>
      <c r="G258" s="2" t="str">
        <f t="shared" si="27"/>
        <v>Thursday</v>
      </c>
      <c r="H258" s="2" t="str">
        <f t="shared" si="28"/>
        <v>December</v>
      </c>
      <c r="I258" s="22">
        <v>0.74716917636838198</v>
      </c>
      <c r="J258" s="22" t="str">
        <f t="shared" si="29"/>
        <v>17</v>
      </c>
      <c r="K258" s="2" t="str">
        <f t="shared" si="30"/>
        <v>2019</v>
      </c>
      <c r="L258" s="3">
        <v>65.989999999999995</v>
      </c>
      <c r="M258" s="1">
        <v>1</v>
      </c>
      <c r="N258" s="3">
        <v>65.989999999999995</v>
      </c>
      <c r="O258" s="1" t="s">
        <v>14</v>
      </c>
      <c r="P258" s="1" t="s">
        <v>16</v>
      </c>
      <c r="Q258" s="1" t="str">
        <f t="shared" si="31"/>
        <v>Technology</v>
      </c>
      <c r="R258" s="1" t="s">
        <v>790</v>
      </c>
      <c r="S258" s="1">
        <v>252</v>
      </c>
      <c r="T258" s="1">
        <v>13501</v>
      </c>
      <c r="U258" s="1" t="str">
        <f>VLOOKUP(T258,'Geographic Data'!$A:$D,2,FALSE)</f>
        <v>Utica</v>
      </c>
      <c r="V258" s="1" t="str">
        <f>VLOOKUP(T258,'Geographic Data'!$A:$D,3,FALSE)</f>
        <v>New York</v>
      </c>
      <c r="W258" s="1" t="str">
        <f>VLOOKUP(T258,'Geographic Data'!$A:$D,4,FALSE)</f>
        <v>East</v>
      </c>
    </row>
    <row r="259" spans="1:23" x14ac:dyDescent="0.2">
      <c r="A259" s="1">
        <v>77942</v>
      </c>
      <c r="B259" s="2">
        <v>43808</v>
      </c>
      <c r="C259" s="2" t="str">
        <f t="shared" ref="C259:C322" si="32">TEXT(B259, "DDDD")</f>
        <v>Monday</v>
      </c>
      <c r="D259" s="2" t="str">
        <f t="shared" ref="D259:D322" si="33">TEXT(B259, "mmmm")</f>
        <v>December</v>
      </c>
      <c r="E259" s="2" t="str">
        <f t="shared" ref="E259:E322" si="34">TEXT(B259,"YYYY")</f>
        <v>2019</v>
      </c>
      <c r="F259" s="2">
        <v>43812</v>
      </c>
      <c r="G259" s="2" t="str">
        <f t="shared" ref="G259:G322" si="35">TEXT(F259, "DDDD")</f>
        <v>Friday</v>
      </c>
      <c r="H259" s="2" t="str">
        <f t="shared" ref="H259:H322" si="36">TEXT(F259, "MMMM")</f>
        <v>December</v>
      </c>
      <c r="I259" s="22">
        <v>0.31382645528760222</v>
      </c>
      <c r="J259" s="22" t="str">
        <f t="shared" ref="J259:J322" si="37">TEXT(I259, "HH")</f>
        <v>07</v>
      </c>
      <c r="K259" s="2" t="str">
        <f t="shared" ref="K259:K322" si="38">TEXT(F259, "YYYY")</f>
        <v>2019</v>
      </c>
      <c r="L259" s="3">
        <v>2.08</v>
      </c>
      <c r="M259" s="1">
        <v>10</v>
      </c>
      <c r="N259" s="3">
        <v>20.8</v>
      </c>
      <c r="O259" s="1" t="s">
        <v>30</v>
      </c>
      <c r="P259" s="1" t="s">
        <v>11</v>
      </c>
      <c r="Q259" s="1" t="str">
        <f t="shared" ref="Q259:Q322" si="39">IF(P259="Office Supplies","Supplies and Furniture",IF(P259="Furniture","Supplies and Furniture",P259))</f>
        <v>Supplies and Furniture</v>
      </c>
      <c r="R259" s="1" t="s">
        <v>792</v>
      </c>
      <c r="S259" s="1" t="s">
        <v>218</v>
      </c>
      <c r="T259" s="1">
        <v>13501</v>
      </c>
      <c r="U259" s="1" t="str">
        <f>VLOOKUP(T259,'Geographic Data'!$A:$D,2,FALSE)</f>
        <v>Utica</v>
      </c>
      <c r="V259" s="1" t="str">
        <f>VLOOKUP(T259,'Geographic Data'!$A:$D,3,FALSE)</f>
        <v>New York</v>
      </c>
      <c r="W259" s="1" t="str">
        <f>VLOOKUP(T259,'Geographic Data'!$A:$D,4,FALSE)</f>
        <v>East</v>
      </c>
    </row>
    <row r="260" spans="1:23" x14ac:dyDescent="0.2">
      <c r="A260" s="1">
        <v>77950</v>
      </c>
      <c r="B260" s="2">
        <v>43808</v>
      </c>
      <c r="C260" s="2" t="str">
        <f t="shared" si="32"/>
        <v>Monday</v>
      </c>
      <c r="D260" s="2" t="str">
        <f t="shared" si="33"/>
        <v>December</v>
      </c>
      <c r="E260" s="2" t="str">
        <f t="shared" si="34"/>
        <v>2019</v>
      </c>
      <c r="F260" s="2">
        <v>43814</v>
      </c>
      <c r="G260" s="2" t="str">
        <f t="shared" si="35"/>
        <v>Sunday</v>
      </c>
      <c r="H260" s="2" t="str">
        <f t="shared" si="36"/>
        <v>December</v>
      </c>
      <c r="I260" s="22">
        <v>0.66889141432578214</v>
      </c>
      <c r="J260" s="22" t="str">
        <f t="shared" si="37"/>
        <v>16</v>
      </c>
      <c r="K260" s="2" t="str">
        <f t="shared" si="38"/>
        <v>2019</v>
      </c>
      <c r="L260" s="3">
        <v>200.99</v>
      </c>
      <c r="M260" s="1">
        <v>3</v>
      </c>
      <c r="N260" s="3">
        <v>602.97</v>
      </c>
      <c r="O260" s="1" t="s">
        <v>14</v>
      </c>
      <c r="P260" s="1" t="s">
        <v>16</v>
      </c>
      <c r="Q260" s="1" t="str">
        <f t="shared" si="39"/>
        <v>Technology</v>
      </c>
      <c r="R260" s="1" t="s">
        <v>790</v>
      </c>
      <c r="S260" s="1" t="s">
        <v>239</v>
      </c>
      <c r="T260" s="1">
        <v>13501</v>
      </c>
      <c r="U260" s="1" t="str">
        <f>VLOOKUP(T260,'Geographic Data'!$A:$D,2,FALSE)</f>
        <v>Utica</v>
      </c>
      <c r="V260" s="1" t="str">
        <f>VLOOKUP(T260,'Geographic Data'!$A:$D,3,FALSE)</f>
        <v>New York</v>
      </c>
      <c r="W260" s="1" t="str">
        <f>VLOOKUP(T260,'Geographic Data'!$A:$D,4,FALSE)</f>
        <v>East</v>
      </c>
    </row>
    <row r="261" spans="1:23" x14ac:dyDescent="0.2">
      <c r="A261" s="1">
        <v>77951</v>
      </c>
      <c r="B261" s="2">
        <v>43808</v>
      </c>
      <c r="C261" s="2" t="str">
        <f t="shared" si="32"/>
        <v>Monday</v>
      </c>
      <c r="D261" s="2" t="str">
        <f t="shared" si="33"/>
        <v>December</v>
      </c>
      <c r="E261" s="2" t="str">
        <f t="shared" si="34"/>
        <v>2019</v>
      </c>
      <c r="F261" s="2">
        <v>43818</v>
      </c>
      <c r="G261" s="2" t="str">
        <f t="shared" si="35"/>
        <v>Thursday</v>
      </c>
      <c r="H261" s="2" t="str">
        <f t="shared" si="36"/>
        <v>December</v>
      </c>
      <c r="I261" s="22">
        <v>0.14824843484746397</v>
      </c>
      <c r="J261" s="22" t="str">
        <f t="shared" si="37"/>
        <v>03</v>
      </c>
      <c r="K261" s="2" t="str">
        <f t="shared" si="38"/>
        <v>2019</v>
      </c>
      <c r="L261" s="3">
        <v>155.99</v>
      </c>
      <c r="M261" s="1">
        <v>8</v>
      </c>
      <c r="N261" s="3">
        <v>1247.92</v>
      </c>
      <c r="O261" s="1" t="s">
        <v>14</v>
      </c>
      <c r="P261" s="1" t="s">
        <v>16</v>
      </c>
      <c r="Q261" s="1" t="str">
        <f t="shared" si="39"/>
        <v>Technology</v>
      </c>
      <c r="R261" s="1" t="s">
        <v>790</v>
      </c>
      <c r="S261" s="1" t="s">
        <v>240</v>
      </c>
      <c r="T261" s="1">
        <v>13501</v>
      </c>
      <c r="U261" s="1" t="str">
        <f>VLOOKUP(T261,'Geographic Data'!$A:$D,2,FALSE)</f>
        <v>Utica</v>
      </c>
      <c r="V261" s="1" t="str">
        <f>VLOOKUP(T261,'Geographic Data'!$A:$D,3,FALSE)</f>
        <v>New York</v>
      </c>
      <c r="W261" s="1" t="str">
        <f>VLOOKUP(T261,'Geographic Data'!$A:$D,4,FALSE)</f>
        <v>East</v>
      </c>
    </row>
    <row r="262" spans="1:23" x14ac:dyDescent="0.2">
      <c r="A262" s="1">
        <v>77952</v>
      </c>
      <c r="B262" s="2">
        <v>43808</v>
      </c>
      <c r="C262" s="2" t="str">
        <f t="shared" si="32"/>
        <v>Monday</v>
      </c>
      <c r="D262" s="2" t="str">
        <f t="shared" si="33"/>
        <v>December</v>
      </c>
      <c r="E262" s="2" t="str">
        <f t="shared" si="34"/>
        <v>2019</v>
      </c>
      <c r="F262" s="2">
        <v>43809</v>
      </c>
      <c r="G262" s="2" t="str">
        <f t="shared" si="35"/>
        <v>Tuesday</v>
      </c>
      <c r="H262" s="2" t="str">
        <f t="shared" si="36"/>
        <v>December</v>
      </c>
      <c r="I262" s="22">
        <v>0.90361709107948995</v>
      </c>
      <c r="J262" s="22" t="str">
        <f t="shared" si="37"/>
        <v>21</v>
      </c>
      <c r="K262" s="2" t="str">
        <f t="shared" si="38"/>
        <v>2019</v>
      </c>
      <c r="L262" s="3">
        <v>31.76</v>
      </c>
      <c r="M262" s="1">
        <v>3</v>
      </c>
      <c r="N262" s="3">
        <v>95.28</v>
      </c>
      <c r="O262" s="1" t="s">
        <v>10</v>
      </c>
      <c r="P262" s="1" t="s">
        <v>27</v>
      </c>
      <c r="Q262" s="1" t="str">
        <f t="shared" si="39"/>
        <v>Supplies and Furniture</v>
      </c>
      <c r="R262" s="1" t="s">
        <v>43</v>
      </c>
      <c r="S262" s="1" t="s">
        <v>241</v>
      </c>
      <c r="T262" s="1">
        <v>13501</v>
      </c>
      <c r="U262" s="1" t="str">
        <f>VLOOKUP(T262,'Geographic Data'!$A:$D,2,FALSE)</f>
        <v>Utica</v>
      </c>
      <c r="V262" s="1" t="str">
        <f>VLOOKUP(T262,'Geographic Data'!$A:$D,3,FALSE)</f>
        <v>New York</v>
      </c>
      <c r="W262" s="1" t="str">
        <f>VLOOKUP(T262,'Geographic Data'!$A:$D,4,FALSE)</f>
        <v>East</v>
      </c>
    </row>
    <row r="263" spans="1:23" x14ac:dyDescent="0.2">
      <c r="A263" s="1">
        <v>77954</v>
      </c>
      <c r="B263" s="2">
        <v>43808</v>
      </c>
      <c r="C263" s="2" t="str">
        <f t="shared" si="32"/>
        <v>Monday</v>
      </c>
      <c r="D263" s="2" t="str">
        <f t="shared" si="33"/>
        <v>December</v>
      </c>
      <c r="E263" s="2" t="str">
        <f t="shared" si="34"/>
        <v>2019</v>
      </c>
      <c r="F263" s="2">
        <v>43811</v>
      </c>
      <c r="G263" s="2" t="str">
        <f t="shared" si="35"/>
        <v>Thursday</v>
      </c>
      <c r="H263" s="2" t="str">
        <f t="shared" si="36"/>
        <v>December</v>
      </c>
      <c r="I263" s="22">
        <v>0.86472370057918213</v>
      </c>
      <c r="J263" s="22" t="str">
        <f t="shared" si="37"/>
        <v>20</v>
      </c>
      <c r="K263" s="2" t="str">
        <f t="shared" si="38"/>
        <v>2019</v>
      </c>
      <c r="L263" s="3">
        <v>64.650000000000006</v>
      </c>
      <c r="M263" s="1">
        <v>2</v>
      </c>
      <c r="N263" s="3">
        <v>129.30000000000001</v>
      </c>
      <c r="O263" s="1" t="s">
        <v>14</v>
      </c>
      <c r="P263" s="1" t="s">
        <v>11</v>
      </c>
      <c r="Q263" s="1" t="str">
        <f t="shared" si="39"/>
        <v>Supplies and Furniture</v>
      </c>
      <c r="R263" s="1" t="s">
        <v>789</v>
      </c>
      <c r="S263" s="1" t="s">
        <v>195</v>
      </c>
      <c r="T263" s="1">
        <v>13501</v>
      </c>
      <c r="U263" s="1" t="str">
        <f>VLOOKUP(T263,'Geographic Data'!$A:$D,2,FALSE)</f>
        <v>Utica</v>
      </c>
      <c r="V263" s="1" t="str">
        <f>VLOOKUP(T263,'Geographic Data'!$A:$D,3,FALSE)</f>
        <v>New York</v>
      </c>
      <c r="W263" s="1" t="str">
        <f>VLOOKUP(T263,'Geographic Data'!$A:$D,4,FALSE)</f>
        <v>East</v>
      </c>
    </row>
    <row r="264" spans="1:23" x14ac:dyDescent="0.2">
      <c r="A264" s="1">
        <v>80661</v>
      </c>
      <c r="B264" s="2">
        <v>43820</v>
      </c>
      <c r="C264" s="2" t="str">
        <f t="shared" si="32"/>
        <v>Saturday</v>
      </c>
      <c r="D264" s="2" t="str">
        <f t="shared" si="33"/>
        <v>December</v>
      </c>
      <c r="E264" s="2" t="str">
        <f t="shared" si="34"/>
        <v>2019</v>
      </c>
      <c r="F264" s="2">
        <v>43827</v>
      </c>
      <c r="G264" s="2" t="str">
        <f t="shared" si="35"/>
        <v>Saturday</v>
      </c>
      <c r="H264" s="2" t="str">
        <f t="shared" si="36"/>
        <v>December</v>
      </c>
      <c r="I264" s="22">
        <v>0.73565889554166786</v>
      </c>
      <c r="J264" s="22" t="str">
        <f t="shared" si="37"/>
        <v>17</v>
      </c>
      <c r="K264" s="2" t="str">
        <f t="shared" si="38"/>
        <v>2019</v>
      </c>
      <c r="L264" s="3">
        <v>8.34</v>
      </c>
      <c r="M264" s="1">
        <v>5</v>
      </c>
      <c r="N264" s="3">
        <v>41.7</v>
      </c>
      <c r="O264" s="1" t="s">
        <v>30</v>
      </c>
      <c r="P264" s="1" t="s">
        <v>11</v>
      </c>
      <c r="Q264" s="1" t="str">
        <f t="shared" si="39"/>
        <v>Supplies and Furniture</v>
      </c>
      <c r="R264" s="1" t="s">
        <v>792</v>
      </c>
      <c r="S264" s="1" t="s">
        <v>58</v>
      </c>
      <c r="T264" s="1">
        <v>13601</v>
      </c>
      <c r="U264" s="1" t="str">
        <f>VLOOKUP(T264,'Geographic Data'!$A:$D,2,FALSE)</f>
        <v>Watertown</v>
      </c>
      <c r="V264" s="1" t="str">
        <f>VLOOKUP(T264,'Geographic Data'!$A:$D,3,FALSE)</f>
        <v>New York</v>
      </c>
      <c r="W264" s="1" t="str">
        <f>VLOOKUP(T264,'Geographic Data'!$A:$D,4,FALSE)</f>
        <v>East</v>
      </c>
    </row>
    <row r="265" spans="1:23" x14ac:dyDescent="0.2">
      <c r="A265" s="1">
        <v>80662</v>
      </c>
      <c r="B265" s="2">
        <v>43820</v>
      </c>
      <c r="C265" s="2" t="str">
        <f t="shared" si="32"/>
        <v>Saturday</v>
      </c>
      <c r="D265" s="2" t="str">
        <f t="shared" si="33"/>
        <v>December</v>
      </c>
      <c r="E265" s="2" t="str">
        <f t="shared" si="34"/>
        <v>2019</v>
      </c>
      <c r="F265" s="2">
        <v>43824</v>
      </c>
      <c r="G265" s="2" t="str">
        <f t="shared" si="35"/>
        <v>Wednesday</v>
      </c>
      <c r="H265" s="2" t="str">
        <f t="shared" si="36"/>
        <v>December</v>
      </c>
      <c r="I265" s="22">
        <v>0.46369537659263593</v>
      </c>
      <c r="J265" s="22" t="str">
        <f t="shared" si="37"/>
        <v>11</v>
      </c>
      <c r="K265" s="2" t="str">
        <f t="shared" si="38"/>
        <v>2019</v>
      </c>
      <c r="L265" s="3">
        <v>99.23</v>
      </c>
      <c r="M265" s="1">
        <v>10</v>
      </c>
      <c r="N265" s="3">
        <v>992.3</v>
      </c>
      <c r="O265" s="1" t="s">
        <v>30</v>
      </c>
      <c r="P265" s="1" t="s">
        <v>27</v>
      </c>
      <c r="Q265" s="1" t="str">
        <f t="shared" si="39"/>
        <v>Supplies and Furniture</v>
      </c>
      <c r="R265" s="1" t="s">
        <v>33</v>
      </c>
      <c r="S265" s="1" t="s">
        <v>34</v>
      </c>
      <c r="T265" s="1">
        <v>13601</v>
      </c>
      <c r="U265" s="1" t="str">
        <f>VLOOKUP(T265,'Geographic Data'!$A:$D,2,FALSE)</f>
        <v>Watertown</v>
      </c>
      <c r="V265" s="1" t="str">
        <f>VLOOKUP(T265,'Geographic Data'!$A:$D,3,FALSE)</f>
        <v>New York</v>
      </c>
      <c r="W265" s="1" t="str">
        <f>VLOOKUP(T265,'Geographic Data'!$A:$D,4,FALSE)</f>
        <v>East</v>
      </c>
    </row>
    <row r="266" spans="1:23" x14ac:dyDescent="0.2">
      <c r="A266" s="1">
        <v>80663</v>
      </c>
      <c r="B266" s="2">
        <v>43820</v>
      </c>
      <c r="C266" s="2" t="str">
        <f t="shared" si="32"/>
        <v>Saturday</v>
      </c>
      <c r="D266" s="2" t="str">
        <f t="shared" si="33"/>
        <v>December</v>
      </c>
      <c r="E266" s="2" t="str">
        <f t="shared" si="34"/>
        <v>2019</v>
      </c>
      <c r="F266" s="2">
        <v>43821</v>
      </c>
      <c r="G266" s="2" t="str">
        <f t="shared" si="35"/>
        <v>Sunday</v>
      </c>
      <c r="H266" s="2" t="str">
        <f t="shared" si="36"/>
        <v>December</v>
      </c>
      <c r="I266" s="22">
        <v>0.73683409268522626</v>
      </c>
      <c r="J266" s="22" t="str">
        <f t="shared" si="37"/>
        <v>17</v>
      </c>
      <c r="K266" s="2" t="str">
        <f t="shared" si="38"/>
        <v>2019</v>
      </c>
      <c r="L266" s="3">
        <v>11.58</v>
      </c>
      <c r="M266" s="1">
        <v>3</v>
      </c>
      <c r="N266" s="3">
        <v>34.74</v>
      </c>
      <c r="O266" s="1" t="s">
        <v>30</v>
      </c>
      <c r="P266" s="1" t="s">
        <v>11</v>
      </c>
      <c r="Q266" s="1" t="str">
        <f t="shared" si="39"/>
        <v>Supplies and Furniture</v>
      </c>
      <c r="R266" s="1" t="s">
        <v>41</v>
      </c>
      <c r="S266" s="1" t="s">
        <v>776</v>
      </c>
      <c r="T266" s="1">
        <v>13601</v>
      </c>
      <c r="U266" s="1" t="str">
        <f>VLOOKUP(T266,'Geographic Data'!$A:$D,2,FALSE)</f>
        <v>Watertown</v>
      </c>
      <c r="V266" s="1" t="str">
        <f>VLOOKUP(T266,'Geographic Data'!$A:$D,3,FALSE)</f>
        <v>New York</v>
      </c>
      <c r="W266" s="1" t="str">
        <f>VLOOKUP(T266,'Geographic Data'!$A:$D,4,FALSE)</f>
        <v>East</v>
      </c>
    </row>
    <row r="267" spans="1:23" x14ac:dyDescent="0.2">
      <c r="A267" s="1">
        <v>80665</v>
      </c>
      <c r="B267" s="2">
        <v>43820</v>
      </c>
      <c r="C267" s="2" t="str">
        <f t="shared" si="32"/>
        <v>Saturday</v>
      </c>
      <c r="D267" s="2" t="str">
        <f t="shared" si="33"/>
        <v>December</v>
      </c>
      <c r="E267" s="2" t="str">
        <f t="shared" si="34"/>
        <v>2019</v>
      </c>
      <c r="F267" s="2">
        <v>43829</v>
      </c>
      <c r="G267" s="2" t="str">
        <f t="shared" si="35"/>
        <v>Monday</v>
      </c>
      <c r="H267" s="2" t="str">
        <f t="shared" si="36"/>
        <v>December</v>
      </c>
      <c r="I267" s="22">
        <v>0.57153668481721032</v>
      </c>
      <c r="J267" s="22" t="str">
        <f t="shared" si="37"/>
        <v>13</v>
      </c>
      <c r="K267" s="2" t="str">
        <f t="shared" si="38"/>
        <v>2019</v>
      </c>
      <c r="L267" s="3">
        <v>550.98</v>
      </c>
      <c r="M267" s="1">
        <v>3</v>
      </c>
      <c r="N267" s="3">
        <v>1652.94</v>
      </c>
      <c r="O267" s="1" t="s">
        <v>30</v>
      </c>
      <c r="P267" s="1" t="s">
        <v>27</v>
      </c>
      <c r="Q267" s="1" t="str">
        <f t="shared" si="39"/>
        <v>Supplies and Furniture</v>
      </c>
      <c r="R267" s="1" t="s">
        <v>43</v>
      </c>
      <c r="S267" s="1" t="s">
        <v>148</v>
      </c>
      <c r="T267" s="1">
        <v>13601</v>
      </c>
      <c r="U267" s="1" t="str">
        <f>VLOOKUP(T267,'Geographic Data'!$A:$D,2,FALSE)</f>
        <v>Watertown</v>
      </c>
      <c r="V267" s="1" t="str">
        <f>VLOOKUP(T267,'Geographic Data'!$A:$D,3,FALSE)</f>
        <v>New York</v>
      </c>
      <c r="W267" s="1" t="str">
        <f>VLOOKUP(T267,'Geographic Data'!$A:$D,4,FALSE)</f>
        <v>East</v>
      </c>
    </row>
    <row r="268" spans="1:23" x14ac:dyDescent="0.2">
      <c r="A268" s="1">
        <v>80666</v>
      </c>
      <c r="B268" s="2">
        <v>43820</v>
      </c>
      <c r="C268" s="2" t="str">
        <f t="shared" si="32"/>
        <v>Saturday</v>
      </c>
      <c r="D268" s="2" t="str">
        <f t="shared" si="33"/>
        <v>December</v>
      </c>
      <c r="E268" s="2" t="str">
        <f t="shared" si="34"/>
        <v>2019</v>
      </c>
      <c r="F268" s="2">
        <v>43823</v>
      </c>
      <c r="G268" s="2" t="str">
        <f t="shared" si="35"/>
        <v>Tuesday</v>
      </c>
      <c r="H268" s="2" t="str">
        <f t="shared" si="36"/>
        <v>December</v>
      </c>
      <c r="I268" s="22">
        <v>0.63437637701857341</v>
      </c>
      <c r="J268" s="22" t="str">
        <f t="shared" si="37"/>
        <v>15</v>
      </c>
      <c r="K268" s="2" t="str">
        <f t="shared" si="38"/>
        <v>2019</v>
      </c>
      <c r="L268" s="3">
        <v>1270.99</v>
      </c>
      <c r="M268" s="1">
        <v>2</v>
      </c>
      <c r="N268" s="3">
        <v>2541.98</v>
      </c>
      <c r="O268" s="1" t="s">
        <v>30</v>
      </c>
      <c r="P268" s="1" t="s">
        <v>11</v>
      </c>
      <c r="Q268" s="1" t="str">
        <f t="shared" si="39"/>
        <v>Supplies and Furniture</v>
      </c>
      <c r="R268" s="1" t="s">
        <v>791</v>
      </c>
      <c r="S268" s="1" t="s">
        <v>50</v>
      </c>
      <c r="T268" s="1">
        <v>13601</v>
      </c>
      <c r="U268" s="1" t="str">
        <f>VLOOKUP(T268,'Geographic Data'!$A:$D,2,FALSE)</f>
        <v>Watertown</v>
      </c>
      <c r="V268" s="1" t="str">
        <f>VLOOKUP(T268,'Geographic Data'!$A:$D,3,FALSE)</f>
        <v>New York</v>
      </c>
      <c r="W268" s="1" t="str">
        <f>VLOOKUP(T268,'Geographic Data'!$A:$D,4,FALSE)</f>
        <v>East</v>
      </c>
    </row>
    <row r="269" spans="1:23" x14ac:dyDescent="0.2">
      <c r="A269" s="1">
        <v>80666</v>
      </c>
      <c r="B269" s="2">
        <v>43820</v>
      </c>
      <c r="C269" s="2" t="str">
        <f t="shared" si="32"/>
        <v>Saturday</v>
      </c>
      <c r="D269" s="2" t="str">
        <f t="shared" si="33"/>
        <v>December</v>
      </c>
      <c r="E269" s="2" t="str">
        <f t="shared" si="34"/>
        <v>2019</v>
      </c>
      <c r="F269" s="2">
        <v>43827</v>
      </c>
      <c r="G269" s="2" t="str">
        <f t="shared" si="35"/>
        <v>Saturday</v>
      </c>
      <c r="H269" s="2" t="str">
        <f t="shared" si="36"/>
        <v>December</v>
      </c>
      <c r="I269" s="22">
        <v>0.33485520464036933</v>
      </c>
      <c r="J269" s="22" t="str">
        <f t="shared" si="37"/>
        <v>08</v>
      </c>
      <c r="K269" s="2" t="str">
        <f t="shared" si="38"/>
        <v>2019</v>
      </c>
      <c r="L269" s="3">
        <v>7.31</v>
      </c>
      <c r="M269" s="1">
        <v>9</v>
      </c>
      <c r="N269" s="3">
        <v>65.790000000000006</v>
      </c>
      <c r="O269" s="1" t="s">
        <v>30</v>
      </c>
      <c r="P269" s="1" t="s">
        <v>11</v>
      </c>
      <c r="Q269" s="1" t="str">
        <f t="shared" si="39"/>
        <v>Supplies and Furniture</v>
      </c>
      <c r="R269" s="1" t="s">
        <v>31</v>
      </c>
      <c r="S269" s="1" t="s">
        <v>51</v>
      </c>
      <c r="T269" s="1">
        <v>13601</v>
      </c>
      <c r="U269" s="1" t="str">
        <f>VLOOKUP(T269,'Geographic Data'!$A:$D,2,FALSE)</f>
        <v>Watertown</v>
      </c>
      <c r="V269" s="1" t="str">
        <f>VLOOKUP(T269,'Geographic Data'!$A:$D,3,FALSE)</f>
        <v>New York</v>
      </c>
      <c r="W269" s="1" t="str">
        <f>VLOOKUP(T269,'Geographic Data'!$A:$D,4,FALSE)</f>
        <v>East</v>
      </c>
    </row>
    <row r="270" spans="1:23" x14ac:dyDescent="0.2">
      <c r="A270" s="1">
        <v>80667</v>
      </c>
      <c r="B270" s="2">
        <v>43820</v>
      </c>
      <c r="C270" s="2" t="str">
        <f t="shared" si="32"/>
        <v>Saturday</v>
      </c>
      <c r="D270" s="2" t="str">
        <f t="shared" si="33"/>
        <v>December</v>
      </c>
      <c r="E270" s="2" t="str">
        <f t="shared" si="34"/>
        <v>2019</v>
      </c>
      <c r="F270" s="2">
        <v>43830</v>
      </c>
      <c r="G270" s="2" t="str">
        <f t="shared" si="35"/>
        <v>Tuesday</v>
      </c>
      <c r="H270" s="2" t="str">
        <f t="shared" si="36"/>
        <v>December</v>
      </c>
      <c r="I270" s="22">
        <v>0.51486157588808124</v>
      </c>
      <c r="J270" s="22" t="str">
        <f t="shared" si="37"/>
        <v>12</v>
      </c>
      <c r="K270" s="2" t="str">
        <f t="shared" si="38"/>
        <v>2019</v>
      </c>
      <c r="L270" s="3">
        <v>5.98</v>
      </c>
      <c r="M270" s="1">
        <v>6</v>
      </c>
      <c r="N270" s="3">
        <v>35.880000000000003</v>
      </c>
      <c r="O270" s="1" t="s">
        <v>30</v>
      </c>
      <c r="P270" s="1" t="s">
        <v>11</v>
      </c>
      <c r="Q270" s="1" t="str">
        <f t="shared" si="39"/>
        <v>Supplies and Furniture</v>
      </c>
      <c r="R270" s="1" t="s">
        <v>12</v>
      </c>
      <c r="S270" s="1" t="s">
        <v>179</v>
      </c>
      <c r="T270" s="1">
        <v>13601</v>
      </c>
      <c r="U270" s="1" t="str">
        <f>VLOOKUP(T270,'Geographic Data'!$A:$D,2,FALSE)</f>
        <v>Watertown</v>
      </c>
      <c r="V270" s="1" t="str">
        <f>VLOOKUP(T270,'Geographic Data'!$A:$D,3,FALSE)</f>
        <v>New York</v>
      </c>
      <c r="W270" s="1" t="str">
        <f>VLOOKUP(T270,'Geographic Data'!$A:$D,4,FALSE)</f>
        <v>East</v>
      </c>
    </row>
    <row r="271" spans="1:23" x14ac:dyDescent="0.2">
      <c r="A271" s="1">
        <v>80051</v>
      </c>
      <c r="B271" s="2">
        <v>43818</v>
      </c>
      <c r="C271" s="2" t="str">
        <f t="shared" si="32"/>
        <v>Thursday</v>
      </c>
      <c r="D271" s="2" t="str">
        <f t="shared" si="33"/>
        <v>December</v>
      </c>
      <c r="E271" s="2" t="str">
        <f t="shared" si="34"/>
        <v>2019</v>
      </c>
      <c r="F271" s="2">
        <v>43821</v>
      </c>
      <c r="G271" s="2" t="str">
        <f t="shared" si="35"/>
        <v>Sunday</v>
      </c>
      <c r="H271" s="2" t="str">
        <f t="shared" si="36"/>
        <v>December</v>
      </c>
      <c r="I271" s="22">
        <v>0.42393570680195636</v>
      </c>
      <c r="J271" s="22" t="str">
        <f t="shared" si="37"/>
        <v>10</v>
      </c>
      <c r="K271" s="2" t="str">
        <f t="shared" si="38"/>
        <v>2019</v>
      </c>
      <c r="L271" s="3">
        <v>3.8</v>
      </c>
      <c r="M271" s="1">
        <v>9</v>
      </c>
      <c r="N271" s="3">
        <v>34.200000000000003</v>
      </c>
      <c r="O271" s="1" t="s">
        <v>14</v>
      </c>
      <c r="P271" s="1" t="s">
        <v>769</v>
      </c>
      <c r="Q271" s="1" t="str">
        <f t="shared" si="39"/>
        <v>N/A</v>
      </c>
      <c r="R271" s="1" t="s">
        <v>791</v>
      </c>
      <c r="S271" s="1" t="s">
        <v>445</v>
      </c>
      <c r="T271" s="1">
        <v>14150</v>
      </c>
      <c r="U271" s="1" t="str">
        <f>VLOOKUP(T271,'Geographic Data'!$A:$D,2,FALSE)</f>
        <v>Tonawanda</v>
      </c>
      <c r="V271" s="1" t="str">
        <f>VLOOKUP(T271,'Geographic Data'!$A:$D,3,FALSE)</f>
        <v>New York</v>
      </c>
      <c r="W271" s="1" t="str">
        <f>VLOOKUP(T271,'Geographic Data'!$A:$D,4,FALSE)</f>
        <v>East</v>
      </c>
    </row>
    <row r="272" spans="1:23" x14ac:dyDescent="0.2">
      <c r="A272" s="1">
        <v>80051</v>
      </c>
      <c r="B272" s="2">
        <v>43818</v>
      </c>
      <c r="C272" s="2" t="str">
        <f t="shared" si="32"/>
        <v>Thursday</v>
      </c>
      <c r="D272" s="2" t="str">
        <f t="shared" si="33"/>
        <v>December</v>
      </c>
      <c r="E272" s="2" t="str">
        <f t="shared" si="34"/>
        <v>2019</v>
      </c>
      <c r="F272" s="2">
        <v>43827</v>
      </c>
      <c r="G272" s="2" t="str">
        <f t="shared" si="35"/>
        <v>Saturday</v>
      </c>
      <c r="H272" s="2" t="str">
        <f t="shared" si="36"/>
        <v>December</v>
      </c>
      <c r="I272" s="22">
        <v>0.45551403525988987</v>
      </c>
      <c r="J272" s="22" t="str">
        <f t="shared" si="37"/>
        <v>10</v>
      </c>
      <c r="K272" s="2" t="str">
        <f t="shared" si="38"/>
        <v>2019</v>
      </c>
      <c r="L272" s="3">
        <v>1.76</v>
      </c>
      <c r="M272" s="1">
        <v>2</v>
      </c>
      <c r="N272" s="3">
        <v>3.52</v>
      </c>
      <c r="O272" s="1" t="s">
        <v>14</v>
      </c>
      <c r="P272" s="1" t="s">
        <v>11</v>
      </c>
      <c r="Q272" s="1" t="str">
        <f t="shared" si="39"/>
        <v>Supplies and Furniture</v>
      </c>
      <c r="R272" s="1" t="s">
        <v>788</v>
      </c>
      <c r="S272" s="1" t="s">
        <v>446</v>
      </c>
      <c r="T272" s="1">
        <v>14150</v>
      </c>
      <c r="U272" s="1" t="str">
        <f>VLOOKUP(T272,'Geographic Data'!$A:$D,2,FALSE)</f>
        <v>Tonawanda</v>
      </c>
      <c r="V272" s="1" t="str">
        <f>VLOOKUP(T272,'Geographic Data'!$A:$D,3,FALSE)</f>
        <v>New York</v>
      </c>
      <c r="W272" s="1" t="str">
        <f>VLOOKUP(T272,'Geographic Data'!$A:$D,4,FALSE)</f>
        <v>East</v>
      </c>
    </row>
    <row r="273" spans="1:23" x14ac:dyDescent="0.2">
      <c r="A273" s="1">
        <v>80053</v>
      </c>
      <c r="B273" s="2">
        <v>43818</v>
      </c>
      <c r="C273" s="2" t="str">
        <f t="shared" si="32"/>
        <v>Thursday</v>
      </c>
      <c r="D273" s="2" t="str">
        <f t="shared" si="33"/>
        <v>December</v>
      </c>
      <c r="E273" s="2" t="str">
        <f t="shared" si="34"/>
        <v>2019</v>
      </c>
      <c r="F273" s="2">
        <v>43820</v>
      </c>
      <c r="G273" s="2" t="str">
        <f t="shared" si="35"/>
        <v>Saturday</v>
      </c>
      <c r="H273" s="2" t="str">
        <f t="shared" si="36"/>
        <v>December</v>
      </c>
      <c r="I273" s="22">
        <v>0.64319545922137134</v>
      </c>
      <c r="J273" s="22" t="str">
        <f t="shared" si="37"/>
        <v>15</v>
      </c>
      <c r="K273" s="2" t="str">
        <f t="shared" si="38"/>
        <v>2019</v>
      </c>
      <c r="L273" s="3">
        <v>4.76</v>
      </c>
      <c r="M273" s="1">
        <v>9</v>
      </c>
      <c r="N273" s="3">
        <v>42.84</v>
      </c>
      <c r="O273" s="1" t="s">
        <v>14</v>
      </c>
      <c r="P273" s="1" t="s">
        <v>11</v>
      </c>
      <c r="Q273" s="1" t="str">
        <f t="shared" si="39"/>
        <v>Supplies and Furniture</v>
      </c>
      <c r="R273" s="1" t="s">
        <v>12</v>
      </c>
      <c r="S273" s="1" t="s">
        <v>448</v>
      </c>
      <c r="T273" s="1">
        <v>14150</v>
      </c>
      <c r="U273" s="1" t="str">
        <f>VLOOKUP(T273,'Geographic Data'!$A:$D,2,FALSE)</f>
        <v>Tonawanda</v>
      </c>
      <c r="V273" s="1" t="str">
        <f>VLOOKUP(T273,'Geographic Data'!$A:$D,3,FALSE)</f>
        <v>New York</v>
      </c>
      <c r="W273" s="1" t="str">
        <f>VLOOKUP(T273,'Geographic Data'!$A:$D,4,FALSE)</f>
        <v>East</v>
      </c>
    </row>
    <row r="274" spans="1:23" x14ac:dyDescent="0.2">
      <c r="A274" s="1">
        <v>80055</v>
      </c>
      <c r="B274" s="2">
        <v>43818</v>
      </c>
      <c r="C274" s="2" t="str">
        <f t="shared" si="32"/>
        <v>Thursday</v>
      </c>
      <c r="D274" s="2" t="str">
        <f t="shared" si="33"/>
        <v>December</v>
      </c>
      <c r="E274" s="2" t="str">
        <f t="shared" si="34"/>
        <v>2019</v>
      </c>
      <c r="F274" s="2">
        <v>43822</v>
      </c>
      <c r="G274" s="2" t="str">
        <f t="shared" si="35"/>
        <v>Monday</v>
      </c>
      <c r="H274" s="2" t="str">
        <f t="shared" si="36"/>
        <v>December</v>
      </c>
      <c r="I274" s="22">
        <v>8.0355009989548698E-2</v>
      </c>
      <c r="J274" s="22" t="str">
        <f t="shared" si="37"/>
        <v>01</v>
      </c>
      <c r="K274" s="2" t="str">
        <f t="shared" si="38"/>
        <v>2019</v>
      </c>
      <c r="L274" s="3">
        <v>5.84</v>
      </c>
      <c r="M274" s="1">
        <v>3</v>
      </c>
      <c r="N274" s="3">
        <v>17.52</v>
      </c>
      <c r="O274" s="1" t="s">
        <v>14</v>
      </c>
      <c r="P274" s="1" t="s">
        <v>11</v>
      </c>
      <c r="Q274" s="1" t="str">
        <f t="shared" si="39"/>
        <v>Supplies and Furniture</v>
      </c>
      <c r="R274" s="1" t="s">
        <v>788</v>
      </c>
      <c r="S274" s="1" t="s">
        <v>237</v>
      </c>
      <c r="T274" s="1">
        <v>14150</v>
      </c>
      <c r="U274" s="1" t="str">
        <f>VLOOKUP(T274,'Geographic Data'!$A:$D,2,FALSE)</f>
        <v>Tonawanda</v>
      </c>
      <c r="V274" s="1" t="str">
        <f>VLOOKUP(T274,'Geographic Data'!$A:$D,3,FALSE)</f>
        <v>New York</v>
      </c>
      <c r="W274" s="1" t="str">
        <f>VLOOKUP(T274,'Geographic Data'!$A:$D,4,FALSE)</f>
        <v>East</v>
      </c>
    </row>
    <row r="275" spans="1:23" x14ac:dyDescent="0.2">
      <c r="A275" s="1">
        <v>80056</v>
      </c>
      <c r="B275" s="2">
        <v>43818</v>
      </c>
      <c r="C275" s="2" t="str">
        <f t="shared" si="32"/>
        <v>Thursday</v>
      </c>
      <c r="D275" s="2" t="str">
        <f t="shared" si="33"/>
        <v>December</v>
      </c>
      <c r="E275" s="2" t="str">
        <f t="shared" si="34"/>
        <v>2019</v>
      </c>
      <c r="F275" s="2">
        <v>43820</v>
      </c>
      <c r="G275" s="2" t="str">
        <f t="shared" si="35"/>
        <v>Saturday</v>
      </c>
      <c r="H275" s="2" t="str">
        <f t="shared" si="36"/>
        <v>December</v>
      </c>
      <c r="I275" s="22">
        <v>3.8997143063277395E-3</v>
      </c>
      <c r="J275" s="22" t="str">
        <f t="shared" si="37"/>
        <v>00</v>
      </c>
      <c r="K275" s="2" t="str">
        <f t="shared" si="38"/>
        <v>2019</v>
      </c>
      <c r="L275" s="3">
        <v>5.94</v>
      </c>
      <c r="M275" s="1">
        <v>9</v>
      </c>
      <c r="N275" s="3">
        <v>53.46</v>
      </c>
      <c r="O275" s="1" t="s">
        <v>14</v>
      </c>
      <c r="P275" s="1" t="s">
        <v>11</v>
      </c>
      <c r="Q275" s="1" t="str">
        <f t="shared" si="39"/>
        <v>Supplies and Furniture</v>
      </c>
      <c r="R275" s="1" t="s">
        <v>791</v>
      </c>
      <c r="S275" s="1" t="s">
        <v>449</v>
      </c>
      <c r="T275" s="1">
        <v>14150</v>
      </c>
      <c r="U275" s="1" t="str">
        <f>VLOOKUP(T275,'Geographic Data'!$A:$D,2,FALSE)</f>
        <v>Tonawanda</v>
      </c>
      <c r="V275" s="1" t="str">
        <f>VLOOKUP(T275,'Geographic Data'!$A:$D,3,FALSE)</f>
        <v>New York</v>
      </c>
      <c r="W275" s="1" t="str">
        <f>VLOOKUP(T275,'Geographic Data'!$A:$D,4,FALSE)</f>
        <v>East</v>
      </c>
    </row>
    <row r="276" spans="1:23" x14ac:dyDescent="0.2">
      <c r="A276" s="1">
        <v>80056</v>
      </c>
      <c r="B276" s="2">
        <v>43818</v>
      </c>
      <c r="C276" s="2" t="str">
        <f t="shared" si="32"/>
        <v>Thursday</v>
      </c>
      <c r="D276" s="2" t="str">
        <f t="shared" si="33"/>
        <v>December</v>
      </c>
      <c r="E276" s="2" t="str">
        <f t="shared" si="34"/>
        <v>2019</v>
      </c>
      <c r="F276" s="2">
        <v>43823</v>
      </c>
      <c r="G276" s="2" t="str">
        <f t="shared" si="35"/>
        <v>Tuesday</v>
      </c>
      <c r="H276" s="2" t="str">
        <f t="shared" si="36"/>
        <v>December</v>
      </c>
      <c r="I276" s="22">
        <v>0.30898377904732399</v>
      </c>
      <c r="J276" s="22" t="str">
        <f t="shared" si="37"/>
        <v>07</v>
      </c>
      <c r="K276" s="2" t="str">
        <f t="shared" si="38"/>
        <v>2019</v>
      </c>
      <c r="L276" s="3">
        <v>65.989999999999995</v>
      </c>
      <c r="M276" s="1">
        <v>3</v>
      </c>
      <c r="N276" s="3">
        <v>197.97</v>
      </c>
      <c r="O276" s="1" t="s">
        <v>14</v>
      </c>
      <c r="P276" s="1" t="s">
        <v>16</v>
      </c>
      <c r="Q276" s="1" t="str">
        <f t="shared" si="39"/>
        <v>Technology</v>
      </c>
      <c r="R276" s="1" t="s">
        <v>790</v>
      </c>
      <c r="S276" s="1">
        <v>6190</v>
      </c>
      <c r="T276" s="1">
        <v>14150</v>
      </c>
      <c r="U276" s="1" t="str">
        <f>VLOOKUP(T276,'Geographic Data'!$A:$D,2,FALSE)</f>
        <v>Tonawanda</v>
      </c>
      <c r="V276" s="1" t="str">
        <f>VLOOKUP(T276,'Geographic Data'!$A:$D,3,FALSE)</f>
        <v>New York</v>
      </c>
      <c r="W276" s="1" t="str">
        <f>VLOOKUP(T276,'Geographic Data'!$A:$D,4,FALSE)</f>
        <v>East</v>
      </c>
    </row>
    <row r="277" spans="1:23" x14ac:dyDescent="0.2">
      <c r="A277" s="1">
        <v>80058</v>
      </c>
      <c r="B277" s="2">
        <v>43818</v>
      </c>
      <c r="C277" s="2" t="str">
        <f t="shared" si="32"/>
        <v>Thursday</v>
      </c>
      <c r="D277" s="2" t="str">
        <f t="shared" si="33"/>
        <v>December</v>
      </c>
      <c r="E277" s="2" t="str">
        <f t="shared" si="34"/>
        <v>2019</v>
      </c>
      <c r="F277" s="2">
        <v>43819</v>
      </c>
      <c r="G277" s="2" t="str">
        <f t="shared" si="35"/>
        <v>Friday</v>
      </c>
      <c r="H277" s="2" t="str">
        <f t="shared" si="36"/>
        <v>December</v>
      </c>
      <c r="I277" s="22">
        <v>0.50195776852346075</v>
      </c>
      <c r="J277" s="22" t="str">
        <f t="shared" si="37"/>
        <v>12</v>
      </c>
      <c r="K277" s="2" t="str">
        <f t="shared" si="38"/>
        <v>2019</v>
      </c>
      <c r="L277" s="3">
        <v>525.98</v>
      </c>
      <c r="M277" s="1">
        <v>8</v>
      </c>
      <c r="N277" s="3">
        <v>4207.84</v>
      </c>
      <c r="O277" s="1" t="s">
        <v>14</v>
      </c>
      <c r="P277" s="1" t="s">
        <v>11</v>
      </c>
      <c r="Q277" s="1" t="str">
        <f t="shared" si="39"/>
        <v>Supplies and Furniture</v>
      </c>
      <c r="R277" s="1" t="s">
        <v>791</v>
      </c>
      <c r="S277" s="1" t="s">
        <v>303</v>
      </c>
      <c r="T277" s="1">
        <v>14150</v>
      </c>
      <c r="U277" s="1" t="str">
        <f>VLOOKUP(T277,'Geographic Data'!$A:$D,2,FALSE)</f>
        <v>Tonawanda</v>
      </c>
      <c r="V277" s="1" t="str">
        <f>VLOOKUP(T277,'Geographic Data'!$A:$D,3,FALSE)</f>
        <v>New York</v>
      </c>
      <c r="W277" s="1" t="str">
        <f>VLOOKUP(T277,'Geographic Data'!$A:$D,4,FALSE)</f>
        <v>East</v>
      </c>
    </row>
    <row r="278" spans="1:23" x14ac:dyDescent="0.2">
      <c r="A278" s="1">
        <v>80058</v>
      </c>
      <c r="B278" s="2">
        <v>43818</v>
      </c>
      <c r="C278" s="2" t="str">
        <f t="shared" si="32"/>
        <v>Thursday</v>
      </c>
      <c r="D278" s="2" t="str">
        <f t="shared" si="33"/>
        <v>December</v>
      </c>
      <c r="E278" s="2" t="str">
        <f t="shared" si="34"/>
        <v>2019</v>
      </c>
      <c r="F278" s="2">
        <v>43822</v>
      </c>
      <c r="G278" s="2" t="str">
        <f t="shared" si="35"/>
        <v>Monday</v>
      </c>
      <c r="H278" s="2" t="str">
        <f t="shared" si="36"/>
        <v>December</v>
      </c>
      <c r="I278" s="22">
        <v>0.99771182747413756</v>
      </c>
      <c r="J278" s="22" t="str">
        <f t="shared" si="37"/>
        <v>23</v>
      </c>
      <c r="K278" s="2" t="str">
        <f t="shared" si="38"/>
        <v>2019</v>
      </c>
      <c r="L278" s="3">
        <v>115.99</v>
      </c>
      <c r="M278" s="1">
        <v>6</v>
      </c>
      <c r="N278" s="3">
        <v>695.94</v>
      </c>
      <c r="O278" s="1" t="s">
        <v>14</v>
      </c>
      <c r="P278" s="1" t="s">
        <v>16</v>
      </c>
      <c r="Q278" s="1" t="str">
        <f t="shared" si="39"/>
        <v>Technology</v>
      </c>
      <c r="R278" s="1" t="s">
        <v>790</v>
      </c>
      <c r="S278" s="1">
        <v>5185</v>
      </c>
      <c r="T278" s="1">
        <v>14150</v>
      </c>
      <c r="U278" s="1" t="str">
        <f>VLOOKUP(T278,'Geographic Data'!$A:$D,2,FALSE)</f>
        <v>Tonawanda</v>
      </c>
      <c r="V278" s="1" t="str">
        <f>VLOOKUP(T278,'Geographic Data'!$A:$D,3,FALSE)</f>
        <v>New York</v>
      </c>
      <c r="W278" s="1" t="str">
        <f>VLOOKUP(T278,'Geographic Data'!$A:$D,4,FALSE)</f>
        <v>East</v>
      </c>
    </row>
    <row r="279" spans="1:23" x14ac:dyDescent="0.2">
      <c r="A279" s="1">
        <v>79370</v>
      </c>
      <c r="B279" s="2">
        <v>43815</v>
      </c>
      <c r="C279" s="2" t="str">
        <f t="shared" si="32"/>
        <v>Monday</v>
      </c>
      <c r="D279" s="2" t="str">
        <f t="shared" si="33"/>
        <v>December</v>
      </c>
      <c r="E279" s="2" t="str">
        <f t="shared" si="34"/>
        <v>2019</v>
      </c>
      <c r="F279" s="2">
        <v>43820</v>
      </c>
      <c r="G279" s="2" t="str">
        <f t="shared" si="35"/>
        <v>Saturday</v>
      </c>
      <c r="H279" s="2" t="str">
        <f t="shared" si="36"/>
        <v>December</v>
      </c>
      <c r="I279" s="22">
        <v>0.23661224690033444</v>
      </c>
      <c r="J279" s="22" t="str">
        <f t="shared" si="37"/>
        <v>05</v>
      </c>
      <c r="K279" s="2" t="str">
        <f t="shared" si="38"/>
        <v>2019</v>
      </c>
      <c r="L279" s="3">
        <v>136.97999999999999</v>
      </c>
      <c r="M279" s="1">
        <v>6</v>
      </c>
      <c r="N279" s="3">
        <v>821.88</v>
      </c>
      <c r="O279" s="1" t="s">
        <v>10</v>
      </c>
      <c r="P279" s="1" t="s">
        <v>27</v>
      </c>
      <c r="Q279" s="1" t="str">
        <f t="shared" si="39"/>
        <v>Supplies and Furniture</v>
      </c>
      <c r="R279" s="1" t="s">
        <v>33</v>
      </c>
      <c r="S279" s="1" t="s">
        <v>309</v>
      </c>
      <c r="T279" s="1">
        <v>15122</v>
      </c>
      <c r="U279" s="1" t="str">
        <f>VLOOKUP(T279,'Geographic Data'!$A:$D,2,FALSE)</f>
        <v>West Mifflin</v>
      </c>
      <c r="V279" s="1" t="str">
        <f>VLOOKUP(T279,'Geographic Data'!$A:$D,3,FALSE)</f>
        <v>Pennsylvania</v>
      </c>
      <c r="W279" s="1" t="str">
        <f>VLOOKUP(T279,'Geographic Data'!$A:$D,4,FALSE)</f>
        <v>East</v>
      </c>
    </row>
    <row r="280" spans="1:23" x14ac:dyDescent="0.2">
      <c r="A280" s="1">
        <v>79370</v>
      </c>
      <c r="B280" s="2">
        <v>43815</v>
      </c>
      <c r="C280" s="2" t="str">
        <f t="shared" si="32"/>
        <v>Monday</v>
      </c>
      <c r="D280" s="2" t="str">
        <f t="shared" si="33"/>
        <v>December</v>
      </c>
      <c r="E280" s="2" t="str">
        <f t="shared" si="34"/>
        <v>2019</v>
      </c>
      <c r="F280" s="2">
        <v>43819</v>
      </c>
      <c r="G280" s="2" t="str">
        <f t="shared" si="35"/>
        <v>Friday</v>
      </c>
      <c r="H280" s="2" t="str">
        <f t="shared" si="36"/>
        <v>December</v>
      </c>
      <c r="I280" s="22">
        <v>0.28195058193128097</v>
      </c>
      <c r="J280" s="22" t="str">
        <f t="shared" si="37"/>
        <v>06</v>
      </c>
      <c r="K280" s="2" t="str">
        <f t="shared" si="38"/>
        <v>2019</v>
      </c>
      <c r="L280" s="3">
        <v>399.98</v>
      </c>
      <c r="M280" s="1">
        <v>2</v>
      </c>
      <c r="N280" s="3">
        <v>799.96</v>
      </c>
      <c r="O280" s="1" t="s">
        <v>10</v>
      </c>
      <c r="P280" s="1" t="s">
        <v>16</v>
      </c>
      <c r="Q280" s="1" t="str">
        <f t="shared" si="39"/>
        <v>Technology</v>
      </c>
      <c r="R280" s="1" t="s">
        <v>25</v>
      </c>
      <c r="S280" s="1" t="s">
        <v>310</v>
      </c>
      <c r="T280" s="1">
        <v>15122</v>
      </c>
      <c r="U280" s="1" t="str">
        <f>VLOOKUP(T280,'Geographic Data'!$A:$D,2,FALSE)</f>
        <v>West Mifflin</v>
      </c>
      <c r="V280" s="1" t="str">
        <f>VLOOKUP(T280,'Geographic Data'!$A:$D,3,FALSE)</f>
        <v>Pennsylvania</v>
      </c>
      <c r="W280" s="1" t="str">
        <f>VLOOKUP(T280,'Geographic Data'!$A:$D,4,FALSE)</f>
        <v>East</v>
      </c>
    </row>
    <row r="281" spans="1:23" x14ac:dyDescent="0.2">
      <c r="A281" s="1">
        <v>78247</v>
      </c>
      <c r="B281" s="2">
        <v>43810</v>
      </c>
      <c r="C281" s="2" t="str">
        <f t="shared" si="32"/>
        <v>Wednesday</v>
      </c>
      <c r="D281" s="2" t="str">
        <f t="shared" si="33"/>
        <v>December</v>
      </c>
      <c r="E281" s="2" t="str">
        <f t="shared" si="34"/>
        <v>2019</v>
      </c>
      <c r="F281" s="2">
        <v>43815</v>
      </c>
      <c r="G281" s="2" t="str">
        <f t="shared" si="35"/>
        <v>Monday</v>
      </c>
      <c r="H281" s="2" t="str">
        <f t="shared" si="36"/>
        <v>December</v>
      </c>
      <c r="I281" s="22">
        <v>0.46971341764794827</v>
      </c>
      <c r="J281" s="22" t="str">
        <f t="shared" si="37"/>
        <v>11</v>
      </c>
      <c r="K281" s="2" t="str">
        <f t="shared" si="38"/>
        <v>2019</v>
      </c>
      <c r="L281" s="3">
        <v>26.64</v>
      </c>
      <c r="M281" s="1">
        <v>5</v>
      </c>
      <c r="N281" s="3">
        <v>133.19999999999999</v>
      </c>
      <c r="O281" s="1" t="s">
        <v>30</v>
      </c>
      <c r="P281" s="1" t="s">
        <v>27</v>
      </c>
      <c r="Q281" s="1" t="str">
        <f t="shared" si="39"/>
        <v>Supplies and Furniture</v>
      </c>
      <c r="R281" s="1" t="s">
        <v>1219</v>
      </c>
      <c r="S281" s="1" t="s">
        <v>278</v>
      </c>
      <c r="T281" s="1">
        <v>17331</v>
      </c>
      <c r="U281" s="1" t="str">
        <f>VLOOKUP(T281,'Geographic Data'!$A:$D,2,FALSE)</f>
        <v>Hanover</v>
      </c>
      <c r="V281" s="1" t="str">
        <f>VLOOKUP(T281,'Geographic Data'!$A:$D,3,FALSE)</f>
        <v>Pennsylvania</v>
      </c>
      <c r="W281" s="1" t="str">
        <f>VLOOKUP(T281,'Geographic Data'!$A:$D,4,FALSE)</f>
        <v>East</v>
      </c>
    </row>
    <row r="282" spans="1:23" x14ac:dyDescent="0.2">
      <c r="A282" s="1">
        <v>78247</v>
      </c>
      <c r="B282" s="2">
        <v>43810</v>
      </c>
      <c r="C282" s="2" t="str">
        <f t="shared" si="32"/>
        <v>Wednesday</v>
      </c>
      <c r="D282" s="2" t="str">
        <f t="shared" si="33"/>
        <v>December</v>
      </c>
      <c r="E282" s="2" t="str">
        <f t="shared" si="34"/>
        <v>2019</v>
      </c>
      <c r="F282" s="2">
        <v>43820</v>
      </c>
      <c r="G282" s="2" t="str">
        <f t="shared" si="35"/>
        <v>Saturday</v>
      </c>
      <c r="H282" s="2" t="str">
        <f t="shared" si="36"/>
        <v>December</v>
      </c>
      <c r="I282" s="22">
        <v>3.9996506084167494E-2</v>
      </c>
      <c r="J282" s="22" t="str">
        <f t="shared" si="37"/>
        <v>00</v>
      </c>
      <c r="K282" s="2" t="str">
        <f t="shared" si="38"/>
        <v>2019</v>
      </c>
      <c r="L282" s="3">
        <v>12.07</v>
      </c>
      <c r="M282" s="1">
        <v>5</v>
      </c>
      <c r="N282" s="3">
        <v>60.35</v>
      </c>
      <c r="O282" s="1" t="s">
        <v>30</v>
      </c>
      <c r="P282" s="1" t="s">
        <v>27</v>
      </c>
      <c r="Q282" s="1" t="str">
        <f t="shared" si="39"/>
        <v>Supplies and Furniture</v>
      </c>
      <c r="R282" s="1" t="s">
        <v>33</v>
      </c>
      <c r="S282" s="1" t="s">
        <v>279</v>
      </c>
      <c r="T282" s="1">
        <v>17331</v>
      </c>
      <c r="U282" s="1" t="str">
        <f>VLOOKUP(T282,'Geographic Data'!$A:$D,2,FALSE)</f>
        <v>Hanover</v>
      </c>
      <c r="V282" s="1" t="str">
        <f>VLOOKUP(T282,'Geographic Data'!$A:$D,3,FALSE)</f>
        <v>Pennsylvania</v>
      </c>
      <c r="W282" s="1" t="str">
        <f>VLOOKUP(T282,'Geographic Data'!$A:$D,4,FALSE)</f>
        <v>East</v>
      </c>
    </row>
    <row r="283" spans="1:23" x14ac:dyDescent="0.2">
      <c r="A283" s="1">
        <v>78250</v>
      </c>
      <c r="B283" s="2">
        <v>43810</v>
      </c>
      <c r="C283" s="2" t="str">
        <f t="shared" si="32"/>
        <v>Wednesday</v>
      </c>
      <c r="D283" s="2" t="str">
        <f t="shared" si="33"/>
        <v>December</v>
      </c>
      <c r="E283" s="2" t="str">
        <f t="shared" si="34"/>
        <v>2019</v>
      </c>
      <c r="F283" s="2">
        <v>43819</v>
      </c>
      <c r="G283" s="2" t="str">
        <f t="shared" si="35"/>
        <v>Friday</v>
      </c>
      <c r="H283" s="2" t="str">
        <f t="shared" si="36"/>
        <v>December</v>
      </c>
      <c r="I283" s="22">
        <v>0.76983771484215291</v>
      </c>
      <c r="J283" s="22" t="str">
        <f t="shared" si="37"/>
        <v>18</v>
      </c>
      <c r="K283" s="2" t="str">
        <f t="shared" si="38"/>
        <v>2019</v>
      </c>
      <c r="L283" s="3">
        <v>78.650000000000006</v>
      </c>
      <c r="M283" s="1">
        <v>1</v>
      </c>
      <c r="N283" s="3">
        <v>78.650000000000006</v>
      </c>
      <c r="O283" s="1" t="s">
        <v>30</v>
      </c>
      <c r="P283" s="1" t="s">
        <v>11</v>
      </c>
      <c r="Q283" s="1" t="str">
        <f t="shared" si="39"/>
        <v>Supplies and Furniture</v>
      </c>
      <c r="R283" s="1" t="s">
        <v>47</v>
      </c>
      <c r="S283" s="1" t="s">
        <v>280</v>
      </c>
      <c r="T283" s="1">
        <v>17331</v>
      </c>
      <c r="U283" s="1" t="str">
        <f>VLOOKUP(T283,'Geographic Data'!$A:$D,2,FALSE)</f>
        <v>Hanover</v>
      </c>
      <c r="V283" s="1" t="str">
        <f>VLOOKUP(T283,'Geographic Data'!$A:$D,3,FALSE)</f>
        <v>Pennsylvania</v>
      </c>
      <c r="W283" s="1" t="str">
        <f>VLOOKUP(T283,'Geographic Data'!$A:$D,4,FALSE)</f>
        <v>East</v>
      </c>
    </row>
    <row r="284" spans="1:23" x14ac:dyDescent="0.2">
      <c r="A284" s="1">
        <v>78252</v>
      </c>
      <c r="B284" s="2">
        <v>43810</v>
      </c>
      <c r="C284" s="2" t="str">
        <f t="shared" si="32"/>
        <v>Wednesday</v>
      </c>
      <c r="D284" s="2" t="str">
        <f t="shared" si="33"/>
        <v>December</v>
      </c>
      <c r="E284" s="2" t="str">
        <f t="shared" si="34"/>
        <v>2019</v>
      </c>
      <c r="F284" s="2">
        <v>43817</v>
      </c>
      <c r="G284" s="2" t="str">
        <f t="shared" si="35"/>
        <v>Wednesday</v>
      </c>
      <c r="H284" s="2" t="str">
        <f t="shared" si="36"/>
        <v>December</v>
      </c>
      <c r="I284" s="22">
        <v>0.72069802261276505</v>
      </c>
      <c r="J284" s="22" t="str">
        <f t="shared" si="37"/>
        <v>17</v>
      </c>
      <c r="K284" s="2" t="str">
        <f t="shared" si="38"/>
        <v>2019</v>
      </c>
      <c r="L284" s="3">
        <v>3.69</v>
      </c>
      <c r="M284" s="1">
        <v>4</v>
      </c>
      <c r="N284" s="3">
        <v>14.76</v>
      </c>
      <c r="O284" s="1" t="s">
        <v>30</v>
      </c>
      <c r="P284" s="1" t="s">
        <v>11</v>
      </c>
      <c r="Q284" s="1" t="str">
        <f t="shared" si="39"/>
        <v>Supplies and Furniture</v>
      </c>
      <c r="R284" s="1" t="s">
        <v>31</v>
      </c>
      <c r="S284" s="1" t="s">
        <v>281</v>
      </c>
      <c r="T284" s="1">
        <v>17331</v>
      </c>
      <c r="U284" s="1" t="str">
        <f>VLOOKUP(T284,'Geographic Data'!$A:$D,2,FALSE)</f>
        <v>Hanover</v>
      </c>
      <c r="V284" s="1" t="str">
        <f>VLOOKUP(T284,'Geographic Data'!$A:$D,3,FALSE)</f>
        <v>Pennsylvania</v>
      </c>
      <c r="W284" s="1" t="str">
        <f>VLOOKUP(T284,'Geographic Data'!$A:$D,4,FALSE)</f>
        <v>East</v>
      </c>
    </row>
    <row r="285" spans="1:23" x14ac:dyDescent="0.2">
      <c r="A285" s="1">
        <v>80904</v>
      </c>
      <c r="B285" s="2">
        <v>43821</v>
      </c>
      <c r="C285" s="2" t="str">
        <f t="shared" si="32"/>
        <v>Sunday</v>
      </c>
      <c r="D285" s="2" t="str">
        <f t="shared" si="33"/>
        <v>December</v>
      </c>
      <c r="E285" s="2" t="str">
        <f t="shared" si="34"/>
        <v>2019</v>
      </c>
      <c r="F285" s="2">
        <v>43828</v>
      </c>
      <c r="G285" s="2" t="str">
        <f t="shared" si="35"/>
        <v>Sunday</v>
      </c>
      <c r="H285" s="2" t="str">
        <f t="shared" si="36"/>
        <v>December</v>
      </c>
      <c r="I285" s="22">
        <v>0.55850036596034591</v>
      </c>
      <c r="J285" s="22" t="str">
        <f t="shared" si="37"/>
        <v>13</v>
      </c>
      <c r="K285" s="2" t="str">
        <f t="shared" si="38"/>
        <v>2019</v>
      </c>
      <c r="L285" s="3">
        <v>5.34</v>
      </c>
      <c r="M285" s="1">
        <v>4</v>
      </c>
      <c r="N285" s="3">
        <v>21.36</v>
      </c>
      <c r="O285" s="1" t="s">
        <v>10</v>
      </c>
      <c r="P285" s="1" t="s">
        <v>11</v>
      </c>
      <c r="Q285" s="1" t="str">
        <f t="shared" si="39"/>
        <v>Supplies and Furniture</v>
      </c>
      <c r="R285" s="1" t="s">
        <v>791</v>
      </c>
      <c r="S285" s="1" t="s">
        <v>556</v>
      </c>
      <c r="T285" s="1">
        <v>19026</v>
      </c>
      <c r="U285" s="1" t="str">
        <f>VLOOKUP(T285,'Geographic Data'!$A:$D,2,FALSE)</f>
        <v>Drexel Hill</v>
      </c>
      <c r="V285" s="1" t="str">
        <f>VLOOKUP(T285,'Geographic Data'!$A:$D,3,FALSE)</f>
        <v>Pennsylvania</v>
      </c>
      <c r="W285" s="1" t="str">
        <f>VLOOKUP(T285,'Geographic Data'!$A:$D,4,FALSE)</f>
        <v>East</v>
      </c>
    </row>
    <row r="286" spans="1:23" x14ac:dyDescent="0.2">
      <c r="A286" s="1">
        <v>80904</v>
      </c>
      <c r="B286" s="2">
        <v>43821</v>
      </c>
      <c r="C286" s="2" t="str">
        <f t="shared" si="32"/>
        <v>Sunday</v>
      </c>
      <c r="D286" s="2" t="str">
        <f t="shared" si="33"/>
        <v>December</v>
      </c>
      <c r="E286" s="2" t="str">
        <f t="shared" si="34"/>
        <v>2019</v>
      </c>
      <c r="F286" s="2">
        <v>43825</v>
      </c>
      <c r="G286" s="2" t="str">
        <f t="shared" si="35"/>
        <v>Thursday</v>
      </c>
      <c r="H286" s="2" t="str">
        <f t="shared" si="36"/>
        <v>December</v>
      </c>
      <c r="I286" s="22">
        <v>0.62879253563928839</v>
      </c>
      <c r="J286" s="22" t="str">
        <f t="shared" si="37"/>
        <v>15</v>
      </c>
      <c r="K286" s="2" t="str">
        <f t="shared" si="38"/>
        <v>2019</v>
      </c>
      <c r="L286" s="3">
        <v>65.989999999999995</v>
      </c>
      <c r="M286" s="1">
        <v>2</v>
      </c>
      <c r="N286" s="3">
        <v>131.97999999999999</v>
      </c>
      <c r="O286" s="1" t="s">
        <v>10</v>
      </c>
      <c r="P286" s="1" t="s">
        <v>16</v>
      </c>
      <c r="Q286" s="1" t="str">
        <f t="shared" si="39"/>
        <v>Technology</v>
      </c>
      <c r="R286" s="1" t="s">
        <v>790</v>
      </c>
      <c r="S286" s="1">
        <v>8860</v>
      </c>
      <c r="T286" s="1">
        <v>19026</v>
      </c>
      <c r="U286" s="1" t="str">
        <f>VLOOKUP(T286,'Geographic Data'!$A:$D,2,FALSE)</f>
        <v>Drexel Hill</v>
      </c>
      <c r="V286" s="1" t="str">
        <f>VLOOKUP(T286,'Geographic Data'!$A:$D,3,FALSE)</f>
        <v>Pennsylvania</v>
      </c>
      <c r="W286" s="1" t="str">
        <f>VLOOKUP(T286,'Geographic Data'!$A:$D,4,FALSE)</f>
        <v>East</v>
      </c>
    </row>
    <row r="287" spans="1:23" x14ac:dyDescent="0.2">
      <c r="A287" s="1">
        <v>80907</v>
      </c>
      <c r="B287" s="2">
        <v>43821</v>
      </c>
      <c r="C287" s="2" t="str">
        <f t="shared" si="32"/>
        <v>Sunday</v>
      </c>
      <c r="D287" s="2" t="str">
        <f t="shared" si="33"/>
        <v>December</v>
      </c>
      <c r="E287" s="2" t="str">
        <f t="shared" si="34"/>
        <v>2019</v>
      </c>
      <c r="F287" s="2">
        <v>43822</v>
      </c>
      <c r="G287" s="2" t="str">
        <f t="shared" si="35"/>
        <v>Monday</v>
      </c>
      <c r="H287" s="2" t="str">
        <f t="shared" si="36"/>
        <v>December</v>
      </c>
      <c r="I287" s="22">
        <v>0.43300663957883168</v>
      </c>
      <c r="J287" s="22" t="str">
        <f t="shared" si="37"/>
        <v>10</v>
      </c>
      <c r="K287" s="2" t="str">
        <f t="shared" si="38"/>
        <v>2019</v>
      </c>
      <c r="L287" s="3">
        <v>24.92</v>
      </c>
      <c r="M287" s="1">
        <v>1</v>
      </c>
      <c r="N287" s="3">
        <v>24.92</v>
      </c>
      <c r="O287" s="1" t="s">
        <v>10</v>
      </c>
      <c r="P287" s="1" t="s">
        <v>11</v>
      </c>
      <c r="Q287" s="1" t="str">
        <f t="shared" si="39"/>
        <v>Supplies and Furniture</v>
      </c>
      <c r="R287" s="1" t="s">
        <v>791</v>
      </c>
      <c r="S287" s="1" t="s">
        <v>100</v>
      </c>
      <c r="T287" s="1">
        <v>19026</v>
      </c>
      <c r="U287" s="1" t="str">
        <f>VLOOKUP(T287,'Geographic Data'!$A:$D,2,FALSE)</f>
        <v>Drexel Hill</v>
      </c>
      <c r="V287" s="1" t="str">
        <f>VLOOKUP(T287,'Geographic Data'!$A:$D,3,FALSE)</f>
        <v>Pennsylvania</v>
      </c>
      <c r="W287" s="1" t="str">
        <f>VLOOKUP(T287,'Geographic Data'!$A:$D,4,FALSE)</f>
        <v>East</v>
      </c>
    </row>
    <row r="288" spans="1:23" x14ac:dyDescent="0.2">
      <c r="A288" s="1">
        <v>82004</v>
      </c>
      <c r="B288" s="2">
        <v>43826</v>
      </c>
      <c r="C288" s="2" t="str">
        <f t="shared" si="32"/>
        <v>Friday</v>
      </c>
      <c r="D288" s="2" t="str">
        <f t="shared" si="33"/>
        <v>December</v>
      </c>
      <c r="E288" s="2" t="str">
        <f t="shared" si="34"/>
        <v>2019</v>
      </c>
      <c r="F288" s="2">
        <v>43829</v>
      </c>
      <c r="G288" s="2" t="str">
        <f t="shared" si="35"/>
        <v>Monday</v>
      </c>
      <c r="H288" s="2" t="str">
        <f t="shared" si="36"/>
        <v>December</v>
      </c>
      <c r="I288" s="22">
        <v>0.85112120693491855</v>
      </c>
      <c r="J288" s="22" t="str">
        <f t="shared" si="37"/>
        <v>20</v>
      </c>
      <c r="K288" s="2" t="str">
        <f t="shared" si="38"/>
        <v>2019</v>
      </c>
      <c r="L288" s="3">
        <v>162.93</v>
      </c>
      <c r="M288" s="1">
        <v>3</v>
      </c>
      <c r="N288" s="3">
        <v>488.79</v>
      </c>
      <c r="O288" s="1" t="s">
        <v>30</v>
      </c>
      <c r="P288" s="1" t="s">
        <v>11</v>
      </c>
      <c r="Q288" s="1" t="str">
        <f t="shared" si="39"/>
        <v>Supplies and Furniture</v>
      </c>
      <c r="R288" s="1" t="s">
        <v>41</v>
      </c>
      <c r="S288" s="1" t="s">
        <v>97</v>
      </c>
      <c r="T288" s="1">
        <v>19406</v>
      </c>
      <c r="U288" s="1" t="str">
        <f>VLOOKUP(T288,'Geographic Data'!$A:$D,2,FALSE)</f>
        <v>King of Prussia</v>
      </c>
      <c r="V288" s="1" t="str">
        <f>VLOOKUP(T288,'Geographic Data'!$A:$D,3,FALSE)</f>
        <v>Pennsylvania</v>
      </c>
      <c r="W288" s="1" t="str">
        <f>VLOOKUP(T288,'Geographic Data'!$A:$D,4,FALSE)</f>
        <v>East</v>
      </c>
    </row>
    <row r="289" spans="1:23" x14ac:dyDescent="0.2">
      <c r="A289" s="1">
        <v>82004</v>
      </c>
      <c r="B289" s="2">
        <v>43826</v>
      </c>
      <c r="C289" s="2" t="str">
        <f t="shared" si="32"/>
        <v>Friday</v>
      </c>
      <c r="D289" s="2" t="str">
        <f t="shared" si="33"/>
        <v>December</v>
      </c>
      <c r="E289" s="2" t="str">
        <f t="shared" si="34"/>
        <v>2019</v>
      </c>
      <c r="F289" s="2">
        <v>43835</v>
      </c>
      <c r="G289" s="2" t="str">
        <f t="shared" si="35"/>
        <v>Sunday</v>
      </c>
      <c r="H289" s="2" t="str">
        <f t="shared" si="36"/>
        <v>January</v>
      </c>
      <c r="I289" s="22">
        <v>0.30813654230101484</v>
      </c>
      <c r="J289" s="22" t="str">
        <f t="shared" si="37"/>
        <v>07</v>
      </c>
      <c r="K289" s="2" t="str">
        <f t="shared" si="38"/>
        <v>2020</v>
      </c>
      <c r="L289" s="3">
        <v>13.79</v>
      </c>
      <c r="M289" s="1">
        <v>5</v>
      </c>
      <c r="N289" s="3">
        <v>68.95</v>
      </c>
      <c r="O289" s="1" t="s">
        <v>30</v>
      </c>
      <c r="P289" s="1" t="s">
        <v>27</v>
      </c>
      <c r="Q289" s="1" t="str">
        <f t="shared" si="39"/>
        <v>Supplies and Furniture</v>
      </c>
      <c r="R289" s="1" t="s">
        <v>33</v>
      </c>
      <c r="S289" s="1" t="s">
        <v>669</v>
      </c>
      <c r="T289" s="1">
        <v>19406</v>
      </c>
      <c r="U289" s="1" t="str">
        <f>VLOOKUP(T289,'Geographic Data'!$A:$D,2,FALSE)</f>
        <v>King of Prussia</v>
      </c>
      <c r="V289" s="1" t="str">
        <f>VLOOKUP(T289,'Geographic Data'!$A:$D,3,FALSE)</f>
        <v>Pennsylvania</v>
      </c>
      <c r="W289" s="1" t="str">
        <f>VLOOKUP(T289,'Geographic Data'!$A:$D,4,FALSE)</f>
        <v>East</v>
      </c>
    </row>
    <row r="290" spans="1:23" x14ac:dyDescent="0.2">
      <c r="A290" s="1">
        <v>82004</v>
      </c>
      <c r="B290" s="2">
        <v>43826</v>
      </c>
      <c r="C290" s="2" t="str">
        <f t="shared" si="32"/>
        <v>Friday</v>
      </c>
      <c r="D290" s="2" t="str">
        <f t="shared" si="33"/>
        <v>December</v>
      </c>
      <c r="E290" s="2" t="str">
        <f t="shared" si="34"/>
        <v>2019</v>
      </c>
      <c r="F290" s="2">
        <v>43835</v>
      </c>
      <c r="G290" s="2" t="str">
        <f t="shared" si="35"/>
        <v>Sunday</v>
      </c>
      <c r="H290" s="2" t="str">
        <f t="shared" si="36"/>
        <v>January</v>
      </c>
      <c r="I290" s="22">
        <v>0.77888782006682866</v>
      </c>
      <c r="J290" s="22" t="str">
        <f t="shared" si="37"/>
        <v>18</v>
      </c>
      <c r="K290" s="2" t="str">
        <f t="shared" si="38"/>
        <v>2020</v>
      </c>
      <c r="L290" s="3">
        <v>20.99</v>
      </c>
      <c r="M290" s="1">
        <v>3</v>
      </c>
      <c r="N290" s="3">
        <v>62.97</v>
      </c>
      <c r="O290" s="1" t="s">
        <v>30</v>
      </c>
      <c r="P290" s="1" t="s">
        <v>16</v>
      </c>
      <c r="Q290" s="1" t="str">
        <f t="shared" si="39"/>
        <v>Technology</v>
      </c>
      <c r="R290" s="1" t="s">
        <v>790</v>
      </c>
      <c r="S290" s="1" t="s">
        <v>432</v>
      </c>
      <c r="T290" s="1">
        <v>19406</v>
      </c>
      <c r="U290" s="1" t="str">
        <f>VLOOKUP(T290,'Geographic Data'!$A:$D,2,FALSE)</f>
        <v>King of Prussia</v>
      </c>
      <c r="V290" s="1" t="str">
        <f>VLOOKUP(T290,'Geographic Data'!$A:$D,3,FALSE)</f>
        <v>Pennsylvania</v>
      </c>
      <c r="W290" s="1" t="str">
        <f>VLOOKUP(T290,'Geographic Data'!$A:$D,4,FALSE)</f>
        <v>East</v>
      </c>
    </row>
    <row r="291" spans="1:23" x14ac:dyDescent="0.2">
      <c r="A291" s="1">
        <v>79556</v>
      </c>
      <c r="B291" s="2">
        <v>43815</v>
      </c>
      <c r="C291" s="2" t="str">
        <f t="shared" si="32"/>
        <v>Monday</v>
      </c>
      <c r="D291" s="2" t="str">
        <f t="shared" si="33"/>
        <v>December</v>
      </c>
      <c r="E291" s="2" t="str">
        <f t="shared" si="34"/>
        <v>2019</v>
      </c>
      <c r="F291" s="2">
        <v>43823</v>
      </c>
      <c r="G291" s="2" t="str">
        <f t="shared" si="35"/>
        <v>Tuesday</v>
      </c>
      <c r="H291" s="2" t="str">
        <f t="shared" si="36"/>
        <v>December</v>
      </c>
      <c r="I291" s="22">
        <v>0.38229922443562114</v>
      </c>
      <c r="J291" s="22" t="str">
        <f t="shared" si="37"/>
        <v>09</v>
      </c>
      <c r="K291" s="2" t="str">
        <f t="shared" si="38"/>
        <v>2019</v>
      </c>
      <c r="L291" s="3">
        <v>5.98</v>
      </c>
      <c r="M291" s="1">
        <v>5</v>
      </c>
      <c r="N291" s="3">
        <v>29.9</v>
      </c>
      <c r="O291" s="1" t="s">
        <v>10</v>
      </c>
      <c r="P291" s="1" t="s">
        <v>11</v>
      </c>
      <c r="Q291" s="1" t="str">
        <f t="shared" si="39"/>
        <v>Supplies and Furniture</v>
      </c>
      <c r="R291" s="1" t="s">
        <v>791</v>
      </c>
      <c r="S291" s="1" t="s">
        <v>334</v>
      </c>
      <c r="T291" s="1">
        <v>21133</v>
      </c>
      <c r="U291" s="1" t="str">
        <f>VLOOKUP(T291,'Geographic Data'!$A:$D,2,FALSE)</f>
        <v>Randallstown</v>
      </c>
      <c r="V291" s="1" t="str">
        <f>VLOOKUP(T291,'Geographic Data'!$A:$D,3,FALSE)</f>
        <v>Maryland</v>
      </c>
      <c r="W291" s="1" t="str">
        <f>VLOOKUP(T291,'Geographic Data'!$A:$D,4,FALSE)</f>
        <v>East</v>
      </c>
    </row>
    <row r="292" spans="1:23" x14ac:dyDescent="0.2">
      <c r="A292" s="1">
        <v>79999</v>
      </c>
      <c r="B292" s="2">
        <v>43817</v>
      </c>
      <c r="C292" s="2" t="str">
        <f t="shared" si="32"/>
        <v>Wednesday</v>
      </c>
      <c r="D292" s="2" t="str">
        <f t="shared" si="33"/>
        <v>December</v>
      </c>
      <c r="E292" s="2" t="str">
        <f t="shared" si="34"/>
        <v>2019</v>
      </c>
      <c r="F292" s="2">
        <v>43821</v>
      </c>
      <c r="G292" s="2" t="str">
        <f t="shared" si="35"/>
        <v>Sunday</v>
      </c>
      <c r="H292" s="2" t="str">
        <f t="shared" si="36"/>
        <v>December</v>
      </c>
      <c r="I292" s="22">
        <v>0.99048414021007758</v>
      </c>
      <c r="J292" s="22" t="str">
        <f t="shared" si="37"/>
        <v>23</v>
      </c>
      <c r="K292" s="2" t="str">
        <f t="shared" si="38"/>
        <v>2019</v>
      </c>
      <c r="L292" s="3">
        <v>179.99</v>
      </c>
      <c r="M292" s="1">
        <v>9</v>
      </c>
      <c r="N292" s="3">
        <v>1619.91</v>
      </c>
      <c r="O292" s="1" t="s">
        <v>14</v>
      </c>
      <c r="P292" s="1" t="s">
        <v>16</v>
      </c>
      <c r="Q292" s="1" t="str">
        <f t="shared" si="39"/>
        <v>Technology</v>
      </c>
      <c r="R292" s="1" t="s">
        <v>17</v>
      </c>
      <c r="S292" s="1" t="s">
        <v>420</v>
      </c>
      <c r="T292" s="1">
        <v>21133</v>
      </c>
      <c r="U292" s="1" t="str">
        <f>VLOOKUP(T292,'Geographic Data'!$A:$D,2,FALSE)</f>
        <v>Randallstown</v>
      </c>
      <c r="V292" s="1" t="str">
        <f>VLOOKUP(T292,'Geographic Data'!$A:$D,3,FALSE)</f>
        <v>Maryland</v>
      </c>
      <c r="W292" s="1" t="str">
        <f>VLOOKUP(T292,'Geographic Data'!$A:$D,4,FALSE)</f>
        <v>East</v>
      </c>
    </row>
    <row r="293" spans="1:23" x14ac:dyDescent="0.2">
      <c r="A293" s="1">
        <v>80000</v>
      </c>
      <c r="B293" s="2">
        <v>43817</v>
      </c>
      <c r="C293" s="2" t="str">
        <f t="shared" si="32"/>
        <v>Wednesday</v>
      </c>
      <c r="D293" s="2" t="str">
        <f t="shared" si="33"/>
        <v>December</v>
      </c>
      <c r="E293" s="2" t="str">
        <f t="shared" si="34"/>
        <v>2019</v>
      </c>
      <c r="F293" s="2">
        <v>43826</v>
      </c>
      <c r="G293" s="2" t="str">
        <f t="shared" si="35"/>
        <v>Friday</v>
      </c>
      <c r="H293" s="2" t="str">
        <f t="shared" si="36"/>
        <v>December</v>
      </c>
      <c r="I293" s="22">
        <v>0.44685097902055548</v>
      </c>
      <c r="J293" s="22" t="str">
        <f t="shared" si="37"/>
        <v>10</v>
      </c>
      <c r="K293" s="2" t="str">
        <f t="shared" si="38"/>
        <v>2019</v>
      </c>
      <c r="L293" s="3">
        <v>5.78</v>
      </c>
      <c r="M293" s="1">
        <v>3</v>
      </c>
      <c r="N293" s="3">
        <v>17.34</v>
      </c>
      <c r="O293" s="1" t="s">
        <v>14</v>
      </c>
      <c r="P293" s="1" t="s">
        <v>11</v>
      </c>
      <c r="Q293" s="1" t="str">
        <f t="shared" si="39"/>
        <v>Supplies and Furniture</v>
      </c>
      <c r="R293" s="1" t="s">
        <v>12</v>
      </c>
      <c r="S293" s="1" t="s">
        <v>61</v>
      </c>
      <c r="T293" s="1">
        <v>21133</v>
      </c>
      <c r="U293" s="1" t="str">
        <f>VLOOKUP(T293,'Geographic Data'!$A:$D,2,FALSE)</f>
        <v>Randallstown</v>
      </c>
      <c r="V293" s="1" t="str">
        <f>VLOOKUP(T293,'Geographic Data'!$A:$D,3,FALSE)</f>
        <v>Maryland</v>
      </c>
      <c r="W293" s="1" t="str">
        <f>VLOOKUP(T293,'Geographic Data'!$A:$D,4,FALSE)</f>
        <v>East</v>
      </c>
    </row>
    <row r="294" spans="1:23" x14ac:dyDescent="0.2">
      <c r="A294" s="1">
        <v>80001</v>
      </c>
      <c r="B294" s="2">
        <v>43817</v>
      </c>
      <c r="C294" s="2" t="str">
        <f t="shared" si="32"/>
        <v>Wednesday</v>
      </c>
      <c r="D294" s="2" t="str">
        <f t="shared" si="33"/>
        <v>December</v>
      </c>
      <c r="E294" s="2" t="str">
        <f t="shared" si="34"/>
        <v>2019</v>
      </c>
      <c r="F294" s="2">
        <v>43825</v>
      </c>
      <c r="G294" s="2" t="str">
        <f t="shared" si="35"/>
        <v>Thursday</v>
      </c>
      <c r="H294" s="2" t="str">
        <f t="shared" si="36"/>
        <v>December</v>
      </c>
      <c r="I294" s="22">
        <v>0.74282943941495994</v>
      </c>
      <c r="J294" s="22" t="str">
        <f t="shared" si="37"/>
        <v>17</v>
      </c>
      <c r="K294" s="2" t="str">
        <f t="shared" si="38"/>
        <v>2019</v>
      </c>
      <c r="L294" s="3">
        <v>8.6199999999999992</v>
      </c>
      <c r="M294" s="1">
        <v>4</v>
      </c>
      <c r="N294" s="3">
        <v>34.479999999999997</v>
      </c>
      <c r="O294" s="1" t="s">
        <v>14</v>
      </c>
      <c r="P294" s="1" t="s">
        <v>11</v>
      </c>
      <c r="Q294" s="1" t="str">
        <f t="shared" si="39"/>
        <v>Supplies and Furniture</v>
      </c>
      <c r="R294" s="1" t="s">
        <v>47</v>
      </c>
      <c r="S294" s="1" t="s">
        <v>157</v>
      </c>
      <c r="T294" s="1">
        <v>21133</v>
      </c>
      <c r="U294" s="1" t="str">
        <f>VLOOKUP(T294,'Geographic Data'!$A:$D,2,FALSE)</f>
        <v>Randallstown</v>
      </c>
      <c r="V294" s="1" t="str">
        <f>VLOOKUP(T294,'Geographic Data'!$A:$D,3,FALSE)</f>
        <v>Maryland</v>
      </c>
      <c r="W294" s="1" t="str">
        <f>VLOOKUP(T294,'Geographic Data'!$A:$D,4,FALSE)</f>
        <v>East</v>
      </c>
    </row>
    <row r="295" spans="1:23" x14ac:dyDescent="0.2">
      <c r="A295" s="1">
        <v>80002</v>
      </c>
      <c r="B295" s="2">
        <v>43817</v>
      </c>
      <c r="C295" s="2" t="str">
        <f t="shared" si="32"/>
        <v>Wednesday</v>
      </c>
      <c r="D295" s="2" t="str">
        <f t="shared" si="33"/>
        <v>December</v>
      </c>
      <c r="E295" s="2" t="str">
        <f t="shared" si="34"/>
        <v>2019</v>
      </c>
      <c r="F295" s="2">
        <v>43819</v>
      </c>
      <c r="G295" s="2" t="str">
        <f t="shared" si="35"/>
        <v>Friday</v>
      </c>
      <c r="H295" s="2" t="str">
        <f t="shared" si="36"/>
        <v>December</v>
      </c>
      <c r="I295" s="22">
        <v>0.10702947965006837</v>
      </c>
      <c r="J295" s="22" t="str">
        <f t="shared" si="37"/>
        <v>02</v>
      </c>
      <c r="K295" s="2" t="str">
        <f t="shared" si="38"/>
        <v>2019</v>
      </c>
      <c r="L295" s="3">
        <v>39.979999999999997</v>
      </c>
      <c r="M295" s="1">
        <v>3</v>
      </c>
      <c r="N295" s="3">
        <v>119.94</v>
      </c>
      <c r="O295" s="1" t="s">
        <v>14</v>
      </c>
      <c r="P295" s="1" t="s">
        <v>16</v>
      </c>
      <c r="Q295" s="1" t="str">
        <f t="shared" si="39"/>
        <v>Technology</v>
      </c>
      <c r="R295" s="1" t="s">
        <v>17</v>
      </c>
      <c r="S295" s="1" t="s">
        <v>40</v>
      </c>
      <c r="T295" s="1">
        <v>21133</v>
      </c>
      <c r="U295" s="1" t="str">
        <f>VLOOKUP(T295,'Geographic Data'!$A:$D,2,FALSE)</f>
        <v>Randallstown</v>
      </c>
      <c r="V295" s="1" t="str">
        <f>VLOOKUP(T295,'Geographic Data'!$A:$D,3,FALSE)</f>
        <v>Maryland</v>
      </c>
      <c r="W295" s="1" t="str">
        <f>VLOOKUP(T295,'Geographic Data'!$A:$D,4,FALSE)</f>
        <v>East</v>
      </c>
    </row>
    <row r="296" spans="1:23" x14ac:dyDescent="0.2">
      <c r="A296" s="1">
        <v>80002</v>
      </c>
      <c r="B296" s="2">
        <v>43817</v>
      </c>
      <c r="C296" s="2" t="str">
        <f t="shared" si="32"/>
        <v>Wednesday</v>
      </c>
      <c r="D296" s="2" t="str">
        <f t="shared" si="33"/>
        <v>December</v>
      </c>
      <c r="E296" s="2" t="str">
        <f t="shared" si="34"/>
        <v>2019</v>
      </c>
      <c r="F296" s="2">
        <v>43818</v>
      </c>
      <c r="G296" s="2" t="str">
        <f t="shared" si="35"/>
        <v>Thursday</v>
      </c>
      <c r="H296" s="2" t="str">
        <f t="shared" si="36"/>
        <v>December</v>
      </c>
      <c r="I296" s="22">
        <v>0.19039510723469488</v>
      </c>
      <c r="J296" s="22" t="str">
        <f t="shared" si="37"/>
        <v>04</v>
      </c>
      <c r="K296" s="2" t="str">
        <f t="shared" si="38"/>
        <v>2019</v>
      </c>
      <c r="L296" s="3">
        <v>5.58</v>
      </c>
      <c r="M296" s="1">
        <v>3</v>
      </c>
      <c r="N296" s="3">
        <v>16.739999999999998</v>
      </c>
      <c r="O296" s="1" t="s">
        <v>14</v>
      </c>
      <c r="P296" s="1" t="s">
        <v>11</v>
      </c>
      <c r="Q296" s="1" t="str">
        <f t="shared" si="39"/>
        <v>Supplies and Furniture</v>
      </c>
      <c r="R296" s="1" t="s">
        <v>41</v>
      </c>
      <c r="S296" s="1" t="s">
        <v>42</v>
      </c>
      <c r="T296" s="1">
        <v>21133</v>
      </c>
      <c r="U296" s="1" t="str">
        <f>VLOOKUP(T296,'Geographic Data'!$A:$D,2,FALSE)</f>
        <v>Randallstown</v>
      </c>
      <c r="V296" s="1" t="str">
        <f>VLOOKUP(T296,'Geographic Data'!$A:$D,3,FALSE)</f>
        <v>Maryland</v>
      </c>
      <c r="W296" s="1" t="str">
        <f>VLOOKUP(T296,'Geographic Data'!$A:$D,4,FALSE)</f>
        <v>East</v>
      </c>
    </row>
    <row r="297" spans="1:23" x14ac:dyDescent="0.2">
      <c r="A297" s="1">
        <v>80003</v>
      </c>
      <c r="B297" s="2">
        <v>43817</v>
      </c>
      <c r="C297" s="2" t="str">
        <f t="shared" si="32"/>
        <v>Wednesday</v>
      </c>
      <c r="D297" s="2" t="str">
        <f t="shared" si="33"/>
        <v>December</v>
      </c>
      <c r="E297" s="2" t="str">
        <f t="shared" si="34"/>
        <v>2019</v>
      </c>
      <c r="F297" s="2">
        <v>43825</v>
      </c>
      <c r="G297" s="2" t="str">
        <f t="shared" si="35"/>
        <v>Thursday</v>
      </c>
      <c r="H297" s="2" t="str">
        <f t="shared" si="36"/>
        <v>December</v>
      </c>
      <c r="I297" s="22">
        <v>0.19904801983566278</v>
      </c>
      <c r="J297" s="22" t="str">
        <f t="shared" si="37"/>
        <v>04</v>
      </c>
      <c r="K297" s="2" t="str">
        <f t="shared" si="38"/>
        <v>2019</v>
      </c>
      <c r="L297" s="3">
        <v>146.34</v>
      </c>
      <c r="M297" s="1">
        <v>5</v>
      </c>
      <c r="N297" s="3">
        <v>731.7</v>
      </c>
      <c r="O297" s="1" t="s">
        <v>10</v>
      </c>
      <c r="P297" s="1" t="s">
        <v>27</v>
      </c>
      <c r="Q297" s="1" t="str">
        <f t="shared" si="39"/>
        <v>Supplies and Furniture</v>
      </c>
      <c r="R297" s="1" t="s">
        <v>43</v>
      </c>
      <c r="S297" s="1" t="s">
        <v>771</v>
      </c>
      <c r="T297" s="1">
        <v>21133</v>
      </c>
      <c r="U297" s="1" t="str">
        <f>VLOOKUP(T297,'Geographic Data'!$A:$D,2,FALSE)</f>
        <v>Randallstown</v>
      </c>
      <c r="V297" s="1" t="str">
        <f>VLOOKUP(T297,'Geographic Data'!$A:$D,3,FALSE)</f>
        <v>Maryland</v>
      </c>
      <c r="W297" s="1" t="str">
        <f>VLOOKUP(T297,'Geographic Data'!$A:$D,4,FALSE)</f>
        <v>East</v>
      </c>
    </row>
    <row r="298" spans="1:23" x14ac:dyDescent="0.2">
      <c r="A298" s="1">
        <v>79555</v>
      </c>
      <c r="B298" s="2">
        <v>43815</v>
      </c>
      <c r="C298" s="2" t="str">
        <f t="shared" si="32"/>
        <v>Monday</v>
      </c>
      <c r="D298" s="2" t="str">
        <f t="shared" si="33"/>
        <v>December</v>
      </c>
      <c r="E298" s="2" t="str">
        <f t="shared" si="34"/>
        <v>2019</v>
      </c>
      <c r="F298" s="2">
        <v>43819</v>
      </c>
      <c r="G298" s="2" t="str">
        <f t="shared" si="35"/>
        <v>Friday</v>
      </c>
      <c r="H298" s="2" t="str">
        <f t="shared" si="36"/>
        <v>December</v>
      </c>
      <c r="I298" s="22">
        <v>0.54679594219146921</v>
      </c>
      <c r="J298" s="22" t="str">
        <f t="shared" si="37"/>
        <v>13</v>
      </c>
      <c r="K298" s="2" t="str">
        <f t="shared" si="38"/>
        <v>2019</v>
      </c>
      <c r="L298" s="3">
        <v>6.48</v>
      </c>
      <c r="M298" s="1">
        <v>4</v>
      </c>
      <c r="N298" s="3">
        <v>25.92</v>
      </c>
      <c r="O298" s="1" t="s">
        <v>10</v>
      </c>
      <c r="P298" s="1" t="s">
        <v>11</v>
      </c>
      <c r="Q298" s="1" t="str">
        <f t="shared" si="39"/>
        <v>Supplies and Furniture</v>
      </c>
      <c r="R298" s="1" t="s">
        <v>12</v>
      </c>
      <c r="S298" s="1" t="s">
        <v>214</v>
      </c>
      <c r="T298" s="1">
        <v>21136</v>
      </c>
      <c r="U298" s="1" t="str">
        <f>VLOOKUP(T298,'Geographic Data'!$A:$D,2,FALSE)</f>
        <v>Reisterstown</v>
      </c>
      <c r="V298" s="1" t="str">
        <f>VLOOKUP(T298,'Geographic Data'!$A:$D,3,FALSE)</f>
        <v>Maryland</v>
      </c>
      <c r="W298" s="1" t="str">
        <f>VLOOKUP(T298,'Geographic Data'!$A:$D,4,FALSE)</f>
        <v>East</v>
      </c>
    </row>
    <row r="299" spans="1:23" x14ac:dyDescent="0.2">
      <c r="A299" s="1">
        <v>79557</v>
      </c>
      <c r="B299" s="2">
        <v>43815</v>
      </c>
      <c r="C299" s="2" t="str">
        <f t="shared" si="32"/>
        <v>Monday</v>
      </c>
      <c r="D299" s="2" t="str">
        <f t="shared" si="33"/>
        <v>December</v>
      </c>
      <c r="E299" s="2" t="str">
        <f t="shared" si="34"/>
        <v>2019</v>
      </c>
      <c r="F299" s="2">
        <v>43816</v>
      </c>
      <c r="G299" s="2" t="str">
        <f t="shared" si="35"/>
        <v>Tuesday</v>
      </c>
      <c r="H299" s="2" t="str">
        <f t="shared" si="36"/>
        <v>December</v>
      </c>
      <c r="I299" s="22">
        <v>5.3610830577405233E-2</v>
      </c>
      <c r="J299" s="22" t="str">
        <f t="shared" si="37"/>
        <v>01</v>
      </c>
      <c r="K299" s="2" t="str">
        <f t="shared" si="38"/>
        <v>2019</v>
      </c>
      <c r="L299" s="3">
        <v>6.68</v>
      </c>
      <c r="M299" s="1">
        <v>6</v>
      </c>
      <c r="N299" s="3">
        <v>40.08</v>
      </c>
      <c r="O299" s="1" t="s">
        <v>10</v>
      </c>
      <c r="P299" s="1" t="s">
        <v>11</v>
      </c>
      <c r="Q299" s="1" t="str">
        <f t="shared" si="39"/>
        <v>Supplies and Furniture</v>
      </c>
      <c r="R299" s="1" t="s">
        <v>12</v>
      </c>
      <c r="S299" s="1" t="s">
        <v>335</v>
      </c>
      <c r="T299" s="1">
        <v>21136</v>
      </c>
      <c r="U299" s="1" t="str">
        <f>VLOOKUP(T299,'Geographic Data'!$A:$D,2,FALSE)</f>
        <v>Reisterstown</v>
      </c>
      <c r="V299" s="1" t="str">
        <f>VLOOKUP(T299,'Geographic Data'!$A:$D,3,FALSE)</f>
        <v>Maryland</v>
      </c>
      <c r="W299" s="1" t="str">
        <f>VLOOKUP(T299,'Geographic Data'!$A:$D,4,FALSE)</f>
        <v>East</v>
      </c>
    </row>
    <row r="300" spans="1:23" x14ac:dyDescent="0.2">
      <c r="A300" s="1">
        <v>79558</v>
      </c>
      <c r="B300" s="2">
        <v>43815</v>
      </c>
      <c r="C300" s="2" t="str">
        <f t="shared" si="32"/>
        <v>Monday</v>
      </c>
      <c r="D300" s="2" t="str">
        <f t="shared" si="33"/>
        <v>December</v>
      </c>
      <c r="E300" s="2" t="str">
        <f t="shared" si="34"/>
        <v>2019</v>
      </c>
      <c r="F300" s="2">
        <v>43819</v>
      </c>
      <c r="G300" s="2" t="str">
        <f t="shared" si="35"/>
        <v>Friday</v>
      </c>
      <c r="H300" s="2" t="str">
        <f t="shared" si="36"/>
        <v>December</v>
      </c>
      <c r="I300" s="22">
        <v>0.8108101945510906</v>
      </c>
      <c r="J300" s="22" t="str">
        <f t="shared" si="37"/>
        <v>19</v>
      </c>
      <c r="K300" s="2" t="str">
        <f t="shared" si="38"/>
        <v>2019</v>
      </c>
      <c r="L300" s="3">
        <v>99.99</v>
      </c>
      <c r="M300" s="1">
        <v>4</v>
      </c>
      <c r="N300" s="3">
        <v>399.96</v>
      </c>
      <c r="O300" s="1" t="s">
        <v>10</v>
      </c>
      <c r="P300" s="1" t="s">
        <v>16</v>
      </c>
      <c r="Q300" s="1" t="str">
        <f t="shared" si="39"/>
        <v>Technology</v>
      </c>
      <c r="R300" s="1" t="s">
        <v>17</v>
      </c>
      <c r="S300" s="1" t="s">
        <v>336</v>
      </c>
      <c r="T300" s="1">
        <v>21136</v>
      </c>
      <c r="U300" s="1" t="str">
        <f>VLOOKUP(T300,'Geographic Data'!$A:$D,2,FALSE)</f>
        <v>Reisterstown</v>
      </c>
      <c r="V300" s="1" t="str">
        <f>VLOOKUP(T300,'Geographic Data'!$A:$D,3,FALSE)</f>
        <v>Maryland</v>
      </c>
      <c r="W300" s="1" t="str">
        <f>VLOOKUP(T300,'Geographic Data'!$A:$D,4,FALSE)</f>
        <v>East</v>
      </c>
    </row>
    <row r="301" spans="1:23" x14ac:dyDescent="0.2">
      <c r="A301" s="1">
        <v>80450</v>
      </c>
      <c r="B301" s="2">
        <v>43819</v>
      </c>
      <c r="C301" s="2" t="str">
        <f t="shared" si="32"/>
        <v>Friday</v>
      </c>
      <c r="D301" s="2" t="str">
        <f t="shared" si="33"/>
        <v>December</v>
      </c>
      <c r="E301" s="2" t="str">
        <f t="shared" si="34"/>
        <v>2019</v>
      </c>
      <c r="F301" s="2">
        <v>43829</v>
      </c>
      <c r="G301" s="2" t="str">
        <f t="shared" si="35"/>
        <v>Monday</v>
      </c>
      <c r="H301" s="2" t="str">
        <f t="shared" si="36"/>
        <v>December</v>
      </c>
      <c r="I301" s="22">
        <v>0.12723861785647506</v>
      </c>
      <c r="J301" s="22" t="str">
        <f t="shared" si="37"/>
        <v>03</v>
      </c>
      <c r="K301" s="2" t="str">
        <f t="shared" si="38"/>
        <v>2019</v>
      </c>
      <c r="L301" s="3">
        <v>296.18</v>
      </c>
      <c r="M301" s="1">
        <v>5</v>
      </c>
      <c r="N301" s="3">
        <v>1480.9</v>
      </c>
      <c r="O301" s="1" t="s">
        <v>30</v>
      </c>
      <c r="P301" s="1" t="s">
        <v>27</v>
      </c>
      <c r="Q301" s="1" t="str">
        <f t="shared" si="39"/>
        <v>Supplies and Furniture</v>
      </c>
      <c r="R301" s="1" t="s">
        <v>43</v>
      </c>
      <c r="S301" s="1" t="s">
        <v>296</v>
      </c>
      <c r="T301" s="1">
        <v>22025</v>
      </c>
      <c r="U301" s="1" t="str">
        <f>VLOOKUP(T301,'Geographic Data'!$A:$D,2,FALSE)</f>
        <v>Montclair</v>
      </c>
      <c r="V301" s="1" t="str">
        <f>VLOOKUP(T301,'Geographic Data'!$A:$D,3,FALSE)</f>
        <v>Virginia</v>
      </c>
      <c r="W301" s="1" t="str">
        <f>VLOOKUP(T301,'Geographic Data'!$A:$D,4,FALSE)</f>
        <v>South</v>
      </c>
    </row>
    <row r="302" spans="1:23" x14ac:dyDescent="0.2">
      <c r="A302" s="1">
        <v>80454</v>
      </c>
      <c r="B302" s="2">
        <v>43819</v>
      </c>
      <c r="C302" s="2" t="str">
        <f t="shared" si="32"/>
        <v>Friday</v>
      </c>
      <c r="D302" s="2" t="str">
        <f t="shared" si="33"/>
        <v>December</v>
      </c>
      <c r="E302" s="2" t="str">
        <f t="shared" si="34"/>
        <v>2019</v>
      </c>
      <c r="F302" s="2">
        <v>43823</v>
      </c>
      <c r="G302" s="2" t="str">
        <f t="shared" si="35"/>
        <v>Tuesday</v>
      </c>
      <c r="H302" s="2" t="str">
        <f t="shared" si="36"/>
        <v>December</v>
      </c>
      <c r="I302" s="22">
        <v>0.35251344008408791</v>
      </c>
      <c r="J302" s="22" t="str">
        <f t="shared" si="37"/>
        <v>08</v>
      </c>
      <c r="K302" s="2" t="str">
        <f t="shared" si="38"/>
        <v>2019</v>
      </c>
      <c r="L302" s="3">
        <v>28.48</v>
      </c>
      <c r="M302" s="1">
        <v>6</v>
      </c>
      <c r="N302" s="3">
        <v>170.88</v>
      </c>
      <c r="O302" s="1" t="s">
        <v>30</v>
      </c>
      <c r="P302" s="1" t="s">
        <v>16</v>
      </c>
      <c r="Q302" s="1" t="str">
        <f t="shared" si="39"/>
        <v>Technology</v>
      </c>
      <c r="R302" s="1" t="s">
        <v>17</v>
      </c>
      <c r="S302" s="1" t="s">
        <v>277</v>
      </c>
      <c r="T302" s="1">
        <v>22025</v>
      </c>
      <c r="U302" s="1" t="str">
        <f>VLOOKUP(T302,'Geographic Data'!$A:$D,2,FALSE)</f>
        <v>Montclair</v>
      </c>
      <c r="V302" s="1" t="str">
        <f>VLOOKUP(T302,'Geographic Data'!$A:$D,3,FALSE)</f>
        <v>Virginia</v>
      </c>
      <c r="W302" s="1" t="str">
        <f>VLOOKUP(T302,'Geographic Data'!$A:$D,4,FALSE)</f>
        <v>South</v>
      </c>
    </row>
    <row r="303" spans="1:23" x14ac:dyDescent="0.2">
      <c r="A303" s="1">
        <v>80454</v>
      </c>
      <c r="B303" s="2">
        <v>43819</v>
      </c>
      <c r="C303" s="2" t="str">
        <f t="shared" si="32"/>
        <v>Friday</v>
      </c>
      <c r="D303" s="2" t="str">
        <f t="shared" si="33"/>
        <v>December</v>
      </c>
      <c r="E303" s="2" t="str">
        <f t="shared" si="34"/>
        <v>2019</v>
      </c>
      <c r="F303" s="2">
        <v>43821</v>
      </c>
      <c r="G303" s="2" t="str">
        <f t="shared" si="35"/>
        <v>Sunday</v>
      </c>
      <c r="H303" s="2" t="str">
        <f t="shared" si="36"/>
        <v>December</v>
      </c>
      <c r="I303" s="22">
        <v>0.12242873439661672</v>
      </c>
      <c r="J303" s="22" t="str">
        <f t="shared" si="37"/>
        <v>02</v>
      </c>
      <c r="K303" s="2" t="str">
        <f t="shared" si="38"/>
        <v>2019</v>
      </c>
      <c r="L303" s="3">
        <v>20.98</v>
      </c>
      <c r="M303" s="1">
        <v>5</v>
      </c>
      <c r="N303" s="3">
        <v>104.9</v>
      </c>
      <c r="O303" s="1" t="s">
        <v>30</v>
      </c>
      <c r="P303" s="1" t="s">
        <v>11</v>
      </c>
      <c r="Q303" s="1" t="str">
        <f t="shared" si="39"/>
        <v>Supplies and Furniture</v>
      </c>
      <c r="R303" s="1" t="s">
        <v>789</v>
      </c>
      <c r="S303" s="1" t="s">
        <v>487</v>
      </c>
      <c r="T303" s="1">
        <v>22025</v>
      </c>
      <c r="U303" s="1" t="str">
        <f>VLOOKUP(T303,'Geographic Data'!$A:$D,2,FALSE)</f>
        <v>Montclair</v>
      </c>
      <c r="V303" s="1" t="str">
        <f>VLOOKUP(T303,'Geographic Data'!$A:$D,3,FALSE)</f>
        <v>Virginia</v>
      </c>
      <c r="W303" s="1" t="str">
        <f>VLOOKUP(T303,'Geographic Data'!$A:$D,4,FALSE)</f>
        <v>South</v>
      </c>
    </row>
    <row r="304" spans="1:23" x14ac:dyDescent="0.2">
      <c r="A304" s="1">
        <v>80487</v>
      </c>
      <c r="B304" s="2">
        <v>43819</v>
      </c>
      <c r="C304" s="2" t="str">
        <f t="shared" si="32"/>
        <v>Friday</v>
      </c>
      <c r="D304" s="2" t="str">
        <f t="shared" si="33"/>
        <v>December</v>
      </c>
      <c r="E304" s="2" t="str">
        <f t="shared" si="34"/>
        <v>2019</v>
      </c>
      <c r="F304" s="2">
        <v>43824</v>
      </c>
      <c r="G304" s="2" t="str">
        <f t="shared" si="35"/>
        <v>Wednesday</v>
      </c>
      <c r="H304" s="2" t="str">
        <f t="shared" si="36"/>
        <v>December</v>
      </c>
      <c r="I304" s="22">
        <v>0.45864642787670828</v>
      </c>
      <c r="J304" s="22" t="str">
        <f t="shared" si="37"/>
        <v>11</v>
      </c>
      <c r="K304" s="2" t="str">
        <f t="shared" si="38"/>
        <v>2019</v>
      </c>
      <c r="L304" s="3">
        <v>15.99</v>
      </c>
      <c r="M304" s="1">
        <v>3</v>
      </c>
      <c r="N304" s="3">
        <v>47.97</v>
      </c>
      <c r="O304" s="1" t="s">
        <v>10</v>
      </c>
      <c r="P304" s="1" t="s">
        <v>11</v>
      </c>
      <c r="Q304" s="1" t="str">
        <f t="shared" si="39"/>
        <v>Supplies and Furniture</v>
      </c>
      <c r="R304" s="1" t="s">
        <v>791</v>
      </c>
      <c r="S304" s="1" t="s">
        <v>503</v>
      </c>
      <c r="T304" s="1">
        <v>22025</v>
      </c>
      <c r="U304" s="1" t="str">
        <f>VLOOKUP(T304,'Geographic Data'!$A:$D,2,FALSE)</f>
        <v>Montclair</v>
      </c>
      <c r="V304" s="1" t="str">
        <f>VLOOKUP(T304,'Geographic Data'!$A:$D,3,FALSE)</f>
        <v>Virginia</v>
      </c>
      <c r="W304" s="1" t="str">
        <f>VLOOKUP(T304,'Geographic Data'!$A:$D,4,FALSE)</f>
        <v>South</v>
      </c>
    </row>
    <row r="305" spans="1:23" x14ac:dyDescent="0.2">
      <c r="A305" s="1">
        <v>80489</v>
      </c>
      <c r="B305" s="2">
        <v>43819</v>
      </c>
      <c r="C305" s="2" t="str">
        <f t="shared" si="32"/>
        <v>Friday</v>
      </c>
      <c r="D305" s="2" t="str">
        <f t="shared" si="33"/>
        <v>December</v>
      </c>
      <c r="E305" s="2" t="str">
        <f t="shared" si="34"/>
        <v>2019</v>
      </c>
      <c r="F305" s="2">
        <v>43823</v>
      </c>
      <c r="G305" s="2" t="str">
        <f t="shared" si="35"/>
        <v>Tuesday</v>
      </c>
      <c r="H305" s="2" t="str">
        <f t="shared" si="36"/>
        <v>December</v>
      </c>
      <c r="I305" s="22">
        <v>0.66709755679906757</v>
      </c>
      <c r="J305" s="22" t="str">
        <f t="shared" si="37"/>
        <v>16</v>
      </c>
      <c r="K305" s="2" t="str">
        <f t="shared" si="38"/>
        <v>2019</v>
      </c>
      <c r="L305" s="3">
        <v>20.239999999999998</v>
      </c>
      <c r="M305" s="1">
        <v>1</v>
      </c>
      <c r="N305" s="3">
        <v>20.239999999999998</v>
      </c>
      <c r="O305" s="1" t="s">
        <v>10</v>
      </c>
      <c r="P305" s="1" t="s">
        <v>27</v>
      </c>
      <c r="Q305" s="1" t="str">
        <f t="shared" si="39"/>
        <v>Supplies and Furniture</v>
      </c>
      <c r="R305" s="1" t="s">
        <v>33</v>
      </c>
      <c r="S305" s="1" t="s">
        <v>504</v>
      </c>
      <c r="T305" s="1">
        <v>22025</v>
      </c>
      <c r="U305" s="1" t="str">
        <f>VLOOKUP(T305,'Geographic Data'!$A:$D,2,FALSE)</f>
        <v>Montclair</v>
      </c>
      <c r="V305" s="1" t="str">
        <f>VLOOKUP(T305,'Geographic Data'!$A:$D,3,FALSE)</f>
        <v>Virginia</v>
      </c>
      <c r="W305" s="1" t="str">
        <f>VLOOKUP(T305,'Geographic Data'!$A:$D,4,FALSE)</f>
        <v>South</v>
      </c>
    </row>
    <row r="306" spans="1:23" x14ac:dyDescent="0.2">
      <c r="A306" s="1">
        <v>80489</v>
      </c>
      <c r="B306" s="2">
        <v>43819</v>
      </c>
      <c r="C306" s="2" t="str">
        <f t="shared" si="32"/>
        <v>Friday</v>
      </c>
      <c r="D306" s="2" t="str">
        <f t="shared" si="33"/>
        <v>December</v>
      </c>
      <c r="E306" s="2" t="str">
        <f t="shared" si="34"/>
        <v>2019</v>
      </c>
      <c r="F306" s="2">
        <v>43827</v>
      </c>
      <c r="G306" s="2" t="str">
        <f t="shared" si="35"/>
        <v>Saturday</v>
      </c>
      <c r="H306" s="2" t="str">
        <f t="shared" si="36"/>
        <v>December</v>
      </c>
      <c r="I306" s="22">
        <v>0.16594436550402869</v>
      </c>
      <c r="J306" s="22" t="str">
        <f t="shared" si="37"/>
        <v>03</v>
      </c>
      <c r="K306" s="2" t="str">
        <f t="shared" si="38"/>
        <v>2019</v>
      </c>
      <c r="L306" s="3">
        <v>4.71</v>
      </c>
      <c r="M306" s="1">
        <v>1</v>
      </c>
      <c r="N306" s="3">
        <v>4.71</v>
      </c>
      <c r="O306" s="1" t="s">
        <v>10</v>
      </c>
      <c r="P306" s="1" t="s">
        <v>11</v>
      </c>
      <c r="Q306" s="1" t="str">
        <f t="shared" si="39"/>
        <v>Supplies and Furniture</v>
      </c>
      <c r="R306" s="1" t="s">
        <v>141</v>
      </c>
      <c r="S306" s="1" t="s">
        <v>505</v>
      </c>
      <c r="T306" s="1">
        <v>22025</v>
      </c>
      <c r="U306" s="1" t="str">
        <f>VLOOKUP(T306,'Geographic Data'!$A:$D,2,FALSE)</f>
        <v>Montclair</v>
      </c>
      <c r="V306" s="1" t="str">
        <f>VLOOKUP(T306,'Geographic Data'!$A:$D,3,FALSE)</f>
        <v>Virginia</v>
      </c>
      <c r="W306" s="1" t="str">
        <f>VLOOKUP(T306,'Geographic Data'!$A:$D,4,FALSE)</f>
        <v>South</v>
      </c>
    </row>
    <row r="307" spans="1:23" x14ac:dyDescent="0.2">
      <c r="A307" s="1">
        <v>82645</v>
      </c>
      <c r="B307" s="2">
        <v>43829</v>
      </c>
      <c r="C307" s="2" t="str">
        <f t="shared" si="32"/>
        <v>Monday</v>
      </c>
      <c r="D307" s="2" t="str">
        <f t="shared" si="33"/>
        <v>December</v>
      </c>
      <c r="E307" s="2" t="str">
        <f t="shared" si="34"/>
        <v>2019</v>
      </c>
      <c r="F307" s="2">
        <v>43834</v>
      </c>
      <c r="G307" s="2" t="str">
        <f t="shared" si="35"/>
        <v>Saturday</v>
      </c>
      <c r="H307" s="2" t="str">
        <f t="shared" si="36"/>
        <v>January</v>
      </c>
      <c r="I307" s="22">
        <v>0.19377133567987759</v>
      </c>
      <c r="J307" s="22" t="str">
        <f t="shared" si="37"/>
        <v>04</v>
      </c>
      <c r="K307" s="2" t="str">
        <f t="shared" si="38"/>
        <v>2020</v>
      </c>
      <c r="L307" s="3">
        <v>8.57</v>
      </c>
      <c r="M307" s="1">
        <v>4</v>
      </c>
      <c r="N307" s="3">
        <v>34.28</v>
      </c>
      <c r="O307" s="1" t="s">
        <v>30</v>
      </c>
      <c r="P307" s="1" t="s">
        <v>11</v>
      </c>
      <c r="Q307" s="1" t="str">
        <f t="shared" si="39"/>
        <v>Supplies and Furniture</v>
      </c>
      <c r="R307" s="1" t="s">
        <v>792</v>
      </c>
      <c r="S307" s="1" t="s">
        <v>740</v>
      </c>
      <c r="T307" s="1">
        <v>22102</v>
      </c>
      <c r="U307" s="1" t="str">
        <f>VLOOKUP(T307,'Geographic Data'!$A:$D,2,FALSE)</f>
        <v>Tysons Corner</v>
      </c>
      <c r="V307" s="1" t="str">
        <f>VLOOKUP(T307,'Geographic Data'!$A:$D,3,FALSE)</f>
        <v>Virginia</v>
      </c>
      <c r="W307" s="1" t="str">
        <f>VLOOKUP(T307,'Geographic Data'!$A:$D,4,FALSE)</f>
        <v>South</v>
      </c>
    </row>
    <row r="308" spans="1:23" x14ac:dyDescent="0.2">
      <c r="A308" s="1">
        <v>82649</v>
      </c>
      <c r="B308" s="2">
        <v>43829</v>
      </c>
      <c r="C308" s="2" t="str">
        <f t="shared" si="32"/>
        <v>Monday</v>
      </c>
      <c r="D308" s="2" t="str">
        <f t="shared" si="33"/>
        <v>December</v>
      </c>
      <c r="E308" s="2" t="str">
        <f t="shared" si="34"/>
        <v>2019</v>
      </c>
      <c r="F308" s="2">
        <v>43836</v>
      </c>
      <c r="G308" s="2" t="str">
        <f t="shared" si="35"/>
        <v>Monday</v>
      </c>
      <c r="H308" s="2" t="str">
        <f t="shared" si="36"/>
        <v>January</v>
      </c>
      <c r="I308" s="22">
        <v>0.97933657924483308</v>
      </c>
      <c r="J308" s="22" t="str">
        <f t="shared" si="37"/>
        <v>23</v>
      </c>
      <c r="K308" s="2" t="str">
        <f t="shared" si="38"/>
        <v>2020</v>
      </c>
      <c r="L308" s="3">
        <v>37.94</v>
      </c>
      <c r="M308" s="1">
        <v>6</v>
      </c>
      <c r="N308" s="3">
        <v>227.64</v>
      </c>
      <c r="O308" s="1" t="s">
        <v>30</v>
      </c>
      <c r="P308" s="1" t="s">
        <v>11</v>
      </c>
      <c r="Q308" s="1" t="str">
        <f t="shared" si="39"/>
        <v>Supplies and Furniture</v>
      </c>
      <c r="R308" s="1" t="s">
        <v>12</v>
      </c>
      <c r="S308" s="1" t="s">
        <v>578</v>
      </c>
      <c r="T308" s="1">
        <v>22102</v>
      </c>
      <c r="U308" s="1" t="str">
        <f>VLOOKUP(T308,'Geographic Data'!$A:$D,2,FALSE)</f>
        <v>Tysons Corner</v>
      </c>
      <c r="V308" s="1" t="str">
        <f>VLOOKUP(T308,'Geographic Data'!$A:$D,3,FALSE)</f>
        <v>Virginia</v>
      </c>
      <c r="W308" s="1" t="str">
        <f>VLOOKUP(T308,'Geographic Data'!$A:$D,4,FALSE)</f>
        <v>South</v>
      </c>
    </row>
    <row r="309" spans="1:23" x14ac:dyDescent="0.2">
      <c r="A309" s="1">
        <v>82802</v>
      </c>
      <c r="B309" s="2">
        <v>43830</v>
      </c>
      <c r="C309" s="2" t="str">
        <f t="shared" si="32"/>
        <v>Tuesday</v>
      </c>
      <c r="D309" s="2" t="str">
        <f t="shared" si="33"/>
        <v>December</v>
      </c>
      <c r="E309" s="2" t="str">
        <f t="shared" si="34"/>
        <v>2019</v>
      </c>
      <c r="F309" s="2">
        <v>43831</v>
      </c>
      <c r="G309" s="2" t="str">
        <f t="shared" si="35"/>
        <v>Wednesday</v>
      </c>
      <c r="H309" s="2" t="str">
        <f t="shared" si="36"/>
        <v>January</v>
      </c>
      <c r="I309" s="22">
        <v>0.89222307707459658</v>
      </c>
      <c r="J309" s="22" t="str">
        <f t="shared" si="37"/>
        <v>21</v>
      </c>
      <c r="K309" s="2" t="str">
        <f t="shared" si="38"/>
        <v>2020</v>
      </c>
      <c r="L309" s="3">
        <v>15.74</v>
      </c>
      <c r="M309" s="1">
        <v>3</v>
      </c>
      <c r="N309" s="3">
        <v>47.22</v>
      </c>
      <c r="O309" s="1" t="s">
        <v>22</v>
      </c>
      <c r="P309" s="1" t="s">
        <v>11</v>
      </c>
      <c r="Q309" s="1" t="str">
        <f t="shared" si="39"/>
        <v>Supplies and Furniture</v>
      </c>
      <c r="R309" s="1" t="s">
        <v>41</v>
      </c>
      <c r="S309" s="1" t="s">
        <v>84</v>
      </c>
      <c r="T309" s="1">
        <v>23834</v>
      </c>
      <c r="U309" s="1" t="str">
        <f>VLOOKUP(T309,'Geographic Data'!$A:$D,2,FALSE)</f>
        <v>Colonial Heights</v>
      </c>
      <c r="V309" s="1" t="str">
        <f>VLOOKUP(T309,'Geographic Data'!$A:$D,3,FALSE)</f>
        <v>Virginia</v>
      </c>
      <c r="W309" s="1" t="str">
        <f>VLOOKUP(T309,'Geographic Data'!$A:$D,4,FALSE)</f>
        <v>South</v>
      </c>
    </row>
    <row r="310" spans="1:23" x14ac:dyDescent="0.2">
      <c r="A310" s="1">
        <v>82802</v>
      </c>
      <c r="B310" s="2">
        <v>43830</v>
      </c>
      <c r="C310" s="2" t="str">
        <f t="shared" si="32"/>
        <v>Tuesday</v>
      </c>
      <c r="D310" s="2" t="str">
        <f t="shared" si="33"/>
        <v>December</v>
      </c>
      <c r="E310" s="2" t="str">
        <f t="shared" si="34"/>
        <v>2019</v>
      </c>
      <c r="F310" s="2">
        <v>43837</v>
      </c>
      <c r="G310" s="2" t="str">
        <f t="shared" si="35"/>
        <v>Tuesday</v>
      </c>
      <c r="H310" s="2" t="str">
        <f t="shared" si="36"/>
        <v>January</v>
      </c>
      <c r="I310" s="22">
        <v>0.66661044390839475</v>
      </c>
      <c r="J310" s="22" t="str">
        <f t="shared" si="37"/>
        <v>15</v>
      </c>
      <c r="K310" s="2" t="str">
        <f t="shared" si="38"/>
        <v>2020</v>
      </c>
      <c r="L310" s="3">
        <v>9.65</v>
      </c>
      <c r="M310" s="1">
        <v>3</v>
      </c>
      <c r="N310" s="3">
        <v>28.95</v>
      </c>
      <c r="O310" s="1" t="s">
        <v>22</v>
      </c>
      <c r="P310" s="1" t="s">
        <v>27</v>
      </c>
      <c r="Q310" s="1" t="str">
        <f t="shared" si="39"/>
        <v>Supplies and Furniture</v>
      </c>
      <c r="R310" s="1" t="s">
        <v>33</v>
      </c>
      <c r="S310" s="1" t="s">
        <v>559</v>
      </c>
      <c r="T310" s="1">
        <v>23834</v>
      </c>
      <c r="U310" s="1" t="str">
        <f>VLOOKUP(T310,'Geographic Data'!$A:$D,2,FALSE)</f>
        <v>Colonial Heights</v>
      </c>
      <c r="V310" s="1" t="str">
        <f>VLOOKUP(T310,'Geographic Data'!$A:$D,3,FALSE)</f>
        <v>Virginia</v>
      </c>
      <c r="W310" s="1" t="str">
        <f>VLOOKUP(T310,'Geographic Data'!$A:$D,4,FALSE)</f>
        <v>South</v>
      </c>
    </row>
    <row r="311" spans="1:23" x14ac:dyDescent="0.2">
      <c r="A311" s="1">
        <v>82806</v>
      </c>
      <c r="B311" s="2">
        <v>43830</v>
      </c>
      <c r="C311" s="2" t="str">
        <f t="shared" si="32"/>
        <v>Tuesday</v>
      </c>
      <c r="D311" s="2" t="str">
        <f t="shared" si="33"/>
        <v>December</v>
      </c>
      <c r="E311" s="2" t="str">
        <f t="shared" si="34"/>
        <v>2019</v>
      </c>
      <c r="F311" s="2">
        <v>43835</v>
      </c>
      <c r="G311" s="2" t="str">
        <f t="shared" si="35"/>
        <v>Sunday</v>
      </c>
      <c r="H311" s="2" t="str">
        <f t="shared" si="36"/>
        <v>January</v>
      </c>
      <c r="I311" s="22">
        <v>0.53316568512219209</v>
      </c>
      <c r="J311" s="22" t="str">
        <f t="shared" si="37"/>
        <v>12</v>
      </c>
      <c r="K311" s="2" t="str">
        <f t="shared" si="38"/>
        <v>2020</v>
      </c>
      <c r="L311" s="3">
        <v>6.48</v>
      </c>
      <c r="M311" s="1">
        <v>3</v>
      </c>
      <c r="N311" s="3">
        <v>19.440000000000001</v>
      </c>
      <c r="O311" s="1" t="s">
        <v>22</v>
      </c>
      <c r="P311" s="1" t="s">
        <v>11</v>
      </c>
      <c r="Q311" s="1" t="str">
        <f t="shared" si="39"/>
        <v>Supplies and Furniture</v>
      </c>
      <c r="R311" s="1" t="s">
        <v>12</v>
      </c>
      <c r="S311" s="1" t="s">
        <v>575</v>
      </c>
      <c r="T311" s="1">
        <v>23834</v>
      </c>
      <c r="U311" s="1" t="str">
        <f>VLOOKUP(T311,'Geographic Data'!$A:$D,2,FALSE)</f>
        <v>Colonial Heights</v>
      </c>
      <c r="V311" s="1" t="str">
        <f>VLOOKUP(T311,'Geographic Data'!$A:$D,3,FALSE)</f>
        <v>Virginia</v>
      </c>
      <c r="W311" s="1" t="str">
        <f>VLOOKUP(T311,'Geographic Data'!$A:$D,4,FALSE)</f>
        <v>South</v>
      </c>
    </row>
    <row r="312" spans="1:23" x14ac:dyDescent="0.2">
      <c r="A312" s="1">
        <v>82807</v>
      </c>
      <c r="B312" s="2">
        <v>43830</v>
      </c>
      <c r="C312" s="2" t="str">
        <f t="shared" si="32"/>
        <v>Tuesday</v>
      </c>
      <c r="D312" s="2" t="str">
        <f t="shared" si="33"/>
        <v>December</v>
      </c>
      <c r="E312" s="2" t="str">
        <f t="shared" si="34"/>
        <v>2019</v>
      </c>
      <c r="F312" s="2">
        <v>43837</v>
      </c>
      <c r="G312" s="2" t="str">
        <f t="shared" si="35"/>
        <v>Tuesday</v>
      </c>
      <c r="H312" s="2" t="str">
        <f t="shared" si="36"/>
        <v>January</v>
      </c>
      <c r="I312" s="22">
        <v>1.9879492022081724E-2</v>
      </c>
      <c r="J312" s="22" t="str">
        <f t="shared" si="37"/>
        <v>00</v>
      </c>
      <c r="K312" s="2" t="str">
        <f t="shared" si="38"/>
        <v>2020</v>
      </c>
      <c r="L312" s="3">
        <v>60.22</v>
      </c>
      <c r="M312" s="1">
        <v>4</v>
      </c>
      <c r="N312" s="3">
        <v>240.88</v>
      </c>
      <c r="O312" s="1" t="s">
        <v>22</v>
      </c>
      <c r="P312" s="1" t="s">
        <v>11</v>
      </c>
      <c r="Q312" s="1" t="str">
        <f t="shared" si="39"/>
        <v>Supplies and Furniture</v>
      </c>
      <c r="R312" s="1" t="s">
        <v>47</v>
      </c>
      <c r="S312" s="1" t="s">
        <v>362</v>
      </c>
      <c r="T312" s="1">
        <v>23834</v>
      </c>
      <c r="U312" s="1" t="str">
        <f>VLOOKUP(T312,'Geographic Data'!$A:$D,2,FALSE)</f>
        <v>Colonial Heights</v>
      </c>
      <c r="V312" s="1" t="str">
        <f>VLOOKUP(T312,'Geographic Data'!$A:$D,3,FALSE)</f>
        <v>Virginia</v>
      </c>
      <c r="W312" s="1" t="str">
        <f>VLOOKUP(T312,'Geographic Data'!$A:$D,4,FALSE)</f>
        <v>South</v>
      </c>
    </row>
    <row r="313" spans="1:23" x14ac:dyDescent="0.2">
      <c r="A313" s="1">
        <v>82807</v>
      </c>
      <c r="B313" s="2">
        <v>43830</v>
      </c>
      <c r="C313" s="2" t="str">
        <f t="shared" si="32"/>
        <v>Tuesday</v>
      </c>
      <c r="D313" s="2" t="str">
        <f t="shared" si="33"/>
        <v>December</v>
      </c>
      <c r="E313" s="2" t="str">
        <f t="shared" si="34"/>
        <v>2019</v>
      </c>
      <c r="F313" s="2">
        <v>43833</v>
      </c>
      <c r="G313" s="2" t="str">
        <f t="shared" si="35"/>
        <v>Friday</v>
      </c>
      <c r="H313" s="2" t="str">
        <f t="shared" si="36"/>
        <v>January</v>
      </c>
      <c r="I313" s="22">
        <v>0.5153904518019925</v>
      </c>
      <c r="J313" s="22" t="str">
        <f t="shared" si="37"/>
        <v>12</v>
      </c>
      <c r="K313" s="2" t="str">
        <f t="shared" si="38"/>
        <v>2020</v>
      </c>
      <c r="L313" s="3">
        <v>80.98</v>
      </c>
      <c r="M313" s="1">
        <v>5</v>
      </c>
      <c r="N313" s="3">
        <v>404.9</v>
      </c>
      <c r="O313" s="1" t="s">
        <v>22</v>
      </c>
      <c r="P313" s="1" t="s">
        <v>11</v>
      </c>
      <c r="Q313" s="1" t="str">
        <f t="shared" si="39"/>
        <v>Supplies and Furniture</v>
      </c>
      <c r="R313" s="1" t="s">
        <v>789</v>
      </c>
      <c r="S313" s="1" t="s">
        <v>749</v>
      </c>
      <c r="T313" s="1">
        <v>23834</v>
      </c>
      <c r="U313" s="1" t="str">
        <f>VLOOKUP(T313,'Geographic Data'!$A:$D,2,FALSE)</f>
        <v>Colonial Heights</v>
      </c>
      <c r="V313" s="1" t="str">
        <f>VLOOKUP(T313,'Geographic Data'!$A:$D,3,FALSE)</f>
        <v>Virginia</v>
      </c>
      <c r="W313" s="1" t="str">
        <f>VLOOKUP(T313,'Geographic Data'!$A:$D,4,FALSE)</f>
        <v>South</v>
      </c>
    </row>
    <row r="314" spans="1:23" x14ac:dyDescent="0.2">
      <c r="A314" s="1">
        <v>82807</v>
      </c>
      <c r="B314" s="2">
        <v>43830</v>
      </c>
      <c r="C314" s="2" t="str">
        <f t="shared" si="32"/>
        <v>Tuesday</v>
      </c>
      <c r="D314" s="2" t="str">
        <f t="shared" si="33"/>
        <v>December</v>
      </c>
      <c r="E314" s="2" t="str">
        <f t="shared" si="34"/>
        <v>2019</v>
      </c>
      <c r="F314" s="2">
        <v>43834</v>
      </c>
      <c r="G314" s="2" t="str">
        <f t="shared" si="35"/>
        <v>Saturday</v>
      </c>
      <c r="H314" s="2" t="str">
        <f t="shared" si="36"/>
        <v>January</v>
      </c>
      <c r="I314" s="22">
        <v>2.7672963792070404E-2</v>
      </c>
      <c r="J314" s="22" t="str">
        <f t="shared" si="37"/>
        <v>00</v>
      </c>
      <c r="K314" s="2" t="str">
        <f t="shared" si="38"/>
        <v>2020</v>
      </c>
      <c r="L314" s="3">
        <v>179.29</v>
      </c>
      <c r="M314" s="1">
        <v>10</v>
      </c>
      <c r="N314" s="3">
        <v>1792.9</v>
      </c>
      <c r="O314" s="1" t="s">
        <v>22</v>
      </c>
      <c r="P314" s="1" t="s">
        <v>27</v>
      </c>
      <c r="Q314" s="1" t="str">
        <f t="shared" si="39"/>
        <v>Supplies and Furniture</v>
      </c>
      <c r="R314" s="1" t="s">
        <v>43</v>
      </c>
      <c r="S314" s="1" t="s">
        <v>750</v>
      </c>
      <c r="T314" s="1">
        <v>23834</v>
      </c>
      <c r="U314" s="1" t="str">
        <f>VLOOKUP(T314,'Geographic Data'!$A:$D,2,FALSE)</f>
        <v>Colonial Heights</v>
      </c>
      <c r="V314" s="1" t="str">
        <f>VLOOKUP(T314,'Geographic Data'!$A:$D,3,FALSE)</f>
        <v>Virginia</v>
      </c>
      <c r="W314" s="1" t="str">
        <f>VLOOKUP(T314,'Geographic Data'!$A:$D,4,FALSE)</f>
        <v>South</v>
      </c>
    </row>
    <row r="315" spans="1:23" x14ac:dyDescent="0.2">
      <c r="A315" s="1">
        <v>79382</v>
      </c>
      <c r="B315" s="2">
        <v>43815</v>
      </c>
      <c r="C315" s="2" t="str">
        <f t="shared" si="32"/>
        <v>Monday</v>
      </c>
      <c r="D315" s="2" t="str">
        <f t="shared" si="33"/>
        <v>December</v>
      </c>
      <c r="E315" s="2" t="str">
        <f t="shared" si="34"/>
        <v>2019</v>
      </c>
      <c r="F315" s="2">
        <v>43822</v>
      </c>
      <c r="G315" s="2" t="str">
        <f t="shared" si="35"/>
        <v>Monday</v>
      </c>
      <c r="H315" s="2" t="str">
        <f t="shared" si="36"/>
        <v>December</v>
      </c>
      <c r="I315" s="22">
        <v>0.98595500578544093</v>
      </c>
      <c r="J315" s="22" t="str">
        <f t="shared" si="37"/>
        <v>23</v>
      </c>
      <c r="K315" s="2" t="str">
        <f t="shared" si="38"/>
        <v>2019</v>
      </c>
      <c r="L315" s="3">
        <v>3.69</v>
      </c>
      <c r="M315" s="1">
        <v>6</v>
      </c>
      <c r="N315" s="3">
        <v>22.14</v>
      </c>
      <c r="O315" s="1" t="s">
        <v>22</v>
      </c>
      <c r="P315" s="1" t="s">
        <v>11</v>
      </c>
      <c r="Q315" s="1" t="str">
        <f t="shared" si="39"/>
        <v>Supplies and Furniture</v>
      </c>
      <c r="R315" s="1" t="s">
        <v>31</v>
      </c>
      <c r="S315" s="1" t="s">
        <v>281</v>
      </c>
      <c r="T315" s="1">
        <v>24153</v>
      </c>
      <c r="U315" s="1" t="str">
        <f>VLOOKUP(T315,'Geographic Data'!$A:$D,2,FALSE)</f>
        <v>Salem</v>
      </c>
      <c r="V315" s="1" t="str">
        <f>VLOOKUP(T315,'Geographic Data'!$A:$D,3,FALSE)</f>
        <v>Virginia</v>
      </c>
      <c r="W315" s="1" t="str">
        <f>VLOOKUP(T315,'Geographic Data'!$A:$D,4,FALSE)</f>
        <v>South</v>
      </c>
    </row>
    <row r="316" spans="1:23" x14ac:dyDescent="0.2">
      <c r="A316" s="1">
        <v>79382</v>
      </c>
      <c r="B316" s="2">
        <v>43815</v>
      </c>
      <c r="C316" s="2" t="str">
        <f t="shared" si="32"/>
        <v>Monday</v>
      </c>
      <c r="D316" s="2" t="str">
        <f t="shared" si="33"/>
        <v>December</v>
      </c>
      <c r="E316" s="2" t="str">
        <f t="shared" si="34"/>
        <v>2019</v>
      </c>
      <c r="F316" s="2">
        <v>43821</v>
      </c>
      <c r="G316" s="2" t="str">
        <f t="shared" si="35"/>
        <v>Sunday</v>
      </c>
      <c r="H316" s="2" t="str">
        <f t="shared" si="36"/>
        <v>December</v>
      </c>
      <c r="I316" s="22">
        <v>0.40433662081205268</v>
      </c>
      <c r="J316" s="22" t="str">
        <f t="shared" si="37"/>
        <v>09</v>
      </c>
      <c r="K316" s="2" t="str">
        <f t="shared" si="38"/>
        <v>2019</v>
      </c>
      <c r="L316" s="3">
        <v>175.99</v>
      </c>
      <c r="M316" s="1">
        <v>10</v>
      </c>
      <c r="N316" s="3">
        <v>1759.9</v>
      </c>
      <c r="O316" s="1" t="s">
        <v>22</v>
      </c>
      <c r="P316" s="1" t="s">
        <v>16</v>
      </c>
      <c r="Q316" s="1" t="str">
        <f t="shared" si="39"/>
        <v>Technology</v>
      </c>
      <c r="R316" s="1" t="s">
        <v>790</v>
      </c>
      <c r="S316" s="1">
        <v>5165</v>
      </c>
      <c r="T316" s="1">
        <v>24153</v>
      </c>
      <c r="U316" s="1" t="str">
        <f>VLOOKUP(T316,'Geographic Data'!$A:$D,2,FALSE)</f>
        <v>Salem</v>
      </c>
      <c r="V316" s="1" t="str">
        <f>VLOOKUP(T316,'Geographic Data'!$A:$D,3,FALSE)</f>
        <v>Virginia</v>
      </c>
      <c r="W316" s="1" t="str">
        <f>VLOOKUP(T316,'Geographic Data'!$A:$D,4,FALSE)</f>
        <v>South</v>
      </c>
    </row>
    <row r="317" spans="1:23" x14ac:dyDescent="0.2">
      <c r="A317" s="1">
        <v>79390</v>
      </c>
      <c r="B317" s="2">
        <v>43815</v>
      </c>
      <c r="C317" s="2" t="str">
        <f t="shared" si="32"/>
        <v>Monday</v>
      </c>
      <c r="D317" s="2" t="str">
        <f t="shared" si="33"/>
        <v>December</v>
      </c>
      <c r="E317" s="2" t="str">
        <f t="shared" si="34"/>
        <v>2019</v>
      </c>
      <c r="F317" s="2">
        <v>43817</v>
      </c>
      <c r="G317" s="2" t="str">
        <f t="shared" si="35"/>
        <v>Wednesday</v>
      </c>
      <c r="H317" s="2" t="str">
        <f t="shared" si="36"/>
        <v>December</v>
      </c>
      <c r="I317" s="22">
        <v>0.63189379230476472</v>
      </c>
      <c r="J317" s="22" t="str">
        <f t="shared" si="37"/>
        <v>15</v>
      </c>
      <c r="K317" s="2" t="str">
        <f t="shared" si="38"/>
        <v>2019</v>
      </c>
      <c r="L317" s="3">
        <v>92.23</v>
      </c>
      <c r="M317" s="1">
        <v>8</v>
      </c>
      <c r="N317" s="3">
        <v>737.84</v>
      </c>
      <c r="O317" s="1" t="s">
        <v>22</v>
      </c>
      <c r="P317" s="1" t="s">
        <v>27</v>
      </c>
      <c r="Q317" s="1" t="str">
        <f t="shared" si="39"/>
        <v>Supplies and Furniture</v>
      </c>
      <c r="R317" s="1" t="s">
        <v>33</v>
      </c>
      <c r="S317" s="1" t="s">
        <v>320</v>
      </c>
      <c r="T317" s="1">
        <v>24153</v>
      </c>
      <c r="U317" s="1" t="str">
        <f>VLOOKUP(T317,'Geographic Data'!$A:$D,2,FALSE)</f>
        <v>Salem</v>
      </c>
      <c r="V317" s="1" t="str">
        <f>VLOOKUP(T317,'Geographic Data'!$A:$D,3,FALSE)</f>
        <v>Virginia</v>
      </c>
      <c r="W317" s="1" t="str">
        <f>VLOOKUP(T317,'Geographic Data'!$A:$D,4,FALSE)</f>
        <v>South</v>
      </c>
    </row>
    <row r="318" spans="1:23" x14ac:dyDescent="0.2">
      <c r="A318" s="1">
        <v>79397</v>
      </c>
      <c r="B318" s="2">
        <v>43815</v>
      </c>
      <c r="C318" s="2" t="str">
        <f t="shared" si="32"/>
        <v>Monday</v>
      </c>
      <c r="D318" s="2" t="str">
        <f t="shared" si="33"/>
        <v>December</v>
      </c>
      <c r="E318" s="2" t="str">
        <f t="shared" si="34"/>
        <v>2019</v>
      </c>
      <c r="F318" s="2">
        <v>43822</v>
      </c>
      <c r="G318" s="2" t="str">
        <f t="shared" si="35"/>
        <v>Monday</v>
      </c>
      <c r="H318" s="2" t="str">
        <f t="shared" si="36"/>
        <v>December</v>
      </c>
      <c r="I318" s="22">
        <v>0.17902422585075106</v>
      </c>
      <c r="J318" s="22" t="str">
        <f t="shared" si="37"/>
        <v>04</v>
      </c>
      <c r="K318" s="2" t="str">
        <f t="shared" si="38"/>
        <v>2019</v>
      </c>
      <c r="L318" s="3">
        <v>55.99</v>
      </c>
      <c r="M318" s="1">
        <v>10</v>
      </c>
      <c r="N318" s="3">
        <v>559.9</v>
      </c>
      <c r="O318" s="1" t="s">
        <v>10</v>
      </c>
      <c r="P318" s="1" t="s">
        <v>16</v>
      </c>
      <c r="Q318" s="1" t="str">
        <f t="shared" si="39"/>
        <v>Technology</v>
      </c>
      <c r="R318" s="1" t="s">
        <v>790</v>
      </c>
      <c r="S318" s="1" t="s">
        <v>207</v>
      </c>
      <c r="T318" s="1">
        <v>24153</v>
      </c>
      <c r="U318" s="1" t="str">
        <f>VLOOKUP(T318,'Geographic Data'!$A:$D,2,FALSE)</f>
        <v>Salem</v>
      </c>
      <c r="V318" s="1" t="str">
        <f>VLOOKUP(T318,'Geographic Data'!$A:$D,3,FALSE)</f>
        <v>Virginia</v>
      </c>
      <c r="W318" s="1" t="str">
        <f>VLOOKUP(T318,'Geographic Data'!$A:$D,4,FALSE)</f>
        <v>South</v>
      </c>
    </row>
    <row r="319" spans="1:23" x14ac:dyDescent="0.2">
      <c r="A319" s="1">
        <v>80865</v>
      </c>
      <c r="B319" s="2">
        <v>43821</v>
      </c>
      <c r="C319" s="2" t="str">
        <f t="shared" si="32"/>
        <v>Sunday</v>
      </c>
      <c r="D319" s="2" t="str">
        <f t="shared" si="33"/>
        <v>December</v>
      </c>
      <c r="E319" s="2" t="str">
        <f t="shared" si="34"/>
        <v>2019</v>
      </c>
      <c r="F319" s="2">
        <v>43823</v>
      </c>
      <c r="G319" s="2" t="str">
        <f t="shared" si="35"/>
        <v>Tuesday</v>
      </c>
      <c r="H319" s="2" t="str">
        <f t="shared" si="36"/>
        <v>December</v>
      </c>
      <c r="I319" s="22">
        <v>0.64522814688881514</v>
      </c>
      <c r="J319" s="22" t="str">
        <f t="shared" si="37"/>
        <v>15</v>
      </c>
      <c r="K319" s="2" t="str">
        <f t="shared" si="38"/>
        <v>2019</v>
      </c>
      <c r="L319" s="3">
        <v>15.42</v>
      </c>
      <c r="M319" s="1">
        <v>4</v>
      </c>
      <c r="N319" s="3">
        <v>61.68</v>
      </c>
      <c r="O319" s="1" t="s">
        <v>10</v>
      </c>
      <c r="P319" s="1" t="s">
        <v>11</v>
      </c>
      <c r="Q319" s="1" t="str">
        <f t="shared" si="39"/>
        <v>Supplies and Furniture</v>
      </c>
      <c r="R319" s="1" t="s">
        <v>789</v>
      </c>
      <c r="S319" s="1" t="s">
        <v>271</v>
      </c>
      <c r="T319" s="1">
        <v>24281</v>
      </c>
      <c r="U319" s="1" t="str">
        <f>VLOOKUP(T319,'Geographic Data'!$A:$D,2,FALSE)</f>
        <v>Rose Hill</v>
      </c>
      <c r="V319" s="1" t="str">
        <f>VLOOKUP(T319,'Geographic Data'!$A:$D,3,FALSE)</f>
        <v>Virginia</v>
      </c>
      <c r="W319" s="1" t="str">
        <f>VLOOKUP(T319,'Geographic Data'!$A:$D,4,FALSE)</f>
        <v>South</v>
      </c>
    </row>
    <row r="320" spans="1:23" x14ac:dyDescent="0.2">
      <c r="A320" s="1">
        <v>80874</v>
      </c>
      <c r="B320" s="2">
        <v>43821</v>
      </c>
      <c r="C320" s="2" t="str">
        <f t="shared" si="32"/>
        <v>Sunday</v>
      </c>
      <c r="D320" s="2" t="str">
        <f t="shared" si="33"/>
        <v>December</v>
      </c>
      <c r="E320" s="2" t="str">
        <f t="shared" si="34"/>
        <v>2019</v>
      </c>
      <c r="F320" s="2">
        <v>43824</v>
      </c>
      <c r="G320" s="2" t="str">
        <f t="shared" si="35"/>
        <v>Wednesday</v>
      </c>
      <c r="H320" s="2" t="str">
        <f t="shared" si="36"/>
        <v>December</v>
      </c>
      <c r="I320" s="22">
        <v>0.35914263868463447</v>
      </c>
      <c r="J320" s="22" t="str">
        <f t="shared" si="37"/>
        <v>08</v>
      </c>
      <c r="K320" s="2" t="str">
        <f t="shared" si="38"/>
        <v>2019</v>
      </c>
      <c r="L320" s="3">
        <v>6.24</v>
      </c>
      <c r="M320" s="1">
        <v>3</v>
      </c>
      <c r="N320" s="3">
        <v>18.72</v>
      </c>
      <c r="O320" s="1" t="s">
        <v>10</v>
      </c>
      <c r="P320" s="1" t="s">
        <v>27</v>
      </c>
      <c r="Q320" s="1" t="str">
        <f t="shared" si="39"/>
        <v>Supplies and Furniture</v>
      </c>
      <c r="R320" s="1" t="s">
        <v>33</v>
      </c>
      <c r="S320" s="1" t="s">
        <v>501</v>
      </c>
      <c r="T320" s="1">
        <v>24281</v>
      </c>
      <c r="U320" s="1" t="str">
        <f>VLOOKUP(T320,'Geographic Data'!$A:$D,2,FALSE)</f>
        <v>Rose Hill</v>
      </c>
      <c r="V320" s="1" t="str">
        <f>VLOOKUP(T320,'Geographic Data'!$A:$D,3,FALSE)</f>
        <v>Virginia</v>
      </c>
      <c r="W320" s="1" t="str">
        <f>VLOOKUP(T320,'Geographic Data'!$A:$D,4,FALSE)</f>
        <v>South</v>
      </c>
    </row>
    <row r="321" spans="1:23" x14ac:dyDescent="0.2">
      <c r="A321" s="1">
        <v>80885</v>
      </c>
      <c r="B321" s="2">
        <v>43821</v>
      </c>
      <c r="C321" s="2" t="str">
        <f t="shared" si="32"/>
        <v>Sunday</v>
      </c>
      <c r="D321" s="2" t="str">
        <f t="shared" si="33"/>
        <v>December</v>
      </c>
      <c r="E321" s="2" t="str">
        <f t="shared" si="34"/>
        <v>2019</v>
      </c>
      <c r="F321" s="2">
        <v>43827</v>
      </c>
      <c r="G321" s="2" t="str">
        <f t="shared" si="35"/>
        <v>Saturday</v>
      </c>
      <c r="H321" s="2" t="str">
        <f t="shared" si="36"/>
        <v>December</v>
      </c>
      <c r="I321" s="22">
        <v>0.19902812587484264</v>
      </c>
      <c r="J321" s="22" t="str">
        <f t="shared" si="37"/>
        <v>04</v>
      </c>
      <c r="K321" s="2" t="str">
        <f t="shared" si="38"/>
        <v>2019</v>
      </c>
      <c r="L321" s="3">
        <v>55.48</v>
      </c>
      <c r="M321" s="1">
        <v>2</v>
      </c>
      <c r="N321" s="3">
        <v>110.96</v>
      </c>
      <c r="O321" s="1" t="s">
        <v>14</v>
      </c>
      <c r="P321" s="1" t="s">
        <v>11</v>
      </c>
      <c r="Q321" s="1" t="str">
        <f t="shared" si="39"/>
        <v>Supplies and Furniture</v>
      </c>
      <c r="R321" s="1" t="s">
        <v>12</v>
      </c>
      <c r="S321" s="1" t="s">
        <v>193</v>
      </c>
      <c r="T321" s="1">
        <v>24281</v>
      </c>
      <c r="U321" s="1" t="str">
        <f>VLOOKUP(T321,'Geographic Data'!$A:$D,2,FALSE)</f>
        <v>Rose Hill</v>
      </c>
      <c r="V321" s="1" t="str">
        <f>VLOOKUP(T321,'Geographic Data'!$A:$D,3,FALSE)</f>
        <v>Virginia</v>
      </c>
      <c r="W321" s="1" t="str">
        <f>VLOOKUP(T321,'Geographic Data'!$A:$D,4,FALSE)</f>
        <v>South</v>
      </c>
    </row>
    <row r="322" spans="1:23" x14ac:dyDescent="0.2">
      <c r="A322" s="1">
        <v>80886</v>
      </c>
      <c r="B322" s="2">
        <v>43821</v>
      </c>
      <c r="C322" s="2" t="str">
        <f t="shared" si="32"/>
        <v>Sunday</v>
      </c>
      <c r="D322" s="2" t="str">
        <f t="shared" si="33"/>
        <v>December</v>
      </c>
      <c r="E322" s="2" t="str">
        <f t="shared" si="34"/>
        <v>2019</v>
      </c>
      <c r="F322" s="2">
        <v>43828</v>
      </c>
      <c r="G322" s="2" t="str">
        <f t="shared" si="35"/>
        <v>Sunday</v>
      </c>
      <c r="H322" s="2" t="str">
        <f t="shared" si="36"/>
        <v>December</v>
      </c>
      <c r="I322" s="22">
        <v>0.87050868159091033</v>
      </c>
      <c r="J322" s="22" t="str">
        <f t="shared" si="37"/>
        <v>20</v>
      </c>
      <c r="K322" s="2" t="str">
        <f t="shared" si="38"/>
        <v>2019</v>
      </c>
      <c r="L322" s="3">
        <v>105.34</v>
      </c>
      <c r="M322" s="1">
        <v>1</v>
      </c>
      <c r="N322" s="3">
        <v>105.34</v>
      </c>
      <c r="O322" s="1" t="s">
        <v>14</v>
      </c>
      <c r="P322" s="1" t="s">
        <v>27</v>
      </c>
      <c r="Q322" s="1" t="str">
        <f t="shared" si="39"/>
        <v>Supplies and Furniture</v>
      </c>
      <c r="R322" s="1" t="s">
        <v>33</v>
      </c>
      <c r="S322" s="1" t="s">
        <v>176</v>
      </c>
      <c r="T322" s="1">
        <v>24281</v>
      </c>
      <c r="U322" s="1" t="str">
        <f>VLOOKUP(T322,'Geographic Data'!$A:$D,2,FALSE)</f>
        <v>Rose Hill</v>
      </c>
      <c r="V322" s="1" t="str">
        <f>VLOOKUP(T322,'Geographic Data'!$A:$D,3,FALSE)</f>
        <v>Virginia</v>
      </c>
      <c r="W322" s="1" t="str">
        <f>VLOOKUP(T322,'Geographic Data'!$A:$D,4,FALSE)</f>
        <v>South</v>
      </c>
    </row>
    <row r="323" spans="1:23" x14ac:dyDescent="0.2">
      <c r="A323" s="1">
        <v>80887</v>
      </c>
      <c r="B323" s="2">
        <v>43821</v>
      </c>
      <c r="C323" s="2" t="str">
        <f t="shared" ref="C323:C386" si="40">TEXT(B323, "DDDD")</f>
        <v>Sunday</v>
      </c>
      <c r="D323" s="2" t="str">
        <f t="shared" ref="D323:D386" si="41">TEXT(B323, "mmmm")</f>
        <v>December</v>
      </c>
      <c r="E323" s="2" t="str">
        <f t="shared" ref="E323:E386" si="42">TEXT(B323,"YYYY")</f>
        <v>2019</v>
      </c>
      <c r="F323" s="2">
        <v>43831</v>
      </c>
      <c r="G323" s="2" t="str">
        <f t="shared" ref="G323:G386" si="43">TEXT(F323, "DDDD")</f>
        <v>Wednesday</v>
      </c>
      <c r="H323" s="2" t="str">
        <f t="shared" ref="H323:H386" si="44">TEXT(F323, "MMMM")</f>
        <v>January</v>
      </c>
      <c r="I323" s="22">
        <v>0.15097457263120861</v>
      </c>
      <c r="J323" s="22" t="str">
        <f t="shared" ref="J323:J386" si="45">TEXT(I323, "HH")</f>
        <v>03</v>
      </c>
      <c r="K323" s="2" t="str">
        <f t="shared" ref="K323:K386" si="46">TEXT(F323, "YYYY")</f>
        <v>2020</v>
      </c>
      <c r="L323" s="3">
        <v>20.89</v>
      </c>
      <c r="M323" s="1">
        <v>1</v>
      </c>
      <c r="N323" s="3">
        <v>20.89</v>
      </c>
      <c r="O323" s="1" t="s">
        <v>14</v>
      </c>
      <c r="P323" s="1" t="s">
        <v>11</v>
      </c>
      <c r="Q323" s="1" t="str">
        <f t="shared" ref="Q323:Q386" si="47">IF(P323="Office Supplies","Supplies and Furniture",IF(P323="Furniture","Supplies and Furniture",P323))</f>
        <v>Supplies and Furniture</v>
      </c>
      <c r="R323" s="1" t="s">
        <v>789</v>
      </c>
      <c r="S323" s="1" t="s">
        <v>194</v>
      </c>
      <c r="T323" s="1">
        <v>24281</v>
      </c>
      <c r="U323" s="1" t="str">
        <f>VLOOKUP(T323,'Geographic Data'!$A:$D,2,FALSE)</f>
        <v>Rose Hill</v>
      </c>
      <c r="V323" s="1" t="str">
        <f>VLOOKUP(T323,'Geographic Data'!$A:$D,3,FALSE)</f>
        <v>Virginia</v>
      </c>
      <c r="W323" s="1" t="str">
        <f>VLOOKUP(T323,'Geographic Data'!$A:$D,4,FALSE)</f>
        <v>South</v>
      </c>
    </row>
    <row r="324" spans="1:23" x14ac:dyDescent="0.2">
      <c r="A324" s="1">
        <v>82887</v>
      </c>
      <c r="B324" s="2">
        <v>43830</v>
      </c>
      <c r="C324" s="2" t="str">
        <f t="shared" si="40"/>
        <v>Tuesday</v>
      </c>
      <c r="D324" s="2" t="str">
        <f t="shared" si="41"/>
        <v>December</v>
      </c>
      <c r="E324" s="2" t="str">
        <f t="shared" si="42"/>
        <v>2019</v>
      </c>
      <c r="F324" s="2">
        <v>43835</v>
      </c>
      <c r="G324" s="2" t="str">
        <f t="shared" si="43"/>
        <v>Sunday</v>
      </c>
      <c r="H324" s="2" t="str">
        <f t="shared" si="44"/>
        <v>January</v>
      </c>
      <c r="I324" s="22">
        <v>0.84368691590725431</v>
      </c>
      <c r="J324" s="22" t="str">
        <f t="shared" si="45"/>
        <v>20</v>
      </c>
      <c r="K324" s="2" t="str">
        <f t="shared" si="46"/>
        <v>2020</v>
      </c>
      <c r="L324" s="3">
        <v>40.99</v>
      </c>
      <c r="M324" s="1">
        <v>9</v>
      </c>
      <c r="N324" s="3">
        <v>368.91</v>
      </c>
      <c r="O324" s="1" t="s">
        <v>10</v>
      </c>
      <c r="P324" s="1" t="s">
        <v>11</v>
      </c>
      <c r="Q324" s="1" t="str">
        <f t="shared" si="47"/>
        <v>Supplies and Furniture</v>
      </c>
      <c r="R324" s="1" t="s">
        <v>12</v>
      </c>
      <c r="S324" s="1" t="s">
        <v>331</v>
      </c>
      <c r="T324" s="1">
        <v>26501</v>
      </c>
      <c r="U324" s="1" t="str">
        <f>VLOOKUP(T324,'Geographic Data'!$A:$D,2,FALSE)</f>
        <v>Morgantown</v>
      </c>
      <c r="V324" s="1" t="str">
        <f>VLOOKUP(T324,'Geographic Data'!$A:$D,3,FALSE)</f>
        <v>West Virginia</v>
      </c>
      <c r="W324" s="1" t="str">
        <f>VLOOKUP(T324,'Geographic Data'!$A:$D,4,FALSE)</f>
        <v>East</v>
      </c>
    </row>
    <row r="325" spans="1:23" x14ac:dyDescent="0.2">
      <c r="A325" s="1">
        <v>82889</v>
      </c>
      <c r="B325" s="2">
        <v>43830</v>
      </c>
      <c r="C325" s="2" t="str">
        <f t="shared" si="40"/>
        <v>Tuesday</v>
      </c>
      <c r="D325" s="2" t="str">
        <f t="shared" si="41"/>
        <v>December</v>
      </c>
      <c r="E325" s="2" t="str">
        <f t="shared" si="42"/>
        <v>2019</v>
      </c>
      <c r="F325" s="2">
        <v>43840</v>
      </c>
      <c r="G325" s="2" t="str">
        <f t="shared" si="43"/>
        <v>Friday</v>
      </c>
      <c r="H325" s="2" t="str">
        <f t="shared" si="44"/>
        <v>January</v>
      </c>
      <c r="I325" s="22">
        <v>0.37780768197922943</v>
      </c>
      <c r="J325" s="22" t="str">
        <f t="shared" si="45"/>
        <v>09</v>
      </c>
      <c r="K325" s="2" t="str">
        <f t="shared" si="46"/>
        <v>2020</v>
      </c>
      <c r="L325" s="3">
        <v>400.98</v>
      </c>
      <c r="M325" s="1">
        <v>4</v>
      </c>
      <c r="N325" s="3">
        <v>1603.92</v>
      </c>
      <c r="O325" s="1" t="s">
        <v>10</v>
      </c>
      <c r="P325" s="1" t="s">
        <v>27</v>
      </c>
      <c r="Q325" s="1" t="str">
        <f t="shared" si="47"/>
        <v>Supplies and Furniture</v>
      </c>
      <c r="R325" s="1" t="s">
        <v>43</v>
      </c>
      <c r="S325" s="1" t="s">
        <v>760</v>
      </c>
      <c r="T325" s="1">
        <v>26501</v>
      </c>
      <c r="U325" s="1" t="str">
        <f>VLOOKUP(T325,'Geographic Data'!$A:$D,2,FALSE)</f>
        <v>Morgantown</v>
      </c>
      <c r="V325" s="1" t="str">
        <f>VLOOKUP(T325,'Geographic Data'!$A:$D,3,FALSE)</f>
        <v>West Virginia</v>
      </c>
      <c r="W325" s="1" t="str">
        <f>VLOOKUP(T325,'Geographic Data'!$A:$D,4,FALSE)</f>
        <v>East</v>
      </c>
    </row>
    <row r="326" spans="1:23" x14ac:dyDescent="0.2">
      <c r="A326" s="1">
        <v>2925</v>
      </c>
      <c r="B326" s="2">
        <v>43482</v>
      </c>
      <c r="C326" s="2" t="str">
        <f t="shared" si="40"/>
        <v>Thursday</v>
      </c>
      <c r="D326" s="2" t="str">
        <f t="shared" si="41"/>
        <v>January</v>
      </c>
      <c r="E326" s="2" t="str">
        <f t="shared" si="42"/>
        <v>2019</v>
      </c>
      <c r="F326" s="2">
        <v>43487</v>
      </c>
      <c r="G326" s="2" t="str">
        <f t="shared" si="43"/>
        <v>Tuesday</v>
      </c>
      <c r="H326" s="2" t="str">
        <f t="shared" si="44"/>
        <v>January</v>
      </c>
      <c r="I326" s="22">
        <v>0.20825442681078032</v>
      </c>
      <c r="J326" s="22" t="str">
        <f t="shared" si="45"/>
        <v>04</v>
      </c>
      <c r="K326" s="2" t="str">
        <f t="shared" si="46"/>
        <v>2019</v>
      </c>
      <c r="L326" s="3">
        <v>80.97</v>
      </c>
      <c r="M326" s="1">
        <v>2</v>
      </c>
      <c r="N326" s="3">
        <v>161.94</v>
      </c>
      <c r="O326" s="1" t="s">
        <v>22</v>
      </c>
      <c r="P326" s="1" t="s">
        <v>16</v>
      </c>
      <c r="Q326" s="1" t="str">
        <f t="shared" si="47"/>
        <v>Technology</v>
      </c>
      <c r="R326" s="1" t="s">
        <v>25</v>
      </c>
      <c r="S326" s="1" t="s">
        <v>26</v>
      </c>
      <c r="T326" s="1">
        <v>28204</v>
      </c>
      <c r="U326" s="1" t="str">
        <f>VLOOKUP(T326,'Geographic Data'!$A:$D,2,FALSE)</f>
        <v>Charlotte</v>
      </c>
      <c r="V326" s="1" t="str">
        <f>VLOOKUP(T326,'Geographic Data'!$A:$D,3,FALSE)</f>
        <v>North Carolina</v>
      </c>
      <c r="W326" s="1" t="str">
        <f>VLOOKUP(T326,'Geographic Data'!$A:$D,4,FALSE)</f>
        <v>South</v>
      </c>
    </row>
    <row r="327" spans="1:23" x14ac:dyDescent="0.2">
      <c r="A327" s="1">
        <v>13576</v>
      </c>
      <c r="B327" s="2">
        <v>43529</v>
      </c>
      <c r="C327" s="2" t="str">
        <f t="shared" si="40"/>
        <v>Tuesday</v>
      </c>
      <c r="D327" s="2" t="str">
        <f t="shared" si="41"/>
        <v>March</v>
      </c>
      <c r="E327" s="2" t="str">
        <f t="shared" si="42"/>
        <v>2019</v>
      </c>
      <c r="F327" s="2">
        <v>43536</v>
      </c>
      <c r="G327" s="2" t="str">
        <f t="shared" si="43"/>
        <v>Tuesday</v>
      </c>
      <c r="H327" s="2" t="str">
        <f t="shared" si="44"/>
        <v>March</v>
      </c>
      <c r="I327" s="22">
        <v>0.73327422517922336</v>
      </c>
      <c r="J327" s="22" t="str">
        <f t="shared" si="45"/>
        <v>17</v>
      </c>
      <c r="K327" s="2" t="str">
        <f t="shared" si="46"/>
        <v>2019</v>
      </c>
      <c r="L327" s="3">
        <v>10.14</v>
      </c>
      <c r="M327" s="1">
        <v>9</v>
      </c>
      <c r="N327" s="3">
        <v>91.26</v>
      </c>
      <c r="O327" s="1" t="s">
        <v>30</v>
      </c>
      <c r="P327" s="1" t="s">
        <v>11</v>
      </c>
      <c r="Q327" s="1" t="str">
        <f t="shared" si="47"/>
        <v>Supplies and Furniture</v>
      </c>
      <c r="R327" s="1" t="s">
        <v>12</v>
      </c>
      <c r="S327" s="1" t="s">
        <v>73</v>
      </c>
      <c r="T327" s="1">
        <v>28204</v>
      </c>
      <c r="U327" s="1" t="str">
        <f>VLOOKUP(T327,'Geographic Data'!$A:$D,2,FALSE)</f>
        <v>Charlotte</v>
      </c>
      <c r="V327" s="1" t="str">
        <f>VLOOKUP(T327,'Geographic Data'!$A:$D,3,FALSE)</f>
        <v>North Carolina</v>
      </c>
      <c r="W327" s="1" t="str">
        <f>VLOOKUP(T327,'Geographic Data'!$A:$D,4,FALSE)</f>
        <v>South</v>
      </c>
    </row>
    <row r="328" spans="1:23" x14ac:dyDescent="0.2">
      <c r="A328" s="1">
        <v>15757</v>
      </c>
      <c r="B328" s="2">
        <v>43538</v>
      </c>
      <c r="C328" s="2" t="str">
        <f t="shared" si="40"/>
        <v>Thursday</v>
      </c>
      <c r="D328" s="2" t="str">
        <f t="shared" si="41"/>
        <v>March</v>
      </c>
      <c r="E328" s="2" t="str">
        <f t="shared" si="42"/>
        <v>2019</v>
      </c>
      <c r="F328" s="2">
        <v>43544</v>
      </c>
      <c r="G328" s="2" t="str">
        <f t="shared" si="43"/>
        <v>Wednesday</v>
      </c>
      <c r="H328" s="2" t="str">
        <f t="shared" si="44"/>
        <v>March</v>
      </c>
      <c r="I328" s="22">
        <v>0.41156713048172466</v>
      </c>
      <c r="J328" s="22" t="str">
        <f t="shared" si="45"/>
        <v>09</v>
      </c>
      <c r="K328" s="2" t="str">
        <f t="shared" si="46"/>
        <v>2019</v>
      </c>
      <c r="L328" s="3">
        <v>6.48</v>
      </c>
      <c r="M328" s="1">
        <v>7</v>
      </c>
      <c r="N328" s="3">
        <v>45.36</v>
      </c>
      <c r="O328" s="1" t="s">
        <v>30</v>
      </c>
      <c r="P328" s="1" t="s">
        <v>11</v>
      </c>
      <c r="Q328" s="1" t="str">
        <f t="shared" si="47"/>
        <v>Supplies and Furniture</v>
      </c>
      <c r="R328" s="1" t="s">
        <v>12</v>
      </c>
      <c r="S328" s="1" t="s">
        <v>78</v>
      </c>
      <c r="T328" s="1">
        <v>28204</v>
      </c>
      <c r="U328" s="1" t="str">
        <f>VLOOKUP(T328,'Geographic Data'!$A:$D,2,FALSE)</f>
        <v>Charlotte</v>
      </c>
      <c r="V328" s="1" t="str">
        <f>VLOOKUP(T328,'Geographic Data'!$A:$D,3,FALSE)</f>
        <v>North Carolina</v>
      </c>
      <c r="W328" s="1" t="str">
        <f>VLOOKUP(T328,'Geographic Data'!$A:$D,4,FALSE)</f>
        <v>South</v>
      </c>
    </row>
    <row r="329" spans="1:23" x14ac:dyDescent="0.2">
      <c r="A329" s="1">
        <v>21128</v>
      </c>
      <c r="B329" s="2">
        <v>43561</v>
      </c>
      <c r="C329" s="2" t="str">
        <f t="shared" si="40"/>
        <v>Saturday</v>
      </c>
      <c r="D329" s="2" t="str">
        <f t="shared" si="41"/>
        <v>April</v>
      </c>
      <c r="E329" s="2" t="str">
        <f t="shared" si="42"/>
        <v>2019</v>
      </c>
      <c r="F329" s="2">
        <v>43565</v>
      </c>
      <c r="G329" s="2" t="str">
        <f t="shared" si="43"/>
        <v>Wednesday</v>
      </c>
      <c r="H329" s="2" t="str">
        <f t="shared" si="44"/>
        <v>April</v>
      </c>
      <c r="I329" s="22">
        <v>0.47721897662282997</v>
      </c>
      <c r="J329" s="22" t="str">
        <f t="shared" si="45"/>
        <v>11</v>
      </c>
      <c r="K329" s="2" t="str">
        <f t="shared" si="46"/>
        <v>2019</v>
      </c>
      <c r="L329" s="3">
        <v>17.48</v>
      </c>
      <c r="M329" s="1">
        <v>2</v>
      </c>
      <c r="N329" s="3">
        <v>34.96</v>
      </c>
      <c r="O329" s="1" t="s">
        <v>22</v>
      </c>
      <c r="P329" s="1" t="s">
        <v>16</v>
      </c>
      <c r="Q329" s="1" t="str">
        <f t="shared" si="47"/>
        <v>Technology</v>
      </c>
      <c r="R329" s="1" t="s">
        <v>17</v>
      </c>
      <c r="S329" s="1" t="s">
        <v>106</v>
      </c>
      <c r="T329" s="1">
        <v>28204</v>
      </c>
      <c r="U329" s="1" t="str">
        <f>VLOOKUP(T329,'Geographic Data'!$A:$D,2,FALSE)</f>
        <v>Charlotte</v>
      </c>
      <c r="V329" s="1" t="str">
        <f>VLOOKUP(T329,'Geographic Data'!$A:$D,3,FALSE)</f>
        <v>North Carolina</v>
      </c>
      <c r="W329" s="1" t="str">
        <f>VLOOKUP(T329,'Geographic Data'!$A:$D,4,FALSE)</f>
        <v>South</v>
      </c>
    </row>
    <row r="330" spans="1:23" x14ac:dyDescent="0.2">
      <c r="A330" s="1">
        <v>21128</v>
      </c>
      <c r="B330" s="2">
        <v>43561</v>
      </c>
      <c r="C330" s="2" t="str">
        <f t="shared" si="40"/>
        <v>Saturday</v>
      </c>
      <c r="D330" s="2" t="str">
        <f t="shared" si="41"/>
        <v>April</v>
      </c>
      <c r="E330" s="2" t="str">
        <f t="shared" si="42"/>
        <v>2019</v>
      </c>
      <c r="F330" s="2">
        <v>43566</v>
      </c>
      <c r="G330" s="2" t="str">
        <f t="shared" si="43"/>
        <v>Thursday</v>
      </c>
      <c r="H330" s="2" t="str">
        <f t="shared" si="44"/>
        <v>April</v>
      </c>
      <c r="I330" s="22">
        <v>0.81420868367770505</v>
      </c>
      <c r="J330" s="22" t="str">
        <f t="shared" si="45"/>
        <v>19</v>
      </c>
      <c r="K330" s="2" t="str">
        <f t="shared" si="46"/>
        <v>2019</v>
      </c>
      <c r="L330" s="3">
        <v>6.98</v>
      </c>
      <c r="M330" s="1">
        <v>4</v>
      </c>
      <c r="N330" s="3">
        <v>27.92</v>
      </c>
      <c r="O330" s="1" t="s">
        <v>22</v>
      </c>
      <c r="P330" s="1" t="s">
        <v>11</v>
      </c>
      <c r="Q330" s="1" t="str">
        <f t="shared" si="47"/>
        <v>Supplies and Furniture</v>
      </c>
      <c r="R330" s="1" t="s">
        <v>789</v>
      </c>
      <c r="S330" s="1" t="s">
        <v>107</v>
      </c>
      <c r="T330" s="1">
        <v>28204</v>
      </c>
      <c r="U330" s="1" t="str">
        <f>VLOOKUP(T330,'Geographic Data'!$A:$D,2,FALSE)</f>
        <v>Charlotte</v>
      </c>
      <c r="V330" s="1" t="str">
        <f>VLOOKUP(T330,'Geographic Data'!$A:$D,3,FALSE)</f>
        <v>North Carolina</v>
      </c>
      <c r="W330" s="1" t="str">
        <f>VLOOKUP(T330,'Geographic Data'!$A:$D,4,FALSE)</f>
        <v>South</v>
      </c>
    </row>
    <row r="331" spans="1:23" x14ac:dyDescent="0.2">
      <c r="A331" s="1">
        <v>23915</v>
      </c>
      <c r="B331" s="2">
        <v>43573</v>
      </c>
      <c r="C331" s="2" t="str">
        <f t="shared" si="40"/>
        <v>Thursday</v>
      </c>
      <c r="D331" s="2" t="str">
        <f t="shared" si="41"/>
        <v>April</v>
      </c>
      <c r="E331" s="2" t="str">
        <f t="shared" si="42"/>
        <v>2019</v>
      </c>
      <c r="F331" s="2">
        <v>43574</v>
      </c>
      <c r="G331" s="2" t="str">
        <f t="shared" si="43"/>
        <v>Friday</v>
      </c>
      <c r="H331" s="2" t="str">
        <f t="shared" si="44"/>
        <v>April</v>
      </c>
      <c r="I331" s="22">
        <v>0.85991274538196649</v>
      </c>
      <c r="J331" s="22" t="str">
        <f t="shared" si="45"/>
        <v>20</v>
      </c>
      <c r="K331" s="2" t="str">
        <f t="shared" si="46"/>
        <v>2019</v>
      </c>
      <c r="L331" s="3">
        <v>140.99</v>
      </c>
      <c r="M331" s="1">
        <v>9</v>
      </c>
      <c r="N331" s="3">
        <v>1268.9100000000001</v>
      </c>
      <c r="O331" s="1" t="s">
        <v>22</v>
      </c>
      <c r="P331" s="1" t="s">
        <v>16</v>
      </c>
      <c r="Q331" s="1" t="str">
        <f t="shared" si="47"/>
        <v>Technology</v>
      </c>
      <c r="R331" s="1" t="s">
        <v>790</v>
      </c>
      <c r="S331" s="1">
        <v>7160</v>
      </c>
      <c r="T331" s="1">
        <v>28204</v>
      </c>
      <c r="U331" s="1" t="str">
        <f>VLOOKUP(T331,'Geographic Data'!$A:$D,2,FALSE)</f>
        <v>Charlotte</v>
      </c>
      <c r="V331" s="1" t="str">
        <f>VLOOKUP(T331,'Geographic Data'!$A:$D,3,FALSE)</f>
        <v>North Carolina</v>
      </c>
      <c r="W331" s="1" t="str">
        <f>VLOOKUP(T331,'Geographic Data'!$A:$D,4,FALSE)</f>
        <v>South</v>
      </c>
    </row>
    <row r="332" spans="1:23" x14ac:dyDescent="0.2">
      <c r="A332" s="1">
        <v>25802</v>
      </c>
      <c r="B332" s="2">
        <v>43582</v>
      </c>
      <c r="C332" s="2" t="str">
        <f t="shared" si="40"/>
        <v>Saturday</v>
      </c>
      <c r="D332" s="2" t="str">
        <f t="shared" si="41"/>
        <v>April</v>
      </c>
      <c r="E332" s="2" t="str">
        <f t="shared" si="42"/>
        <v>2019</v>
      </c>
      <c r="F332" s="2">
        <v>43584</v>
      </c>
      <c r="G332" s="2" t="str">
        <f t="shared" si="43"/>
        <v>Monday</v>
      </c>
      <c r="H332" s="2" t="str">
        <f t="shared" si="44"/>
        <v>April</v>
      </c>
      <c r="I332" s="22">
        <v>0.26446270773785852</v>
      </c>
      <c r="J332" s="22" t="str">
        <f t="shared" si="45"/>
        <v>06</v>
      </c>
      <c r="K332" s="2" t="str">
        <f t="shared" si="46"/>
        <v>2019</v>
      </c>
      <c r="L332" s="3">
        <v>14.34</v>
      </c>
      <c r="M332" s="1">
        <v>3</v>
      </c>
      <c r="N332" s="3">
        <v>43.02</v>
      </c>
      <c r="O332" s="1" t="s">
        <v>22</v>
      </c>
      <c r="P332" s="1" t="s">
        <v>27</v>
      </c>
      <c r="Q332" s="1" t="str">
        <f t="shared" si="47"/>
        <v>Supplies and Furniture</v>
      </c>
      <c r="R332" s="1" t="s">
        <v>33</v>
      </c>
      <c r="S332" s="1" t="s">
        <v>126</v>
      </c>
      <c r="T332" s="1">
        <v>28204</v>
      </c>
      <c r="U332" s="1" t="str">
        <f>VLOOKUP(T332,'Geographic Data'!$A:$D,2,FALSE)</f>
        <v>Charlotte</v>
      </c>
      <c r="V332" s="1" t="str">
        <f>VLOOKUP(T332,'Geographic Data'!$A:$D,3,FALSE)</f>
        <v>North Carolina</v>
      </c>
      <c r="W332" s="1" t="str">
        <f>VLOOKUP(T332,'Geographic Data'!$A:$D,4,FALSE)</f>
        <v>South</v>
      </c>
    </row>
    <row r="333" spans="1:23" x14ac:dyDescent="0.2">
      <c r="A333" s="1">
        <v>27816</v>
      </c>
      <c r="B333" s="2">
        <v>43590</v>
      </c>
      <c r="C333" s="2" t="str">
        <f t="shared" si="40"/>
        <v>Sunday</v>
      </c>
      <c r="D333" s="2" t="str">
        <f t="shared" si="41"/>
        <v>May</v>
      </c>
      <c r="E333" s="2" t="str">
        <f t="shared" si="42"/>
        <v>2019</v>
      </c>
      <c r="F333" s="2">
        <v>43599</v>
      </c>
      <c r="G333" s="2" t="str">
        <f t="shared" si="43"/>
        <v>Tuesday</v>
      </c>
      <c r="H333" s="2" t="str">
        <f t="shared" si="44"/>
        <v>May</v>
      </c>
      <c r="I333" s="22">
        <v>0.93557698370639375</v>
      </c>
      <c r="J333" s="22" t="str">
        <f t="shared" si="45"/>
        <v>22</v>
      </c>
      <c r="K333" s="2" t="str">
        <f t="shared" si="46"/>
        <v>2019</v>
      </c>
      <c r="L333" s="3">
        <v>4.91</v>
      </c>
      <c r="M333" s="1">
        <v>2</v>
      </c>
      <c r="N333" s="3">
        <v>9.82</v>
      </c>
      <c r="O333" s="1" t="s">
        <v>30</v>
      </c>
      <c r="P333" s="1" t="s">
        <v>11</v>
      </c>
      <c r="Q333" s="1" t="str">
        <f t="shared" si="47"/>
        <v>Supplies and Furniture</v>
      </c>
      <c r="R333" s="1" t="s">
        <v>31</v>
      </c>
      <c r="S333" s="1" t="s">
        <v>133</v>
      </c>
      <c r="T333" s="1">
        <v>28204</v>
      </c>
      <c r="U333" s="1" t="str">
        <f>VLOOKUP(T333,'Geographic Data'!$A:$D,2,FALSE)</f>
        <v>Charlotte</v>
      </c>
      <c r="V333" s="1" t="str">
        <f>VLOOKUP(T333,'Geographic Data'!$A:$D,3,FALSE)</f>
        <v>North Carolina</v>
      </c>
      <c r="W333" s="1" t="str">
        <f>VLOOKUP(T333,'Geographic Data'!$A:$D,4,FALSE)</f>
        <v>South</v>
      </c>
    </row>
    <row r="334" spans="1:23" x14ac:dyDescent="0.2">
      <c r="A334" s="1">
        <v>27816</v>
      </c>
      <c r="B334" s="2">
        <v>43590</v>
      </c>
      <c r="C334" s="2" t="str">
        <f t="shared" si="40"/>
        <v>Sunday</v>
      </c>
      <c r="D334" s="2" t="str">
        <f t="shared" si="41"/>
        <v>May</v>
      </c>
      <c r="E334" s="2" t="str">
        <f t="shared" si="42"/>
        <v>2019</v>
      </c>
      <c r="F334" s="2">
        <v>43598</v>
      </c>
      <c r="G334" s="2" t="str">
        <f t="shared" si="43"/>
        <v>Monday</v>
      </c>
      <c r="H334" s="2" t="str">
        <f t="shared" si="44"/>
        <v>May</v>
      </c>
      <c r="I334" s="22">
        <v>0.62895605022995849</v>
      </c>
      <c r="J334" s="22" t="str">
        <f t="shared" si="45"/>
        <v>15</v>
      </c>
      <c r="K334" s="2" t="str">
        <f t="shared" si="46"/>
        <v>2019</v>
      </c>
      <c r="L334" s="3">
        <v>85.99</v>
      </c>
      <c r="M334" s="1">
        <v>9</v>
      </c>
      <c r="N334" s="3">
        <v>773.91</v>
      </c>
      <c r="O334" s="1" t="s">
        <v>30</v>
      </c>
      <c r="P334" s="1" t="s">
        <v>16</v>
      </c>
      <c r="Q334" s="1" t="str">
        <f t="shared" si="47"/>
        <v>Technology</v>
      </c>
      <c r="R334" s="1" t="s">
        <v>790</v>
      </c>
      <c r="S334" s="1" t="s">
        <v>134</v>
      </c>
      <c r="T334" s="1">
        <v>28204</v>
      </c>
      <c r="U334" s="1" t="str">
        <f>VLOOKUP(T334,'Geographic Data'!$A:$D,2,FALSE)</f>
        <v>Charlotte</v>
      </c>
      <c r="V334" s="1" t="str">
        <f>VLOOKUP(T334,'Geographic Data'!$A:$D,3,FALSE)</f>
        <v>North Carolina</v>
      </c>
      <c r="W334" s="1" t="str">
        <f>VLOOKUP(T334,'Geographic Data'!$A:$D,4,FALSE)</f>
        <v>South</v>
      </c>
    </row>
    <row r="335" spans="1:23" x14ac:dyDescent="0.2">
      <c r="A335" s="1">
        <v>28045</v>
      </c>
      <c r="B335" s="2">
        <v>43591</v>
      </c>
      <c r="C335" s="2" t="str">
        <f t="shared" si="40"/>
        <v>Monday</v>
      </c>
      <c r="D335" s="2" t="str">
        <f t="shared" si="41"/>
        <v>May</v>
      </c>
      <c r="E335" s="2" t="str">
        <f t="shared" si="42"/>
        <v>2019</v>
      </c>
      <c r="F335" s="2">
        <v>43594</v>
      </c>
      <c r="G335" s="2" t="str">
        <f t="shared" si="43"/>
        <v>Thursday</v>
      </c>
      <c r="H335" s="2" t="str">
        <f t="shared" si="44"/>
        <v>May</v>
      </c>
      <c r="I335" s="22">
        <v>0.42742844507426425</v>
      </c>
      <c r="J335" s="22" t="str">
        <f t="shared" si="45"/>
        <v>10</v>
      </c>
      <c r="K335" s="2" t="str">
        <f t="shared" si="46"/>
        <v>2019</v>
      </c>
      <c r="L335" s="3">
        <v>35.94</v>
      </c>
      <c r="M335" s="1">
        <v>2</v>
      </c>
      <c r="N335" s="3">
        <v>71.88</v>
      </c>
      <c r="O335" s="1" t="s">
        <v>30</v>
      </c>
      <c r="P335" s="1" t="s">
        <v>11</v>
      </c>
      <c r="Q335" s="1" t="str">
        <f t="shared" si="47"/>
        <v>Supplies and Furniture</v>
      </c>
      <c r="R335" s="1" t="s">
        <v>41</v>
      </c>
      <c r="S335" s="1" t="s">
        <v>775</v>
      </c>
      <c r="T335" s="1">
        <v>28204</v>
      </c>
      <c r="U335" s="1" t="str">
        <f>VLOOKUP(T335,'Geographic Data'!$A:$D,2,FALSE)</f>
        <v>Charlotte</v>
      </c>
      <c r="V335" s="1" t="str">
        <f>VLOOKUP(T335,'Geographic Data'!$A:$D,3,FALSE)</f>
        <v>North Carolina</v>
      </c>
      <c r="W335" s="1" t="str">
        <f>VLOOKUP(T335,'Geographic Data'!$A:$D,4,FALSE)</f>
        <v>South</v>
      </c>
    </row>
    <row r="336" spans="1:23" x14ac:dyDescent="0.2">
      <c r="A336" s="1">
        <v>28045</v>
      </c>
      <c r="B336" s="2">
        <v>43591</v>
      </c>
      <c r="C336" s="2" t="str">
        <f t="shared" si="40"/>
        <v>Monday</v>
      </c>
      <c r="D336" s="2" t="str">
        <f t="shared" si="41"/>
        <v>May</v>
      </c>
      <c r="E336" s="2" t="str">
        <f t="shared" si="42"/>
        <v>2019</v>
      </c>
      <c r="F336" s="2">
        <v>43593</v>
      </c>
      <c r="G336" s="2" t="str">
        <f t="shared" si="43"/>
        <v>Wednesday</v>
      </c>
      <c r="H336" s="2" t="str">
        <f t="shared" si="44"/>
        <v>May</v>
      </c>
      <c r="I336" s="22">
        <v>0.59603156084858688</v>
      </c>
      <c r="J336" s="22" t="str">
        <f t="shared" si="45"/>
        <v>14</v>
      </c>
      <c r="K336" s="2" t="str">
        <f t="shared" si="46"/>
        <v>2019</v>
      </c>
      <c r="L336" s="3">
        <v>4.9800000000000004</v>
      </c>
      <c r="M336" s="1">
        <v>10</v>
      </c>
      <c r="N336" s="3">
        <v>49.8</v>
      </c>
      <c r="O336" s="1" t="s">
        <v>30</v>
      </c>
      <c r="P336" s="1" t="s">
        <v>11</v>
      </c>
      <c r="Q336" s="1" t="str">
        <f t="shared" si="47"/>
        <v>Supplies and Furniture</v>
      </c>
      <c r="R336" s="1" t="s">
        <v>12</v>
      </c>
      <c r="S336" s="1" t="s">
        <v>13</v>
      </c>
      <c r="T336" s="1">
        <v>28204</v>
      </c>
      <c r="U336" s="1" t="str">
        <f>VLOOKUP(T336,'Geographic Data'!$A:$D,2,FALSE)</f>
        <v>Charlotte</v>
      </c>
      <c r="V336" s="1" t="str">
        <f>VLOOKUP(T336,'Geographic Data'!$A:$D,3,FALSE)</f>
        <v>North Carolina</v>
      </c>
      <c r="W336" s="1" t="str">
        <f>VLOOKUP(T336,'Geographic Data'!$A:$D,4,FALSE)</f>
        <v>South</v>
      </c>
    </row>
    <row r="337" spans="1:23" x14ac:dyDescent="0.2">
      <c r="A337" s="1">
        <v>28045</v>
      </c>
      <c r="B337" s="2">
        <v>43591</v>
      </c>
      <c r="C337" s="2" t="str">
        <f t="shared" si="40"/>
        <v>Monday</v>
      </c>
      <c r="D337" s="2" t="str">
        <f t="shared" si="41"/>
        <v>May</v>
      </c>
      <c r="E337" s="2" t="str">
        <f t="shared" si="42"/>
        <v>2019</v>
      </c>
      <c r="F337" s="2">
        <v>43593</v>
      </c>
      <c r="G337" s="2" t="str">
        <f t="shared" si="43"/>
        <v>Wednesday</v>
      </c>
      <c r="H337" s="2" t="str">
        <f t="shared" si="44"/>
        <v>May</v>
      </c>
      <c r="I337" s="22">
        <v>0.45529785334064277</v>
      </c>
      <c r="J337" s="22" t="str">
        <f t="shared" si="45"/>
        <v>10</v>
      </c>
      <c r="K337" s="2" t="str">
        <f t="shared" si="46"/>
        <v>2019</v>
      </c>
      <c r="L337" s="3">
        <v>170.98</v>
      </c>
      <c r="M337" s="1">
        <v>7</v>
      </c>
      <c r="N337" s="3">
        <v>1196.8599999999999</v>
      </c>
      <c r="O337" s="1" t="s">
        <v>30</v>
      </c>
      <c r="P337" s="1" t="s">
        <v>27</v>
      </c>
      <c r="Q337" s="1" t="str">
        <f t="shared" si="47"/>
        <v>Supplies and Furniture</v>
      </c>
      <c r="R337" s="1" t="s">
        <v>33</v>
      </c>
      <c r="S337" s="1" t="s">
        <v>136</v>
      </c>
      <c r="T337" s="1">
        <v>28204</v>
      </c>
      <c r="U337" s="1" t="str">
        <f>VLOOKUP(T337,'Geographic Data'!$A:$D,2,FALSE)</f>
        <v>Charlotte</v>
      </c>
      <c r="V337" s="1" t="str">
        <f>VLOOKUP(T337,'Geographic Data'!$A:$D,3,FALSE)</f>
        <v>North Carolina</v>
      </c>
      <c r="W337" s="1" t="str">
        <f>VLOOKUP(T337,'Geographic Data'!$A:$D,4,FALSE)</f>
        <v>South</v>
      </c>
    </row>
    <row r="338" spans="1:23" x14ac:dyDescent="0.2">
      <c r="A338" s="1">
        <v>28907</v>
      </c>
      <c r="B338" s="2">
        <v>43595</v>
      </c>
      <c r="C338" s="2" t="str">
        <f t="shared" si="40"/>
        <v>Friday</v>
      </c>
      <c r="D338" s="2" t="str">
        <f t="shared" si="41"/>
        <v>May</v>
      </c>
      <c r="E338" s="2" t="str">
        <f t="shared" si="42"/>
        <v>2019</v>
      </c>
      <c r="F338" s="2">
        <v>43602</v>
      </c>
      <c r="G338" s="2" t="str">
        <f t="shared" si="43"/>
        <v>Friday</v>
      </c>
      <c r="H338" s="2" t="str">
        <f t="shared" si="44"/>
        <v>May</v>
      </c>
      <c r="I338" s="22">
        <v>0.96953603207464212</v>
      </c>
      <c r="J338" s="22" t="str">
        <f t="shared" si="45"/>
        <v>23</v>
      </c>
      <c r="K338" s="2" t="str">
        <f t="shared" si="46"/>
        <v>2019</v>
      </c>
      <c r="L338" s="3">
        <v>4.28</v>
      </c>
      <c r="M338" s="1">
        <v>2</v>
      </c>
      <c r="N338" s="3">
        <v>8.56</v>
      </c>
      <c r="O338" s="1" t="s">
        <v>30</v>
      </c>
      <c r="P338" s="1" t="s">
        <v>11</v>
      </c>
      <c r="Q338" s="1" t="str">
        <f t="shared" si="47"/>
        <v>Supplies and Furniture</v>
      </c>
      <c r="R338" s="1" t="s">
        <v>788</v>
      </c>
      <c r="S338" s="1" t="s">
        <v>145</v>
      </c>
      <c r="T338" s="1">
        <v>28204</v>
      </c>
      <c r="U338" s="1" t="str">
        <f>VLOOKUP(T338,'Geographic Data'!$A:$D,2,FALSE)</f>
        <v>Charlotte</v>
      </c>
      <c r="V338" s="1" t="str">
        <f>VLOOKUP(T338,'Geographic Data'!$A:$D,3,FALSE)</f>
        <v>North Carolina</v>
      </c>
      <c r="W338" s="1" t="str">
        <f>VLOOKUP(T338,'Geographic Data'!$A:$D,4,FALSE)</f>
        <v>South</v>
      </c>
    </row>
    <row r="339" spans="1:23" x14ac:dyDescent="0.2">
      <c r="A339" s="1">
        <v>31466</v>
      </c>
      <c r="B339" s="2">
        <v>43606</v>
      </c>
      <c r="C339" s="2" t="str">
        <f t="shared" si="40"/>
        <v>Tuesday</v>
      </c>
      <c r="D339" s="2" t="str">
        <f t="shared" si="41"/>
        <v>May</v>
      </c>
      <c r="E339" s="2" t="str">
        <f t="shared" si="42"/>
        <v>2019</v>
      </c>
      <c r="F339" s="2">
        <v>43610</v>
      </c>
      <c r="G339" s="2" t="str">
        <f t="shared" si="43"/>
        <v>Saturday</v>
      </c>
      <c r="H339" s="2" t="str">
        <f t="shared" si="44"/>
        <v>May</v>
      </c>
      <c r="I339" s="22">
        <v>0.42213308861825072</v>
      </c>
      <c r="J339" s="22" t="str">
        <f t="shared" si="45"/>
        <v>10</v>
      </c>
      <c r="K339" s="2" t="str">
        <f t="shared" si="46"/>
        <v>2019</v>
      </c>
      <c r="L339" s="3">
        <v>11.97</v>
      </c>
      <c r="M339" s="1">
        <v>4</v>
      </c>
      <c r="N339" s="3">
        <v>47.88</v>
      </c>
      <c r="O339" s="1" t="s">
        <v>22</v>
      </c>
      <c r="P339" s="1" t="s">
        <v>11</v>
      </c>
      <c r="Q339" s="1" t="str">
        <f t="shared" si="47"/>
        <v>Supplies and Furniture</v>
      </c>
      <c r="R339" s="1" t="s">
        <v>788</v>
      </c>
      <c r="S339" s="1" t="s">
        <v>155</v>
      </c>
      <c r="T339" s="1">
        <v>28204</v>
      </c>
      <c r="U339" s="1" t="str">
        <f>VLOOKUP(T339,'Geographic Data'!$A:$D,2,FALSE)</f>
        <v>Charlotte</v>
      </c>
      <c r="V339" s="1" t="str">
        <f>VLOOKUP(T339,'Geographic Data'!$A:$D,3,FALSE)</f>
        <v>North Carolina</v>
      </c>
      <c r="W339" s="1" t="str">
        <f>VLOOKUP(T339,'Geographic Data'!$A:$D,4,FALSE)</f>
        <v>South</v>
      </c>
    </row>
    <row r="340" spans="1:23" x14ac:dyDescent="0.2">
      <c r="A340" s="1">
        <v>31466</v>
      </c>
      <c r="B340" s="2">
        <v>43606</v>
      </c>
      <c r="C340" s="2" t="str">
        <f t="shared" si="40"/>
        <v>Tuesday</v>
      </c>
      <c r="D340" s="2" t="str">
        <f t="shared" si="41"/>
        <v>May</v>
      </c>
      <c r="E340" s="2" t="str">
        <f t="shared" si="42"/>
        <v>2019</v>
      </c>
      <c r="F340" s="2">
        <v>43614</v>
      </c>
      <c r="G340" s="2" t="str">
        <f t="shared" si="43"/>
        <v>Wednesday</v>
      </c>
      <c r="H340" s="2" t="str">
        <f t="shared" si="44"/>
        <v>May</v>
      </c>
      <c r="I340" s="22">
        <v>0.68327855346395716</v>
      </c>
      <c r="J340" s="22" t="str">
        <f t="shared" si="45"/>
        <v>16</v>
      </c>
      <c r="K340" s="2" t="str">
        <f t="shared" si="46"/>
        <v>2019</v>
      </c>
      <c r="L340" s="3">
        <v>159.31</v>
      </c>
      <c r="M340" s="1">
        <v>2</v>
      </c>
      <c r="N340" s="3">
        <v>318.62</v>
      </c>
      <c r="O340" s="1" t="s">
        <v>22</v>
      </c>
      <c r="P340" s="1" t="s">
        <v>27</v>
      </c>
      <c r="Q340" s="1" t="str">
        <f t="shared" si="47"/>
        <v>Supplies and Furniture</v>
      </c>
      <c r="R340" s="1" t="s">
        <v>43</v>
      </c>
      <c r="S340" s="1" t="s">
        <v>156</v>
      </c>
      <c r="T340" s="1">
        <v>28204</v>
      </c>
      <c r="U340" s="1" t="str">
        <f>VLOOKUP(T340,'Geographic Data'!$A:$D,2,FALSE)</f>
        <v>Charlotte</v>
      </c>
      <c r="V340" s="1" t="str">
        <f>VLOOKUP(T340,'Geographic Data'!$A:$D,3,FALSE)</f>
        <v>North Carolina</v>
      </c>
      <c r="W340" s="1" t="str">
        <f>VLOOKUP(T340,'Geographic Data'!$A:$D,4,FALSE)</f>
        <v>South</v>
      </c>
    </row>
    <row r="341" spans="1:23" x14ac:dyDescent="0.2">
      <c r="A341" s="1">
        <v>37452</v>
      </c>
      <c r="B341" s="2">
        <v>43632</v>
      </c>
      <c r="C341" s="2" t="str">
        <f t="shared" si="40"/>
        <v>Sunday</v>
      </c>
      <c r="D341" s="2" t="str">
        <f t="shared" si="41"/>
        <v>June</v>
      </c>
      <c r="E341" s="2" t="str">
        <f t="shared" si="42"/>
        <v>2019</v>
      </c>
      <c r="F341" s="2">
        <v>43639</v>
      </c>
      <c r="G341" s="2" t="str">
        <f t="shared" si="43"/>
        <v>Sunday</v>
      </c>
      <c r="H341" s="2" t="str">
        <f t="shared" si="44"/>
        <v>June</v>
      </c>
      <c r="I341" s="22">
        <v>0.94765933421327508</v>
      </c>
      <c r="J341" s="22" t="str">
        <f t="shared" si="45"/>
        <v>22</v>
      </c>
      <c r="K341" s="2" t="str">
        <f t="shared" si="46"/>
        <v>2019</v>
      </c>
      <c r="L341" s="3">
        <v>21.78</v>
      </c>
      <c r="M341" s="1">
        <v>3</v>
      </c>
      <c r="N341" s="3">
        <v>65.34</v>
      </c>
      <c r="O341" s="1" t="s">
        <v>30</v>
      </c>
      <c r="P341" s="1" t="s">
        <v>11</v>
      </c>
      <c r="Q341" s="1" t="str">
        <f t="shared" si="47"/>
        <v>Supplies and Furniture</v>
      </c>
      <c r="R341" s="1" t="s">
        <v>47</v>
      </c>
      <c r="S341" s="1" t="s">
        <v>186</v>
      </c>
      <c r="T341" s="1">
        <v>28204</v>
      </c>
      <c r="U341" s="1" t="str">
        <f>VLOOKUP(T341,'Geographic Data'!$A:$D,2,FALSE)</f>
        <v>Charlotte</v>
      </c>
      <c r="V341" s="1" t="str">
        <f>VLOOKUP(T341,'Geographic Data'!$A:$D,3,FALSE)</f>
        <v>North Carolina</v>
      </c>
      <c r="W341" s="1" t="str">
        <f>VLOOKUP(T341,'Geographic Data'!$A:$D,4,FALSE)</f>
        <v>South</v>
      </c>
    </row>
    <row r="342" spans="1:23" x14ac:dyDescent="0.2">
      <c r="A342" s="1">
        <v>44719</v>
      </c>
      <c r="B342" s="2">
        <v>43664</v>
      </c>
      <c r="C342" s="2" t="str">
        <f t="shared" si="40"/>
        <v>Thursday</v>
      </c>
      <c r="D342" s="2" t="str">
        <f t="shared" si="41"/>
        <v>July</v>
      </c>
      <c r="E342" s="2" t="str">
        <f t="shared" si="42"/>
        <v>2019</v>
      </c>
      <c r="F342" s="2">
        <v>43666</v>
      </c>
      <c r="G342" s="2" t="str">
        <f t="shared" si="43"/>
        <v>Saturday</v>
      </c>
      <c r="H342" s="2" t="str">
        <f t="shared" si="44"/>
        <v>July</v>
      </c>
      <c r="I342" s="22">
        <v>0.11424517794513112</v>
      </c>
      <c r="J342" s="22" t="str">
        <f t="shared" si="45"/>
        <v>02</v>
      </c>
      <c r="K342" s="2" t="str">
        <f t="shared" si="46"/>
        <v>2019</v>
      </c>
      <c r="L342" s="3">
        <v>150.97999999999999</v>
      </c>
      <c r="M342" s="1">
        <v>6</v>
      </c>
      <c r="N342" s="3">
        <v>905.88</v>
      </c>
      <c r="O342" s="1" t="s">
        <v>22</v>
      </c>
      <c r="P342" s="1" t="s">
        <v>16</v>
      </c>
      <c r="Q342" s="1" t="str">
        <f t="shared" si="47"/>
        <v>Technology</v>
      </c>
      <c r="R342" s="1" t="s">
        <v>25</v>
      </c>
      <c r="S342" s="1" t="s">
        <v>201</v>
      </c>
      <c r="T342" s="1">
        <v>28204</v>
      </c>
      <c r="U342" s="1" t="str">
        <f>VLOOKUP(T342,'Geographic Data'!$A:$D,2,FALSE)</f>
        <v>Charlotte</v>
      </c>
      <c r="V342" s="1" t="str">
        <f>VLOOKUP(T342,'Geographic Data'!$A:$D,3,FALSE)</f>
        <v>North Carolina</v>
      </c>
      <c r="W342" s="1" t="str">
        <f>VLOOKUP(T342,'Geographic Data'!$A:$D,4,FALSE)</f>
        <v>South</v>
      </c>
    </row>
    <row r="343" spans="1:23" x14ac:dyDescent="0.2">
      <c r="A343" s="1">
        <v>80503</v>
      </c>
      <c r="B343" s="2">
        <v>43820</v>
      </c>
      <c r="C343" s="2" t="str">
        <f t="shared" si="40"/>
        <v>Saturday</v>
      </c>
      <c r="D343" s="2" t="str">
        <f t="shared" si="41"/>
        <v>December</v>
      </c>
      <c r="E343" s="2" t="str">
        <f t="shared" si="42"/>
        <v>2019</v>
      </c>
      <c r="F343" s="2">
        <v>43829</v>
      </c>
      <c r="G343" s="2" t="str">
        <f t="shared" si="43"/>
        <v>Monday</v>
      </c>
      <c r="H343" s="2" t="str">
        <f t="shared" si="44"/>
        <v>December</v>
      </c>
      <c r="I343" s="22">
        <v>0.69610655378793107</v>
      </c>
      <c r="J343" s="22" t="str">
        <f t="shared" si="45"/>
        <v>16</v>
      </c>
      <c r="K343" s="2" t="str">
        <f t="shared" si="46"/>
        <v>2019</v>
      </c>
      <c r="L343" s="3">
        <v>60.89</v>
      </c>
      <c r="M343" s="1">
        <v>5</v>
      </c>
      <c r="N343" s="3">
        <v>304.45</v>
      </c>
      <c r="O343" s="1" t="s">
        <v>22</v>
      </c>
      <c r="P343" s="1" t="s">
        <v>27</v>
      </c>
      <c r="Q343" s="1" t="str">
        <f t="shared" si="47"/>
        <v>Supplies and Furniture</v>
      </c>
      <c r="R343" s="1" t="s">
        <v>1219</v>
      </c>
      <c r="S343" s="1" t="s">
        <v>518</v>
      </c>
      <c r="T343" s="1">
        <v>28227</v>
      </c>
      <c r="U343" s="1" t="str">
        <f>VLOOKUP(T343,'Geographic Data'!$A:$D,2,FALSE)</f>
        <v>Mint Hill</v>
      </c>
      <c r="V343" s="1" t="str">
        <f>VLOOKUP(T343,'Geographic Data'!$A:$D,3,FALSE)</f>
        <v>North Carolina</v>
      </c>
      <c r="W343" s="1" t="str">
        <f>VLOOKUP(T343,'Geographic Data'!$A:$D,4,FALSE)</f>
        <v>South</v>
      </c>
    </row>
    <row r="344" spans="1:23" x14ac:dyDescent="0.2">
      <c r="A344" s="1">
        <v>80504</v>
      </c>
      <c r="B344" s="2">
        <v>43820</v>
      </c>
      <c r="C344" s="2" t="str">
        <f t="shared" si="40"/>
        <v>Saturday</v>
      </c>
      <c r="D344" s="2" t="str">
        <f t="shared" si="41"/>
        <v>December</v>
      </c>
      <c r="E344" s="2" t="str">
        <f t="shared" si="42"/>
        <v>2019</v>
      </c>
      <c r="F344" s="2">
        <v>43822</v>
      </c>
      <c r="G344" s="2" t="str">
        <f t="shared" si="43"/>
        <v>Monday</v>
      </c>
      <c r="H344" s="2" t="str">
        <f t="shared" si="44"/>
        <v>December</v>
      </c>
      <c r="I344" s="22">
        <v>0.10474117064812871</v>
      </c>
      <c r="J344" s="22" t="str">
        <f t="shared" si="45"/>
        <v>02</v>
      </c>
      <c r="K344" s="2" t="str">
        <f t="shared" si="46"/>
        <v>2019</v>
      </c>
      <c r="L344" s="3">
        <v>6.48</v>
      </c>
      <c r="M344" s="1">
        <v>4</v>
      </c>
      <c r="N344" s="3">
        <v>25.92</v>
      </c>
      <c r="O344" s="1" t="s">
        <v>22</v>
      </c>
      <c r="P344" s="1" t="s">
        <v>11</v>
      </c>
      <c r="Q344" s="1" t="str">
        <f t="shared" si="47"/>
        <v>Supplies and Furniture</v>
      </c>
      <c r="R344" s="1" t="s">
        <v>12</v>
      </c>
      <c r="S344" s="1" t="s">
        <v>519</v>
      </c>
      <c r="T344" s="1">
        <v>28227</v>
      </c>
      <c r="U344" s="1" t="str">
        <f>VLOOKUP(T344,'Geographic Data'!$A:$D,2,FALSE)</f>
        <v>Mint Hill</v>
      </c>
      <c r="V344" s="1" t="str">
        <f>VLOOKUP(T344,'Geographic Data'!$A:$D,3,FALSE)</f>
        <v>North Carolina</v>
      </c>
      <c r="W344" s="1" t="str">
        <f>VLOOKUP(T344,'Geographic Data'!$A:$D,4,FALSE)</f>
        <v>South</v>
      </c>
    </row>
    <row r="345" spans="1:23" x14ac:dyDescent="0.2">
      <c r="A345" s="1">
        <v>80505</v>
      </c>
      <c r="B345" s="2">
        <v>43820</v>
      </c>
      <c r="C345" s="2" t="str">
        <f t="shared" si="40"/>
        <v>Saturday</v>
      </c>
      <c r="D345" s="2" t="str">
        <f t="shared" si="41"/>
        <v>December</v>
      </c>
      <c r="E345" s="2" t="str">
        <f t="shared" si="42"/>
        <v>2019</v>
      </c>
      <c r="F345" s="2">
        <v>43828</v>
      </c>
      <c r="G345" s="2" t="str">
        <f t="shared" si="43"/>
        <v>Sunday</v>
      </c>
      <c r="H345" s="2" t="str">
        <f t="shared" si="44"/>
        <v>December</v>
      </c>
      <c r="I345" s="22">
        <v>0.4625719220215464</v>
      </c>
      <c r="J345" s="22" t="str">
        <f t="shared" si="45"/>
        <v>11</v>
      </c>
      <c r="K345" s="2" t="str">
        <f t="shared" si="46"/>
        <v>2019</v>
      </c>
      <c r="L345" s="3">
        <v>65.989999999999995</v>
      </c>
      <c r="M345" s="1">
        <v>2</v>
      </c>
      <c r="N345" s="3">
        <v>131.97999999999999</v>
      </c>
      <c r="O345" s="1" t="s">
        <v>22</v>
      </c>
      <c r="P345" s="1" t="s">
        <v>16</v>
      </c>
      <c r="Q345" s="1" t="str">
        <f t="shared" si="47"/>
        <v>Technology</v>
      </c>
      <c r="R345" s="1" t="s">
        <v>790</v>
      </c>
      <c r="S345" s="1">
        <v>5180</v>
      </c>
      <c r="T345" s="1">
        <v>28227</v>
      </c>
      <c r="U345" s="1" t="str">
        <f>VLOOKUP(T345,'Geographic Data'!$A:$D,2,FALSE)</f>
        <v>Mint Hill</v>
      </c>
      <c r="V345" s="1" t="str">
        <f>VLOOKUP(T345,'Geographic Data'!$A:$D,3,FALSE)</f>
        <v>North Carolina</v>
      </c>
      <c r="W345" s="1" t="str">
        <f>VLOOKUP(T345,'Geographic Data'!$A:$D,4,FALSE)</f>
        <v>South</v>
      </c>
    </row>
    <row r="346" spans="1:23" x14ac:dyDescent="0.2">
      <c r="A346" s="1">
        <v>80916</v>
      </c>
      <c r="B346" s="2">
        <v>43821</v>
      </c>
      <c r="C346" s="2" t="str">
        <f t="shared" si="40"/>
        <v>Sunday</v>
      </c>
      <c r="D346" s="2" t="str">
        <f t="shared" si="41"/>
        <v>December</v>
      </c>
      <c r="E346" s="2" t="str">
        <f t="shared" si="42"/>
        <v>2019</v>
      </c>
      <c r="F346" s="2">
        <v>43829</v>
      </c>
      <c r="G346" s="2" t="str">
        <f t="shared" si="43"/>
        <v>Monday</v>
      </c>
      <c r="H346" s="2" t="str">
        <f t="shared" si="44"/>
        <v>December</v>
      </c>
      <c r="I346" s="22">
        <v>0.64668630273295247</v>
      </c>
      <c r="J346" s="22" t="str">
        <f t="shared" si="45"/>
        <v>15</v>
      </c>
      <c r="K346" s="2" t="str">
        <f t="shared" si="46"/>
        <v>2019</v>
      </c>
      <c r="L346" s="3">
        <v>80.97</v>
      </c>
      <c r="M346" s="1">
        <v>6</v>
      </c>
      <c r="N346" s="3">
        <v>485.82</v>
      </c>
      <c r="O346" s="1" t="s">
        <v>22</v>
      </c>
      <c r="P346" s="1" t="s">
        <v>16</v>
      </c>
      <c r="Q346" s="1" t="str">
        <f t="shared" si="47"/>
        <v>Technology</v>
      </c>
      <c r="R346" s="1" t="s">
        <v>25</v>
      </c>
      <c r="S346" s="1" t="s">
        <v>26</v>
      </c>
      <c r="T346" s="1">
        <v>30297</v>
      </c>
      <c r="U346" s="1" t="str">
        <f>VLOOKUP(T346,'Geographic Data'!$A:$D,2,FALSE)</f>
        <v>Forest Park</v>
      </c>
      <c r="V346" s="1" t="str">
        <f>VLOOKUP(T346,'Geographic Data'!$A:$D,3,FALSE)</f>
        <v>Georgia</v>
      </c>
      <c r="W346" s="1" t="str">
        <f>VLOOKUP(T346,'Geographic Data'!$A:$D,4,FALSE)</f>
        <v>South</v>
      </c>
    </row>
    <row r="347" spans="1:23" x14ac:dyDescent="0.2">
      <c r="A347" s="1">
        <v>80919</v>
      </c>
      <c r="B347" s="2">
        <v>43821</v>
      </c>
      <c r="C347" s="2" t="str">
        <f t="shared" si="40"/>
        <v>Sunday</v>
      </c>
      <c r="D347" s="2" t="str">
        <f t="shared" si="41"/>
        <v>December</v>
      </c>
      <c r="E347" s="2" t="str">
        <f t="shared" si="42"/>
        <v>2019</v>
      </c>
      <c r="F347" s="2">
        <v>43829</v>
      </c>
      <c r="G347" s="2" t="str">
        <f t="shared" si="43"/>
        <v>Monday</v>
      </c>
      <c r="H347" s="2" t="str">
        <f t="shared" si="44"/>
        <v>December</v>
      </c>
      <c r="I347" s="22">
        <v>0.3659340188056408</v>
      </c>
      <c r="J347" s="22" t="str">
        <f t="shared" si="45"/>
        <v>08</v>
      </c>
      <c r="K347" s="2" t="str">
        <f t="shared" si="46"/>
        <v>2019</v>
      </c>
      <c r="L347" s="3">
        <v>10.14</v>
      </c>
      <c r="M347" s="1">
        <v>6</v>
      </c>
      <c r="N347" s="3">
        <v>60.84</v>
      </c>
      <c r="O347" s="1" t="s">
        <v>30</v>
      </c>
      <c r="P347" s="1" t="s">
        <v>11</v>
      </c>
      <c r="Q347" s="1" t="str">
        <f t="shared" si="47"/>
        <v>Supplies and Furniture</v>
      </c>
      <c r="R347" s="1" t="s">
        <v>12</v>
      </c>
      <c r="S347" s="1" t="s">
        <v>73</v>
      </c>
      <c r="T347" s="1">
        <v>30297</v>
      </c>
      <c r="U347" s="1" t="str">
        <f>VLOOKUP(T347,'Geographic Data'!$A:$D,2,FALSE)</f>
        <v>Forest Park</v>
      </c>
      <c r="V347" s="1" t="str">
        <f>VLOOKUP(T347,'Geographic Data'!$A:$D,3,FALSE)</f>
        <v>Georgia</v>
      </c>
      <c r="W347" s="1" t="str">
        <f>VLOOKUP(T347,'Geographic Data'!$A:$D,4,FALSE)</f>
        <v>South</v>
      </c>
    </row>
    <row r="348" spans="1:23" x14ac:dyDescent="0.2">
      <c r="A348" s="1">
        <v>80925</v>
      </c>
      <c r="B348" s="2">
        <v>43821</v>
      </c>
      <c r="C348" s="2" t="str">
        <f t="shared" si="40"/>
        <v>Sunday</v>
      </c>
      <c r="D348" s="2" t="str">
        <f t="shared" si="41"/>
        <v>December</v>
      </c>
      <c r="E348" s="2" t="str">
        <f t="shared" si="42"/>
        <v>2019</v>
      </c>
      <c r="F348" s="2">
        <v>43831</v>
      </c>
      <c r="G348" s="2" t="str">
        <f t="shared" si="43"/>
        <v>Wednesday</v>
      </c>
      <c r="H348" s="2" t="str">
        <f t="shared" si="44"/>
        <v>January</v>
      </c>
      <c r="I348" s="22">
        <v>0.39508844745091964</v>
      </c>
      <c r="J348" s="22" t="str">
        <f t="shared" si="45"/>
        <v>09</v>
      </c>
      <c r="K348" s="2" t="str">
        <f t="shared" si="46"/>
        <v>2020</v>
      </c>
      <c r="L348" s="3">
        <v>17.48</v>
      </c>
      <c r="M348" s="1">
        <v>9</v>
      </c>
      <c r="N348" s="3">
        <v>157.32</v>
      </c>
      <c r="O348" s="1" t="s">
        <v>22</v>
      </c>
      <c r="P348" s="1" t="s">
        <v>16</v>
      </c>
      <c r="Q348" s="1" t="str">
        <f t="shared" si="47"/>
        <v>Technology</v>
      </c>
      <c r="R348" s="1" t="s">
        <v>17</v>
      </c>
      <c r="S348" s="1" t="s">
        <v>106</v>
      </c>
      <c r="T348" s="1">
        <v>30297</v>
      </c>
      <c r="U348" s="1" t="str">
        <f>VLOOKUP(T348,'Geographic Data'!$A:$D,2,FALSE)</f>
        <v>Forest Park</v>
      </c>
      <c r="V348" s="1" t="str">
        <f>VLOOKUP(T348,'Geographic Data'!$A:$D,3,FALSE)</f>
        <v>Georgia</v>
      </c>
      <c r="W348" s="1" t="str">
        <f>VLOOKUP(T348,'Geographic Data'!$A:$D,4,FALSE)</f>
        <v>South</v>
      </c>
    </row>
    <row r="349" spans="1:23" x14ac:dyDescent="0.2">
      <c r="A349" s="1">
        <v>80925</v>
      </c>
      <c r="B349" s="2">
        <v>43821</v>
      </c>
      <c r="C349" s="2" t="str">
        <f t="shared" si="40"/>
        <v>Sunday</v>
      </c>
      <c r="D349" s="2" t="str">
        <f t="shared" si="41"/>
        <v>December</v>
      </c>
      <c r="E349" s="2" t="str">
        <f t="shared" si="42"/>
        <v>2019</v>
      </c>
      <c r="F349" s="2">
        <v>43829</v>
      </c>
      <c r="G349" s="2" t="str">
        <f t="shared" si="43"/>
        <v>Monday</v>
      </c>
      <c r="H349" s="2" t="str">
        <f t="shared" si="44"/>
        <v>December</v>
      </c>
      <c r="I349" s="22">
        <v>0.45923355542907829</v>
      </c>
      <c r="J349" s="22" t="str">
        <f t="shared" si="45"/>
        <v>11</v>
      </c>
      <c r="K349" s="2" t="str">
        <f t="shared" si="46"/>
        <v>2019</v>
      </c>
      <c r="L349" s="3">
        <v>6.98</v>
      </c>
      <c r="M349" s="1">
        <v>8</v>
      </c>
      <c r="N349" s="3">
        <v>55.84</v>
      </c>
      <c r="O349" s="1" t="s">
        <v>22</v>
      </c>
      <c r="P349" s="1" t="s">
        <v>11</v>
      </c>
      <c r="Q349" s="1" t="str">
        <f t="shared" si="47"/>
        <v>Supplies and Furniture</v>
      </c>
      <c r="R349" s="1" t="s">
        <v>789</v>
      </c>
      <c r="S349" s="1" t="s">
        <v>107</v>
      </c>
      <c r="T349" s="1">
        <v>30297</v>
      </c>
      <c r="U349" s="1" t="str">
        <f>VLOOKUP(T349,'Geographic Data'!$A:$D,2,FALSE)</f>
        <v>Forest Park</v>
      </c>
      <c r="V349" s="1" t="str">
        <f>VLOOKUP(T349,'Geographic Data'!$A:$D,3,FALSE)</f>
        <v>Georgia</v>
      </c>
      <c r="W349" s="1" t="str">
        <f>VLOOKUP(T349,'Geographic Data'!$A:$D,4,FALSE)</f>
        <v>South</v>
      </c>
    </row>
    <row r="350" spans="1:23" x14ac:dyDescent="0.2">
      <c r="A350" s="1">
        <v>80926</v>
      </c>
      <c r="B350" s="2">
        <v>43821</v>
      </c>
      <c r="C350" s="2" t="str">
        <f t="shared" si="40"/>
        <v>Sunday</v>
      </c>
      <c r="D350" s="2" t="str">
        <f t="shared" si="41"/>
        <v>December</v>
      </c>
      <c r="E350" s="2" t="str">
        <f t="shared" si="42"/>
        <v>2019</v>
      </c>
      <c r="F350" s="2">
        <v>43822</v>
      </c>
      <c r="G350" s="2" t="str">
        <f t="shared" si="43"/>
        <v>Monday</v>
      </c>
      <c r="H350" s="2" t="str">
        <f t="shared" si="44"/>
        <v>December</v>
      </c>
      <c r="I350" s="22">
        <v>0.70179744049605164</v>
      </c>
      <c r="J350" s="22" t="str">
        <f t="shared" si="45"/>
        <v>16</v>
      </c>
      <c r="K350" s="2" t="str">
        <f t="shared" si="46"/>
        <v>2019</v>
      </c>
      <c r="L350" s="3">
        <v>6.48</v>
      </c>
      <c r="M350" s="1">
        <v>9</v>
      </c>
      <c r="N350" s="3">
        <v>58.32</v>
      </c>
      <c r="O350" s="1" t="s">
        <v>30</v>
      </c>
      <c r="P350" s="1" t="s">
        <v>11</v>
      </c>
      <c r="Q350" s="1" t="str">
        <f t="shared" si="47"/>
        <v>Supplies and Furniture</v>
      </c>
      <c r="R350" s="1" t="s">
        <v>12</v>
      </c>
      <c r="S350" s="1" t="s">
        <v>78</v>
      </c>
      <c r="T350" s="1">
        <v>30297</v>
      </c>
      <c r="U350" s="1" t="str">
        <f>VLOOKUP(T350,'Geographic Data'!$A:$D,2,FALSE)</f>
        <v>Forest Park</v>
      </c>
      <c r="V350" s="1" t="str">
        <f>VLOOKUP(T350,'Geographic Data'!$A:$D,3,FALSE)</f>
        <v>Georgia</v>
      </c>
      <c r="W350" s="1" t="str">
        <f>VLOOKUP(T350,'Geographic Data'!$A:$D,4,FALSE)</f>
        <v>South</v>
      </c>
    </row>
    <row r="351" spans="1:23" x14ac:dyDescent="0.2">
      <c r="A351" s="1">
        <v>5610</v>
      </c>
      <c r="B351" s="2">
        <v>43494</v>
      </c>
      <c r="C351" s="2" t="str">
        <f t="shared" si="40"/>
        <v>Tuesday</v>
      </c>
      <c r="D351" s="2" t="str">
        <f t="shared" si="41"/>
        <v>January</v>
      </c>
      <c r="E351" s="2" t="str">
        <f t="shared" si="42"/>
        <v>2019</v>
      </c>
      <c r="F351" s="2">
        <v>43503</v>
      </c>
      <c r="G351" s="2" t="str">
        <f t="shared" si="43"/>
        <v>Thursday</v>
      </c>
      <c r="H351" s="2" t="str">
        <f t="shared" si="44"/>
        <v>February</v>
      </c>
      <c r="I351" s="22">
        <v>0.12481484659797171</v>
      </c>
      <c r="J351" s="22" t="str">
        <f t="shared" si="45"/>
        <v>02</v>
      </c>
      <c r="K351" s="2" t="str">
        <f t="shared" si="46"/>
        <v>2019</v>
      </c>
      <c r="L351" s="3">
        <v>39.979999999999997</v>
      </c>
      <c r="M351" s="1">
        <v>7</v>
      </c>
      <c r="N351" s="3" t="s">
        <v>769</v>
      </c>
      <c r="O351" s="1" t="s">
        <v>14</v>
      </c>
      <c r="P351" s="1" t="s">
        <v>16</v>
      </c>
      <c r="Q351" s="1" t="str">
        <f t="shared" si="47"/>
        <v>Technology</v>
      </c>
      <c r="R351" s="1" t="s">
        <v>17</v>
      </c>
      <c r="S351" s="1" t="s">
        <v>40</v>
      </c>
      <c r="T351" s="1">
        <v>30318</v>
      </c>
      <c r="U351" s="1" t="str">
        <f>VLOOKUP(T351,'Geographic Data'!$A:$D,2,FALSE)</f>
        <v>Atlanta</v>
      </c>
      <c r="V351" s="1" t="str">
        <f>VLOOKUP(T351,'Geographic Data'!$A:$D,3,FALSE)</f>
        <v>Georgia</v>
      </c>
      <c r="W351" s="1" t="str">
        <f>VLOOKUP(T351,'Geographic Data'!$A:$D,4,FALSE)</f>
        <v>South</v>
      </c>
    </row>
    <row r="352" spans="1:23" x14ac:dyDescent="0.2">
      <c r="A352" s="1">
        <v>5610</v>
      </c>
      <c r="B352" s="2">
        <v>43494</v>
      </c>
      <c r="C352" s="2" t="str">
        <f t="shared" si="40"/>
        <v>Tuesday</v>
      </c>
      <c r="D352" s="2" t="str">
        <f t="shared" si="41"/>
        <v>January</v>
      </c>
      <c r="E352" s="2" t="str">
        <f t="shared" si="42"/>
        <v>2019</v>
      </c>
      <c r="F352" s="2">
        <v>43504</v>
      </c>
      <c r="G352" s="2" t="str">
        <f t="shared" si="43"/>
        <v>Friday</v>
      </c>
      <c r="H352" s="2" t="str">
        <f t="shared" si="44"/>
        <v>February</v>
      </c>
      <c r="I352" s="22">
        <v>0.33816407536384951</v>
      </c>
      <c r="J352" s="22" t="str">
        <f t="shared" si="45"/>
        <v>08</v>
      </c>
      <c r="K352" s="2" t="str">
        <f t="shared" si="46"/>
        <v>2019</v>
      </c>
      <c r="L352" s="3">
        <v>5.58</v>
      </c>
      <c r="M352" s="1">
        <v>3</v>
      </c>
      <c r="N352" s="3">
        <v>16.739999999999998</v>
      </c>
      <c r="O352" s="1" t="s">
        <v>14</v>
      </c>
      <c r="P352" s="1" t="s">
        <v>11</v>
      </c>
      <c r="Q352" s="1" t="str">
        <f t="shared" si="47"/>
        <v>Supplies and Furniture</v>
      </c>
      <c r="R352" s="1" t="s">
        <v>41</v>
      </c>
      <c r="S352" s="1" t="s">
        <v>42</v>
      </c>
      <c r="T352" s="1">
        <v>30318</v>
      </c>
      <c r="U352" s="1" t="str">
        <f>VLOOKUP(T352,'Geographic Data'!$A:$D,2,FALSE)</f>
        <v>Atlanta</v>
      </c>
      <c r="V352" s="1" t="str">
        <f>VLOOKUP(T352,'Geographic Data'!$A:$D,3,FALSE)</f>
        <v>Georgia</v>
      </c>
      <c r="W352" s="1" t="str">
        <f>VLOOKUP(T352,'Geographic Data'!$A:$D,4,FALSE)</f>
        <v>South</v>
      </c>
    </row>
    <row r="353" spans="1:23" x14ac:dyDescent="0.2">
      <c r="A353" s="1">
        <v>5706</v>
      </c>
      <c r="B353" s="2">
        <v>43494</v>
      </c>
      <c r="C353" s="2" t="str">
        <f t="shared" si="40"/>
        <v>Tuesday</v>
      </c>
      <c r="D353" s="2" t="str">
        <f t="shared" si="41"/>
        <v>January</v>
      </c>
      <c r="E353" s="2" t="str">
        <f t="shared" si="42"/>
        <v>2019</v>
      </c>
      <c r="F353" s="2">
        <v>43497</v>
      </c>
      <c r="G353" s="2" t="str">
        <f t="shared" si="43"/>
        <v>Friday</v>
      </c>
      <c r="H353" s="2" t="str">
        <f t="shared" si="44"/>
        <v>February</v>
      </c>
      <c r="I353" s="22">
        <v>0.60751962551261629</v>
      </c>
      <c r="J353" s="22" t="str">
        <f t="shared" si="45"/>
        <v>14</v>
      </c>
      <c r="K353" s="2" t="str">
        <f t="shared" si="46"/>
        <v>2019</v>
      </c>
      <c r="L353" s="3">
        <v>146.34</v>
      </c>
      <c r="M353" s="1">
        <v>10</v>
      </c>
      <c r="N353" s="3">
        <v>1463.4</v>
      </c>
      <c r="O353" s="1" t="s">
        <v>10</v>
      </c>
      <c r="P353" s="1" t="s">
        <v>27</v>
      </c>
      <c r="Q353" s="1" t="str">
        <f t="shared" si="47"/>
        <v>Supplies and Furniture</v>
      </c>
      <c r="R353" s="1" t="s">
        <v>43</v>
      </c>
      <c r="S353" s="1" t="s">
        <v>771</v>
      </c>
      <c r="T353" s="1">
        <v>30318</v>
      </c>
      <c r="U353" s="1" t="str">
        <f>VLOOKUP(T353,'Geographic Data'!$A:$D,2,FALSE)</f>
        <v>Atlanta</v>
      </c>
      <c r="V353" s="1" t="str">
        <f>VLOOKUP(T353,'Geographic Data'!$A:$D,3,FALSE)</f>
        <v>Georgia</v>
      </c>
      <c r="W353" s="1" t="str">
        <f>VLOOKUP(T353,'Geographic Data'!$A:$D,4,FALSE)</f>
        <v>South</v>
      </c>
    </row>
    <row r="354" spans="1:23" x14ac:dyDescent="0.2">
      <c r="A354" s="1">
        <v>10317</v>
      </c>
      <c r="B354" s="2">
        <v>43514</v>
      </c>
      <c r="C354" s="2" t="str">
        <f t="shared" si="40"/>
        <v>Monday</v>
      </c>
      <c r="D354" s="2" t="str">
        <f t="shared" si="41"/>
        <v>February</v>
      </c>
      <c r="E354" s="2" t="str">
        <f t="shared" si="42"/>
        <v>2019</v>
      </c>
      <c r="F354" s="2">
        <v>43519</v>
      </c>
      <c r="G354" s="2" t="str">
        <f t="shared" si="43"/>
        <v>Saturday</v>
      </c>
      <c r="H354" s="2" t="str">
        <f t="shared" si="44"/>
        <v>February</v>
      </c>
      <c r="I354" s="22">
        <v>0.36997556249316166</v>
      </c>
      <c r="J354" s="22" t="str">
        <f t="shared" si="45"/>
        <v>08</v>
      </c>
      <c r="K354" s="2" t="str">
        <f t="shared" si="46"/>
        <v>2019</v>
      </c>
      <c r="L354" s="3">
        <v>5.78</v>
      </c>
      <c r="M354" s="1">
        <v>4</v>
      </c>
      <c r="N354" s="3">
        <v>23.12</v>
      </c>
      <c r="O354" s="1" t="s">
        <v>14</v>
      </c>
      <c r="P354" s="1" t="s">
        <v>11</v>
      </c>
      <c r="Q354" s="1" t="str">
        <f t="shared" si="47"/>
        <v>Supplies and Furniture</v>
      </c>
      <c r="R354" s="1" t="s">
        <v>12</v>
      </c>
      <c r="S354" s="1" t="s">
        <v>61</v>
      </c>
      <c r="T354" s="1">
        <v>30318</v>
      </c>
      <c r="U354" s="1" t="str">
        <f>VLOOKUP(T354,'Geographic Data'!$A:$D,2,FALSE)</f>
        <v>Atlanta</v>
      </c>
      <c r="V354" s="1" t="str">
        <f>VLOOKUP(T354,'Geographic Data'!$A:$D,3,FALSE)</f>
        <v>Georgia</v>
      </c>
      <c r="W354" s="1" t="str">
        <f>VLOOKUP(T354,'Geographic Data'!$A:$D,4,FALSE)</f>
        <v>South</v>
      </c>
    </row>
    <row r="355" spans="1:23" x14ac:dyDescent="0.2">
      <c r="A355" s="1">
        <v>32141</v>
      </c>
      <c r="B355" s="2">
        <v>43609</v>
      </c>
      <c r="C355" s="2" t="str">
        <f t="shared" si="40"/>
        <v>Friday</v>
      </c>
      <c r="D355" s="2" t="str">
        <f t="shared" si="41"/>
        <v>May</v>
      </c>
      <c r="E355" s="2" t="str">
        <f t="shared" si="42"/>
        <v>2019</v>
      </c>
      <c r="F355" s="2">
        <v>43619</v>
      </c>
      <c r="G355" s="2" t="str">
        <f t="shared" si="43"/>
        <v>Monday</v>
      </c>
      <c r="H355" s="2" t="str">
        <f t="shared" si="44"/>
        <v>June</v>
      </c>
      <c r="I355" s="22">
        <v>0.53057106209158122</v>
      </c>
      <c r="J355" s="22" t="str">
        <f t="shared" si="45"/>
        <v>12</v>
      </c>
      <c r="K355" s="2" t="str">
        <f t="shared" si="46"/>
        <v>2019</v>
      </c>
      <c r="L355" s="3">
        <v>8.6199999999999992</v>
      </c>
      <c r="M355" s="1">
        <v>5</v>
      </c>
      <c r="N355" s="3">
        <v>43.1</v>
      </c>
      <c r="O355" s="1" t="s">
        <v>14</v>
      </c>
      <c r="P355" s="1" t="s">
        <v>11</v>
      </c>
      <c r="Q355" s="1" t="str">
        <f t="shared" si="47"/>
        <v>Supplies and Furniture</v>
      </c>
      <c r="R355" s="1" t="s">
        <v>47</v>
      </c>
      <c r="S355" s="1" t="s">
        <v>157</v>
      </c>
      <c r="T355" s="1">
        <v>30318</v>
      </c>
      <c r="U355" s="1" t="str">
        <f>VLOOKUP(T355,'Geographic Data'!$A:$D,2,FALSE)</f>
        <v>Atlanta</v>
      </c>
      <c r="V355" s="1" t="str">
        <f>VLOOKUP(T355,'Geographic Data'!$A:$D,3,FALSE)</f>
        <v>Georgia</v>
      </c>
      <c r="W355" s="1" t="str">
        <f>VLOOKUP(T355,'Geographic Data'!$A:$D,4,FALSE)</f>
        <v>South</v>
      </c>
    </row>
    <row r="356" spans="1:23" x14ac:dyDescent="0.2">
      <c r="A356" s="1">
        <v>3503</v>
      </c>
      <c r="B356" s="2">
        <v>43485</v>
      </c>
      <c r="C356" s="2" t="str">
        <f t="shared" si="40"/>
        <v>Sunday</v>
      </c>
      <c r="D356" s="2" t="str">
        <f t="shared" si="41"/>
        <v>January</v>
      </c>
      <c r="E356" s="2" t="str">
        <f t="shared" si="42"/>
        <v>2019</v>
      </c>
      <c r="F356" s="2">
        <v>43490</v>
      </c>
      <c r="G356" s="2" t="str">
        <f t="shared" si="43"/>
        <v>Friday</v>
      </c>
      <c r="H356" s="2" t="str">
        <f t="shared" si="44"/>
        <v>January</v>
      </c>
      <c r="I356" s="22">
        <v>0.45028650274625337</v>
      </c>
      <c r="J356" s="22" t="str">
        <f t="shared" si="45"/>
        <v>10</v>
      </c>
      <c r="K356" s="2" t="str">
        <f t="shared" si="46"/>
        <v>2019</v>
      </c>
      <c r="L356" s="3">
        <v>99.23</v>
      </c>
      <c r="M356" s="1">
        <v>9</v>
      </c>
      <c r="N356" s="3">
        <v>893.07</v>
      </c>
      <c r="O356" s="1" t="s">
        <v>30</v>
      </c>
      <c r="P356" s="1" t="s">
        <v>27</v>
      </c>
      <c r="Q356" s="1" t="str">
        <f t="shared" si="47"/>
        <v>Supplies and Furniture</v>
      </c>
      <c r="R356" s="1" t="s">
        <v>33</v>
      </c>
      <c r="S356" s="1" t="s">
        <v>34</v>
      </c>
      <c r="T356" s="1">
        <v>33132</v>
      </c>
      <c r="U356" s="1" t="str">
        <f>VLOOKUP(T356,'Geographic Data'!$A:$D,2,FALSE)</f>
        <v>Miami</v>
      </c>
      <c r="V356" s="1" t="str">
        <f>VLOOKUP(T356,'Geographic Data'!$A:$D,3,FALSE)</f>
        <v>Florida</v>
      </c>
      <c r="W356" s="1" t="str">
        <f>VLOOKUP(T356,'Geographic Data'!$A:$D,4,FALSE)</f>
        <v>South</v>
      </c>
    </row>
    <row r="357" spans="1:23" x14ac:dyDescent="0.2">
      <c r="A357" s="1">
        <v>7240</v>
      </c>
      <c r="B357" s="2">
        <v>43501</v>
      </c>
      <c r="C357" s="2" t="str">
        <f t="shared" si="40"/>
        <v>Tuesday</v>
      </c>
      <c r="D357" s="2" t="str">
        <f t="shared" si="41"/>
        <v>February</v>
      </c>
      <c r="E357" s="2" t="str">
        <f t="shared" si="42"/>
        <v>2019</v>
      </c>
      <c r="F357" s="2">
        <v>43506</v>
      </c>
      <c r="G357" s="2" t="str">
        <f t="shared" si="43"/>
        <v>Sunday</v>
      </c>
      <c r="H357" s="2" t="str">
        <f t="shared" si="44"/>
        <v>February</v>
      </c>
      <c r="I357" s="22">
        <v>0.31398902330160527</v>
      </c>
      <c r="J357" s="22" t="str">
        <f t="shared" si="45"/>
        <v>07</v>
      </c>
      <c r="K357" s="2" t="str">
        <f t="shared" si="46"/>
        <v>2019</v>
      </c>
      <c r="L357" s="3">
        <v>1270.99</v>
      </c>
      <c r="M357" s="1">
        <v>3</v>
      </c>
      <c r="N357" s="3">
        <v>3812.97</v>
      </c>
      <c r="O357" s="1" t="s">
        <v>30</v>
      </c>
      <c r="P357" s="1" t="s">
        <v>11</v>
      </c>
      <c r="Q357" s="1" t="str">
        <f t="shared" si="47"/>
        <v>Supplies and Furniture</v>
      </c>
      <c r="R357" s="1" t="s">
        <v>791</v>
      </c>
      <c r="S357" s="1" t="s">
        <v>50</v>
      </c>
      <c r="T357" s="1">
        <v>33132</v>
      </c>
      <c r="U357" s="1" t="str">
        <f>VLOOKUP(T357,'Geographic Data'!$A:$D,2,FALSE)</f>
        <v>Miami</v>
      </c>
      <c r="V357" s="1" t="str">
        <f>VLOOKUP(T357,'Geographic Data'!$A:$D,3,FALSE)</f>
        <v>Florida</v>
      </c>
      <c r="W357" s="1" t="str">
        <f>VLOOKUP(T357,'Geographic Data'!$A:$D,4,FALSE)</f>
        <v>South</v>
      </c>
    </row>
    <row r="358" spans="1:23" x14ac:dyDescent="0.2">
      <c r="A358" s="1">
        <v>7240</v>
      </c>
      <c r="B358" s="2">
        <v>43501</v>
      </c>
      <c r="C358" s="2" t="str">
        <f t="shared" si="40"/>
        <v>Tuesday</v>
      </c>
      <c r="D358" s="2" t="str">
        <f t="shared" si="41"/>
        <v>February</v>
      </c>
      <c r="E358" s="2" t="str">
        <f t="shared" si="42"/>
        <v>2019</v>
      </c>
      <c r="F358" s="2">
        <v>43511</v>
      </c>
      <c r="G358" s="2" t="str">
        <f t="shared" si="43"/>
        <v>Friday</v>
      </c>
      <c r="H358" s="2" t="str">
        <f t="shared" si="44"/>
        <v>February</v>
      </c>
      <c r="I358" s="22">
        <v>4.3176236037133275E-2</v>
      </c>
      <c r="J358" s="22" t="str">
        <f t="shared" si="45"/>
        <v>01</v>
      </c>
      <c r="K358" s="2" t="str">
        <f t="shared" si="46"/>
        <v>2019</v>
      </c>
      <c r="L358" s="3">
        <v>7.31</v>
      </c>
      <c r="M358" s="1">
        <v>9</v>
      </c>
      <c r="N358" s="3">
        <v>65.790000000000006</v>
      </c>
      <c r="O358" s="1" t="s">
        <v>30</v>
      </c>
      <c r="P358" s="1" t="s">
        <v>11</v>
      </c>
      <c r="Q358" s="1" t="str">
        <f t="shared" si="47"/>
        <v>Supplies and Furniture</v>
      </c>
      <c r="R358" s="1" t="s">
        <v>31</v>
      </c>
      <c r="S358" s="1" t="s">
        <v>51</v>
      </c>
      <c r="T358" s="1">
        <v>33132</v>
      </c>
      <c r="U358" s="1" t="str">
        <f>VLOOKUP(T358,'Geographic Data'!$A:$D,2,FALSE)</f>
        <v>Miami</v>
      </c>
      <c r="V358" s="1" t="str">
        <f>VLOOKUP(T358,'Geographic Data'!$A:$D,3,FALSE)</f>
        <v>Florida</v>
      </c>
      <c r="W358" s="1" t="str">
        <f>VLOOKUP(T358,'Geographic Data'!$A:$D,4,FALSE)</f>
        <v>South</v>
      </c>
    </row>
    <row r="359" spans="1:23" x14ac:dyDescent="0.2">
      <c r="A359" s="1">
        <v>9422</v>
      </c>
      <c r="B359" s="2">
        <v>43510</v>
      </c>
      <c r="C359" s="2" t="str">
        <f t="shared" si="40"/>
        <v>Thursday</v>
      </c>
      <c r="D359" s="2" t="str">
        <f t="shared" si="41"/>
        <v>February</v>
      </c>
      <c r="E359" s="2" t="str">
        <f t="shared" si="42"/>
        <v>2019</v>
      </c>
      <c r="F359" s="2">
        <v>43520</v>
      </c>
      <c r="G359" s="2" t="str">
        <f t="shared" si="43"/>
        <v>Sunday</v>
      </c>
      <c r="H359" s="2" t="str">
        <f t="shared" si="44"/>
        <v>February</v>
      </c>
      <c r="I359" s="22">
        <v>0.46433202419211339</v>
      </c>
      <c r="J359" s="22" t="str">
        <f t="shared" si="45"/>
        <v>11</v>
      </c>
      <c r="K359" s="2" t="str">
        <f t="shared" si="46"/>
        <v>2019</v>
      </c>
      <c r="L359" s="3">
        <v>8.34</v>
      </c>
      <c r="M359" s="1">
        <v>10</v>
      </c>
      <c r="N359" s="3">
        <v>83.4</v>
      </c>
      <c r="O359" s="1" t="s">
        <v>30</v>
      </c>
      <c r="P359" s="1" t="s">
        <v>769</v>
      </c>
      <c r="Q359" s="1" t="str">
        <f t="shared" si="47"/>
        <v>N/A</v>
      </c>
      <c r="R359" s="1" t="s">
        <v>792</v>
      </c>
      <c r="S359" s="1" t="s">
        <v>58</v>
      </c>
      <c r="T359" s="1">
        <v>33132</v>
      </c>
      <c r="U359" s="1" t="str">
        <f>VLOOKUP(T359,'Geographic Data'!$A:$D,2,FALSE)</f>
        <v>Miami</v>
      </c>
      <c r="V359" s="1" t="str">
        <f>VLOOKUP(T359,'Geographic Data'!$A:$D,3,FALSE)</f>
        <v>Florida</v>
      </c>
      <c r="W359" s="1" t="str">
        <f>VLOOKUP(T359,'Geographic Data'!$A:$D,4,FALSE)</f>
        <v>South</v>
      </c>
    </row>
    <row r="360" spans="1:23" x14ac:dyDescent="0.2">
      <c r="A360" s="1">
        <v>29390</v>
      </c>
      <c r="B360" s="2">
        <v>43597</v>
      </c>
      <c r="C360" s="2" t="str">
        <f t="shared" si="40"/>
        <v>Sunday</v>
      </c>
      <c r="D360" s="2" t="str">
        <f t="shared" si="41"/>
        <v>May</v>
      </c>
      <c r="E360" s="2" t="str">
        <f t="shared" si="42"/>
        <v>2019</v>
      </c>
      <c r="F360" s="2">
        <v>43603</v>
      </c>
      <c r="G360" s="2" t="str">
        <f t="shared" si="43"/>
        <v>Saturday</v>
      </c>
      <c r="H360" s="2" t="str">
        <f t="shared" si="44"/>
        <v>May</v>
      </c>
      <c r="I360" s="22">
        <v>0.49815633107393464</v>
      </c>
      <c r="J360" s="22" t="str">
        <f t="shared" si="45"/>
        <v>11</v>
      </c>
      <c r="K360" s="2" t="str">
        <f t="shared" si="46"/>
        <v>2019</v>
      </c>
      <c r="L360" s="3">
        <v>550.98</v>
      </c>
      <c r="M360" s="1">
        <v>8</v>
      </c>
      <c r="N360" s="3">
        <v>4407.84</v>
      </c>
      <c r="O360" s="1" t="s">
        <v>30</v>
      </c>
      <c r="P360" s="1" t="s">
        <v>27</v>
      </c>
      <c r="Q360" s="1" t="str">
        <f t="shared" si="47"/>
        <v>Supplies and Furniture</v>
      </c>
      <c r="R360" s="1" t="s">
        <v>43</v>
      </c>
      <c r="S360" s="1" t="s">
        <v>148</v>
      </c>
      <c r="T360" s="1">
        <v>33132</v>
      </c>
      <c r="U360" s="1" t="str">
        <f>VLOOKUP(T360,'Geographic Data'!$A:$D,2,FALSE)</f>
        <v>Miami</v>
      </c>
      <c r="V360" s="1" t="str">
        <f>VLOOKUP(T360,'Geographic Data'!$A:$D,3,FALSE)</f>
        <v>Florida</v>
      </c>
      <c r="W360" s="1" t="str">
        <f>VLOOKUP(T360,'Geographic Data'!$A:$D,4,FALSE)</f>
        <v>South</v>
      </c>
    </row>
    <row r="361" spans="1:23" x14ac:dyDescent="0.2">
      <c r="A361" s="1">
        <v>32619</v>
      </c>
      <c r="B361" s="2">
        <v>43611</v>
      </c>
      <c r="C361" s="2" t="str">
        <f t="shared" si="40"/>
        <v>Sunday</v>
      </c>
      <c r="D361" s="2" t="str">
        <f t="shared" si="41"/>
        <v>May</v>
      </c>
      <c r="E361" s="2" t="str">
        <f t="shared" si="42"/>
        <v>2019</v>
      </c>
      <c r="F361" s="2">
        <v>43619</v>
      </c>
      <c r="G361" s="2" t="str">
        <f t="shared" si="43"/>
        <v>Monday</v>
      </c>
      <c r="H361" s="2" t="str">
        <f t="shared" si="44"/>
        <v>June</v>
      </c>
      <c r="I361" s="22">
        <v>0.41760332827758118</v>
      </c>
      <c r="J361" s="22" t="str">
        <f t="shared" si="45"/>
        <v>10</v>
      </c>
      <c r="K361" s="2" t="str">
        <f t="shared" si="46"/>
        <v>2019</v>
      </c>
      <c r="L361" s="3">
        <v>11.58</v>
      </c>
      <c r="M361" s="1">
        <v>5</v>
      </c>
      <c r="N361" s="3">
        <v>57.9</v>
      </c>
      <c r="O361" s="1" t="s">
        <v>30</v>
      </c>
      <c r="P361" s="1" t="s">
        <v>11</v>
      </c>
      <c r="Q361" s="1" t="str">
        <f t="shared" si="47"/>
        <v>Supplies and Furniture</v>
      </c>
      <c r="R361" s="1" t="s">
        <v>41</v>
      </c>
      <c r="S361" s="1" t="s">
        <v>776</v>
      </c>
      <c r="T361" s="1">
        <v>33132</v>
      </c>
      <c r="U361" s="1" t="str">
        <f>VLOOKUP(T361,'Geographic Data'!$A:$D,2,FALSE)</f>
        <v>Miami</v>
      </c>
      <c r="V361" s="1" t="str">
        <f>VLOOKUP(T361,'Geographic Data'!$A:$D,3,FALSE)</f>
        <v>Florida</v>
      </c>
      <c r="W361" s="1" t="str">
        <f>VLOOKUP(T361,'Geographic Data'!$A:$D,4,FALSE)</f>
        <v>South</v>
      </c>
    </row>
    <row r="362" spans="1:23" x14ac:dyDescent="0.2">
      <c r="A362" s="1">
        <v>39241</v>
      </c>
      <c r="B362" s="2">
        <v>43640</v>
      </c>
      <c r="C362" s="2" t="str">
        <f t="shared" si="40"/>
        <v>Monday</v>
      </c>
      <c r="D362" s="2" t="str">
        <f t="shared" si="41"/>
        <v>June</v>
      </c>
      <c r="E362" s="2" t="str">
        <f t="shared" si="42"/>
        <v>2019</v>
      </c>
      <c r="F362" s="2">
        <v>43647</v>
      </c>
      <c r="G362" s="2" t="str">
        <f t="shared" si="43"/>
        <v>Monday</v>
      </c>
      <c r="H362" s="2" t="str">
        <f t="shared" si="44"/>
        <v>July</v>
      </c>
      <c r="I362" s="22">
        <v>6.7786086918402044E-2</v>
      </c>
      <c r="J362" s="22" t="str">
        <f t="shared" si="45"/>
        <v>01</v>
      </c>
      <c r="K362" s="2" t="str">
        <f t="shared" si="46"/>
        <v>2019</v>
      </c>
      <c r="L362" s="3">
        <v>5.98</v>
      </c>
      <c r="M362" s="1">
        <v>9</v>
      </c>
      <c r="N362" s="3">
        <v>53.82</v>
      </c>
      <c r="O362" s="1" t="s">
        <v>30</v>
      </c>
      <c r="P362" s="1" t="s">
        <v>11</v>
      </c>
      <c r="Q362" s="1" t="str">
        <f t="shared" si="47"/>
        <v>Supplies and Furniture</v>
      </c>
      <c r="R362" s="1" t="s">
        <v>12</v>
      </c>
      <c r="S362" s="1" t="s">
        <v>179</v>
      </c>
      <c r="T362" s="1">
        <v>33132</v>
      </c>
      <c r="U362" s="1" t="str">
        <f>VLOOKUP(T362,'Geographic Data'!$A:$D,2,FALSE)</f>
        <v>Miami</v>
      </c>
      <c r="V362" s="1" t="str">
        <f>VLOOKUP(T362,'Geographic Data'!$A:$D,3,FALSE)</f>
        <v>Florida</v>
      </c>
      <c r="W362" s="1" t="str">
        <f>VLOOKUP(T362,'Geographic Data'!$A:$D,4,FALSE)</f>
        <v>South</v>
      </c>
    </row>
    <row r="363" spans="1:23" x14ac:dyDescent="0.2">
      <c r="A363" s="1">
        <v>24268</v>
      </c>
      <c r="B363" s="2">
        <v>43575</v>
      </c>
      <c r="C363" s="2" t="str">
        <f t="shared" si="40"/>
        <v>Saturday</v>
      </c>
      <c r="D363" s="2" t="str">
        <f t="shared" si="41"/>
        <v>April</v>
      </c>
      <c r="E363" s="2" t="str">
        <f t="shared" si="42"/>
        <v>2019</v>
      </c>
      <c r="F363" s="2">
        <v>43576</v>
      </c>
      <c r="G363" s="2" t="str">
        <f t="shared" si="43"/>
        <v>Sunday</v>
      </c>
      <c r="H363" s="2" t="str">
        <f t="shared" si="44"/>
        <v>April</v>
      </c>
      <c r="I363" s="22">
        <v>0.59162573469405511</v>
      </c>
      <c r="J363" s="22" t="str">
        <f t="shared" si="45"/>
        <v>14</v>
      </c>
      <c r="K363" s="2" t="str">
        <f t="shared" si="46"/>
        <v>2019</v>
      </c>
      <c r="L363" s="3">
        <v>115.99</v>
      </c>
      <c r="M363" s="1">
        <v>3</v>
      </c>
      <c r="N363" s="3">
        <v>347.97</v>
      </c>
      <c r="O363" s="1" t="s">
        <v>10</v>
      </c>
      <c r="P363" s="1" t="s">
        <v>16</v>
      </c>
      <c r="Q363" s="1" t="str">
        <f t="shared" si="47"/>
        <v>Technology</v>
      </c>
      <c r="R363" s="1" t="s">
        <v>790</v>
      </c>
      <c r="S363" s="1">
        <v>2160</v>
      </c>
      <c r="T363" s="1">
        <v>33181</v>
      </c>
      <c r="U363" s="1" t="str">
        <f>VLOOKUP(T363,'Geographic Data'!$A:$D,2,FALSE)</f>
        <v>Miami</v>
      </c>
      <c r="V363" s="1" t="str">
        <f>VLOOKUP(T363,'Geographic Data'!$A:$D,3,FALSE)</f>
        <v>Florida</v>
      </c>
      <c r="W363" s="1" t="str">
        <f>VLOOKUP(T363,'Geographic Data'!$A:$D,4,FALSE)</f>
        <v>South</v>
      </c>
    </row>
    <row r="364" spans="1:23" x14ac:dyDescent="0.2">
      <c r="A364" s="1">
        <v>24268</v>
      </c>
      <c r="B364" s="2">
        <v>43575</v>
      </c>
      <c r="C364" s="2" t="str">
        <f t="shared" si="40"/>
        <v>Saturday</v>
      </c>
      <c r="D364" s="2" t="str">
        <f t="shared" si="41"/>
        <v>April</v>
      </c>
      <c r="E364" s="2" t="str">
        <f t="shared" si="42"/>
        <v>2019</v>
      </c>
      <c r="F364" s="2">
        <v>43581</v>
      </c>
      <c r="G364" s="2" t="str">
        <f t="shared" si="43"/>
        <v>Friday</v>
      </c>
      <c r="H364" s="2" t="str">
        <f t="shared" si="44"/>
        <v>April</v>
      </c>
      <c r="I364" s="22">
        <v>0.16813563471973736</v>
      </c>
      <c r="J364" s="22" t="str">
        <f t="shared" si="45"/>
        <v>04</v>
      </c>
      <c r="K364" s="2" t="str">
        <f t="shared" si="46"/>
        <v>2019</v>
      </c>
      <c r="L364" s="3">
        <v>11.55</v>
      </c>
      <c r="M364" s="1">
        <v>10</v>
      </c>
      <c r="N364" s="3">
        <v>115.5</v>
      </c>
      <c r="O364" s="1" t="s">
        <v>10</v>
      </c>
      <c r="P364" s="1" t="s">
        <v>11</v>
      </c>
      <c r="Q364" s="1" t="str">
        <f t="shared" si="47"/>
        <v>Supplies and Furniture</v>
      </c>
      <c r="R364" s="1" t="s">
        <v>788</v>
      </c>
      <c r="S364" s="1" t="s">
        <v>117</v>
      </c>
      <c r="T364" s="1">
        <v>33181</v>
      </c>
      <c r="U364" s="1" t="str">
        <f>VLOOKUP(T364,'Geographic Data'!$A:$D,2,FALSE)</f>
        <v>Miami</v>
      </c>
      <c r="V364" s="1" t="str">
        <f>VLOOKUP(T364,'Geographic Data'!$A:$D,3,FALSE)</f>
        <v>Florida</v>
      </c>
      <c r="W364" s="1" t="str">
        <f>VLOOKUP(T364,'Geographic Data'!$A:$D,4,FALSE)</f>
        <v>South</v>
      </c>
    </row>
    <row r="365" spans="1:23" x14ac:dyDescent="0.2">
      <c r="A365" s="1">
        <v>25935</v>
      </c>
      <c r="B365" s="2">
        <v>43582</v>
      </c>
      <c r="C365" s="2" t="str">
        <f t="shared" si="40"/>
        <v>Saturday</v>
      </c>
      <c r="D365" s="2" t="str">
        <f t="shared" si="41"/>
        <v>April</v>
      </c>
      <c r="E365" s="2" t="str">
        <f t="shared" si="42"/>
        <v>2019</v>
      </c>
      <c r="F365" s="2">
        <v>43584</v>
      </c>
      <c r="G365" s="2" t="str">
        <f t="shared" si="43"/>
        <v>Monday</v>
      </c>
      <c r="H365" s="2" t="str">
        <f t="shared" si="44"/>
        <v>April</v>
      </c>
      <c r="I365" s="22">
        <v>0.4013259408307569</v>
      </c>
      <c r="J365" s="22" t="str">
        <f t="shared" si="45"/>
        <v>09</v>
      </c>
      <c r="K365" s="2" t="str">
        <f t="shared" si="46"/>
        <v>2019</v>
      </c>
      <c r="L365" s="3">
        <v>15.23</v>
      </c>
      <c r="M365" s="1">
        <v>4</v>
      </c>
      <c r="N365" s="3">
        <v>60.92</v>
      </c>
      <c r="O365" s="1" t="s">
        <v>10</v>
      </c>
      <c r="P365" s="1" t="s">
        <v>27</v>
      </c>
      <c r="Q365" s="1" t="str">
        <f t="shared" si="47"/>
        <v>Supplies and Furniture</v>
      </c>
      <c r="R365" s="1" t="s">
        <v>43</v>
      </c>
      <c r="S365" s="1" t="s">
        <v>774</v>
      </c>
      <c r="T365" s="1">
        <v>33181</v>
      </c>
      <c r="U365" s="1" t="str">
        <f>VLOOKUP(T365,'Geographic Data'!$A:$D,2,FALSE)</f>
        <v>Miami</v>
      </c>
      <c r="V365" s="1" t="str">
        <f>VLOOKUP(T365,'Geographic Data'!$A:$D,3,FALSE)</f>
        <v>Florida</v>
      </c>
      <c r="W365" s="1" t="str">
        <f>VLOOKUP(T365,'Geographic Data'!$A:$D,4,FALSE)</f>
        <v>South</v>
      </c>
    </row>
    <row r="366" spans="1:23" x14ac:dyDescent="0.2">
      <c r="A366" s="1">
        <v>30888</v>
      </c>
      <c r="B366" s="2">
        <v>43604</v>
      </c>
      <c r="C366" s="2" t="str">
        <f t="shared" si="40"/>
        <v>Sunday</v>
      </c>
      <c r="D366" s="2" t="str">
        <f t="shared" si="41"/>
        <v>May</v>
      </c>
      <c r="E366" s="2" t="str">
        <f t="shared" si="42"/>
        <v>2019</v>
      </c>
      <c r="F366" s="2">
        <v>43613</v>
      </c>
      <c r="G366" s="2" t="str">
        <f t="shared" si="43"/>
        <v>Tuesday</v>
      </c>
      <c r="H366" s="2" t="str">
        <f t="shared" si="44"/>
        <v>May</v>
      </c>
      <c r="I366" s="22">
        <v>2.6958456627172445E-2</v>
      </c>
      <c r="J366" s="22" t="str">
        <f t="shared" si="45"/>
        <v>00</v>
      </c>
      <c r="K366" s="2" t="str">
        <f t="shared" si="46"/>
        <v>2019</v>
      </c>
      <c r="L366" s="3">
        <v>152.47999999999999</v>
      </c>
      <c r="M366" s="1">
        <v>9</v>
      </c>
      <c r="N366" s="3">
        <v>1372.32</v>
      </c>
      <c r="O366" s="1" t="s">
        <v>10</v>
      </c>
      <c r="P366" s="1" t="s">
        <v>16</v>
      </c>
      <c r="Q366" s="1" t="str">
        <f t="shared" si="47"/>
        <v>Technology</v>
      </c>
      <c r="R366" s="1" t="s">
        <v>17</v>
      </c>
      <c r="S366" s="1" t="s">
        <v>153</v>
      </c>
      <c r="T366" s="1">
        <v>33181</v>
      </c>
      <c r="U366" s="1" t="str">
        <f>VLOOKUP(T366,'Geographic Data'!$A:$D,2,FALSE)</f>
        <v>Miami</v>
      </c>
      <c r="V366" s="1" t="str">
        <f>VLOOKUP(T366,'Geographic Data'!$A:$D,3,FALSE)</f>
        <v>Florida</v>
      </c>
      <c r="W366" s="1" t="str">
        <f>VLOOKUP(T366,'Geographic Data'!$A:$D,4,FALSE)</f>
        <v>South</v>
      </c>
    </row>
    <row r="367" spans="1:23" x14ac:dyDescent="0.2">
      <c r="A367" s="1">
        <v>30888</v>
      </c>
      <c r="B367" s="2">
        <v>43604</v>
      </c>
      <c r="C367" s="2" t="str">
        <f t="shared" si="40"/>
        <v>Sunday</v>
      </c>
      <c r="D367" s="2" t="str">
        <f t="shared" si="41"/>
        <v>May</v>
      </c>
      <c r="E367" s="2" t="str">
        <f t="shared" si="42"/>
        <v>2019</v>
      </c>
      <c r="F367" s="2">
        <v>43605</v>
      </c>
      <c r="G367" s="2" t="str">
        <f t="shared" si="43"/>
        <v>Monday</v>
      </c>
      <c r="H367" s="2" t="str">
        <f t="shared" si="44"/>
        <v>May</v>
      </c>
      <c r="I367" s="22">
        <v>0.13129642356061177</v>
      </c>
      <c r="J367" s="22" t="str">
        <f t="shared" si="45"/>
        <v>03</v>
      </c>
      <c r="K367" s="2" t="str">
        <f t="shared" si="46"/>
        <v>2019</v>
      </c>
      <c r="L367" s="3">
        <v>65.989999999999995</v>
      </c>
      <c r="M367" s="1">
        <v>9</v>
      </c>
      <c r="N367" s="3">
        <v>593.91</v>
      </c>
      <c r="O367" s="1" t="s">
        <v>10</v>
      </c>
      <c r="P367" s="1" t="s">
        <v>16</v>
      </c>
      <c r="Q367" s="1" t="str">
        <f t="shared" si="47"/>
        <v>Technology</v>
      </c>
      <c r="R367" s="1" t="s">
        <v>790</v>
      </c>
      <c r="S367" s="1" t="s">
        <v>154</v>
      </c>
      <c r="T367" s="1">
        <v>33181</v>
      </c>
      <c r="U367" s="1" t="str">
        <f>VLOOKUP(T367,'Geographic Data'!$A:$D,2,FALSE)</f>
        <v>Miami</v>
      </c>
      <c r="V367" s="1" t="str">
        <f>VLOOKUP(T367,'Geographic Data'!$A:$D,3,FALSE)</f>
        <v>Florida</v>
      </c>
      <c r="W367" s="1" t="str">
        <f>VLOOKUP(T367,'Geographic Data'!$A:$D,4,FALSE)</f>
        <v>South</v>
      </c>
    </row>
    <row r="368" spans="1:23" x14ac:dyDescent="0.2">
      <c r="A368" s="1">
        <v>43596</v>
      </c>
      <c r="B368" s="2">
        <v>43659</v>
      </c>
      <c r="C368" s="2" t="str">
        <f t="shared" si="40"/>
        <v>Saturday</v>
      </c>
      <c r="D368" s="2" t="str">
        <f t="shared" si="41"/>
        <v>July</v>
      </c>
      <c r="E368" s="2" t="str">
        <f t="shared" si="42"/>
        <v>2019</v>
      </c>
      <c r="F368" s="2">
        <v>43665</v>
      </c>
      <c r="G368" s="2" t="str">
        <f t="shared" si="43"/>
        <v>Friday</v>
      </c>
      <c r="H368" s="2" t="str">
        <f t="shared" si="44"/>
        <v>July</v>
      </c>
      <c r="I368" s="22">
        <v>0.99164653877210152</v>
      </c>
      <c r="J368" s="22" t="str">
        <f t="shared" si="45"/>
        <v>23</v>
      </c>
      <c r="K368" s="2" t="str">
        <f t="shared" si="46"/>
        <v>2019</v>
      </c>
      <c r="L368" s="3">
        <v>13.48</v>
      </c>
      <c r="M368" s="1">
        <v>10</v>
      </c>
      <c r="N368" s="3">
        <v>134.80000000000001</v>
      </c>
      <c r="O368" s="1" t="s">
        <v>10</v>
      </c>
      <c r="P368" s="1" t="s">
        <v>11</v>
      </c>
      <c r="Q368" s="1" t="str">
        <f t="shared" si="47"/>
        <v>Supplies and Furniture</v>
      </c>
      <c r="R368" s="1" t="s">
        <v>789</v>
      </c>
      <c r="S368" s="1" t="s">
        <v>197</v>
      </c>
      <c r="T368" s="1">
        <v>33181</v>
      </c>
      <c r="U368" s="1" t="str">
        <f>VLOOKUP(T368,'Geographic Data'!$A:$D,2,FALSE)</f>
        <v>Miami</v>
      </c>
      <c r="V368" s="1" t="str">
        <f>VLOOKUP(T368,'Geographic Data'!$A:$D,3,FALSE)</f>
        <v>Florida</v>
      </c>
      <c r="W368" s="1" t="str">
        <f>VLOOKUP(T368,'Geographic Data'!$A:$D,4,FALSE)</f>
        <v>South</v>
      </c>
    </row>
    <row r="369" spans="1:23" x14ac:dyDescent="0.2">
      <c r="A369" s="1">
        <v>77834</v>
      </c>
      <c r="B369" s="2">
        <v>43808</v>
      </c>
      <c r="C369" s="2" t="str">
        <f t="shared" si="40"/>
        <v>Monday</v>
      </c>
      <c r="D369" s="2" t="str">
        <f t="shared" si="41"/>
        <v>December</v>
      </c>
      <c r="E369" s="2" t="str">
        <f t="shared" si="42"/>
        <v>2019</v>
      </c>
      <c r="F369" s="2">
        <v>43810</v>
      </c>
      <c r="G369" s="2" t="str">
        <f t="shared" si="43"/>
        <v>Wednesday</v>
      </c>
      <c r="H369" s="2" t="str">
        <f t="shared" si="44"/>
        <v>December</v>
      </c>
      <c r="I369" s="22">
        <v>0.29217384716566974</v>
      </c>
      <c r="J369" s="22" t="str">
        <f t="shared" si="45"/>
        <v>07</v>
      </c>
      <c r="K369" s="2" t="str">
        <f t="shared" si="46"/>
        <v>2019</v>
      </c>
      <c r="L369" s="3">
        <v>17.48</v>
      </c>
      <c r="M369" s="1">
        <v>1</v>
      </c>
      <c r="N369" s="3">
        <v>17.48</v>
      </c>
      <c r="O369" s="1" t="s">
        <v>14</v>
      </c>
      <c r="P369" s="1" t="s">
        <v>16</v>
      </c>
      <c r="Q369" s="1" t="str">
        <f t="shared" si="47"/>
        <v>Technology</v>
      </c>
      <c r="R369" s="1" t="s">
        <v>17</v>
      </c>
      <c r="S369" s="1" t="s">
        <v>106</v>
      </c>
      <c r="T369" s="1">
        <v>33772</v>
      </c>
      <c r="U369" s="1" t="str">
        <f>VLOOKUP(T369,'Geographic Data'!$A:$D,2,FALSE)</f>
        <v>Seminole</v>
      </c>
      <c r="V369" s="1" t="str">
        <f>VLOOKUP(T369,'Geographic Data'!$A:$D,3,FALSE)</f>
        <v>Florida</v>
      </c>
      <c r="W369" s="1" t="str">
        <f>VLOOKUP(T369,'Geographic Data'!$A:$D,4,FALSE)</f>
        <v>South</v>
      </c>
    </row>
    <row r="370" spans="1:23" x14ac:dyDescent="0.2">
      <c r="A370" s="1">
        <v>77836</v>
      </c>
      <c r="B370" s="2">
        <v>43808</v>
      </c>
      <c r="C370" s="2" t="str">
        <f t="shared" si="40"/>
        <v>Monday</v>
      </c>
      <c r="D370" s="2" t="str">
        <f t="shared" si="41"/>
        <v>December</v>
      </c>
      <c r="E370" s="2" t="str">
        <f t="shared" si="42"/>
        <v>2019</v>
      </c>
      <c r="F370" s="2">
        <v>43818</v>
      </c>
      <c r="G370" s="2" t="str">
        <f t="shared" si="43"/>
        <v>Thursday</v>
      </c>
      <c r="H370" s="2" t="str">
        <f t="shared" si="44"/>
        <v>December</v>
      </c>
      <c r="I370" s="22">
        <v>0.43668301502588258</v>
      </c>
      <c r="J370" s="22" t="str">
        <f t="shared" si="45"/>
        <v>10</v>
      </c>
      <c r="K370" s="2" t="str">
        <f t="shared" si="46"/>
        <v>2019</v>
      </c>
      <c r="L370" s="3">
        <v>4.9800000000000004</v>
      </c>
      <c r="M370" s="1">
        <v>10</v>
      </c>
      <c r="N370" s="3">
        <v>49.8</v>
      </c>
      <c r="O370" s="1" t="s">
        <v>14</v>
      </c>
      <c r="P370" s="1" t="s">
        <v>16</v>
      </c>
      <c r="Q370" s="1" t="str">
        <f t="shared" si="47"/>
        <v>Technology</v>
      </c>
      <c r="R370" s="1" t="s">
        <v>17</v>
      </c>
      <c r="S370" s="1" t="s">
        <v>225</v>
      </c>
      <c r="T370" s="1">
        <v>33772</v>
      </c>
      <c r="U370" s="1" t="str">
        <f>VLOOKUP(T370,'Geographic Data'!$A:$D,2,FALSE)</f>
        <v>Seminole</v>
      </c>
      <c r="V370" s="1" t="str">
        <f>VLOOKUP(T370,'Geographic Data'!$A:$D,3,FALSE)</f>
        <v>Florida</v>
      </c>
      <c r="W370" s="1" t="str">
        <f>VLOOKUP(T370,'Geographic Data'!$A:$D,4,FALSE)</f>
        <v>South</v>
      </c>
    </row>
    <row r="371" spans="1:23" x14ac:dyDescent="0.2">
      <c r="A371" s="1">
        <v>77836</v>
      </c>
      <c r="B371" s="2">
        <v>43808</v>
      </c>
      <c r="C371" s="2" t="str">
        <f t="shared" si="40"/>
        <v>Monday</v>
      </c>
      <c r="D371" s="2" t="str">
        <f t="shared" si="41"/>
        <v>December</v>
      </c>
      <c r="E371" s="2" t="str">
        <f t="shared" si="42"/>
        <v>2019</v>
      </c>
      <c r="F371" s="2">
        <v>43816</v>
      </c>
      <c r="G371" s="2" t="str">
        <f t="shared" si="43"/>
        <v>Tuesday</v>
      </c>
      <c r="H371" s="2" t="str">
        <f t="shared" si="44"/>
        <v>December</v>
      </c>
      <c r="I371" s="22">
        <v>0.54022421985839864</v>
      </c>
      <c r="J371" s="22" t="str">
        <f t="shared" si="45"/>
        <v>12</v>
      </c>
      <c r="K371" s="2" t="str">
        <f t="shared" si="46"/>
        <v>2019</v>
      </c>
      <c r="L371" s="3">
        <v>21.38</v>
      </c>
      <c r="M371" s="1">
        <v>7</v>
      </c>
      <c r="N371" s="3">
        <v>149.66</v>
      </c>
      <c r="O371" s="1" t="s">
        <v>14</v>
      </c>
      <c r="P371" s="1" t="s">
        <v>11</v>
      </c>
      <c r="Q371" s="1" t="str">
        <f t="shared" si="47"/>
        <v>Supplies and Furniture</v>
      </c>
      <c r="R371" s="1" t="s">
        <v>788</v>
      </c>
      <c r="S371" s="1" t="s">
        <v>162</v>
      </c>
      <c r="T371" s="1">
        <v>33772</v>
      </c>
      <c r="U371" s="1" t="str">
        <f>VLOOKUP(T371,'Geographic Data'!$A:$D,2,FALSE)</f>
        <v>Seminole</v>
      </c>
      <c r="V371" s="1" t="str">
        <f>VLOOKUP(T371,'Geographic Data'!$A:$D,3,FALSE)</f>
        <v>Florida</v>
      </c>
      <c r="W371" s="1" t="str">
        <f>VLOOKUP(T371,'Geographic Data'!$A:$D,4,FALSE)</f>
        <v>South</v>
      </c>
    </row>
    <row r="372" spans="1:23" x14ac:dyDescent="0.2">
      <c r="A372" s="1">
        <v>77837</v>
      </c>
      <c r="B372" s="2">
        <v>43808</v>
      </c>
      <c r="C372" s="2" t="str">
        <f t="shared" si="40"/>
        <v>Monday</v>
      </c>
      <c r="D372" s="2" t="str">
        <f t="shared" si="41"/>
        <v>December</v>
      </c>
      <c r="E372" s="2" t="str">
        <f t="shared" si="42"/>
        <v>2019</v>
      </c>
      <c r="F372" s="2">
        <v>43810</v>
      </c>
      <c r="G372" s="2" t="str">
        <f t="shared" si="43"/>
        <v>Wednesday</v>
      </c>
      <c r="H372" s="2" t="str">
        <f t="shared" si="44"/>
        <v>December</v>
      </c>
      <c r="I372" s="22">
        <v>0.92346957805048324</v>
      </c>
      <c r="J372" s="22" t="str">
        <f t="shared" si="45"/>
        <v>22</v>
      </c>
      <c r="K372" s="2" t="str">
        <f t="shared" si="46"/>
        <v>2019</v>
      </c>
      <c r="L372" s="3">
        <v>2.62</v>
      </c>
      <c r="M372" s="1">
        <v>7</v>
      </c>
      <c r="N372" s="3">
        <v>18.34</v>
      </c>
      <c r="O372" s="1" t="s">
        <v>14</v>
      </c>
      <c r="P372" s="1" t="s">
        <v>11</v>
      </c>
      <c r="Q372" s="1" t="str">
        <f t="shared" si="47"/>
        <v>Supplies and Furniture</v>
      </c>
      <c r="R372" s="1" t="s">
        <v>141</v>
      </c>
      <c r="S372" s="1" t="s">
        <v>226</v>
      </c>
      <c r="T372" s="1">
        <v>33772</v>
      </c>
      <c r="U372" s="1" t="str">
        <f>VLOOKUP(T372,'Geographic Data'!$A:$D,2,FALSE)</f>
        <v>Seminole</v>
      </c>
      <c r="V372" s="1" t="str">
        <f>VLOOKUP(T372,'Geographic Data'!$A:$D,3,FALSE)</f>
        <v>Florida</v>
      </c>
      <c r="W372" s="1" t="str">
        <f>VLOOKUP(T372,'Geographic Data'!$A:$D,4,FALSE)</f>
        <v>South</v>
      </c>
    </row>
    <row r="373" spans="1:23" x14ac:dyDescent="0.2">
      <c r="A373" s="1">
        <v>77838</v>
      </c>
      <c r="B373" s="2">
        <v>43808</v>
      </c>
      <c r="C373" s="2" t="str">
        <f t="shared" si="40"/>
        <v>Monday</v>
      </c>
      <c r="D373" s="2" t="str">
        <f t="shared" si="41"/>
        <v>December</v>
      </c>
      <c r="E373" s="2" t="str">
        <f t="shared" si="42"/>
        <v>2019</v>
      </c>
      <c r="F373" s="2">
        <v>43817</v>
      </c>
      <c r="G373" s="2" t="str">
        <f t="shared" si="43"/>
        <v>Wednesday</v>
      </c>
      <c r="H373" s="2" t="str">
        <f t="shared" si="44"/>
        <v>December</v>
      </c>
      <c r="I373" s="22">
        <v>0.73345755236083587</v>
      </c>
      <c r="J373" s="22" t="str">
        <f t="shared" si="45"/>
        <v>17</v>
      </c>
      <c r="K373" s="2" t="str">
        <f t="shared" si="46"/>
        <v>2019</v>
      </c>
      <c r="L373" s="3">
        <v>5.53</v>
      </c>
      <c r="M373" s="1">
        <v>8</v>
      </c>
      <c r="N373" s="3">
        <v>44.24</v>
      </c>
      <c r="O373" s="1" t="s">
        <v>10</v>
      </c>
      <c r="P373" s="1" t="s">
        <v>11</v>
      </c>
      <c r="Q373" s="1" t="str">
        <f t="shared" si="47"/>
        <v>Supplies and Furniture</v>
      </c>
      <c r="R373" s="1" t="s">
        <v>791</v>
      </c>
      <c r="S373" s="1" t="s">
        <v>68</v>
      </c>
      <c r="T373" s="1">
        <v>33772</v>
      </c>
      <c r="U373" s="1" t="str">
        <f>VLOOKUP(T373,'Geographic Data'!$A:$D,2,FALSE)</f>
        <v>Seminole</v>
      </c>
      <c r="V373" s="1" t="str">
        <f>VLOOKUP(T373,'Geographic Data'!$A:$D,3,FALSE)</f>
        <v>Florida</v>
      </c>
      <c r="W373" s="1" t="str">
        <f>VLOOKUP(T373,'Geographic Data'!$A:$D,4,FALSE)</f>
        <v>South</v>
      </c>
    </row>
    <row r="374" spans="1:23" x14ac:dyDescent="0.2">
      <c r="A374" s="1">
        <v>77838</v>
      </c>
      <c r="B374" s="2">
        <v>43808</v>
      </c>
      <c r="C374" s="2" t="str">
        <f t="shared" si="40"/>
        <v>Monday</v>
      </c>
      <c r="D374" s="2" t="str">
        <f t="shared" si="41"/>
        <v>December</v>
      </c>
      <c r="E374" s="2" t="str">
        <f t="shared" si="42"/>
        <v>2019</v>
      </c>
      <c r="F374" s="2">
        <v>43811</v>
      </c>
      <c r="G374" s="2" t="str">
        <f t="shared" si="43"/>
        <v>Thursday</v>
      </c>
      <c r="H374" s="2" t="str">
        <f t="shared" si="44"/>
        <v>December</v>
      </c>
      <c r="I374" s="22">
        <v>6.3153823948224774E-2</v>
      </c>
      <c r="J374" s="22" t="str">
        <f t="shared" si="45"/>
        <v>01</v>
      </c>
      <c r="K374" s="2" t="str">
        <f t="shared" si="46"/>
        <v>2019</v>
      </c>
      <c r="L374" s="3">
        <v>55.98</v>
      </c>
      <c r="M374" s="1">
        <v>3</v>
      </c>
      <c r="N374" s="3">
        <v>167.94</v>
      </c>
      <c r="O374" s="1" t="s">
        <v>10</v>
      </c>
      <c r="P374" s="1" t="s">
        <v>11</v>
      </c>
      <c r="Q374" s="1" t="str">
        <f t="shared" si="47"/>
        <v>Supplies and Furniture</v>
      </c>
      <c r="R374" s="1" t="s">
        <v>12</v>
      </c>
      <c r="S374" s="1" t="s">
        <v>228</v>
      </c>
      <c r="T374" s="1">
        <v>33772</v>
      </c>
      <c r="U374" s="1" t="str">
        <f>VLOOKUP(T374,'Geographic Data'!$A:$D,2,FALSE)</f>
        <v>Seminole</v>
      </c>
      <c r="V374" s="1" t="str">
        <f>VLOOKUP(T374,'Geographic Data'!$A:$D,3,FALSE)</f>
        <v>Florida</v>
      </c>
      <c r="W374" s="1" t="str">
        <f>VLOOKUP(T374,'Geographic Data'!$A:$D,4,FALSE)</f>
        <v>South</v>
      </c>
    </row>
    <row r="375" spans="1:23" x14ac:dyDescent="0.2">
      <c r="A375" s="1">
        <v>77839</v>
      </c>
      <c r="B375" s="2">
        <v>43808</v>
      </c>
      <c r="C375" s="2" t="str">
        <f t="shared" si="40"/>
        <v>Monday</v>
      </c>
      <c r="D375" s="2" t="str">
        <f t="shared" si="41"/>
        <v>December</v>
      </c>
      <c r="E375" s="2" t="str">
        <f t="shared" si="42"/>
        <v>2019</v>
      </c>
      <c r="F375" s="2">
        <v>43818</v>
      </c>
      <c r="G375" s="2" t="str">
        <f t="shared" si="43"/>
        <v>Thursday</v>
      </c>
      <c r="H375" s="2" t="str">
        <f t="shared" si="44"/>
        <v>December</v>
      </c>
      <c r="I375" s="22">
        <v>5.3742310584239394E-2</v>
      </c>
      <c r="J375" s="22" t="str">
        <f t="shared" si="45"/>
        <v>01</v>
      </c>
      <c r="K375" s="2" t="str">
        <f t="shared" si="46"/>
        <v>2019</v>
      </c>
      <c r="L375" s="3">
        <v>60.98</v>
      </c>
      <c r="M375" s="1">
        <v>3</v>
      </c>
      <c r="N375" s="3">
        <v>182.94</v>
      </c>
      <c r="O375" s="1" t="s">
        <v>14</v>
      </c>
      <c r="P375" s="1" t="s">
        <v>27</v>
      </c>
      <c r="Q375" s="1" t="str">
        <f t="shared" si="47"/>
        <v>Supplies and Furniture</v>
      </c>
      <c r="R375" s="1" t="s">
        <v>1219</v>
      </c>
      <c r="S375" s="1" t="s">
        <v>229</v>
      </c>
      <c r="T375" s="1">
        <v>33772</v>
      </c>
      <c r="U375" s="1" t="str">
        <f>VLOOKUP(T375,'Geographic Data'!$A:$D,2,FALSE)</f>
        <v>Seminole</v>
      </c>
      <c r="V375" s="1" t="str">
        <f>VLOOKUP(T375,'Geographic Data'!$A:$D,3,FALSE)</f>
        <v>Florida</v>
      </c>
      <c r="W375" s="1" t="str">
        <f>VLOOKUP(T375,'Geographic Data'!$A:$D,4,FALSE)</f>
        <v>South</v>
      </c>
    </row>
    <row r="376" spans="1:23" x14ac:dyDescent="0.2">
      <c r="A376" s="1">
        <v>81402</v>
      </c>
      <c r="B376" s="2">
        <v>43823</v>
      </c>
      <c r="C376" s="2" t="str">
        <f t="shared" si="40"/>
        <v>Tuesday</v>
      </c>
      <c r="D376" s="2" t="str">
        <f t="shared" si="41"/>
        <v>December</v>
      </c>
      <c r="E376" s="2" t="str">
        <f t="shared" si="42"/>
        <v>2019</v>
      </c>
      <c r="F376" s="2">
        <v>43833</v>
      </c>
      <c r="G376" s="2" t="str">
        <f t="shared" si="43"/>
        <v>Friday</v>
      </c>
      <c r="H376" s="2" t="str">
        <f t="shared" si="44"/>
        <v>January</v>
      </c>
      <c r="I376" s="22">
        <v>0.24390514762651128</v>
      </c>
      <c r="J376" s="22" t="str">
        <f t="shared" si="45"/>
        <v>05</v>
      </c>
      <c r="K376" s="2" t="str">
        <f t="shared" si="46"/>
        <v>2020</v>
      </c>
      <c r="L376" s="3">
        <v>399.98</v>
      </c>
      <c r="M376" s="1">
        <v>2</v>
      </c>
      <c r="N376" s="3">
        <v>799.96</v>
      </c>
      <c r="O376" s="1" t="s">
        <v>14</v>
      </c>
      <c r="P376" s="1" t="s">
        <v>16</v>
      </c>
      <c r="Q376" s="1" t="str">
        <f t="shared" si="47"/>
        <v>Technology</v>
      </c>
      <c r="R376" s="1" t="s">
        <v>25</v>
      </c>
      <c r="S376" s="1" t="s">
        <v>310</v>
      </c>
      <c r="T376" s="1">
        <v>37087</v>
      </c>
      <c r="U376" s="1" t="str">
        <f>VLOOKUP(T376,'Geographic Data'!$A:$D,2,FALSE)</f>
        <v>Lebanon</v>
      </c>
      <c r="V376" s="1" t="str">
        <f>VLOOKUP(T376,'Geographic Data'!$A:$D,3,FALSE)</f>
        <v>Tennessee</v>
      </c>
      <c r="W376" s="1" t="str">
        <f>VLOOKUP(T376,'Geographic Data'!$A:$D,4,FALSE)</f>
        <v>South</v>
      </c>
    </row>
    <row r="377" spans="1:23" x14ac:dyDescent="0.2">
      <c r="A377" s="1">
        <v>81404</v>
      </c>
      <c r="B377" s="2">
        <v>43823</v>
      </c>
      <c r="C377" s="2" t="str">
        <f t="shared" si="40"/>
        <v>Tuesday</v>
      </c>
      <c r="D377" s="2" t="str">
        <f t="shared" si="41"/>
        <v>December</v>
      </c>
      <c r="E377" s="2" t="str">
        <f t="shared" si="42"/>
        <v>2019</v>
      </c>
      <c r="F377" s="2">
        <v>43830</v>
      </c>
      <c r="G377" s="2" t="str">
        <f t="shared" si="43"/>
        <v>Tuesday</v>
      </c>
      <c r="H377" s="2" t="str">
        <f t="shared" si="44"/>
        <v>December</v>
      </c>
      <c r="I377" s="22">
        <v>0.21659181201705635</v>
      </c>
      <c r="J377" s="22" t="str">
        <f t="shared" si="45"/>
        <v>05</v>
      </c>
      <c r="K377" s="2" t="str">
        <f t="shared" si="46"/>
        <v>2019</v>
      </c>
      <c r="L377" s="3">
        <v>2.88</v>
      </c>
      <c r="M377" s="1">
        <v>2</v>
      </c>
      <c r="N377" s="3">
        <v>5.76</v>
      </c>
      <c r="O377" s="1" t="s">
        <v>14</v>
      </c>
      <c r="P377" s="1" t="s">
        <v>11</v>
      </c>
      <c r="Q377" s="1" t="str">
        <f t="shared" si="47"/>
        <v>Supplies and Furniture</v>
      </c>
      <c r="R377" s="1" t="s">
        <v>31</v>
      </c>
      <c r="S377" s="1" t="s">
        <v>390</v>
      </c>
      <c r="T377" s="1">
        <v>37087</v>
      </c>
      <c r="U377" s="1" t="str">
        <f>VLOOKUP(T377,'Geographic Data'!$A:$D,2,FALSE)</f>
        <v>Lebanon</v>
      </c>
      <c r="V377" s="1" t="str">
        <f>VLOOKUP(T377,'Geographic Data'!$A:$D,3,FALSE)</f>
        <v>Tennessee</v>
      </c>
      <c r="W377" s="1" t="str">
        <f>VLOOKUP(T377,'Geographic Data'!$A:$D,4,FALSE)</f>
        <v>South</v>
      </c>
    </row>
    <row r="378" spans="1:23" x14ac:dyDescent="0.2">
      <c r="A378" s="1">
        <v>81405</v>
      </c>
      <c r="B378" s="2">
        <v>43823</v>
      </c>
      <c r="C378" s="2" t="str">
        <f t="shared" si="40"/>
        <v>Tuesday</v>
      </c>
      <c r="D378" s="2" t="str">
        <f t="shared" si="41"/>
        <v>December</v>
      </c>
      <c r="E378" s="2" t="str">
        <f t="shared" si="42"/>
        <v>2019</v>
      </c>
      <c r="F378" s="2">
        <v>43831</v>
      </c>
      <c r="G378" s="2" t="str">
        <f t="shared" si="43"/>
        <v>Wednesday</v>
      </c>
      <c r="H378" s="2" t="str">
        <f t="shared" si="44"/>
        <v>January</v>
      </c>
      <c r="I378" s="22">
        <v>0.73743717258288133</v>
      </c>
      <c r="J378" s="22" t="str">
        <f t="shared" si="45"/>
        <v>17</v>
      </c>
      <c r="K378" s="2" t="str">
        <f t="shared" si="46"/>
        <v>2020</v>
      </c>
      <c r="L378" s="3">
        <v>65.989999999999995</v>
      </c>
      <c r="M378" s="1">
        <v>8</v>
      </c>
      <c r="N378" s="3">
        <v>527.91999999999996</v>
      </c>
      <c r="O378" s="1" t="s">
        <v>14</v>
      </c>
      <c r="P378" s="1" t="s">
        <v>16</v>
      </c>
      <c r="Q378" s="1" t="str">
        <f t="shared" si="47"/>
        <v>Technology</v>
      </c>
      <c r="R378" s="1" t="s">
        <v>790</v>
      </c>
      <c r="S378" s="1">
        <v>8260</v>
      </c>
      <c r="T378" s="1">
        <v>37087</v>
      </c>
      <c r="U378" s="1" t="str">
        <f>VLOOKUP(T378,'Geographic Data'!$A:$D,2,FALSE)</f>
        <v>Lebanon</v>
      </c>
      <c r="V378" s="1" t="str">
        <f>VLOOKUP(T378,'Geographic Data'!$A:$D,3,FALSE)</f>
        <v>Tennessee</v>
      </c>
      <c r="W378" s="1" t="str">
        <f>VLOOKUP(T378,'Geographic Data'!$A:$D,4,FALSE)</f>
        <v>South</v>
      </c>
    </row>
    <row r="379" spans="1:23" x14ac:dyDescent="0.2">
      <c r="A379" s="1">
        <v>81405</v>
      </c>
      <c r="B379" s="2">
        <v>43823</v>
      </c>
      <c r="C379" s="2" t="str">
        <f t="shared" si="40"/>
        <v>Tuesday</v>
      </c>
      <c r="D379" s="2" t="str">
        <f t="shared" si="41"/>
        <v>December</v>
      </c>
      <c r="E379" s="2" t="str">
        <f t="shared" si="42"/>
        <v>2019</v>
      </c>
      <c r="F379" s="2">
        <v>43827</v>
      </c>
      <c r="G379" s="2" t="str">
        <f t="shared" si="43"/>
        <v>Saturday</v>
      </c>
      <c r="H379" s="2" t="str">
        <f t="shared" si="44"/>
        <v>December</v>
      </c>
      <c r="I379" s="22">
        <v>0.94132164621851322</v>
      </c>
      <c r="J379" s="22" t="str">
        <f t="shared" si="45"/>
        <v>22</v>
      </c>
      <c r="K379" s="2" t="str">
        <f t="shared" si="46"/>
        <v>2019</v>
      </c>
      <c r="L379" s="3">
        <v>20.99</v>
      </c>
      <c r="M379" s="1">
        <v>2</v>
      </c>
      <c r="N379" s="3">
        <v>41.98</v>
      </c>
      <c r="O379" s="1" t="s">
        <v>14</v>
      </c>
      <c r="P379" s="1" t="s">
        <v>16</v>
      </c>
      <c r="Q379" s="1" t="str">
        <f t="shared" si="47"/>
        <v>Technology</v>
      </c>
      <c r="R379" s="1" t="s">
        <v>790</v>
      </c>
      <c r="S379" s="1" t="s">
        <v>636</v>
      </c>
      <c r="T379" s="1">
        <v>37087</v>
      </c>
      <c r="U379" s="1" t="str">
        <f>VLOOKUP(T379,'Geographic Data'!$A:$D,2,FALSE)</f>
        <v>Lebanon</v>
      </c>
      <c r="V379" s="1" t="str">
        <f>VLOOKUP(T379,'Geographic Data'!$A:$D,3,FALSE)</f>
        <v>Tennessee</v>
      </c>
      <c r="W379" s="1" t="str">
        <f>VLOOKUP(T379,'Geographic Data'!$A:$D,4,FALSE)</f>
        <v>South</v>
      </c>
    </row>
    <row r="380" spans="1:23" x14ac:dyDescent="0.2">
      <c r="A380" s="1">
        <v>80653</v>
      </c>
      <c r="B380" s="2">
        <v>43820</v>
      </c>
      <c r="C380" s="2" t="str">
        <f t="shared" si="40"/>
        <v>Saturday</v>
      </c>
      <c r="D380" s="2" t="str">
        <f t="shared" si="41"/>
        <v>December</v>
      </c>
      <c r="E380" s="2" t="str">
        <f t="shared" si="42"/>
        <v>2019</v>
      </c>
      <c r="F380" s="2">
        <v>43830</v>
      </c>
      <c r="G380" s="2" t="str">
        <f t="shared" si="43"/>
        <v>Tuesday</v>
      </c>
      <c r="H380" s="2" t="str">
        <f t="shared" si="44"/>
        <v>December</v>
      </c>
      <c r="I380" s="22">
        <v>0.82024544285598033</v>
      </c>
      <c r="J380" s="22" t="str">
        <f t="shared" si="45"/>
        <v>19</v>
      </c>
      <c r="K380" s="2" t="str">
        <f t="shared" si="46"/>
        <v>2019</v>
      </c>
      <c r="L380" s="3">
        <v>22.72</v>
      </c>
      <c r="M380" s="1">
        <v>9</v>
      </c>
      <c r="N380" s="3">
        <v>204.48</v>
      </c>
      <c r="O380" s="1" t="s">
        <v>10</v>
      </c>
      <c r="P380" s="1" t="s">
        <v>27</v>
      </c>
      <c r="Q380" s="1" t="str">
        <f t="shared" si="47"/>
        <v>Supplies and Furniture</v>
      </c>
      <c r="R380" s="1" t="s">
        <v>33</v>
      </c>
      <c r="S380" s="1" t="s">
        <v>74</v>
      </c>
      <c r="T380" s="1">
        <v>37130</v>
      </c>
      <c r="U380" s="1" t="str">
        <f>VLOOKUP(T380,'Geographic Data'!$A:$D,2,FALSE)</f>
        <v>Murfreesboro</v>
      </c>
      <c r="V380" s="1" t="str">
        <f>VLOOKUP(T380,'Geographic Data'!$A:$D,3,FALSE)</f>
        <v>Tennessee</v>
      </c>
      <c r="W380" s="1" t="str">
        <f>VLOOKUP(T380,'Geographic Data'!$A:$D,4,FALSE)</f>
        <v>South</v>
      </c>
    </row>
    <row r="381" spans="1:23" x14ac:dyDescent="0.2">
      <c r="A381" s="1">
        <v>80654</v>
      </c>
      <c r="B381" s="2">
        <v>43820</v>
      </c>
      <c r="C381" s="2" t="str">
        <f t="shared" si="40"/>
        <v>Saturday</v>
      </c>
      <c r="D381" s="2" t="str">
        <f t="shared" si="41"/>
        <v>December</v>
      </c>
      <c r="E381" s="2" t="str">
        <f t="shared" si="42"/>
        <v>2019</v>
      </c>
      <c r="F381" s="2">
        <v>43830</v>
      </c>
      <c r="G381" s="2" t="str">
        <f t="shared" si="43"/>
        <v>Tuesday</v>
      </c>
      <c r="H381" s="2" t="str">
        <f t="shared" si="44"/>
        <v>December</v>
      </c>
      <c r="I381" s="22">
        <v>0.84027935575985691</v>
      </c>
      <c r="J381" s="22" t="str">
        <f t="shared" si="45"/>
        <v>20</v>
      </c>
      <c r="K381" s="2" t="str">
        <f t="shared" si="46"/>
        <v>2019</v>
      </c>
      <c r="L381" s="3">
        <v>130.97999999999999</v>
      </c>
      <c r="M381" s="1">
        <v>5</v>
      </c>
      <c r="N381" s="3">
        <v>654.9</v>
      </c>
      <c r="O381" s="1" t="s">
        <v>10</v>
      </c>
      <c r="P381" s="1" t="s">
        <v>27</v>
      </c>
      <c r="Q381" s="1" t="str">
        <f t="shared" si="47"/>
        <v>Supplies and Furniture</v>
      </c>
      <c r="R381" s="1" t="s">
        <v>1219</v>
      </c>
      <c r="S381" s="1" t="s">
        <v>66</v>
      </c>
      <c r="T381" s="1">
        <v>37130</v>
      </c>
      <c r="U381" s="1" t="str">
        <f>VLOOKUP(T381,'Geographic Data'!$A:$D,2,FALSE)</f>
        <v>Murfreesboro</v>
      </c>
      <c r="V381" s="1" t="str">
        <f>VLOOKUP(T381,'Geographic Data'!$A:$D,3,FALSE)</f>
        <v>Tennessee</v>
      </c>
      <c r="W381" s="1" t="str">
        <f>VLOOKUP(T381,'Geographic Data'!$A:$D,4,FALSE)</f>
        <v>South</v>
      </c>
    </row>
    <row r="382" spans="1:23" x14ac:dyDescent="0.2">
      <c r="A382" s="1">
        <v>80657</v>
      </c>
      <c r="B382" s="2">
        <v>43820</v>
      </c>
      <c r="C382" s="2" t="str">
        <f t="shared" si="40"/>
        <v>Saturday</v>
      </c>
      <c r="D382" s="2" t="str">
        <f t="shared" si="41"/>
        <v>December</v>
      </c>
      <c r="E382" s="2" t="str">
        <f t="shared" si="42"/>
        <v>2019</v>
      </c>
      <c r="F382" s="2">
        <v>43827</v>
      </c>
      <c r="G382" s="2" t="str">
        <f t="shared" si="43"/>
        <v>Saturday</v>
      </c>
      <c r="H382" s="2" t="str">
        <f t="shared" si="44"/>
        <v>December</v>
      </c>
      <c r="I382" s="22">
        <v>0.50373847173845265</v>
      </c>
      <c r="J382" s="22" t="str">
        <f t="shared" si="45"/>
        <v>12</v>
      </c>
      <c r="K382" s="2" t="str">
        <f t="shared" si="46"/>
        <v>2019</v>
      </c>
      <c r="L382" s="3">
        <v>299.99</v>
      </c>
      <c r="M382" s="1">
        <v>3</v>
      </c>
      <c r="N382" s="3">
        <v>899.97</v>
      </c>
      <c r="O382" s="1" t="s">
        <v>10</v>
      </c>
      <c r="P382" s="1" t="s">
        <v>16</v>
      </c>
      <c r="Q382" s="1" t="str">
        <f t="shared" si="47"/>
        <v>Technology</v>
      </c>
      <c r="R382" s="1" t="s">
        <v>793</v>
      </c>
      <c r="S382" s="1" t="s">
        <v>96</v>
      </c>
      <c r="T382" s="1">
        <v>37130</v>
      </c>
      <c r="U382" s="1" t="str">
        <f>VLOOKUP(T382,'Geographic Data'!$A:$D,2,FALSE)</f>
        <v>Murfreesboro</v>
      </c>
      <c r="V382" s="1" t="str">
        <f>VLOOKUP(T382,'Geographic Data'!$A:$D,3,FALSE)</f>
        <v>Tennessee</v>
      </c>
      <c r="W382" s="1" t="str">
        <f>VLOOKUP(T382,'Geographic Data'!$A:$D,4,FALSE)</f>
        <v>South</v>
      </c>
    </row>
    <row r="383" spans="1:23" x14ac:dyDescent="0.2">
      <c r="A383" s="1">
        <v>82682</v>
      </c>
      <c r="B383" s="2">
        <v>43829</v>
      </c>
      <c r="C383" s="2" t="str">
        <f t="shared" si="40"/>
        <v>Monday</v>
      </c>
      <c r="D383" s="2" t="str">
        <f t="shared" si="41"/>
        <v>December</v>
      </c>
      <c r="E383" s="2" t="str">
        <f t="shared" si="42"/>
        <v>2019</v>
      </c>
      <c r="F383" s="2">
        <v>43836</v>
      </c>
      <c r="G383" s="2" t="str">
        <f t="shared" si="43"/>
        <v>Monday</v>
      </c>
      <c r="H383" s="2" t="str">
        <f t="shared" si="44"/>
        <v>January</v>
      </c>
      <c r="I383" s="22">
        <v>0.96915583273191408</v>
      </c>
      <c r="J383" s="22" t="str">
        <f t="shared" si="45"/>
        <v>23</v>
      </c>
      <c r="K383" s="2" t="str">
        <f t="shared" si="46"/>
        <v>2020</v>
      </c>
      <c r="L383" s="3">
        <v>152.47999999999999</v>
      </c>
      <c r="M383" s="1">
        <v>2</v>
      </c>
      <c r="N383" s="3">
        <v>304.95999999999998</v>
      </c>
      <c r="O383" s="1" t="s">
        <v>22</v>
      </c>
      <c r="P383" s="1" t="s">
        <v>16</v>
      </c>
      <c r="Q383" s="1" t="str">
        <f t="shared" si="47"/>
        <v>Technology</v>
      </c>
      <c r="R383" s="1" t="s">
        <v>17</v>
      </c>
      <c r="S383" s="1" t="s">
        <v>153</v>
      </c>
      <c r="T383" s="1">
        <v>37130</v>
      </c>
      <c r="U383" s="1" t="str">
        <f>VLOOKUP(T383,'Geographic Data'!$A:$D,2,FALSE)</f>
        <v>Murfreesboro</v>
      </c>
      <c r="V383" s="1" t="str">
        <f>VLOOKUP(T383,'Geographic Data'!$A:$D,3,FALSE)</f>
        <v>Tennessee</v>
      </c>
      <c r="W383" s="1" t="str">
        <f>VLOOKUP(T383,'Geographic Data'!$A:$D,4,FALSE)</f>
        <v>South</v>
      </c>
    </row>
    <row r="384" spans="1:23" x14ac:dyDescent="0.2">
      <c r="A384" s="1">
        <v>82684</v>
      </c>
      <c r="B384" s="2">
        <v>43829</v>
      </c>
      <c r="C384" s="2" t="str">
        <f t="shared" si="40"/>
        <v>Monday</v>
      </c>
      <c r="D384" s="2" t="str">
        <f t="shared" si="41"/>
        <v>December</v>
      </c>
      <c r="E384" s="2" t="str">
        <f t="shared" si="42"/>
        <v>2019</v>
      </c>
      <c r="F384" s="2">
        <v>43839</v>
      </c>
      <c r="G384" s="2" t="str">
        <f t="shared" si="43"/>
        <v>Thursday</v>
      </c>
      <c r="H384" s="2" t="str">
        <f t="shared" si="44"/>
        <v>January</v>
      </c>
      <c r="I384" s="22">
        <v>0.47360388160407974</v>
      </c>
      <c r="J384" s="22" t="str">
        <f t="shared" si="45"/>
        <v>11</v>
      </c>
      <c r="K384" s="2" t="str">
        <f t="shared" si="46"/>
        <v>2020</v>
      </c>
      <c r="L384" s="3">
        <v>3.89</v>
      </c>
      <c r="M384" s="1">
        <v>9</v>
      </c>
      <c r="N384" s="3">
        <v>35.01</v>
      </c>
      <c r="O384" s="1" t="s">
        <v>22</v>
      </c>
      <c r="P384" s="1" t="s">
        <v>11</v>
      </c>
      <c r="Q384" s="1" t="str">
        <f t="shared" si="47"/>
        <v>Supplies and Furniture</v>
      </c>
      <c r="R384" s="1" t="s">
        <v>791</v>
      </c>
      <c r="S384" s="1" t="s">
        <v>745</v>
      </c>
      <c r="T384" s="1">
        <v>37130</v>
      </c>
      <c r="U384" s="1" t="str">
        <f>VLOOKUP(T384,'Geographic Data'!$A:$D,2,FALSE)</f>
        <v>Murfreesboro</v>
      </c>
      <c r="V384" s="1" t="str">
        <f>VLOOKUP(T384,'Geographic Data'!$A:$D,3,FALSE)</f>
        <v>Tennessee</v>
      </c>
      <c r="W384" s="1" t="str">
        <f>VLOOKUP(T384,'Geographic Data'!$A:$D,4,FALSE)</f>
        <v>South</v>
      </c>
    </row>
    <row r="385" spans="1:23" x14ac:dyDescent="0.2">
      <c r="A385" s="1">
        <v>82684</v>
      </c>
      <c r="B385" s="2">
        <v>43829</v>
      </c>
      <c r="C385" s="2" t="str">
        <f t="shared" si="40"/>
        <v>Monday</v>
      </c>
      <c r="D385" s="2" t="str">
        <f t="shared" si="41"/>
        <v>December</v>
      </c>
      <c r="E385" s="2" t="str">
        <f t="shared" si="42"/>
        <v>2019</v>
      </c>
      <c r="F385" s="2">
        <v>43832</v>
      </c>
      <c r="G385" s="2" t="str">
        <f t="shared" si="43"/>
        <v>Thursday</v>
      </c>
      <c r="H385" s="2" t="str">
        <f t="shared" si="44"/>
        <v>January</v>
      </c>
      <c r="I385" s="22">
        <v>4.2263785820228161E-2</v>
      </c>
      <c r="J385" s="22" t="str">
        <f t="shared" si="45"/>
        <v>01</v>
      </c>
      <c r="K385" s="2" t="str">
        <f t="shared" si="46"/>
        <v>2020</v>
      </c>
      <c r="L385" s="3">
        <v>6.48</v>
      </c>
      <c r="M385" s="1">
        <v>6</v>
      </c>
      <c r="N385" s="3">
        <v>38.880000000000003</v>
      </c>
      <c r="O385" s="1" t="s">
        <v>22</v>
      </c>
      <c r="P385" s="1" t="s">
        <v>11</v>
      </c>
      <c r="Q385" s="1" t="str">
        <f t="shared" si="47"/>
        <v>Supplies and Furniture</v>
      </c>
      <c r="R385" s="1" t="s">
        <v>12</v>
      </c>
      <c r="S385" s="1" t="s">
        <v>746</v>
      </c>
      <c r="T385" s="1">
        <v>37130</v>
      </c>
      <c r="U385" s="1" t="str">
        <f>VLOOKUP(T385,'Geographic Data'!$A:$D,2,FALSE)</f>
        <v>Murfreesboro</v>
      </c>
      <c r="V385" s="1" t="str">
        <f>VLOOKUP(T385,'Geographic Data'!$A:$D,3,FALSE)</f>
        <v>Tennessee</v>
      </c>
      <c r="W385" s="1" t="str">
        <f>VLOOKUP(T385,'Geographic Data'!$A:$D,4,FALSE)</f>
        <v>South</v>
      </c>
    </row>
    <row r="386" spans="1:23" x14ac:dyDescent="0.2">
      <c r="A386" s="1">
        <v>82685</v>
      </c>
      <c r="B386" s="2">
        <v>43829</v>
      </c>
      <c r="C386" s="2" t="str">
        <f t="shared" si="40"/>
        <v>Monday</v>
      </c>
      <c r="D386" s="2" t="str">
        <f t="shared" si="41"/>
        <v>December</v>
      </c>
      <c r="E386" s="2" t="str">
        <f t="shared" si="42"/>
        <v>2019</v>
      </c>
      <c r="F386" s="2">
        <v>43835</v>
      </c>
      <c r="G386" s="2" t="str">
        <f t="shared" si="43"/>
        <v>Sunday</v>
      </c>
      <c r="H386" s="2" t="str">
        <f t="shared" si="44"/>
        <v>January</v>
      </c>
      <c r="I386" s="22">
        <v>0.38642932781336525</v>
      </c>
      <c r="J386" s="22" t="str">
        <f t="shared" si="45"/>
        <v>09</v>
      </c>
      <c r="K386" s="2" t="str">
        <f t="shared" si="46"/>
        <v>2020</v>
      </c>
      <c r="L386" s="3">
        <v>10.64</v>
      </c>
      <c r="M386" s="1">
        <v>1</v>
      </c>
      <c r="N386" s="3">
        <v>10.64</v>
      </c>
      <c r="O386" s="1" t="s">
        <v>22</v>
      </c>
      <c r="P386" s="1" t="s">
        <v>27</v>
      </c>
      <c r="Q386" s="1" t="str">
        <f t="shared" si="47"/>
        <v>Supplies and Furniture</v>
      </c>
      <c r="R386" s="1" t="s">
        <v>33</v>
      </c>
      <c r="S386" s="1" t="s">
        <v>786</v>
      </c>
      <c r="T386" s="1">
        <v>37130</v>
      </c>
      <c r="U386" s="1" t="str">
        <f>VLOOKUP(T386,'Geographic Data'!$A:$D,2,FALSE)</f>
        <v>Murfreesboro</v>
      </c>
      <c r="V386" s="1" t="str">
        <f>VLOOKUP(T386,'Geographic Data'!$A:$D,3,FALSE)</f>
        <v>Tennessee</v>
      </c>
      <c r="W386" s="1" t="str">
        <f>VLOOKUP(T386,'Geographic Data'!$A:$D,4,FALSE)</f>
        <v>South</v>
      </c>
    </row>
    <row r="387" spans="1:23" x14ac:dyDescent="0.2">
      <c r="A387" s="1">
        <v>80655</v>
      </c>
      <c r="B387" s="2">
        <v>43820</v>
      </c>
      <c r="C387" s="2" t="str">
        <f t="shared" ref="C387:C450" si="48">TEXT(B387, "DDDD")</f>
        <v>Saturday</v>
      </c>
      <c r="D387" s="2" t="str">
        <f t="shared" ref="D387:D450" si="49">TEXT(B387, "mmmm")</f>
        <v>December</v>
      </c>
      <c r="E387" s="2" t="str">
        <f t="shared" ref="E387:E450" si="50">TEXT(B387,"YYYY")</f>
        <v>2019</v>
      </c>
      <c r="F387" s="2">
        <v>43826</v>
      </c>
      <c r="G387" s="2" t="str">
        <f t="shared" ref="G387:G450" si="51">TEXT(F387, "DDDD")</f>
        <v>Friday</v>
      </c>
      <c r="H387" s="2" t="str">
        <f t="shared" ref="H387:H450" si="52">TEXT(F387, "MMMM")</f>
        <v>December</v>
      </c>
      <c r="I387" s="22">
        <v>0.56637468109732148</v>
      </c>
      <c r="J387" s="22" t="str">
        <f t="shared" ref="J387:J450" si="53">TEXT(I387, "HH")</f>
        <v>13</v>
      </c>
      <c r="K387" s="2" t="str">
        <f t="shared" ref="K387:K450" si="54">TEXT(F387, "YYYY")</f>
        <v>2019</v>
      </c>
      <c r="L387" s="3">
        <v>4.57</v>
      </c>
      <c r="M387" s="1">
        <v>10</v>
      </c>
      <c r="N387" s="3">
        <v>45.7</v>
      </c>
      <c r="O387" s="1" t="s">
        <v>10</v>
      </c>
      <c r="P387" s="1" t="s">
        <v>11</v>
      </c>
      <c r="Q387" s="1" t="str">
        <f t="shared" ref="Q387:Q450" si="55">IF(P387="Office Supplies","Supplies and Furniture",IF(P387="Furniture","Supplies and Furniture",P387))</f>
        <v>Supplies and Furniture</v>
      </c>
      <c r="R387" s="1" t="s">
        <v>791</v>
      </c>
      <c r="S387" s="1" t="s">
        <v>188</v>
      </c>
      <c r="T387" s="1">
        <v>37211</v>
      </c>
      <c r="U387" s="1" t="str">
        <f>VLOOKUP(T387,'Geographic Data'!$A:$D,2,FALSE)</f>
        <v>Nashville</v>
      </c>
      <c r="V387" s="1" t="str">
        <f>VLOOKUP(T387,'Geographic Data'!$A:$D,3,FALSE)</f>
        <v>Tennessee</v>
      </c>
      <c r="W387" s="1" t="str">
        <f>VLOOKUP(T387,'Geographic Data'!$A:$D,4,FALSE)</f>
        <v>South</v>
      </c>
    </row>
    <row r="388" spans="1:23" x14ac:dyDescent="0.2">
      <c r="A388" s="1">
        <v>80656</v>
      </c>
      <c r="B388" s="2">
        <v>43820</v>
      </c>
      <c r="C388" s="2" t="str">
        <f t="shared" si="48"/>
        <v>Saturday</v>
      </c>
      <c r="D388" s="2" t="str">
        <f t="shared" si="49"/>
        <v>December</v>
      </c>
      <c r="E388" s="2" t="str">
        <f t="shared" si="50"/>
        <v>2019</v>
      </c>
      <c r="F388" s="2">
        <v>43821</v>
      </c>
      <c r="G388" s="2" t="str">
        <f t="shared" si="51"/>
        <v>Sunday</v>
      </c>
      <c r="H388" s="2" t="str">
        <f t="shared" si="52"/>
        <v>December</v>
      </c>
      <c r="I388" s="22">
        <v>0.22605033745260106</v>
      </c>
      <c r="J388" s="22" t="str">
        <f t="shared" si="53"/>
        <v>05</v>
      </c>
      <c r="K388" s="2" t="str">
        <f t="shared" si="54"/>
        <v>2019</v>
      </c>
      <c r="L388" s="3">
        <v>3.36</v>
      </c>
      <c r="M388" s="1">
        <v>2</v>
      </c>
      <c r="N388" s="3">
        <v>6.72</v>
      </c>
      <c r="O388" s="1" t="s">
        <v>10</v>
      </c>
      <c r="P388" s="1" t="s">
        <v>11</v>
      </c>
      <c r="Q388" s="1" t="str">
        <f t="shared" si="55"/>
        <v>Supplies and Furniture</v>
      </c>
      <c r="R388" s="1" t="s">
        <v>791</v>
      </c>
      <c r="S388" s="1" t="s">
        <v>113</v>
      </c>
      <c r="T388" s="1">
        <v>37211</v>
      </c>
      <c r="U388" s="1" t="str">
        <f>VLOOKUP(T388,'Geographic Data'!$A:$D,2,FALSE)</f>
        <v>Nashville</v>
      </c>
      <c r="V388" s="1" t="str">
        <f>VLOOKUP(T388,'Geographic Data'!$A:$D,3,FALSE)</f>
        <v>Tennessee</v>
      </c>
      <c r="W388" s="1" t="str">
        <f>VLOOKUP(T388,'Geographic Data'!$A:$D,4,FALSE)</f>
        <v>South</v>
      </c>
    </row>
    <row r="389" spans="1:23" x14ac:dyDescent="0.2">
      <c r="A389" s="1">
        <v>80657</v>
      </c>
      <c r="B389" s="2">
        <v>43820</v>
      </c>
      <c r="C389" s="2" t="str">
        <f t="shared" si="48"/>
        <v>Saturday</v>
      </c>
      <c r="D389" s="2" t="str">
        <f t="shared" si="49"/>
        <v>December</v>
      </c>
      <c r="E389" s="2" t="str">
        <f t="shared" si="50"/>
        <v>2019</v>
      </c>
      <c r="F389" s="2">
        <v>43827</v>
      </c>
      <c r="G389" s="2" t="str">
        <f t="shared" si="51"/>
        <v>Saturday</v>
      </c>
      <c r="H389" s="2" t="str">
        <f t="shared" si="52"/>
        <v>December</v>
      </c>
      <c r="I389" s="22">
        <v>0.34757959335419186</v>
      </c>
      <c r="J389" s="22" t="str">
        <f t="shared" si="53"/>
        <v>08</v>
      </c>
      <c r="K389" s="2" t="str">
        <f t="shared" si="54"/>
        <v>2019</v>
      </c>
      <c r="L389" s="3">
        <v>162.93</v>
      </c>
      <c r="M389" s="1">
        <v>2</v>
      </c>
      <c r="N389" s="3">
        <v>325.86</v>
      </c>
      <c r="O389" s="1" t="s">
        <v>10</v>
      </c>
      <c r="P389" s="1" t="s">
        <v>11</v>
      </c>
      <c r="Q389" s="1" t="str">
        <f t="shared" si="55"/>
        <v>Supplies and Furniture</v>
      </c>
      <c r="R389" s="1" t="s">
        <v>41</v>
      </c>
      <c r="S389" s="1" t="s">
        <v>97</v>
      </c>
      <c r="T389" s="1">
        <v>37211</v>
      </c>
      <c r="U389" s="1" t="str">
        <f>VLOOKUP(T389,'Geographic Data'!$A:$D,2,FALSE)</f>
        <v>Nashville</v>
      </c>
      <c r="V389" s="1" t="str">
        <f>VLOOKUP(T389,'Geographic Data'!$A:$D,3,FALSE)</f>
        <v>Tennessee</v>
      </c>
      <c r="W389" s="1" t="str">
        <f>VLOOKUP(T389,'Geographic Data'!$A:$D,4,FALSE)</f>
        <v>South</v>
      </c>
    </row>
    <row r="390" spans="1:23" x14ac:dyDescent="0.2">
      <c r="A390" s="1">
        <v>80657</v>
      </c>
      <c r="B390" s="2">
        <v>43820</v>
      </c>
      <c r="C390" s="2" t="str">
        <f t="shared" si="48"/>
        <v>Saturday</v>
      </c>
      <c r="D390" s="2" t="str">
        <f t="shared" si="49"/>
        <v>December</v>
      </c>
      <c r="E390" s="2" t="str">
        <f t="shared" si="50"/>
        <v>2019</v>
      </c>
      <c r="F390" s="2">
        <v>43825</v>
      </c>
      <c r="G390" s="2" t="str">
        <f t="shared" si="51"/>
        <v>Thursday</v>
      </c>
      <c r="H390" s="2" t="str">
        <f t="shared" si="52"/>
        <v>December</v>
      </c>
      <c r="I390" s="22">
        <v>0.7883836801168681</v>
      </c>
      <c r="J390" s="22" t="str">
        <f t="shared" si="53"/>
        <v>18</v>
      </c>
      <c r="K390" s="2" t="str">
        <f t="shared" si="54"/>
        <v>2019</v>
      </c>
      <c r="L390" s="3">
        <v>8.34</v>
      </c>
      <c r="M390" s="1">
        <v>7</v>
      </c>
      <c r="N390" s="3">
        <v>58.38</v>
      </c>
      <c r="O390" s="1" t="s">
        <v>10</v>
      </c>
      <c r="P390" s="1" t="s">
        <v>27</v>
      </c>
      <c r="Q390" s="1" t="str">
        <f t="shared" si="55"/>
        <v>Supplies and Furniture</v>
      </c>
      <c r="R390" s="1" t="s">
        <v>33</v>
      </c>
      <c r="S390" s="1" t="s">
        <v>98</v>
      </c>
      <c r="T390" s="1">
        <v>37211</v>
      </c>
      <c r="U390" s="1" t="str">
        <f>VLOOKUP(T390,'Geographic Data'!$A:$D,2,FALSE)</f>
        <v>Nashville</v>
      </c>
      <c r="V390" s="1" t="str">
        <f>VLOOKUP(T390,'Geographic Data'!$A:$D,3,FALSE)</f>
        <v>Tennessee</v>
      </c>
      <c r="W390" s="1" t="str">
        <f>VLOOKUP(T390,'Geographic Data'!$A:$D,4,FALSE)</f>
        <v>South</v>
      </c>
    </row>
    <row r="391" spans="1:23" x14ac:dyDescent="0.2">
      <c r="A391" s="1">
        <v>81115</v>
      </c>
      <c r="B391" s="2">
        <v>43822</v>
      </c>
      <c r="C391" s="2" t="str">
        <f t="shared" si="48"/>
        <v>Monday</v>
      </c>
      <c r="D391" s="2" t="str">
        <f t="shared" si="49"/>
        <v>December</v>
      </c>
      <c r="E391" s="2" t="str">
        <f t="shared" si="50"/>
        <v>2019</v>
      </c>
      <c r="F391" s="2">
        <v>43824</v>
      </c>
      <c r="G391" s="2" t="str">
        <f t="shared" si="51"/>
        <v>Wednesday</v>
      </c>
      <c r="H391" s="2" t="str">
        <f t="shared" si="52"/>
        <v>December</v>
      </c>
      <c r="I391" s="22">
        <v>0.25765578818949719</v>
      </c>
      <c r="J391" s="22" t="str">
        <f t="shared" si="53"/>
        <v>06</v>
      </c>
      <c r="K391" s="2" t="str">
        <f t="shared" si="54"/>
        <v>2019</v>
      </c>
      <c r="L391" s="3">
        <v>146.05000000000001</v>
      </c>
      <c r="M391" s="1">
        <v>7</v>
      </c>
      <c r="N391" s="3">
        <v>1022.35</v>
      </c>
      <c r="O391" s="1" t="s">
        <v>10</v>
      </c>
      <c r="P391" s="1" t="s">
        <v>27</v>
      </c>
      <c r="Q391" s="1" t="str">
        <f t="shared" si="55"/>
        <v>Supplies and Furniture</v>
      </c>
      <c r="R391" s="1" t="s">
        <v>43</v>
      </c>
      <c r="S391" s="1" t="s">
        <v>248</v>
      </c>
      <c r="T391" s="1">
        <v>37804</v>
      </c>
      <c r="U391" s="1" t="str">
        <f>VLOOKUP(T391,'Geographic Data'!$A:$D,2,FALSE)</f>
        <v>Maryville</v>
      </c>
      <c r="V391" s="1" t="str">
        <f>VLOOKUP(T391,'Geographic Data'!$A:$D,3,FALSE)</f>
        <v>Tennessee</v>
      </c>
      <c r="W391" s="1" t="str">
        <f>VLOOKUP(T391,'Geographic Data'!$A:$D,4,FALSE)</f>
        <v>South</v>
      </c>
    </row>
    <row r="392" spans="1:23" x14ac:dyDescent="0.2">
      <c r="A392" s="1">
        <v>81115</v>
      </c>
      <c r="B392" s="2">
        <v>43822</v>
      </c>
      <c r="C392" s="2" t="str">
        <f t="shared" si="48"/>
        <v>Monday</v>
      </c>
      <c r="D392" s="2" t="str">
        <f t="shared" si="49"/>
        <v>December</v>
      </c>
      <c r="E392" s="2" t="str">
        <f t="shared" si="50"/>
        <v>2019</v>
      </c>
      <c r="F392" s="2">
        <v>43829</v>
      </c>
      <c r="G392" s="2" t="str">
        <f t="shared" si="51"/>
        <v>Monday</v>
      </c>
      <c r="H392" s="2" t="str">
        <f t="shared" si="52"/>
        <v>December</v>
      </c>
      <c r="I392" s="22">
        <v>0.77488780447137995</v>
      </c>
      <c r="J392" s="22" t="str">
        <f t="shared" si="53"/>
        <v>18</v>
      </c>
      <c r="K392" s="2" t="str">
        <f t="shared" si="54"/>
        <v>2019</v>
      </c>
      <c r="L392" s="3">
        <v>65.989999999999995</v>
      </c>
      <c r="M392" s="1">
        <v>1</v>
      </c>
      <c r="N392" s="3">
        <v>65.989999999999995</v>
      </c>
      <c r="O392" s="1" t="s">
        <v>10</v>
      </c>
      <c r="P392" s="1" t="s">
        <v>16</v>
      </c>
      <c r="Q392" s="1" t="str">
        <f t="shared" si="55"/>
        <v>Technology</v>
      </c>
      <c r="R392" s="1" t="s">
        <v>790</v>
      </c>
      <c r="S392" s="1">
        <v>252</v>
      </c>
      <c r="T392" s="1">
        <v>37804</v>
      </c>
      <c r="U392" s="1" t="str">
        <f>VLOOKUP(T392,'Geographic Data'!$A:$D,2,FALSE)</f>
        <v>Maryville</v>
      </c>
      <c r="V392" s="1" t="str">
        <f>VLOOKUP(T392,'Geographic Data'!$A:$D,3,FALSE)</f>
        <v>Tennessee</v>
      </c>
      <c r="W392" s="1" t="str">
        <f>VLOOKUP(T392,'Geographic Data'!$A:$D,4,FALSE)</f>
        <v>South</v>
      </c>
    </row>
    <row r="393" spans="1:23" x14ac:dyDescent="0.2">
      <c r="A393" s="1">
        <v>81116</v>
      </c>
      <c r="B393" s="2">
        <v>43822</v>
      </c>
      <c r="C393" s="2" t="str">
        <f t="shared" si="48"/>
        <v>Monday</v>
      </c>
      <c r="D393" s="2" t="str">
        <f t="shared" si="49"/>
        <v>December</v>
      </c>
      <c r="E393" s="2" t="str">
        <f t="shared" si="50"/>
        <v>2019</v>
      </c>
      <c r="F393" s="2">
        <v>43823</v>
      </c>
      <c r="G393" s="2" t="str">
        <f t="shared" si="51"/>
        <v>Tuesday</v>
      </c>
      <c r="H393" s="2" t="str">
        <f t="shared" si="52"/>
        <v>December</v>
      </c>
      <c r="I393" s="22">
        <v>4.559502997676157E-3</v>
      </c>
      <c r="J393" s="22" t="str">
        <f t="shared" si="53"/>
        <v>00</v>
      </c>
      <c r="K393" s="2" t="str">
        <f t="shared" si="54"/>
        <v>2019</v>
      </c>
      <c r="L393" s="3">
        <v>2.88</v>
      </c>
      <c r="M393" s="1">
        <v>6</v>
      </c>
      <c r="N393" s="3">
        <v>17.28</v>
      </c>
      <c r="O393" s="1" t="s">
        <v>10</v>
      </c>
      <c r="P393" s="1" t="s">
        <v>11</v>
      </c>
      <c r="Q393" s="1" t="str">
        <f t="shared" si="55"/>
        <v>Supplies and Furniture</v>
      </c>
      <c r="R393" s="1" t="s">
        <v>31</v>
      </c>
      <c r="S393" s="1" t="s">
        <v>246</v>
      </c>
      <c r="T393" s="1">
        <v>37804</v>
      </c>
      <c r="U393" s="1" t="str">
        <f>VLOOKUP(T393,'Geographic Data'!$A:$D,2,FALSE)</f>
        <v>Maryville</v>
      </c>
      <c r="V393" s="1" t="str">
        <f>VLOOKUP(T393,'Geographic Data'!$A:$D,3,FALSE)</f>
        <v>Tennessee</v>
      </c>
      <c r="W393" s="1" t="str">
        <f>VLOOKUP(T393,'Geographic Data'!$A:$D,4,FALSE)</f>
        <v>South</v>
      </c>
    </row>
    <row r="394" spans="1:23" x14ac:dyDescent="0.2">
      <c r="A394" s="1">
        <v>81121</v>
      </c>
      <c r="B394" s="2">
        <v>43822</v>
      </c>
      <c r="C394" s="2" t="str">
        <f t="shared" si="48"/>
        <v>Monday</v>
      </c>
      <c r="D394" s="2" t="str">
        <f t="shared" si="49"/>
        <v>December</v>
      </c>
      <c r="E394" s="2" t="str">
        <f t="shared" si="50"/>
        <v>2019</v>
      </c>
      <c r="F394" s="2">
        <v>43824</v>
      </c>
      <c r="G394" s="2" t="str">
        <f t="shared" si="51"/>
        <v>Wednesday</v>
      </c>
      <c r="H394" s="2" t="str">
        <f t="shared" si="52"/>
        <v>December</v>
      </c>
      <c r="I394" s="22">
        <v>0.28174595923070422</v>
      </c>
      <c r="J394" s="22" t="str">
        <f t="shared" si="53"/>
        <v>06</v>
      </c>
      <c r="K394" s="2" t="str">
        <f t="shared" si="54"/>
        <v>2019</v>
      </c>
      <c r="L394" s="3">
        <v>6.48</v>
      </c>
      <c r="M394" s="1">
        <v>6</v>
      </c>
      <c r="N394" s="3">
        <v>38.880000000000003</v>
      </c>
      <c r="O394" s="1" t="s">
        <v>10</v>
      </c>
      <c r="P394" s="1" t="s">
        <v>11</v>
      </c>
      <c r="Q394" s="1" t="str">
        <f t="shared" si="55"/>
        <v>Supplies and Furniture</v>
      </c>
      <c r="R394" s="1" t="s">
        <v>12</v>
      </c>
      <c r="S394" s="1" t="s">
        <v>575</v>
      </c>
      <c r="T394" s="1">
        <v>37804</v>
      </c>
      <c r="U394" s="1" t="str">
        <f>VLOOKUP(T394,'Geographic Data'!$A:$D,2,FALSE)</f>
        <v>Maryville</v>
      </c>
      <c r="V394" s="1" t="str">
        <f>VLOOKUP(T394,'Geographic Data'!$A:$D,3,FALSE)</f>
        <v>Tennessee</v>
      </c>
      <c r="W394" s="1" t="str">
        <f>VLOOKUP(T394,'Geographic Data'!$A:$D,4,FALSE)</f>
        <v>South</v>
      </c>
    </row>
    <row r="395" spans="1:23" x14ac:dyDescent="0.2">
      <c r="A395" s="1">
        <v>81403</v>
      </c>
      <c r="B395" s="2">
        <v>43823</v>
      </c>
      <c r="C395" s="2" t="str">
        <f t="shared" si="48"/>
        <v>Tuesday</v>
      </c>
      <c r="D395" s="2" t="str">
        <f t="shared" si="49"/>
        <v>December</v>
      </c>
      <c r="E395" s="2" t="str">
        <f t="shared" si="50"/>
        <v>2019</v>
      </c>
      <c r="F395" s="2">
        <v>43827</v>
      </c>
      <c r="G395" s="2" t="str">
        <f t="shared" si="51"/>
        <v>Saturday</v>
      </c>
      <c r="H395" s="2" t="str">
        <f t="shared" si="52"/>
        <v>December</v>
      </c>
      <c r="I395" s="22">
        <v>0.64660384657650893</v>
      </c>
      <c r="J395" s="22" t="str">
        <f t="shared" si="53"/>
        <v>15</v>
      </c>
      <c r="K395" s="2" t="str">
        <f t="shared" si="54"/>
        <v>2019</v>
      </c>
      <c r="L395" s="3">
        <v>67.28</v>
      </c>
      <c r="M395" s="1">
        <v>6</v>
      </c>
      <c r="N395" s="3">
        <v>403.68</v>
      </c>
      <c r="O395" s="1" t="s">
        <v>14</v>
      </c>
      <c r="P395" s="1" t="s">
        <v>11</v>
      </c>
      <c r="Q395" s="1" t="str">
        <f t="shared" si="55"/>
        <v>Supplies and Furniture</v>
      </c>
      <c r="R395" s="1" t="s">
        <v>791</v>
      </c>
      <c r="S395" s="1" t="s">
        <v>444</v>
      </c>
      <c r="T395" s="1">
        <v>37804</v>
      </c>
      <c r="U395" s="1" t="str">
        <f>VLOOKUP(T395,'Geographic Data'!$A:$D,2,FALSE)</f>
        <v>Maryville</v>
      </c>
      <c r="V395" s="1" t="str">
        <f>VLOOKUP(T395,'Geographic Data'!$A:$D,3,FALSE)</f>
        <v>Tennessee</v>
      </c>
      <c r="W395" s="1" t="str">
        <f>VLOOKUP(T395,'Geographic Data'!$A:$D,4,FALSE)</f>
        <v>South</v>
      </c>
    </row>
    <row r="396" spans="1:23" x14ac:dyDescent="0.2">
      <c r="A396" s="1">
        <v>81403</v>
      </c>
      <c r="B396" s="2">
        <v>43823</v>
      </c>
      <c r="C396" s="2" t="str">
        <f t="shared" si="48"/>
        <v>Tuesday</v>
      </c>
      <c r="D396" s="2" t="str">
        <f t="shared" si="49"/>
        <v>December</v>
      </c>
      <c r="E396" s="2" t="str">
        <f t="shared" si="50"/>
        <v>2019</v>
      </c>
      <c r="F396" s="2">
        <v>43824</v>
      </c>
      <c r="G396" s="2" t="str">
        <f t="shared" si="51"/>
        <v>Wednesday</v>
      </c>
      <c r="H396" s="2" t="str">
        <f t="shared" si="52"/>
        <v>December</v>
      </c>
      <c r="I396" s="22">
        <v>0.50334180962329456</v>
      </c>
      <c r="J396" s="22" t="str">
        <f t="shared" si="53"/>
        <v>12</v>
      </c>
      <c r="K396" s="2" t="str">
        <f t="shared" si="54"/>
        <v>2019</v>
      </c>
      <c r="L396" s="3">
        <v>42.76</v>
      </c>
      <c r="M396" s="1">
        <v>2</v>
      </c>
      <c r="N396" s="3">
        <v>85.52</v>
      </c>
      <c r="O396" s="1" t="s">
        <v>14</v>
      </c>
      <c r="P396" s="1" t="s">
        <v>11</v>
      </c>
      <c r="Q396" s="1" t="str">
        <f t="shared" si="55"/>
        <v>Supplies and Furniture</v>
      </c>
      <c r="R396" s="1" t="s">
        <v>789</v>
      </c>
      <c r="S396" s="1" t="s">
        <v>635</v>
      </c>
      <c r="T396" s="1">
        <v>37804</v>
      </c>
      <c r="U396" s="1" t="str">
        <f>VLOOKUP(T396,'Geographic Data'!$A:$D,2,FALSE)</f>
        <v>Maryville</v>
      </c>
      <c r="V396" s="1" t="str">
        <f>VLOOKUP(T396,'Geographic Data'!$A:$D,3,FALSE)</f>
        <v>Tennessee</v>
      </c>
      <c r="W396" s="1" t="str">
        <f>VLOOKUP(T396,'Geographic Data'!$A:$D,4,FALSE)</f>
        <v>South</v>
      </c>
    </row>
    <row r="397" spans="1:23" x14ac:dyDescent="0.2">
      <c r="A397" s="1">
        <v>81406</v>
      </c>
      <c r="B397" s="2">
        <v>43823</v>
      </c>
      <c r="C397" s="2" t="str">
        <f t="shared" si="48"/>
        <v>Tuesday</v>
      </c>
      <c r="D397" s="2" t="str">
        <f t="shared" si="49"/>
        <v>December</v>
      </c>
      <c r="E397" s="2" t="str">
        <f t="shared" si="50"/>
        <v>2019</v>
      </c>
      <c r="F397" s="2">
        <v>43824</v>
      </c>
      <c r="G397" s="2" t="str">
        <f t="shared" si="51"/>
        <v>Wednesday</v>
      </c>
      <c r="H397" s="2" t="str">
        <f t="shared" si="52"/>
        <v>December</v>
      </c>
      <c r="I397" s="22">
        <v>0.22201029791984983</v>
      </c>
      <c r="J397" s="22" t="str">
        <f t="shared" si="53"/>
        <v>05</v>
      </c>
      <c r="K397" s="2" t="str">
        <f t="shared" si="54"/>
        <v>2019</v>
      </c>
      <c r="L397" s="3">
        <v>4.91</v>
      </c>
      <c r="M397" s="1">
        <v>5</v>
      </c>
      <c r="N397" s="3">
        <v>24.55</v>
      </c>
      <c r="O397" s="1" t="s">
        <v>14</v>
      </c>
      <c r="P397" s="1" t="s">
        <v>11</v>
      </c>
      <c r="Q397" s="1" t="str">
        <f t="shared" si="55"/>
        <v>Supplies and Furniture</v>
      </c>
      <c r="R397" s="1" t="s">
        <v>31</v>
      </c>
      <c r="S397" s="1" t="s">
        <v>44</v>
      </c>
      <c r="T397" s="1">
        <v>37804</v>
      </c>
      <c r="U397" s="1" t="str">
        <f>VLOOKUP(T397,'Geographic Data'!$A:$D,2,FALSE)</f>
        <v>Maryville</v>
      </c>
      <c r="V397" s="1" t="str">
        <f>VLOOKUP(T397,'Geographic Data'!$A:$D,3,FALSE)</f>
        <v>Tennessee</v>
      </c>
      <c r="W397" s="1" t="str">
        <f>VLOOKUP(T397,'Geographic Data'!$A:$D,4,FALSE)</f>
        <v>South</v>
      </c>
    </row>
    <row r="398" spans="1:23" x14ac:dyDescent="0.2">
      <c r="A398" s="1">
        <v>82683</v>
      </c>
      <c r="B398" s="2">
        <v>43829</v>
      </c>
      <c r="C398" s="2" t="str">
        <f t="shared" si="48"/>
        <v>Monday</v>
      </c>
      <c r="D398" s="2" t="str">
        <f t="shared" si="49"/>
        <v>December</v>
      </c>
      <c r="E398" s="2" t="str">
        <f t="shared" si="50"/>
        <v>2019</v>
      </c>
      <c r="F398" s="2">
        <v>43836</v>
      </c>
      <c r="G398" s="2" t="str">
        <f t="shared" si="51"/>
        <v>Monday</v>
      </c>
      <c r="H398" s="2" t="str">
        <f t="shared" si="52"/>
        <v>January</v>
      </c>
      <c r="I398" s="22">
        <v>0.93125219631038969</v>
      </c>
      <c r="J398" s="22" t="str">
        <f t="shared" si="53"/>
        <v>22</v>
      </c>
      <c r="K398" s="2" t="str">
        <f t="shared" si="54"/>
        <v>2020</v>
      </c>
      <c r="L398" s="3">
        <v>28.15</v>
      </c>
      <c r="M398" s="1">
        <v>1</v>
      </c>
      <c r="N398" s="3">
        <v>28.15</v>
      </c>
      <c r="O398" s="1" t="s">
        <v>22</v>
      </c>
      <c r="P398" s="1" t="s">
        <v>11</v>
      </c>
      <c r="Q398" s="1" t="str">
        <f t="shared" si="55"/>
        <v>Supplies and Furniture</v>
      </c>
      <c r="R398" s="1" t="s">
        <v>788</v>
      </c>
      <c r="S398" s="1" t="s">
        <v>631</v>
      </c>
      <c r="T398" s="1">
        <v>37814</v>
      </c>
      <c r="U398" s="1" t="str">
        <f>VLOOKUP(T398,'Geographic Data'!$A:$D,2,FALSE)</f>
        <v>Morristown</v>
      </c>
      <c r="V398" s="1" t="str">
        <f>VLOOKUP(T398,'Geographic Data'!$A:$D,3,FALSE)</f>
        <v>Tennessee</v>
      </c>
      <c r="W398" s="1" t="str">
        <f>VLOOKUP(T398,'Geographic Data'!$A:$D,4,FALSE)</f>
        <v>South</v>
      </c>
    </row>
    <row r="399" spans="1:23" x14ac:dyDescent="0.2">
      <c r="A399" s="1">
        <v>82685</v>
      </c>
      <c r="B399" s="2">
        <v>43829</v>
      </c>
      <c r="C399" s="2" t="str">
        <f t="shared" si="48"/>
        <v>Monday</v>
      </c>
      <c r="D399" s="2" t="str">
        <f t="shared" si="49"/>
        <v>December</v>
      </c>
      <c r="E399" s="2" t="str">
        <f t="shared" si="50"/>
        <v>2019</v>
      </c>
      <c r="F399" s="2">
        <v>43838</v>
      </c>
      <c r="G399" s="2" t="str">
        <f t="shared" si="51"/>
        <v>Wednesday</v>
      </c>
      <c r="H399" s="2" t="str">
        <f t="shared" si="52"/>
        <v>January</v>
      </c>
      <c r="I399" s="22">
        <v>0.43125737631634797</v>
      </c>
      <c r="J399" s="22" t="str">
        <f t="shared" si="53"/>
        <v>10</v>
      </c>
      <c r="K399" s="2" t="str">
        <f t="shared" si="54"/>
        <v>2020</v>
      </c>
      <c r="L399" s="3">
        <v>60.98</v>
      </c>
      <c r="M399" s="1">
        <v>4</v>
      </c>
      <c r="N399" s="3">
        <v>243.92</v>
      </c>
      <c r="O399" s="1" t="s">
        <v>22</v>
      </c>
      <c r="P399" s="1" t="s">
        <v>27</v>
      </c>
      <c r="Q399" s="1" t="str">
        <f t="shared" si="55"/>
        <v>Supplies and Furniture</v>
      </c>
      <c r="R399" s="1" t="s">
        <v>1219</v>
      </c>
      <c r="S399" s="1" t="s">
        <v>229</v>
      </c>
      <c r="T399" s="1">
        <v>37814</v>
      </c>
      <c r="U399" s="1" t="str">
        <f>VLOOKUP(T399,'Geographic Data'!$A:$D,2,FALSE)</f>
        <v>Morristown</v>
      </c>
      <c r="V399" s="1" t="str">
        <f>VLOOKUP(T399,'Geographic Data'!$A:$D,3,FALSE)</f>
        <v>Tennessee</v>
      </c>
      <c r="W399" s="1" t="str">
        <f>VLOOKUP(T399,'Geographic Data'!$A:$D,4,FALSE)</f>
        <v>South</v>
      </c>
    </row>
    <row r="400" spans="1:23" x14ac:dyDescent="0.2">
      <c r="A400" s="1">
        <v>82893</v>
      </c>
      <c r="B400" s="2">
        <v>43830</v>
      </c>
      <c r="C400" s="2" t="str">
        <f t="shared" si="48"/>
        <v>Tuesday</v>
      </c>
      <c r="D400" s="2" t="str">
        <f t="shared" si="49"/>
        <v>December</v>
      </c>
      <c r="E400" s="2" t="str">
        <f t="shared" si="50"/>
        <v>2019</v>
      </c>
      <c r="F400" s="2">
        <v>43836</v>
      </c>
      <c r="G400" s="2" t="str">
        <f t="shared" si="51"/>
        <v>Monday</v>
      </c>
      <c r="H400" s="2" t="str">
        <f t="shared" si="52"/>
        <v>January</v>
      </c>
      <c r="I400" s="22">
        <v>0.77625197843401261</v>
      </c>
      <c r="J400" s="22" t="str">
        <f t="shared" si="53"/>
        <v>18</v>
      </c>
      <c r="K400" s="2" t="str">
        <f t="shared" si="54"/>
        <v>2020</v>
      </c>
      <c r="L400" s="3">
        <v>200.98</v>
      </c>
      <c r="M400" s="1">
        <v>6</v>
      </c>
      <c r="N400" s="3">
        <v>1205.8800000000001</v>
      </c>
      <c r="O400" s="1" t="s">
        <v>22</v>
      </c>
      <c r="P400" s="1" t="s">
        <v>27</v>
      </c>
      <c r="Q400" s="1" t="str">
        <f t="shared" si="55"/>
        <v>Supplies and Furniture</v>
      </c>
      <c r="R400" s="1" t="s">
        <v>28</v>
      </c>
      <c r="S400" s="1" t="s">
        <v>79</v>
      </c>
      <c r="T400" s="1">
        <v>37814</v>
      </c>
      <c r="U400" s="1" t="str">
        <f>VLOOKUP(T400,'Geographic Data'!$A:$D,2,FALSE)</f>
        <v>Morristown</v>
      </c>
      <c r="V400" s="1" t="str">
        <f>VLOOKUP(T400,'Geographic Data'!$A:$D,3,FALSE)</f>
        <v>Tennessee</v>
      </c>
      <c r="W400" s="1" t="str">
        <f>VLOOKUP(T400,'Geographic Data'!$A:$D,4,FALSE)</f>
        <v>South</v>
      </c>
    </row>
    <row r="401" spans="1:23" x14ac:dyDescent="0.2">
      <c r="A401" s="1">
        <v>82893</v>
      </c>
      <c r="B401" s="2">
        <v>43830</v>
      </c>
      <c r="C401" s="2" t="str">
        <f t="shared" si="48"/>
        <v>Tuesday</v>
      </c>
      <c r="D401" s="2" t="str">
        <f t="shared" si="49"/>
        <v>December</v>
      </c>
      <c r="E401" s="2" t="str">
        <f t="shared" si="50"/>
        <v>2019</v>
      </c>
      <c r="F401" s="2">
        <v>43836</v>
      </c>
      <c r="G401" s="2" t="str">
        <f t="shared" si="51"/>
        <v>Monday</v>
      </c>
      <c r="H401" s="2" t="str">
        <f t="shared" si="52"/>
        <v>January</v>
      </c>
      <c r="I401" s="22">
        <v>0.61652680337134602</v>
      </c>
      <c r="J401" s="22" t="str">
        <f t="shared" si="53"/>
        <v>14</v>
      </c>
      <c r="K401" s="2" t="str">
        <f t="shared" si="54"/>
        <v>2020</v>
      </c>
      <c r="L401" s="3">
        <v>4.28</v>
      </c>
      <c r="M401" s="1">
        <v>7</v>
      </c>
      <c r="N401" s="3">
        <v>29.96</v>
      </c>
      <c r="O401" s="1" t="s">
        <v>22</v>
      </c>
      <c r="P401" s="1" t="s">
        <v>11</v>
      </c>
      <c r="Q401" s="1" t="str">
        <f t="shared" si="55"/>
        <v>Supplies and Furniture</v>
      </c>
      <c r="R401" s="1" t="s">
        <v>12</v>
      </c>
      <c r="S401" s="1" t="s">
        <v>80</v>
      </c>
      <c r="T401" s="1">
        <v>37814</v>
      </c>
      <c r="U401" s="1" t="str">
        <f>VLOOKUP(T401,'Geographic Data'!$A:$D,2,FALSE)</f>
        <v>Morristown</v>
      </c>
      <c r="V401" s="1" t="str">
        <f>VLOOKUP(T401,'Geographic Data'!$A:$D,3,FALSE)</f>
        <v>Tennessee</v>
      </c>
      <c r="W401" s="1" t="str">
        <f>VLOOKUP(T401,'Geographic Data'!$A:$D,4,FALSE)</f>
        <v>South</v>
      </c>
    </row>
    <row r="402" spans="1:23" x14ac:dyDescent="0.2">
      <c r="A402" s="1">
        <v>82894</v>
      </c>
      <c r="B402" s="2">
        <v>43830</v>
      </c>
      <c r="C402" s="2" t="str">
        <f t="shared" si="48"/>
        <v>Tuesday</v>
      </c>
      <c r="D402" s="2" t="str">
        <f t="shared" si="49"/>
        <v>December</v>
      </c>
      <c r="E402" s="2" t="str">
        <f t="shared" si="50"/>
        <v>2019</v>
      </c>
      <c r="F402" s="2">
        <v>43838</v>
      </c>
      <c r="G402" s="2" t="str">
        <f t="shared" si="51"/>
        <v>Wednesday</v>
      </c>
      <c r="H402" s="2" t="str">
        <f t="shared" si="52"/>
        <v>January</v>
      </c>
      <c r="I402" s="22">
        <v>0.22836997854246621</v>
      </c>
      <c r="J402" s="22" t="str">
        <f t="shared" si="53"/>
        <v>05</v>
      </c>
      <c r="K402" s="2" t="str">
        <f t="shared" si="54"/>
        <v>2020</v>
      </c>
      <c r="L402" s="3">
        <v>55.99</v>
      </c>
      <c r="M402" s="1">
        <v>8</v>
      </c>
      <c r="N402" s="3">
        <v>447.92</v>
      </c>
      <c r="O402" s="1" t="s">
        <v>22</v>
      </c>
      <c r="P402" s="1" t="s">
        <v>16</v>
      </c>
      <c r="Q402" s="1" t="str">
        <f t="shared" si="55"/>
        <v>Technology</v>
      </c>
      <c r="R402" s="1" t="s">
        <v>790</v>
      </c>
      <c r="S402" s="1" t="s">
        <v>83</v>
      </c>
      <c r="T402" s="1">
        <v>37814</v>
      </c>
      <c r="U402" s="1" t="str">
        <f>VLOOKUP(T402,'Geographic Data'!$A:$D,2,FALSE)</f>
        <v>Morristown</v>
      </c>
      <c r="V402" s="1" t="str">
        <f>VLOOKUP(T402,'Geographic Data'!$A:$D,3,FALSE)</f>
        <v>Tennessee</v>
      </c>
      <c r="W402" s="1" t="str">
        <f>VLOOKUP(T402,'Geographic Data'!$A:$D,4,FALSE)</f>
        <v>South</v>
      </c>
    </row>
    <row r="403" spans="1:23" x14ac:dyDescent="0.2">
      <c r="A403" s="1">
        <v>82896</v>
      </c>
      <c r="B403" s="2">
        <v>43830</v>
      </c>
      <c r="C403" s="2" t="str">
        <f t="shared" si="48"/>
        <v>Tuesday</v>
      </c>
      <c r="D403" s="2" t="str">
        <f t="shared" si="49"/>
        <v>December</v>
      </c>
      <c r="E403" s="2" t="str">
        <f t="shared" si="50"/>
        <v>2019</v>
      </c>
      <c r="F403" s="2">
        <v>43840</v>
      </c>
      <c r="G403" s="2" t="str">
        <f t="shared" si="51"/>
        <v>Friday</v>
      </c>
      <c r="H403" s="2" t="str">
        <f t="shared" si="52"/>
        <v>January</v>
      </c>
      <c r="I403" s="22">
        <v>0.86170755670658805</v>
      </c>
      <c r="J403" s="22" t="str">
        <f t="shared" si="53"/>
        <v>20</v>
      </c>
      <c r="K403" s="2" t="str">
        <f t="shared" si="54"/>
        <v>2020</v>
      </c>
      <c r="L403" s="3">
        <v>15.74</v>
      </c>
      <c r="M403" s="1">
        <v>1</v>
      </c>
      <c r="N403" s="3">
        <v>15.74</v>
      </c>
      <c r="O403" s="1" t="s">
        <v>22</v>
      </c>
      <c r="P403" s="1" t="s">
        <v>11</v>
      </c>
      <c r="Q403" s="1" t="str">
        <f t="shared" si="55"/>
        <v>Supplies and Furniture</v>
      </c>
      <c r="R403" s="1" t="s">
        <v>41</v>
      </c>
      <c r="S403" s="1" t="s">
        <v>84</v>
      </c>
      <c r="T403" s="1">
        <v>37814</v>
      </c>
      <c r="U403" s="1" t="str">
        <f>VLOOKUP(T403,'Geographic Data'!$A:$D,2,FALSE)</f>
        <v>Morristown</v>
      </c>
      <c r="V403" s="1" t="str">
        <f>VLOOKUP(T403,'Geographic Data'!$A:$D,3,FALSE)</f>
        <v>Tennessee</v>
      </c>
      <c r="W403" s="1" t="str">
        <f>VLOOKUP(T403,'Geographic Data'!$A:$D,4,FALSE)</f>
        <v>South</v>
      </c>
    </row>
    <row r="404" spans="1:23" x14ac:dyDescent="0.2">
      <c r="A404" s="1">
        <v>82896</v>
      </c>
      <c r="B404" s="2">
        <v>43830</v>
      </c>
      <c r="C404" s="2" t="str">
        <f t="shared" si="48"/>
        <v>Tuesday</v>
      </c>
      <c r="D404" s="2" t="str">
        <f t="shared" si="49"/>
        <v>December</v>
      </c>
      <c r="E404" s="2" t="str">
        <f t="shared" si="50"/>
        <v>2019</v>
      </c>
      <c r="F404" s="2">
        <v>43838</v>
      </c>
      <c r="G404" s="2" t="str">
        <f t="shared" si="51"/>
        <v>Wednesday</v>
      </c>
      <c r="H404" s="2" t="str">
        <f t="shared" si="52"/>
        <v>January</v>
      </c>
      <c r="I404" s="22">
        <v>0.56927959858419686</v>
      </c>
      <c r="J404" s="22" t="str">
        <f t="shared" si="53"/>
        <v>13</v>
      </c>
      <c r="K404" s="2" t="str">
        <f t="shared" si="54"/>
        <v>2020</v>
      </c>
      <c r="L404" s="3">
        <v>46.94</v>
      </c>
      <c r="M404" s="1">
        <v>4</v>
      </c>
      <c r="N404" s="3">
        <v>187.76</v>
      </c>
      <c r="O404" s="1" t="s">
        <v>22</v>
      </c>
      <c r="P404" s="1" t="s">
        <v>27</v>
      </c>
      <c r="Q404" s="1" t="str">
        <f t="shared" si="55"/>
        <v>Supplies and Furniture</v>
      </c>
      <c r="R404" s="1" t="s">
        <v>33</v>
      </c>
      <c r="S404" s="1" t="s">
        <v>85</v>
      </c>
      <c r="T404" s="1">
        <v>37814</v>
      </c>
      <c r="U404" s="1" t="str">
        <f>VLOOKUP(T404,'Geographic Data'!$A:$D,2,FALSE)</f>
        <v>Morristown</v>
      </c>
      <c r="V404" s="1" t="str">
        <f>VLOOKUP(T404,'Geographic Data'!$A:$D,3,FALSE)</f>
        <v>Tennessee</v>
      </c>
      <c r="W404" s="1" t="str">
        <f>VLOOKUP(T404,'Geographic Data'!$A:$D,4,FALSE)</f>
        <v>South</v>
      </c>
    </row>
    <row r="405" spans="1:23" x14ac:dyDescent="0.2">
      <c r="A405" s="1">
        <v>82897</v>
      </c>
      <c r="B405" s="2">
        <v>43830</v>
      </c>
      <c r="C405" s="2" t="str">
        <f t="shared" si="48"/>
        <v>Tuesday</v>
      </c>
      <c r="D405" s="2" t="str">
        <f t="shared" si="49"/>
        <v>December</v>
      </c>
      <c r="E405" s="2" t="str">
        <f t="shared" si="50"/>
        <v>2019</v>
      </c>
      <c r="F405" s="2">
        <v>43834</v>
      </c>
      <c r="G405" s="2" t="str">
        <f t="shared" si="51"/>
        <v>Saturday</v>
      </c>
      <c r="H405" s="2" t="str">
        <f t="shared" si="52"/>
        <v>January</v>
      </c>
      <c r="I405" s="22">
        <v>0.78210523030017509</v>
      </c>
      <c r="J405" s="22" t="str">
        <f t="shared" si="53"/>
        <v>18</v>
      </c>
      <c r="K405" s="2" t="str">
        <f t="shared" si="54"/>
        <v>2020</v>
      </c>
      <c r="L405" s="3">
        <v>85.99</v>
      </c>
      <c r="M405" s="1">
        <v>6</v>
      </c>
      <c r="N405" s="3">
        <v>515.94000000000005</v>
      </c>
      <c r="O405" s="1" t="s">
        <v>22</v>
      </c>
      <c r="P405" s="1" t="s">
        <v>16</v>
      </c>
      <c r="Q405" s="1" t="str">
        <f t="shared" si="55"/>
        <v>Technology</v>
      </c>
      <c r="R405" s="1" t="s">
        <v>790</v>
      </c>
      <c r="S405" s="1" t="s">
        <v>81</v>
      </c>
      <c r="T405" s="1">
        <v>37814</v>
      </c>
      <c r="U405" s="1" t="str">
        <f>VLOOKUP(T405,'Geographic Data'!$A:$D,2,FALSE)</f>
        <v>Morristown</v>
      </c>
      <c r="V405" s="1" t="str">
        <f>VLOOKUP(T405,'Geographic Data'!$A:$D,3,FALSE)</f>
        <v>Tennessee</v>
      </c>
      <c r="W405" s="1" t="str">
        <f>VLOOKUP(T405,'Geographic Data'!$A:$D,4,FALSE)</f>
        <v>South</v>
      </c>
    </row>
    <row r="406" spans="1:23" x14ac:dyDescent="0.2">
      <c r="A406" s="1">
        <v>81496</v>
      </c>
      <c r="B406" s="2">
        <v>43824</v>
      </c>
      <c r="C406" s="2" t="str">
        <f t="shared" si="48"/>
        <v>Wednesday</v>
      </c>
      <c r="D406" s="2" t="str">
        <f t="shared" si="49"/>
        <v>December</v>
      </c>
      <c r="E406" s="2" t="str">
        <f t="shared" si="50"/>
        <v>2019</v>
      </c>
      <c r="F406" s="2">
        <v>43830</v>
      </c>
      <c r="G406" s="2" t="str">
        <f t="shared" si="51"/>
        <v>Tuesday</v>
      </c>
      <c r="H406" s="2" t="str">
        <f t="shared" si="52"/>
        <v>December</v>
      </c>
      <c r="I406" s="22">
        <v>0.76657826931276118</v>
      </c>
      <c r="J406" s="22" t="str">
        <f t="shared" si="53"/>
        <v>18</v>
      </c>
      <c r="K406" s="2" t="str">
        <f t="shared" si="54"/>
        <v>2019</v>
      </c>
      <c r="L406" s="3">
        <v>2.88</v>
      </c>
      <c r="M406" s="1">
        <v>9</v>
      </c>
      <c r="N406" s="3">
        <v>25.92</v>
      </c>
      <c r="O406" s="1" t="s">
        <v>14</v>
      </c>
      <c r="P406" s="1" t="s">
        <v>11</v>
      </c>
      <c r="Q406" s="1" t="str">
        <f t="shared" si="55"/>
        <v>Supplies and Furniture</v>
      </c>
      <c r="R406" s="1" t="s">
        <v>788</v>
      </c>
      <c r="S406" s="1" t="s">
        <v>637</v>
      </c>
      <c r="T406" s="1">
        <v>37918</v>
      </c>
      <c r="U406" s="1" t="str">
        <f>VLOOKUP(T406,'Geographic Data'!$A:$D,2,FALSE)</f>
        <v>Knoxville</v>
      </c>
      <c r="V406" s="1" t="str">
        <f>VLOOKUP(T406,'Geographic Data'!$A:$D,3,FALSE)</f>
        <v>Tennessee</v>
      </c>
      <c r="W406" s="1" t="str">
        <f>VLOOKUP(T406,'Geographic Data'!$A:$D,4,FALSE)</f>
        <v>South</v>
      </c>
    </row>
    <row r="407" spans="1:23" x14ac:dyDescent="0.2">
      <c r="A407" s="1">
        <v>81117</v>
      </c>
      <c r="B407" s="2">
        <v>43822</v>
      </c>
      <c r="C407" s="2" t="str">
        <f t="shared" si="48"/>
        <v>Monday</v>
      </c>
      <c r="D407" s="2" t="str">
        <f t="shared" si="49"/>
        <v>December</v>
      </c>
      <c r="E407" s="2" t="str">
        <f t="shared" si="50"/>
        <v>2019</v>
      </c>
      <c r="F407" s="2">
        <v>43826</v>
      </c>
      <c r="G407" s="2" t="str">
        <f t="shared" si="51"/>
        <v>Friday</v>
      </c>
      <c r="H407" s="2" t="str">
        <f t="shared" si="52"/>
        <v>December</v>
      </c>
      <c r="I407" s="22">
        <v>0.43478553004564846</v>
      </c>
      <c r="J407" s="22" t="str">
        <f t="shared" si="53"/>
        <v>10</v>
      </c>
      <c r="K407" s="2" t="str">
        <f t="shared" si="54"/>
        <v>2019</v>
      </c>
      <c r="L407" s="3">
        <v>35.99</v>
      </c>
      <c r="M407" s="1">
        <v>8</v>
      </c>
      <c r="N407" s="3">
        <v>287.92</v>
      </c>
      <c r="O407" s="1" t="s">
        <v>10</v>
      </c>
      <c r="P407" s="1" t="s">
        <v>16</v>
      </c>
      <c r="Q407" s="1" t="str">
        <f t="shared" si="55"/>
        <v>Technology</v>
      </c>
      <c r="R407" s="1" t="s">
        <v>790</v>
      </c>
      <c r="S407" s="1" t="s">
        <v>527</v>
      </c>
      <c r="T407" s="1">
        <v>38109</v>
      </c>
      <c r="U407" s="1" t="str">
        <f>VLOOKUP(T407,'Geographic Data'!$A:$D,2,FALSE)</f>
        <v>Memphis</v>
      </c>
      <c r="V407" s="1" t="str">
        <f>VLOOKUP(T407,'Geographic Data'!$A:$D,3,FALSE)</f>
        <v>Tennessee</v>
      </c>
      <c r="W407" s="1" t="str">
        <f>VLOOKUP(T407,'Geographic Data'!$A:$D,4,FALSE)</f>
        <v>South</v>
      </c>
    </row>
    <row r="408" spans="1:23" x14ac:dyDescent="0.2">
      <c r="A408" s="1">
        <v>81118</v>
      </c>
      <c r="B408" s="2">
        <v>43822</v>
      </c>
      <c r="C408" s="2" t="str">
        <f t="shared" si="48"/>
        <v>Monday</v>
      </c>
      <c r="D408" s="2" t="str">
        <f t="shared" si="49"/>
        <v>December</v>
      </c>
      <c r="E408" s="2" t="str">
        <f t="shared" si="50"/>
        <v>2019</v>
      </c>
      <c r="F408" s="2">
        <v>43824</v>
      </c>
      <c r="G408" s="2" t="str">
        <f t="shared" si="51"/>
        <v>Wednesday</v>
      </c>
      <c r="H408" s="2" t="str">
        <f t="shared" si="52"/>
        <v>December</v>
      </c>
      <c r="I408" s="22">
        <v>0.30745453850492277</v>
      </c>
      <c r="J408" s="22" t="str">
        <f t="shared" si="53"/>
        <v>07</v>
      </c>
      <c r="K408" s="2" t="str">
        <f t="shared" si="54"/>
        <v>2019</v>
      </c>
      <c r="L408" s="3">
        <v>2.78</v>
      </c>
      <c r="M408" s="1">
        <v>3</v>
      </c>
      <c r="N408" s="3">
        <v>8.34</v>
      </c>
      <c r="O408" s="1" t="s">
        <v>10</v>
      </c>
      <c r="P408" s="1" t="s">
        <v>11</v>
      </c>
      <c r="Q408" s="1" t="str">
        <f t="shared" si="55"/>
        <v>Supplies and Furniture</v>
      </c>
      <c r="R408" s="1" t="s">
        <v>788</v>
      </c>
      <c r="S408" s="1" t="s">
        <v>463</v>
      </c>
      <c r="T408" s="1">
        <v>38109</v>
      </c>
      <c r="U408" s="1" t="str">
        <f>VLOOKUP(T408,'Geographic Data'!$A:$D,2,FALSE)</f>
        <v>Memphis</v>
      </c>
      <c r="V408" s="1" t="str">
        <f>VLOOKUP(T408,'Geographic Data'!$A:$D,3,FALSE)</f>
        <v>Tennessee</v>
      </c>
      <c r="W408" s="1" t="str">
        <f>VLOOKUP(T408,'Geographic Data'!$A:$D,4,FALSE)</f>
        <v>South</v>
      </c>
    </row>
    <row r="409" spans="1:23" x14ac:dyDescent="0.2">
      <c r="A409" s="1">
        <v>81119</v>
      </c>
      <c r="B409" s="2">
        <v>43822</v>
      </c>
      <c r="C409" s="2" t="str">
        <f t="shared" si="48"/>
        <v>Monday</v>
      </c>
      <c r="D409" s="2" t="str">
        <f t="shared" si="49"/>
        <v>December</v>
      </c>
      <c r="E409" s="2" t="str">
        <f t="shared" si="50"/>
        <v>2019</v>
      </c>
      <c r="F409" s="2">
        <v>43826</v>
      </c>
      <c r="G409" s="2" t="str">
        <f t="shared" si="51"/>
        <v>Friday</v>
      </c>
      <c r="H409" s="2" t="str">
        <f t="shared" si="52"/>
        <v>December</v>
      </c>
      <c r="I409" s="22">
        <v>0.48445600208438477</v>
      </c>
      <c r="J409" s="22" t="str">
        <f t="shared" si="53"/>
        <v>11</v>
      </c>
      <c r="K409" s="2" t="str">
        <f t="shared" si="54"/>
        <v>2019</v>
      </c>
      <c r="L409" s="3">
        <v>22.23</v>
      </c>
      <c r="M409" s="1">
        <v>7</v>
      </c>
      <c r="N409" s="3">
        <v>155.61000000000001</v>
      </c>
      <c r="O409" s="1" t="s">
        <v>10</v>
      </c>
      <c r="P409" s="1" t="s">
        <v>27</v>
      </c>
      <c r="Q409" s="1" t="str">
        <f t="shared" si="55"/>
        <v>Supplies and Furniture</v>
      </c>
      <c r="R409" s="1" t="s">
        <v>33</v>
      </c>
      <c r="S409" s="1" t="s">
        <v>574</v>
      </c>
      <c r="T409" s="1">
        <v>38109</v>
      </c>
      <c r="U409" s="1" t="str">
        <f>VLOOKUP(T409,'Geographic Data'!$A:$D,2,FALSE)</f>
        <v>Memphis</v>
      </c>
      <c r="V409" s="1" t="str">
        <f>VLOOKUP(T409,'Geographic Data'!$A:$D,3,FALSE)</f>
        <v>Tennessee</v>
      </c>
      <c r="W409" s="1" t="str">
        <f>VLOOKUP(T409,'Geographic Data'!$A:$D,4,FALSE)</f>
        <v>South</v>
      </c>
    </row>
    <row r="410" spans="1:23" x14ac:dyDescent="0.2">
      <c r="A410" s="1">
        <v>81120</v>
      </c>
      <c r="B410" s="2">
        <v>43822</v>
      </c>
      <c r="C410" s="2" t="str">
        <f t="shared" si="48"/>
        <v>Monday</v>
      </c>
      <c r="D410" s="2" t="str">
        <f t="shared" si="49"/>
        <v>December</v>
      </c>
      <c r="E410" s="2" t="str">
        <f t="shared" si="50"/>
        <v>2019</v>
      </c>
      <c r="F410" s="2">
        <v>43832</v>
      </c>
      <c r="G410" s="2" t="str">
        <f t="shared" si="51"/>
        <v>Thursday</v>
      </c>
      <c r="H410" s="2" t="str">
        <f t="shared" si="52"/>
        <v>January</v>
      </c>
      <c r="I410" s="22">
        <v>8.6756981617005624E-2</v>
      </c>
      <c r="J410" s="22" t="str">
        <f t="shared" si="53"/>
        <v>02</v>
      </c>
      <c r="K410" s="2" t="str">
        <f t="shared" si="54"/>
        <v>2020</v>
      </c>
      <c r="L410" s="3">
        <v>9.11</v>
      </c>
      <c r="M410" s="1">
        <v>2</v>
      </c>
      <c r="N410" s="3">
        <v>18.22</v>
      </c>
      <c r="O410" s="1" t="s">
        <v>10</v>
      </c>
      <c r="P410" s="1" t="s">
        <v>11</v>
      </c>
      <c r="Q410" s="1" t="str">
        <f t="shared" si="55"/>
        <v>Supplies and Furniture</v>
      </c>
      <c r="R410" s="1" t="s">
        <v>12</v>
      </c>
      <c r="S410" s="1" t="s">
        <v>86</v>
      </c>
      <c r="T410" s="1">
        <v>38109</v>
      </c>
      <c r="U410" s="1" t="str">
        <f>VLOOKUP(T410,'Geographic Data'!$A:$D,2,FALSE)</f>
        <v>Memphis</v>
      </c>
      <c r="V410" s="1" t="str">
        <f>VLOOKUP(T410,'Geographic Data'!$A:$D,3,FALSE)</f>
        <v>Tennessee</v>
      </c>
      <c r="W410" s="1" t="str">
        <f>VLOOKUP(T410,'Geographic Data'!$A:$D,4,FALSE)</f>
        <v>South</v>
      </c>
    </row>
    <row r="411" spans="1:23" x14ac:dyDescent="0.2">
      <c r="A411" s="1">
        <v>81121</v>
      </c>
      <c r="B411" s="2">
        <v>43822</v>
      </c>
      <c r="C411" s="2" t="str">
        <f t="shared" si="48"/>
        <v>Monday</v>
      </c>
      <c r="D411" s="2" t="str">
        <f t="shared" si="49"/>
        <v>December</v>
      </c>
      <c r="E411" s="2" t="str">
        <f t="shared" si="50"/>
        <v>2019</v>
      </c>
      <c r="F411" s="2">
        <v>43832</v>
      </c>
      <c r="G411" s="2" t="str">
        <f t="shared" si="51"/>
        <v>Thursday</v>
      </c>
      <c r="H411" s="2" t="str">
        <f t="shared" si="52"/>
        <v>January</v>
      </c>
      <c r="I411" s="22">
        <v>0.28689720020554599</v>
      </c>
      <c r="J411" s="22" t="str">
        <f t="shared" si="53"/>
        <v>06</v>
      </c>
      <c r="K411" s="2" t="str">
        <f t="shared" si="54"/>
        <v>2020</v>
      </c>
      <c r="L411" s="3">
        <v>125.99</v>
      </c>
      <c r="M411" s="1">
        <v>5</v>
      </c>
      <c r="N411" s="3">
        <v>629.95000000000005</v>
      </c>
      <c r="O411" s="1" t="s">
        <v>10</v>
      </c>
      <c r="P411" s="1" t="s">
        <v>16</v>
      </c>
      <c r="Q411" s="1" t="str">
        <f t="shared" si="55"/>
        <v>Technology</v>
      </c>
      <c r="R411" s="1" t="s">
        <v>790</v>
      </c>
      <c r="S411" s="1" t="s">
        <v>473</v>
      </c>
      <c r="T411" s="1">
        <v>38109</v>
      </c>
      <c r="U411" s="1" t="str">
        <f>VLOOKUP(T411,'Geographic Data'!$A:$D,2,FALSE)</f>
        <v>Memphis</v>
      </c>
      <c r="V411" s="1" t="str">
        <f>VLOOKUP(T411,'Geographic Data'!$A:$D,3,FALSE)</f>
        <v>Tennessee</v>
      </c>
      <c r="W411" s="1" t="str">
        <f>VLOOKUP(T411,'Geographic Data'!$A:$D,4,FALSE)</f>
        <v>South</v>
      </c>
    </row>
    <row r="412" spans="1:23" x14ac:dyDescent="0.2">
      <c r="A412" s="1">
        <v>82895</v>
      </c>
      <c r="B412" s="2">
        <v>43830</v>
      </c>
      <c r="C412" s="2" t="str">
        <f t="shared" si="48"/>
        <v>Tuesday</v>
      </c>
      <c r="D412" s="2" t="str">
        <f t="shared" si="49"/>
        <v>December</v>
      </c>
      <c r="E412" s="2" t="str">
        <f t="shared" si="50"/>
        <v>2019</v>
      </c>
      <c r="F412" s="2">
        <v>43831</v>
      </c>
      <c r="G412" s="2" t="str">
        <f t="shared" si="51"/>
        <v>Wednesday</v>
      </c>
      <c r="H412" s="2" t="str">
        <f t="shared" si="52"/>
        <v>January</v>
      </c>
      <c r="I412" s="22">
        <v>0.76280214831560456</v>
      </c>
      <c r="J412" s="22" t="str">
        <f t="shared" si="53"/>
        <v>18</v>
      </c>
      <c r="K412" s="2" t="str">
        <f t="shared" si="54"/>
        <v>2020</v>
      </c>
      <c r="L412" s="3">
        <v>6.48</v>
      </c>
      <c r="M412" s="1">
        <v>3</v>
      </c>
      <c r="N412" s="3">
        <v>19.440000000000001</v>
      </c>
      <c r="O412" s="1" t="s">
        <v>22</v>
      </c>
      <c r="P412" s="1" t="s">
        <v>11</v>
      </c>
      <c r="Q412" s="1" t="str">
        <f t="shared" si="55"/>
        <v>Supplies and Furniture</v>
      </c>
      <c r="R412" s="1" t="s">
        <v>12</v>
      </c>
      <c r="S412" s="1" t="s">
        <v>53</v>
      </c>
      <c r="T412" s="1">
        <v>38109</v>
      </c>
      <c r="U412" s="1" t="str">
        <f>VLOOKUP(T412,'Geographic Data'!$A:$D,2,FALSE)</f>
        <v>Memphis</v>
      </c>
      <c r="V412" s="1" t="str">
        <f>VLOOKUP(T412,'Geographic Data'!$A:$D,3,FALSE)</f>
        <v>Tennessee</v>
      </c>
      <c r="W412" s="1" t="str">
        <f>VLOOKUP(T412,'Geographic Data'!$A:$D,4,FALSE)</f>
        <v>South</v>
      </c>
    </row>
    <row r="413" spans="1:23" x14ac:dyDescent="0.2">
      <c r="A413" s="1">
        <v>82895</v>
      </c>
      <c r="B413" s="2">
        <v>43830</v>
      </c>
      <c r="C413" s="2" t="str">
        <f t="shared" si="48"/>
        <v>Tuesday</v>
      </c>
      <c r="D413" s="2" t="str">
        <f t="shared" si="49"/>
        <v>December</v>
      </c>
      <c r="E413" s="2" t="str">
        <f t="shared" si="50"/>
        <v>2019</v>
      </c>
      <c r="F413" s="2">
        <v>43838</v>
      </c>
      <c r="G413" s="2" t="str">
        <f t="shared" si="51"/>
        <v>Wednesday</v>
      </c>
      <c r="H413" s="2" t="str">
        <f t="shared" si="52"/>
        <v>January</v>
      </c>
      <c r="I413" s="22">
        <v>0.59249127291765347</v>
      </c>
      <c r="J413" s="22" t="str">
        <f t="shared" si="53"/>
        <v>14</v>
      </c>
      <c r="K413" s="2" t="str">
        <f t="shared" si="54"/>
        <v>2020</v>
      </c>
      <c r="L413" s="3">
        <v>10.23</v>
      </c>
      <c r="M413" s="1">
        <v>8</v>
      </c>
      <c r="N413" s="3">
        <v>81.84</v>
      </c>
      <c r="O413" s="1" t="s">
        <v>22</v>
      </c>
      <c r="P413" s="1" t="s">
        <v>11</v>
      </c>
      <c r="Q413" s="1" t="str">
        <f t="shared" si="55"/>
        <v>Supplies and Furniture</v>
      </c>
      <c r="R413" s="1" t="s">
        <v>792</v>
      </c>
      <c r="S413" s="1" t="s">
        <v>54</v>
      </c>
      <c r="T413" s="1">
        <v>38109</v>
      </c>
      <c r="U413" s="1" t="str">
        <f>VLOOKUP(T413,'Geographic Data'!$A:$D,2,FALSE)</f>
        <v>Memphis</v>
      </c>
      <c r="V413" s="1" t="str">
        <f>VLOOKUP(T413,'Geographic Data'!$A:$D,3,FALSE)</f>
        <v>Tennessee</v>
      </c>
      <c r="W413" s="1" t="str">
        <f>VLOOKUP(T413,'Geographic Data'!$A:$D,4,FALSE)</f>
        <v>South</v>
      </c>
    </row>
    <row r="414" spans="1:23" x14ac:dyDescent="0.2">
      <c r="A414" s="1">
        <v>79719</v>
      </c>
      <c r="B414" s="2">
        <v>43816</v>
      </c>
      <c r="C414" s="2" t="str">
        <f t="shared" si="48"/>
        <v>Tuesday</v>
      </c>
      <c r="D414" s="2" t="str">
        <f t="shared" si="49"/>
        <v>December</v>
      </c>
      <c r="E414" s="2" t="str">
        <f t="shared" si="50"/>
        <v>2019</v>
      </c>
      <c r="F414" s="2">
        <v>43823</v>
      </c>
      <c r="G414" s="2" t="str">
        <f t="shared" si="51"/>
        <v>Tuesday</v>
      </c>
      <c r="H414" s="2" t="str">
        <f t="shared" si="52"/>
        <v>December</v>
      </c>
      <c r="I414" s="22">
        <v>0.95358214240971551</v>
      </c>
      <c r="J414" s="22" t="str">
        <f t="shared" si="53"/>
        <v>22</v>
      </c>
      <c r="K414" s="2" t="str">
        <f t="shared" si="54"/>
        <v>2019</v>
      </c>
      <c r="L414" s="3">
        <v>2.61</v>
      </c>
      <c r="M414" s="1">
        <v>2</v>
      </c>
      <c r="N414" s="3">
        <v>5.22</v>
      </c>
      <c r="O414" s="1" t="s">
        <v>22</v>
      </c>
      <c r="P414" s="1" t="s">
        <v>11</v>
      </c>
      <c r="Q414" s="1" t="str">
        <f t="shared" si="55"/>
        <v>Supplies and Furniture</v>
      </c>
      <c r="R414" s="1" t="s">
        <v>31</v>
      </c>
      <c r="S414" s="1" t="s">
        <v>167</v>
      </c>
      <c r="T414" s="1">
        <v>39180</v>
      </c>
      <c r="U414" s="1" t="str">
        <f>VLOOKUP(T414,'Geographic Data'!$A:$D,2,FALSE)</f>
        <v>Vicksburg</v>
      </c>
      <c r="V414" s="1" t="str">
        <f>VLOOKUP(T414,'Geographic Data'!$A:$D,3,FALSE)</f>
        <v>Mississippi</v>
      </c>
      <c r="W414" s="1" t="str">
        <f>VLOOKUP(T414,'Geographic Data'!$A:$D,4,FALSE)</f>
        <v>South</v>
      </c>
    </row>
    <row r="415" spans="1:23" x14ac:dyDescent="0.2">
      <c r="A415" s="1">
        <v>79719</v>
      </c>
      <c r="B415" s="2">
        <v>43816</v>
      </c>
      <c r="C415" s="2" t="str">
        <f t="shared" si="48"/>
        <v>Tuesday</v>
      </c>
      <c r="D415" s="2" t="str">
        <f t="shared" si="49"/>
        <v>December</v>
      </c>
      <c r="E415" s="2" t="str">
        <f t="shared" si="50"/>
        <v>2019</v>
      </c>
      <c r="F415" s="2">
        <v>43818</v>
      </c>
      <c r="G415" s="2" t="str">
        <f t="shared" si="51"/>
        <v>Thursday</v>
      </c>
      <c r="H415" s="2" t="str">
        <f t="shared" si="52"/>
        <v>December</v>
      </c>
      <c r="I415" s="22">
        <v>0.20461901210259081</v>
      </c>
      <c r="J415" s="22" t="str">
        <f t="shared" si="53"/>
        <v>04</v>
      </c>
      <c r="K415" s="2" t="str">
        <f t="shared" si="54"/>
        <v>2019</v>
      </c>
      <c r="L415" s="3">
        <v>5.98</v>
      </c>
      <c r="M415" s="1">
        <v>1</v>
      </c>
      <c r="N415" s="3">
        <v>5.98</v>
      </c>
      <c r="O415" s="1" t="s">
        <v>22</v>
      </c>
      <c r="P415" s="1" t="s">
        <v>11</v>
      </c>
      <c r="Q415" s="1" t="str">
        <f t="shared" si="55"/>
        <v>Supplies and Furniture</v>
      </c>
      <c r="R415" s="1" t="s">
        <v>788</v>
      </c>
      <c r="S415" s="1" t="s">
        <v>389</v>
      </c>
      <c r="T415" s="1">
        <v>39180</v>
      </c>
      <c r="U415" s="1" t="str">
        <f>VLOOKUP(T415,'Geographic Data'!$A:$D,2,FALSE)</f>
        <v>Vicksburg</v>
      </c>
      <c r="V415" s="1" t="str">
        <f>VLOOKUP(T415,'Geographic Data'!$A:$D,3,FALSE)</f>
        <v>Mississippi</v>
      </c>
      <c r="W415" s="1" t="str">
        <f>VLOOKUP(T415,'Geographic Data'!$A:$D,4,FALSE)</f>
        <v>South</v>
      </c>
    </row>
    <row r="416" spans="1:23" x14ac:dyDescent="0.2">
      <c r="A416" s="1">
        <v>79720</v>
      </c>
      <c r="B416" s="2">
        <v>43816</v>
      </c>
      <c r="C416" s="2" t="str">
        <f t="shared" si="48"/>
        <v>Tuesday</v>
      </c>
      <c r="D416" s="2" t="str">
        <f t="shared" si="49"/>
        <v>December</v>
      </c>
      <c r="E416" s="2" t="str">
        <f t="shared" si="50"/>
        <v>2019</v>
      </c>
      <c r="F416" s="2">
        <v>43817</v>
      </c>
      <c r="G416" s="2" t="str">
        <f t="shared" si="51"/>
        <v>Wednesday</v>
      </c>
      <c r="H416" s="2" t="str">
        <f t="shared" si="52"/>
        <v>December</v>
      </c>
      <c r="I416" s="22">
        <v>0.10281014692777479</v>
      </c>
      <c r="J416" s="22" t="str">
        <f t="shared" si="53"/>
        <v>02</v>
      </c>
      <c r="K416" s="2" t="str">
        <f t="shared" si="54"/>
        <v>2019</v>
      </c>
      <c r="L416" s="3">
        <v>30.98</v>
      </c>
      <c r="M416" s="1">
        <v>3</v>
      </c>
      <c r="N416" s="3">
        <v>92.94</v>
      </c>
      <c r="O416" s="1" t="s">
        <v>22</v>
      </c>
      <c r="P416" s="1" t="s">
        <v>16</v>
      </c>
      <c r="Q416" s="1" t="str">
        <f t="shared" si="55"/>
        <v>Technology</v>
      </c>
      <c r="R416" s="1" t="s">
        <v>17</v>
      </c>
      <c r="S416" s="1" t="s">
        <v>219</v>
      </c>
      <c r="T416" s="1">
        <v>39180</v>
      </c>
      <c r="U416" s="1" t="str">
        <f>VLOOKUP(T416,'Geographic Data'!$A:$D,2,FALSE)</f>
        <v>Vicksburg</v>
      </c>
      <c r="V416" s="1" t="str">
        <f>VLOOKUP(T416,'Geographic Data'!$A:$D,3,FALSE)</f>
        <v>Mississippi</v>
      </c>
      <c r="W416" s="1" t="str">
        <f>VLOOKUP(T416,'Geographic Data'!$A:$D,4,FALSE)</f>
        <v>South</v>
      </c>
    </row>
    <row r="417" spans="1:23" x14ac:dyDescent="0.2">
      <c r="A417" s="1">
        <v>80855</v>
      </c>
      <c r="B417" s="2">
        <v>43821</v>
      </c>
      <c r="C417" s="2" t="str">
        <f t="shared" si="48"/>
        <v>Sunday</v>
      </c>
      <c r="D417" s="2" t="str">
        <f t="shared" si="49"/>
        <v>December</v>
      </c>
      <c r="E417" s="2" t="str">
        <f t="shared" si="50"/>
        <v>2019</v>
      </c>
      <c r="F417" s="2">
        <v>43824</v>
      </c>
      <c r="G417" s="2" t="str">
        <f t="shared" si="51"/>
        <v>Wednesday</v>
      </c>
      <c r="H417" s="2" t="str">
        <f t="shared" si="52"/>
        <v>December</v>
      </c>
      <c r="I417" s="22">
        <v>0.37037971056616703</v>
      </c>
      <c r="J417" s="22" t="str">
        <f t="shared" si="53"/>
        <v>08</v>
      </c>
      <c r="K417" s="2" t="str">
        <f t="shared" si="54"/>
        <v>2019</v>
      </c>
      <c r="L417" s="3">
        <v>280.98</v>
      </c>
      <c r="M417" s="1">
        <v>7</v>
      </c>
      <c r="N417" s="3">
        <v>1966.86</v>
      </c>
      <c r="O417" s="1" t="s">
        <v>14</v>
      </c>
      <c r="P417" s="1" t="s">
        <v>27</v>
      </c>
      <c r="Q417" s="1" t="str">
        <f t="shared" si="55"/>
        <v>Supplies and Furniture</v>
      </c>
      <c r="R417" s="1" t="s">
        <v>1219</v>
      </c>
      <c r="S417" s="1" t="s">
        <v>119</v>
      </c>
      <c r="T417" s="1">
        <v>39701</v>
      </c>
      <c r="U417" s="1" t="str">
        <f>VLOOKUP(T417,'Geographic Data'!$A:$D,2,FALSE)</f>
        <v>Columbus</v>
      </c>
      <c r="V417" s="1" t="str">
        <f>VLOOKUP(T417,'Geographic Data'!$A:$D,3,FALSE)</f>
        <v>Mississippi</v>
      </c>
      <c r="W417" s="1" t="str">
        <f>VLOOKUP(T417,'Geographic Data'!$A:$D,4,FALSE)</f>
        <v>South</v>
      </c>
    </row>
    <row r="418" spans="1:23" x14ac:dyDescent="0.2">
      <c r="A418" s="1">
        <v>80856</v>
      </c>
      <c r="B418" s="2">
        <v>43821</v>
      </c>
      <c r="C418" s="2" t="str">
        <f t="shared" si="48"/>
        <v>Sunday</v>
      </c>
      <c r="D418" s="2" t="str">
        <f t="shared" si="49"/>
        <v>December</v>
      </c>
      <c r="E418" s="2" t="str">
        <f t="shared" si="50"/>
        <v>2019</v>
      </c>
      <c r="F418" s="2">
        <v>43824</v>
      </c>
      <c r="G418" s="2" t="str">
        <f t="shared" si="51"/>
        <v>Wednesday</v>
      </c>
      <c r="H418" s="2" t="str">
        <f t="shared" si="52"/>
        <v>December</v>
      </c>
      <c r="I418" s="22">
        <v>2.2652046896224687E-2</v>
      </c>
      <c r="J418" s="22" t="str">
        <f t="shared" si="53"/>
        <v>00</v>
      </c>
      <c r="K418" s="2" t="str">
        <f t="shared" si="54"/>
        <v>2019</v>
      </c>
      <c r="L418" s="3">
        <v>70.97</v>
      </c>
      <c r="M418" s="1">
        <v>6</v>
      </c>
      <c r="N418" s="3">
        <v>425.82</v>
      </c>
      <c r="O418" s="1" t="s">
        <v>14</v>
      </c>
      <c r="P418" s="1" t="s">
        <v>11</v>
      </c>
      <c r="Q418" s="1" t="str">
        <f t="shared" si="55"/>
        <v>Supplies and Furniture</v>
      </c>
      <c r="R418" s="1" t="s">
        <v>47</v>
      </c>
      <c r="S418" s="1" t="s">
        <v>321</v>
      </c>
      <c r="T418" s="1">
        <v>39701</v>
      </c>
      <c r="U418" s="1" t="str">
        <f>VLOOKUP(T418,'Geographic Data'!$A:$D,2,FALSE)</f>
        <v>Columbus</v>
      </c>
      <c r="V418" s="1" t="str">
        <f>VLOOKUP(T418,'Geographic Data'!$A:$D,3,FALSE)</f>
        <v>Mississippi</v>
      </c>
      <c r="W418" s="1" t="str">
        <f>VLOOKUP(T418,'Geographic Data'!$A:$D,4,FALSE)</f>
        <v>South</v>
      </c>
    </row>
    <row r="419" spans="1:23" x14ac:dyDescent="0.2">
      <c r="A419" s="1">
        <v>80858</v>
      </c>
      <c r="B419" s="2">
        <v>43821</v>
      </c>
      <c r="C419" s="2" t="str">
        <f t="shared" si="48"/>
        <v>Sunday</v>
      </c>
      <c r="D419" s="2" t="str">
        <f t="shared" si="49"/>
        <v>December</v>
      </c>
      <c r="E419" s="2" t="str">
        <f t="shared" si="50"/>
        <v>2019</v>
      </c>
      <c r="F419" s="2">
        <v>43823</v>
      </c>
      <c r="G419" s="2" t="str">
        <f t="shared" si="51"/>
        <v>Tuesday</v>
      </c>
      <c r="H419" s="2" t="str">
        <f t="shared" si="52"/>
        <v>December</v>
      </c>
      <c r="I419" s="22">
        <v>0.97056277321059592</v>
      </c>
      <c r="J419" s="22" t="str">
        <f t="shared" si="53"/>
        <v>23</v>
      </c>
      <c r="K419" s="2" t="str">
        <f t="shared" si="54"/>
        <v>2019</v>
      </c>
      <c r="L419" s="3">
        <v>67.28</v>
      </c>
      <c r="M419" s="1">
        <v>2</v>
      </c>
      <c r="N419" s="3">
        <v>134.56</v>
      </c>
      <c r="O419" s="1" t="s">
        <v>14</v>
      </c>
      <c r="P419" s="1" t="s">
        <v>11</v>
      </c>
      <c r="Q419" s="1" t="str">
        <f t="shared" si="55"/>
        <v>Supplies and Furniture</v>
      </c>
      <c r="R419" s="1" t="s">
        <v>791</v>
      </c>
      <c r="S419" s="1" t="s">
        <v>444</v>
      </c>
      <c r="T419" s="1">
        <v>39701</v>
      </c>
      <c r="U419" s="1" t="str">
        <f>VLOOKUP(T419,'Geographic Data'!$A:$D,2,FALSE)</f>
        <v>Columbus</v>
      </c>
      <c r="V419" s="1" t="str">
        <f>VLOOKUP(T419,'Geographic Data'!$A:$D,3,FALSE)</f>
        <v>Mississippi</v>
      </c>
      <c r="W419" s="1" t="str">
        <f>VLOOKUP(T419,'Geographic Data'!$A:$D,4,FALSE)</f>
        <v>South</v>
      </c>
    </row>
    <row r="420" spans="1:23" x14ac:dyDescent="0.2">
      <c r="A420" s="1">
        <v>80859</v>
      </c>
      <c r="B420" s="2">
        <v>43821</v>
      </c>
      <c r="C420" s="2" t="str">
        <f t="shared" si="48"/>
        <v>Sunday</v>
      </c>
      <c r="D420" s="2" t="str">
        <f t="shared" si="49"/>
        <v>December</v>
      </c>
      <c r="E420" s="2" t="str">
        <f t="shared" si="50"/>
        <v>2019</v>
      </c>
      <c r="F420" s="2">
        <v>43829</v>
      </c>
      <c r="G420" s="2" t="str">
        <f t="shared" si="51"/>
        <v>Monday</v>
      </c>
      <c r="H420" s="2" t="str">
        <f t="shared" si="52"/>
        <v>December</v>
      </c>
      <c r="I420" s="22">
        <v>9.9035652409676822E-2</v>
      </c>
      <c r="J420" s="22" t="str">
        <f t="shared" si="53"/>
        <v>02</v>
      </c>
      <c r="K420" s="2" t="str">
        <f t="shared" si="54"/>
        <v>2019</v>
      </c>
      <c r="L420" s="3">
        <v>15.94</v>
      </c>
      <c r="M420" s="1">
        <v>3</v>
      </c>
      <c r="N420" s="3">
        <v>47.82</v>
      </c>
      <c r="O420" s="1" t="s">
        <v>14</v>
      </c>
      <c r="P420" s="1" t="s">
        <v>11</v>
      </c>
      <c r="Q420" s="1" t="str">
        <f t="shared" si="55"/>
        <v>Supplies and Furniture</v>
      </c>
      <c r="R420" s="1" t="s">
        <v>788</v>
      </c>
      <c r="S420" s="1" t="s">
        <v>541</v>
      </c>
      <c r="T420" s="1">
        <v>39701</v>
      </c>
      <c r="U420" s="1" t="str">
        <f>VLOOKUP(T420,'Geographic Data'!$A:$D,2,FALSE)</f>
        <v>Columbus</v>
      </c>
      <c r="V420" s="1" t="str">
        <f>VLOOKUP(T420,'Geographic Data'!$A:$D,3,FALSE)</f>
        <v>Mississippi</v>
      </c>
      <c r="W420" s="1" t="str">
        <f>VLOOKUP(T420,'Geographic Data'!$A:$D,4,FALSE)</f>
        <v>South</v>
      </c>
    </row>
    <row r="421" spans="1:23" x14ac:dyDescent="0.2">
      <c r="A421" s="1">
        <v>80860</v>
      </c>
      <c r="B421" s="2">
        <v>43821</v>
      </c>
      <c r="C421" s="2" t="str">
        <f t="shared" si="48"/>
        <v>Sunday</v>
      </c>
      <c r="D421" s="2" t="str">
        <f t="shared" si="49"/>
        <v>December</v>
      </c>
      <c r="E421" s="2" t="str">
        <f t="shared" si="50"/>
        <v>2019</v>
      </c>
      <c r="F421" s="2">
        <v>43828</v>
      </c>
      <c r="G421" s="2" t="str">
        <f t="shared" si="51"/>
        <v>Sunday</v>
      </c>
      <c r="H421" s="2" t="str">
        <f t="shared" si="52"/>
        <v>December</v>
      </c>
      <c r="I421" s="22">
        <v>0.67612998994136475</v>
      </c>
      <c r="J421" s="22" t="str">
        <f t="shared" si="53"/>
        <v>16</v>
      </c>
      <c r="K421" s="2" t="str">
        <f t="shared" si="54"/>
        <v>2019</v>
      </c>
      <c r="L421" s="3">
        <v>140.85</v>
      </c>
      <c r="M421" s="1">
        <v>7</v>
      </c>
      <c r="N421" s="3">
        <v>985.95</v>
      </c>
      <c r="O421" s="1" t="s">
        <v>14</v>
      </c>
      <c r="P421" s="1" t="s">
        <v>11</v>
      </c>
      <c r="Q421" s="1" t="str">
        <f t="shared" si="55"/>
        <v>Supplies and Furniture</v>
      </c>
      <c r="R421" s="1" t="s">
        <v>789</v>
      </c>
      <c r="S421" s="1" t="s">
        <v>542</v>
      </c>
      <c r="T421" s="1">
        <v>39701</v>
      </c>
      <c r="U421" s="1" t="str">
        <f>VLOOKUP(T421,'Geographic Data'!$A:$D,2,FALSE)</f>
        <v>Columbus</v>
      </c>
      <c r="V421" s="1" t="str">
        <f>VLOOKUP(T421,'Geographic Data'!$A:$D,3,FALSE)</f>
        <v>Mississippi</v>
      </c>
      <c r="W421" s="1" t="str">
        <f>VLOOKUP(T421,'Geographic Data'!$A:$D,4,FALSE)</f>
        <v>South</v>
      </c>
    </row>
    <row r="422" spans="1:23" x14ac:dyDescent="0.2">
      <c r="A422" s="1">
        <v>80863</v>
      </c>
      <c r="B422" s="2">
        <v>43821</v>
      </c>
      <c r="C422" s="2" t="str">
        <f t="shared" si="48"/>
        <v>Sunday</v>
      </c>
      <c r="D422" s="2" t="str">
        <f t="shared" si="49"/>
        <v>December</v>
      </c>
      <c r="E422" s="2" t="str">
        <f t="shared" si="50"/>
        <v>2019</v>
      </c>
      <c r="F422" s="2">
        <v>43827</v>
      </c>
      <c r="G422" s="2" t="str">
        <f t="shared" si="51"/>
        <v>Saturday</v>
      </c>
      <c r="H422" s="2" t="str">
        <f t="shared" si="52"/>
        <v>December</v>
      </c>
      <c r="I422" s="22">
        <v>0.51231566760114566</v>
      </c>
      <c r="J422" s="22" t="str">
        <f t="shared" si="53"/>
        <v>12</v>
      </c>
      <c r="K422" s="2" t="str">
        <f t="shared" si="54"/>
        <v>2019</v>
      </c>
      <c r="L422" s="3">
        <v>19.98</v>
      </c>
      <c r="M422" s="1">
        <v>9</v>
      </c>
      <c r="N422" s="3">
        <v>179.82</v>
      </c>
      <c r="O422" s="1" t="s">
        <v>14</v>
      </c>
      <c r="P422" s="1" t="s">
        <v>27</v>
      </c>
      <c r="Q422" s="1" t="str">
        <f t="shared" si="55"/>
        <v>Supplies and Furniture</v>
      </c>
      <c r="R422" s="1" t="s">
        <v>33</v>
      </c>
      <c r="S422" s="1" t="s">
        <v>478</v>
      </c>
      <c r="T422" s="1">
        <v>39701</v>
      </c>
      <c r="U422" s="1" t="str">
        <f>VLOOKUP(T422,'Geographic Data'!$A:$D,2,FALSE)</f>
        <v>Columbus</v>
      </c>
      <c r="V422" s="1" t="str">
        <f>VLOOKUP(T422,'Geographic Data'!$A:$D,3,FALSE)</f>
        <v>Mississippi</v>
      </c>
      <c r="W422" s="1" t="str">
        <f>VLOOKUP(T422,'Geographic Data'!$A:$D,4,FALSE)</f>
        <v>South</v>
      </c>
    </row>
    <row r="423" spans="1:23" x14ac:dyDescent="0.2">
      <c r="A423" s="1">
        <v>80864</v>
      </c>
      <c r="B423" s="2">
        <v>43821</v>
      </c>
      <c r="C423" s="2" t="str">
        <f t="shared" si="48"/>
        <v>Sunday</v>
      </c>
      <c r="D423" s="2" t="str">
        <f t="shared" si="49"/>
        <v>December</v>
      </c>
      <c r="E423" s="2" t="str">
        <f t="shared" si="50"/>
        <v>2019</v>
      </c>
      <c r="F423" s="2">
        <v>43829</v>
      </c>
      <c r="G423" s="2" t="str">
        <f t="shared" si="51"/>
        <v>Monday</v>
      </c>
      <c r="H423" s="2" t="str">
        <f t="shared" si="52"/>
        <v>December</v>
      </c>
      <c r="I423" s="22">
        <v>0.23482203611366892</v>
      </c>
      <c r="J423" s="22" t="str">
        <f t="shared" si="53"/>
        <v>05</v>
      </c>
      <c r="K423" s="2" t="str">
        <f t="shared" si="54"/>
        <v>2019</v>
      </c>
      <c r="L423" s="3">
        <v>9.11</v>
      </c>
      <c r="M423" s="1">
        <v>2</v>
      </c>
      <c r="N423" s="3">
        <v>18.22</v>
      </c>
      <c r="O423" s="1" t="s">
        <v>14</v>
      </c>
      <c r="P423" s="1" t="s">
        <v>11</v>
      </c>
      <c r="Q423" s="1" t="str">
        <f t="shared" si="55"/>
        <v>Supplies and Furniture</v>
      </c>
      <c r="R423" s="1" t="s">
        <v>12</v>
      </c>
      <c r="S423" s="1" t="s">
        <v>86</v>
      </c>
      <c r="T423" s="1">
        <v>39701</v>
      </c>
      <c r="U423" s="1" t="str">
        <f>VLOOKUP(T423,'Geographic Data'!$A:$D,2,FALSE)</f>
        <v>Columbus</v>
      </c>
      <c r="V423" s="1" t="str">
        <f>VLOOKUP(T423,'Geographic Data'!$A:$D,3,FALSE)</f>
        <v>Mississippi</v>
      </c>
      <c r="W423" s="1" t="str">
        <f>VLOOKUP(T423,'Geographic Data'!$A:$D,4,FALSE)</f>
        <v>South</v>
      </c>
    </row>
    <row r="424" spans="1:23" x14ac:dyDescent="0.2">
      <c r="A424" s="1">
        <v>79332</v>
      </c>
      <c r="B424" s="2">
        <v>43814</v>
      </c>
      <c r="C424" s="2" t="str">
        <f t="shared" si="48"/>
        <v>Sunday</v>
      </c>
      <c r="D424" s="2" t="str">
        <f t="shared" si="49"/>
        <v>December</v>
      </c>
      <c r="E424" s="2" t="str">
        <f t="shared" si="50"/>
        <v>2019</v>
      </c>
      <c r="F424" s="2">
        <v>43822</v>
      </c>
      <c r="G424" s="2" t="str">
        <f t="shared" si="51"/>
        <v>Monday</v>
      </c>
      <c r="H424" s="2" t="str">
        <f t="shared" si="52"/>
        <v>December</v>
      </c>
      <c r="I424" s="22">
        <v>0.31940020236634281</v>
      </c>
      <c r="J424" s="22" t="str">
        <f t="shared" si="53"/>
        <v>07</v>
      </c>
      <c r="K424" s="2" t="str">
        <f t="shared" si="54"/>
        <v>2019</v>
      </c>
      <c r="L424" s="3">
        <v>20.98</v>
      </c>
      <c r="M424" s="1">
        <v>10</v>
      </c>
      <c r="N424" s="3">
        <v>209.8</v>
      </c>
      <c r="O424" s="1" t="s">
        <v>10</v>
      </c>
      <c r="P424" s="1" t="s">
        <v>11</v>
      </c>
      <c r="Q424" s="1" t="str">
        <f t="shared" si="55"/>
        <v>Supplies and Furniture</v>
      </c>
      <c r="R424" s="1" t="s">
        <v>789</v>
      </c>
      <c r="S424" s="1" t="s">
        <v>287</v>
      </c>
      <c r="T424" s="1">
        <v>41011</v>
      </c>
      <c r="U424" s="1" t="str">
        <f>VLOOKUP(T424,'Geographic Data'!$A:$D,2,FALSE)</f>
        <v>Covington</v>
      </c>
      <c r="V424" s="1" t="str">
        <f>VLOOKUP(T424,'Geographic Data'!$A:$D,3,FALSE)</f>
        <v>Kentucky</v>
      </c>
      <c r="W424" s="1" t="str">
        <f>VLOOKUP(T424,'Geographic Data'!$A:$D,4,FALSE)</f>
        <v>South</v>
      </c>
    </row>
    <row r="425" spans="1:23" x14ac:dyDescent="0.2">
      <c r="A425" s="1">
        <v>79333</v>
      </c>
      <c r="B425" s="2">
        <v>43814</v>
      </c>
      <c r="C425" s="2" t="str">
        <f t="shared" si="48"/>
        <v>Sunday</v>
      </c>
      <c r="D425" s="2" t="str">
        <f t="shared" si="49"/>
        <v>December</v>
      </c>
      <c r="E425" s="2" t="str">
        <f t="shared" si="50"/>
        <v>2019</v>
      </c>
      <c r="F425" s="2">
        <v>43821</v>
      </c>
      <c r="G425" s="2" t="str">
        <f t="shared" si="51"/>
        <v>Sunday</v>
      </c>
      <c r="H425" s="2" t="str">
        <f t="shared" si="52"/>
        <v>December</v>
      </c>
      <c r="I425" s="22">
        <v>0.15472730468104878</v>
      </c>
      <c r="J425" s="22" t="str">
        <f t="shared" si="53"/>
        <v>03</v>
      </c>
      <c r="K425" s="2" t="str">
        <f t="shared" si="54"/>
        <v>2019</v>
      </c>
      <c r="L425" s="3">
        <v>128.24</v>
      </c>
      <c r="M425" s="1">
        <v>6</v>
      </c>
      <c r="N425" s="3">
        <v>769.44</v>
      </c>
      <c r="O425" s="1" t="s">
        <v>10</v>
      </c>
      <c r="P425" s="1" t="s">
        <v>27</v>
      </c>
      <c r="Q425" s="1" t="str">
        <f t="shared" si="55"/>
        <v>Supplies and Furniture</v>
      </c>
      <c r="R425" s="1" t="s">
        <v>1219</v>
      </c>
      <c r="S425" s="1" t="s">
        <v>289</v>
      </c>
      <c r="T425" s="1">
        <v>41011</v>
      </c>
      <c r="U425" s="1" t="str">
        <f>VLOOKUP(T425,'Geographic Data'!$A:$D,2,FALSE)</f>
        <v>Covington</v>
      </c>
      <c r="V425" s="1" t="str">
        <f>VLOOKUP(T425,'Geographic Data'!$A:$D,3,FALSE)</f>
        <v>Kentucky</v>
      </c>
      <c r="W425" s="1" t="str">
        <f>VLOOKUP(T425,'Geographic Data'!$A:$D,4,FALSE)</f>
        <v>South</v>
      </c>
    </row>
    <row r="426" spans="1:23" x14ac:dyDescent="0.2">
      <c r="A426" s="1">
        <v>79334</v>
      </c>
      <c r="B426" s="2">
        <v>43814</v>
      </c>
      <c r="C426" s="2" t="str">
        <f t="shared" si="48"/>
        <v>Sunday</v>
      </c>
      <c r="D426" s="2" t="str">
        <f t="shared" si="49"/>
        <v>December</v>
      </c>
      <c r="E426" s="2" t="str">
        <f t="shared" si="50"/>
        <v>2019</v>
      </c>
      <c r="F426" s="2">
        <v>43815</v>
      </c>
      <c r="G426" s="2" t="str">
        <f t="shared" si="51"/>
        <v>Monday</v>
      </c>
      <c r="H426" s="2" t="str">
        <f t="shared" si="52"/>
        <v>December</v>
      </c>
      <c r="I426" s="22">
        <v>0.48307280231929406</v>
      </c>
      <c r="J426" s="22" t="str">
        <f t="shared" si="53"/>
        <v>11</v>
      </c>
      <c r="K426" s="2" t="str">
        <f t="shared" si="54"/>
        <v>2019</v>
      </c>
      <c r="L426" s="3">
        <v>4.0599999999999996</v>
      </c>
      <c r="M426" s="1">
        <v>1</v>
      </c>
      <c r="N426" s="3">
        <v>4.0599999999999996</v>
      </c>
      <c r="O426" s="1" t="s">
        <v>10</v>
      </c>
      <c r="P426" s="1" t="s">
        <v>11</v>
      </c>
      <c r="Q426" s="1" t="str">
        <f t="shared" si="55"/>
        <v>Supplies and Furniture</v>
      </c>
      <c r="R426" s="1" t="s">
        <v>47</v>
      </c>
      <c r="S426" s="1" t="s">
        <v>290</v>
      </c>
      <c r="T426" s="1">
        <v>41011</v>
      </c>
      <c r="U426" s="1" t="str">
        <f>VLOOKUP(T426,'Geographic Data'!$A:$D,2,FALSE)</f>
        <v>Covington</v>
      </c>
      <c r="V426" s="1" t="str">
        <f>VLOOKUP(T426,'Geographic Data'!$A:$D,3,FALSE)</f>
        <v>Kentucky</v>
      </c>
      <c r="W426" s="1" t="str">
        <f>VLOOKUP(T426,'Geographic Data'!$A:$D,4,FALSE)</f>
        <v>South</v>
      </c>
    </row>
    <row r="427" spans="1:23" x14ac:dyDescent="0.2">
      <c r="A427" s="1">
        <v>79335</v>
      </c>
      <c r="B427" s="2">
        <v>43814</v>
      </c>
      <c r="C427" s="2" t="str">
        <f t="shared" si="48"/>
        <v>Sunday</v>
      </c>
      <c r="D427" s="2" t="str">
        <f t="shared" si="49"/>
        <v>December</v>
      </c>
      <c r="E427" s="2" t="str">
        <f t="shared" si="50"/>
        <v>2019</v>
      </c>
      <c r="F427" s="2">
        <v>43816</v>
      </c>
      <c r="G427" s="2" t="str">
        <f t="shared" si="51"/>
        <v>Tuesday</v>
      </c>
      <c r="H427" s="2" t="str">
        <f t="shared" si="52"/>
        <v>December</v>
      </c>
      <c r="I427" s="22">
        <v>0.25812329165820935</v>
      </c>
      <c r="J427" s="22" t="str">
        <f t="shared" si="53"/>
        <v>06</v>
      </c>
      <c r="K427" s="2" t="str">
        <f t="shared" si="54"/>
        <v>2019</v>
      </c>
      <c r="L427" s="3">
        <v>95.99</v>
      </c>
      <c r="M427" s="1">
        <v>8</v>
      </c>
      <c r="N427" s="3">
        <v>767.92</v>
      </c>
      <c r="O427" s="1" t="s">
        <v>10</v>
      </c>
      <c r="P427" s="1" t="s">
        <v>11</v>
      </c>
      <c r="Q427" s="1" t="str">
        <f t="shared" si="55"/>
        <v>Supplies and Furniture</v>
      </c>
      <c r="R427" s="1" t="s">
        <v>789</v>
      </c>
      <c r="S427" s="1" t="s">
        <v>20</v>
      </c>
      <c r="T427" s="1">
        <v>41011</v>
      </c>
      <c r="U427" s="1" t="str">
        <f>VLOOKUP(T427,'Geographic Data'!$A:$D,2,FALSE)</f>
        <v>Covington</v>
      </c>
      <c r="V427" s="1" t="str">
        <f>VLOOKUP(T427,'Geographic Data'!$A:$D,3,FALSE)</f>
        <v>Kentucky</v>
      </c>
      <c r="W427" s="1" t="str">
        <f>VLOOKUP(T427,'Geographic Data'!$A:$D,4,FALSE)</f>
        <v>South</v>
      </c>
    </row>
    <row r="428" spans="1:23" x14ac:dyDescent="0.2">
      <c r="A428" s="1">
        <v>79339</v>
      </c>
      <c r="B428" s="2">
        <v>43814</v>
      </c>
      <c r="C428" s="2" t="str">
        <f t="shared" si="48"/>
        <v>Sunday</v>
      </c>
      <c r="D428" s="2" t="str">
        <f t="shared" si="49"/>
        <v>December</v>
      </c>
      <c r="E428" s="2" t="str">
        <f t="shared" si="50"/>
        <v>2019</v>
      </c>
      <c r="F428" s="2">
        <v>43816</v>
      </c>
      <c r="G428" s="2" t="str">
        <f t="shared" si="51"/>
        <v>Tuesday</v>
      </c>
      <c r="H428" s="2" t="str">
        <f t="shared" si="52"/>
        <v>December</v>
      </c>
      <c r="I428" s="22">
        <v>0.13570386668279555</v>
      </c>
      <c r="J428" s="22" t="str">
        <f t="shared" si="53"/>
        <v>03</v>
      </c>
      <c r="K428" s="2" t="str">
        <f t="shared" si="54"/>
        <v>2019</v>
      </c>
      <c r="L428" s="3">
        <v>15.14</v>
      </c>
      <c r="M428" s="1">
        <v>8</v>
      </c>
      <c r="N428" s="3">
        <v>121.12</v>
      </c>
      <c r="O428" s="1" t="s">
        <v>10</v>
      </c>
      <c r="P428" s="1" t="s">
        <v>11</v>
      </c>
      <c r="Q428" s="1" t="str">
        <f t="shared" si="55"/>
        <v>Supplies and Furniture</v>
      </c>
      <c r="R428" s="1" t="s">
        <v>789</v>
      </c>
      <c r="S428" s="1" t="s">
        <v>192</v>
      </c>
      <c r="T428" s="1">
        <v>41011</v>
      </c>
      <c r="U428" s="1" t="str">
        <f>VLOOKUP(T428,'Geographic Data'!$A:$D,2,FALSE)</f>
        <v>Covington</v>
      </c>
      <c r="V428" s="1" t="str">
        <f>VLOOKUP(T428,'Geographic Data'!$A:$D,3,FALSE)</f>
        <v>Kentucky</v>
      </c>
      <c r="W428" s="1" t="str">
        <f>VLOOKUP(T428,'Geographic Data'!$A:$D,4,FALSE)</f>
        <v>South</v>
      </c>
    </row>
    <row r="429" spans="1:23" x14ac:dyDescent="0.2">
      <c r="A429" s="1">
        <v>79333</v>
      </c>
      <c r="B429" s="2">
        <v>43814</v>
      </c>
      <c r="C429" s="2" t="str">
        <f t="shared" si="48"/>
        <v>Sunday</v>
      </c>
      <c r="D429" s="2" t="str">
        <f t="shared" si="49"/>
        <v>December</v>
      </c>
      <c r="E429" s="2" t="str">
        <f t="shared" si="50"/>
        <v>2019</v>
      </c>
      <c r="F429" s="2">
        <v>43822</v>
      </c>
      <c r="G429" s="2" t="str">
        <f t="shared" si="51"/>
        <v>Monday</v>
      </c>
      <c r="H429" s="2" t="str">
        <f t="shared" si="52"/>
        <v>December</v>
      </c>
      <c r="I429" s="22">
        <v>0.18287232695633882</v>
      </c>
      <c r="J429" s="22" t="str">
        <f t="shared" si="53"/>
        <v>04</v>
      </c>
      <c r="K429" s="2" t="str">
        <f t="shared" si="54"/>
        <v>2019</v>
      </c>
      <c r="L429" s="3">
        <v>55.98</v>
      </c>
      <c r="M429" s="1">
        <v>6</v>
      </c>
      <c r="N429" s="3">
        <v>335.88</v>
      </c>
      <c r="O429" s="1" t="s">
        <v>10</v>
      </c>
      <c r="P429" s="1" t="s">
        <v>11</v>
      </c>
      <c r="Q429" s="1" t="str">
        <f t="shared" si="55"/>
        <v>Supplies and Furniture</v>
      </c>
      <c r="R429" s="1" t="s">
        <v>12</v>
      </c>
      <c r="S429" s="1" t="s">
        <v>67</v>
      </c>
      <c r="T429" s="1">
        <v>42104</v>
      </c>
      <c r="U429" s="1" t="str">
        <f>VLOOKUP(T429,'Geographic Data'!$A:$D,2,FALSE)</f>
        <v>Bowling Green</v>
      </c>
      <c r="V429" s="1" t="str">
        <f>VLOOKUP(T429,'Geographic Data'!$A:$D,3,FALSE)</f>
        <v>Kentucky</v>
      </c>
      <c r="W429" s="1" t="str">
        <f>VLOOKUP(T429,'Geographic Data'!$A:$D,4,FALSE)</f>
        <v>South</v>
      </c>
    </row>
    <row r="430" spans="1:23" x14ac:dyDescent="0.2">
      <c r="A430" s="1">
        <v>79333</v>
      </c>
      <c r="B430" s="2">
        <v>43814</v>
      </c>
      <c r="C430" s="2" t="str">
        <f t="shared" si="48"/>
        <v>Sunday</v>
      </c>
      <c r="D430" s="2" t="str">
        <f t="shared" si="49"/>
        <v>December</v>
      </c>
      <c r="E430" s="2" t="str">
        <f t="shared" si="50"/>
        <v>2019</v>
      </c>
      <c r="F430" s="2">
        <v>43823</v>
      </c>
      <c r="G430" s="2" t="str">
        <f t="shared" si="51"/>
        <v>Tuesday</v>
      </c>
      <c r="H430" s="2" t="str">
        <f t="shared" si="52"/>
        <v>December</v>
      </c>
      <c r="I430" s="22">
        <v>0.70343577387503808</v>
      </c>
      <c r="J430" s="22" t="str">
        <f t="shared" si="53"/>
        <v>16</v>
      </c>
      <c r="K430" s="2" t="str">
        <f t="shared" si="54"/>
        <v>2019</v>
      </c>
      <c r="L430" s="3">
        <v>65.989999999999995</v>
      </c>
      <c r="M430" s="1">
        <v>7</v>
      </c>
      <c r="N430" s="3">
        <v>461.93</v>
      </c>
      <c r="O430" s="1" t="s">
        <v>10</v>
      </c>
      <c r="P430" s="1" t="s">
        <v>16</v>
      </c>
      <c r="Q430" s="1" t="str">
        <f t="shared" si="55"/>
        <v>Technology</v>
      </c>
      <c r="R430" s="1" t="s">
        <v>790</v>
      </c>
      <c r="S430" s="1" t="s">
        <v>288</v>
      </c>
      <c r="T430" s="1">
        <v>42104</v>
      </c>
      <c r="U430" s="1" t="str">
        <f>VLOOKUP(T430,'Geographic Data'!$A:$D,2,FALSE)</f>
        <v>Bowling Green</v>
      </c>
      <c r="V430" s="1" t="str">
        <f>VLOOKUP(T430,'Geographic Data'!$A:$D,3,FALSE)</f>
        <v>Kentucky</v>
      </c>
      <c r="W430" s="1" t="str">
        <f>VLOOKUP(T430,'Geographic Data'!$A:$D,4,FALSE)</f>
        <v>South</v>
      </c>
    </row>
    <row r="431" spans="1:23" x14ac:dyDescent="0.2">
      <c r="A431" s="1">
        <v>79338</v>
      </c>
      <c r="B431" s="2">
        <v>43814</v>
      </c>
      <c r="C431" s="2" t="str">
        <f t="shared" si="48"/>
        <v>Sunday</v>
      </c>
      <c r="D431" s="2" t="str">
        <f t="shared" si="49"/>
        <v>December</v>
      </c>
      <c r="E431" s="2" t="str">
        <f t="shared" si="50"/>
        <v>2019</v>
      </c>
      <c r="F431" s="2">
        <v>43822</v>
      </c>
      <c r="G431" s="2" t="str">
        <f t="shared" si="51"/>
        <v>Monday</v>
      </c>
      <c r="H431" s="2" t="str">
        <f t="shared" si="52"/>
        <v>December</v>
      </c>
      <c r="I431" s="22">
        <v>0.70461556918185497</v>
      </c>
      <c r="J431" s="22" t="str">
        <f t="shared" si="53"/>
        <v>16</v>
      </c>
      <c r="K431" s="2" t="str">
        <f t="shared" si="54"/>
        <v>2019</v>
      </c>
      <c r="L431" s="3">
        <v>22.98</v>
      </c>
      <c r="M431" s="1">
        <v>1</v>
      </c>
      <c r="N431" s="3">
        <v>22.98</v>
      </c>
      <c r="O431" s="1" t="s">
        <v>10</v>
      </c>
      <c r="P431" s="1" t="s">
        <v>16</v>
      </c>
      <c r="Q431" s="1" t="str">
        <f t="shared" si="55"/>
        <v>Technology</v>
      </c>
      <c r="R431" s="1" t="s">
        <v>17</v>
      </c>
      <c r="S431" s="1" t="s">
        <v>294</v>
      </c>
      <c r="T431" s="1">
        <v>42104</v>
      </c>
      <c r="U431" s="1" t="str">
        <f>VLOOKUP(T431,'Geographic Data'!$A:$D,2,FALSE)</f>
        <v>Bowling Green</v>
      </c>
      <c r="V431" s="1" t="str">
        <f>VLOOKUP(T431,'Geographic Data'!$A:$D,3,FALSE)</f>
        <v>Kentucky</v>
      </c>
      <c r="W431" s="1" t="str">
        <f>VLOOKUP(T431,'Geographic Data'!$A:$D,4,FALSE)</f>
        <v>South</v>
      </c>
    </row>
    <row r="432" spans="1:23" x14ac:dyDescent="0.2">
      <c r="A432" s="1">
        <v>81297</v>
      </c>
      <c r="B432" s="2">
        <v>43823</v>
      </c>
      <c r="C432" s="2" t="str">
        <f t="shared" si="48"/>
        <v>Tuesday</v>
      </c>
      <c r="D432" s="2" t="str">
        <f t="shared" si="49"/>
        <v>December</v>
      </c>
      <c r="E432" s="2" t="str">
        <f t="shared" si="50"/>
        <v>2019</v>
      </c>
      <c r="F432" s="2">
        <v>43824</v>
      </c>
      <c r="G432" s="2" t="str">
        <f t="shared" si="51"/>
        <v>Wednesday</v>
      </c>
      <c r="H432" s="2" t="str">
        <f t="shared" si="52"/>
        <v>December</v>
      </c>
      <c r="I432" s="22">
        <v>0.75960862803115214</v>
      </c>
      <c r="J432" s="22" t="str">
        <f t="shared" si="53"/>
        <v>18</v>
      </c>
      <c r="K432" s="2" t="str">
        <f t="shared" si="54"/>
        <v>2019</v>
      </c>
      <c r="L432" s="3">
        <v>3.74</v>
      </c>
      <c r="M432" s="1">
        <v>1</v>
      </c>
      <c r="N432" s="3">
        <v>3.74</v>
      </c>
      <c r="O432" s="1" t="s">
        <v>10</v>
      </c>
      <c r="P432" s="1" t="s">
        <v>11</v>
      </c>
      <c r="Q432" s="1" t="str">
        <f t="shared" si="55"/>
        <v>Supplies and Furniture</v>
      </c>
      <c r="R432" s="1" t="s">
        <v>141</v>
      </c>
      <c r="S432" s="1" t="s">
        <v>609</v>
      </c>
      <c r="T432" s="1">
        <v>43015</v>
      </c>
      <c r="U432" s="1" t="str">
        <f>VLOOKUP(T432,'Geographic Data'!$A:$D,2,FALSE)</f>
        <v>Delaware</v>
      </c>
      <c r="V432" s="1" t="str">
        <f>VLOOKUP(T432,'Geographic Data'!$A:$D,3,FALSE)</f>
        <v>Ohio</v>
      </c>
      <c r="W432" s="1" t="str">
        <f>VLOOKUP(T432,'Geographic Data'!$A:$D,4,FALSE)</f>
        <v>East</v>
      </c>
    </row>
    <row r="433" spans="1:23" x14ac:dyDescent="0.2">
      <c r="A433" s="1">
        <v>81301</v>
      </c>
      <c r="B433" s="2">
        <v>43823</v>
      </c>
      <c r="C433" s="2" t="str">
        <f t="shared" si="48"/>
        <v>Tuesday</v>
      </c>
      <c r="D433" s="2" t="str">
        <f t="shared" si="49"/>
        <v>December</v>
      </c>
      <c r="E433" s="2" t="str">
        <f t="shared" si="50"/>
        <v>2019</v>
      </c>
      <c r="F433" s="2">
        <v>43832</v>
      </c>
      <c r="G433" s="2" t="str">
        <f t="shared" si="51"/>
        <v>Thursday</v>
      </c>
      <c r="H433" s="2" t="str">
        <f t="shared" si="52"/>
        <v>January</v>
      </c>
      <c r="I433" s="22">
        <v>0.46951194246302408</v>
      </c>
      <c r="J433" s="22" t="str">
        <f t="shared" si="53"/>
        <v>11</v>
      </c>
      <c r="K433" s="2" t="str">
        <f t="shared" si="54"/>
        <v>2020</v>
      </c>
      <c r="L433" s="3">
        <v>54.96</v>
      </c>
      <c r="M433" s="1">
        <v>9</v>
      </c>
      <c r="N433" s="3">
        <v>494.64</v>
      </c>
      <c r="O433" s="1" t="s">
        <v>10</v>
      </c>
      <c r="P433" s="1" t="s">
        <v>11</v>
      </c>
      <c r="Q433" s="1" t="str">
        <f t="shared" si="55"/>
        <v>Supplies and Furniture</v>
      </c>
      <c r="R433" s="1" t="s">
        <v>12</v>
      </c>
      <c r="S433" s="1" t="s">
        <v>612</v>
      </c>
      <c r="T433" s="1">
        <v>43015</v>
      </c>
      <c r="U433" s="1" t="str">
        <f>VLOOKUP(T433,'Geographic Data'!$A:$D,2,FALSE)</f>
        <v>Delaware</v>
      </c>
      <c r="V433" s="1" t="str">
        <f>VLOOKUP(T433,'Geographic Data'!$A:$D,3,FALSE)</f>
        <v>Ohio</v>
      </c>
      <c r="W433" s="1" t="str">
        <f>VLOOKUP(T433,'Geographic Data'!$A:$D,4,FALSE)</f>
        <v>East</v>
      </c>
    </row>
    <row r="434" spans="1:23" x14ac:dyDescent="0.2">
      <c r="A434" s="1">
        <v>82559</v>
      </c>
      <c r="B434" s="2">
        <v>43828</v>
      </c>
      <c r="C434" s="2" t="str">
        <f t="shared" si="48"/>
        <v>Sunday</v>
      </c>
      <c r="D434" s="2" t="str">
        <f t="shared" si="49"/>
        <v>December</v>
      </c>
      <c r="E434" s="2" t="str">
        <f t="shared" si="50"/>
        <v>2019</v>
      </c>
      <c r="F434" s="2">
        <v>43829</v>
      </c>
      <c r="G434" s="2" t="str">
        <f t="shared" si="51"/>
        <v>Monday</v>
      </c>
      <c r="H434" s="2" t="str">
        <f t="shared" si="52"/>
        <v>December</v>
      </c>
      <c r="I434" s="22">
        <v>0.10955428857347749</v>
      </c>
      <c r="J434" s="22" t="str">
        <f t="shared" si="53"/>
        <v>02</v>
      </c>
      <c r="K434" s="2" t="str">
        <f t="shared" si="54"/>
        <v>2019</v>
      </c>
      <c r="L434" s="3">
        <v>7.77</v>
      </c>
      <c r="M434" s="1">
        <v>2</v>
      </c>
      <c r="N434" s="3">
        <v>15.54</v>
      </c>
      <c r="O434" s="1" t="s">
        <v>10</v>
      </c>
      <c r="P434" s="1" t="s">
        <v>11</v>
      </c>
      <c r="Q434" s="1" t="str">
        <f t="shared" si="55"/>
        <v>Supplies and Furniture</v>
      </c>
      <c r="R434" s="1" t="s">
        <v>47</v>
      </c>
      <c r="S434" s="1" t="s">
        <v>60</v>
      </c>
      <c r="T434" s="1">
        <v>43229</v>
      </c>
      <c r="U434" s="1" t="str">
        <f>VLOOKUP(T434,'Geographic Data'!$A:$D,2,FALSE)</f>
        <v>Columbus</v>
      </c>
      <c r="V434" s="1" t="str">
        <f>VLOOKUP(T434,'Geographic Data'!$A:$D,3,FALSE)</f>
        <v>Ohio</v>
      </c>
      <c r="W434" s="1" t="str">
        <f>VLOOKUP(T434,'Geographic Data'!$A:$D,4,FALSE)</f>
        <v>East</v>
      </c>
    </row>
    <row r="435" spans="1:23" x14ac:dyDescent="0.2">
      <c r="A435" s="1">
        <v>82559</v>
      </c>
      <c r="B435" s="2">
        <v>43828</v>
      </c>
      <c r="C435" s="2" t="str">
        <f t="shared" si="48"/>
        <v>Sunday</v>
      </c>
      <c r="D435" s="2" t="str">
        <f t="shared" si="49"/>
        <v>December</v>
      </c>
      <c r="E435" s="2" t="str">
        <f t="shared" si="50"/>
        <v>2019</v>
      </c>
      <c r="F435" s="2">
        <v>43829</v>
      </c>
      <c r="G435" s="2" t="str">
        <f t="shared" si="51"/>
        <v>Monday</v>
      </c>
      <c r="H435" s="2" t="str">
        <f t="shared" si="52"/>
        <v>December</v>
      </c>
      <c r="I435" s="22">
        <v>9.3412916387638822E-2</v>
      </c>
      <c r="J435" s="22" t="str">
        <f t="shared" si="53"/>
        <v>02</v>
      </c>
      <c r="K435" s="2" t="str">
        <f t="shared" si="54"/>
        <v>2019</v>
      </c>
      <c r="L435" s="3">
        <v>7.59</v>
      </c>
      <c r="M435" s="1">
        <v>5</v>
      </c>
      <c r="N435" s="3">
        <v>37.950000000000003</v>
      </c>
      <c r="O435" s="1" t="s">
        <v>10</v>
      </c>
      <c r="P435" s="1" t="s">
        <v>27</v>
      </c>
      <c r="Q435" s="1" t="str">
        <f t="shared" si="55"/>
        <v>Supplies and Furniture</v>
      </c>
      <c r="R435" s="1" t="s">
        <v>33</v>
      </c>
      <c r="S435" s="1" t="s">
        <v>453</v>
      </c>
      <c r="T435" s="1">
        <v>43229</v>
      </c>
      <c r="U435" s="1" t="str">
        <f>VLOOKUP(T435,'Geographic Data'!$A:$D,2,FALSE)</f>
        <v>Columbus</v>
      </c>
      <c r="V435" s="1" t="str">
        <f>VLOOKUP(T435,'Geographic Data'!$A:$D,3,FALSE)</f>
        <v>Ohio</v>
      </c>
      <c r="W435" s="1" t="str">
        <f>VLOOKUP(T435,'Geographic Data'!$A:$D,4,FALSE)</f>
        <v>East</v>
      </c>
    </row>
    <row r="436" spans="1:23" x14ac:dyDescent="0.2">
      <c r="A436" s="1">
        <v>82560</v>
      </c>
      <c r="B436" s="2">
        <v>43828</v>
      </c>
      <c r="C436" s="2" t="str">
        <f t="shared" si="48"/>
        <v>Sunday</v>
      </c>
      <c r="D436" s="2" t="str">
        <f t="shared" si="49"/>
        <v>December</v>
      </c>
      <c r="E436" s="2" t="str">
        <f t="shared" si="50"/>
        <v>2019</v>
      </c>
      <c r="F436" s="2">
        <v>43838</v>
      </c>
      <c r="G436" s="2" t="str">
        <f t="shared" si="51"/>
        <v>Wednesday</v>
      </c>
      <c r="H436" s="2" t="str">
        <f t="shared" si="52"/>
        <v>January</v>
      </c>
      <c r="I436" s="22">
        <v>0.96978161926038253</v>
      </c>
      <c r="J436" s="22" t="str">
        <f t="shared" si="53"/>
        <v>23</v>
      </c>
      <c r="K436" s="2" t="str">
        <f t="shared" si="54"/>
        <v>2020</v>
      </c>
      <c r="L436" s="3">
        <v>3.25</v>
      </c>
      <c r="M436" s="1">
        <v>5</v>
      </c>
      <c r="N436" s="3">
        <v>16.25</v>
      </c>
      <c r="O436" s="1" t="s">
        <v>10</v>
      </c>
      <c r="P436" s="1" t="s">
        <v>11</v>
      </c>
      <c r="Q436" s="1" t="str">
        <f t="shared" si="55"/>
        <v>Supplies and Furniture</v>
      </c>
      <c r="R436" s="1" t="s">
        <v>47</v>
      </c>
      <c r="S436" s="1" t="s">
        <v>654</v>
      </c>
      <c r="T436" s="1">
        <v>43229</v>
      </c>
      <c r="U436" s="1" t="str">
        <f>VLOOKUP(T436,'Geographic Data'!$A:$D,2,FALSE)</f>
        <v>Columbus</v>
      </c>
      <c r="V436" s="1" t="str">
        <f>VLOOKUP(T436,'Geographic Data'!$A:$D,3,FALSE)</f>
        <v>Ohio</v>
      </c>
      <c r="W436" s="1" t="str">
        <f>VLOOKUP(T436,'Geographic Data'!$A:$D,4,FALSE)</f>
        <v>East</v>
      </c>
    </row>
    <row r="437" spans="1:23" x14ac:dyDescent="0.2">
      <c r="A437" s="1">
        <v>82561</v>
      </c>
      <c r="B437" s="2">
        <v>43828</v>
      </c>
      <c r="C437" s="2" t="str">
        <f t="shared" si="48"/>
        <v>Sunday</v>
      </c>
      <c r="D437" s="2" t="str">
        <f t="shared" si="49"/>
        <v>December</v>
      </c>
      <c r="E437" s="2" t="str">
        <f t="shared" si="50"/>
        <v>2019</v>
      </c>
      <c r="F437" s="2">
        <v>43834</v>
      </c>
      <c r="G437" s="2" t="str">
        <f t="shared" si="51"/>
        <v>Saturday</v>
      </c>
      <c r="H437" s="2" t="str">
        <f t="shared" si="52"/>
        <v>January</v>
      </c>
      <c r="I437" s="22">
        <v>0.80226126672696751</v>
      </c>
      <c r="J437" s="22" t="str">
        <f t="shared" si="53"/>
        <v>19</v>
      </c>
      <c r="K437" s="2" t="str">
        <f t="shared" si="54"/>
        <v>2020</v>
      </c>
      <c r="L437" s="3">
        <v>4.9800000000000004</v>
      </c>
      <c r="M437" s="1">
        <v>10</v>
      </c>
      <c r="N437" s="3">
        <v>49.8</v>
      </c>
      <c r="O437" s="1" t="s">
        <v>10</v>
      </c>
      <c r="P437" s="1" t="s">
        <v>11</v>
      </c>
      <c r="Q437" s="1" t="str">
        <f t="shared" si="55"/>
        <v>Supplies and Furniture</v>
      </c>
      <c r="R437" s="1" t="s">
        <v>12</v>
      </c>
      <c r="S437" s="1" t="s">
        <v>13</v>
      </c>
      <c r="T437" s="1">
        <v>43229</v>
      </c>
      <c r="U437" s="1" t="str">
        <f>VLOOKUP(T437,'Geographic Data'!$A:$D,2,FALSE)</f>
        <v>Columbus</v>
      </c>
      <c r="V437" s="1" t="str">
        <f>VLOOKUP(T437,'Geographic Data'!$A:$D,3,FALSE)</f>
        <v>Ohio</v>
      </c>
      <c r="W437" s="1" t="str">
        <f>VLOOKUP(T437,'Geographic Data'!$A:$D,4,FALSE)</f>
        <v>East</v>
      </c>
    </row>
    <row r="438" spans="1:23" x14ac:dyDescent="0.2">
      <c r="A438" s="1">
        <v>82562</v>
      </c>
      <c r="B438" s="2">
        <v>43828</v>
      </c>
      <c r="C438" s="2" t="str">
        <f t="shared" si="48"/>
        <v>Sunday</v>
      </c>
      <c r="D438" s="2" t="str">
        <f t="shared" si="49"/>
        <v>December</v>
      </c>
      <c r="E438" s="2" t="str">
        <f t="shared" si="50"/>
        <v>2019</v>
      </c>
      <c r="F438" s="2">
        <v>43834</v>
      </c>
      <c r="G438" s="2" t="str">
        <f t="shared" si="51"/>
        <v>Saturday</v>
      </c>
      <c r="H438" s="2" t="str">
        <f t="shared" si="52"/>
        <v>January</v>
      </c>
      <c r="I438" s="22">
        <v>0.86844171552685723</v>
      </c>
      <c r="J438" s="22" t="str">
        <f t="shared" si="53"/>
        <v>20</v>
      </c>
      <c r="K438" s="2" t="str">
        <f t="shared" si="54"/>
        <v>2020</v>
      </c>
      <c r="L438" s="3">
        <v>85.99</v>
      </c>
      <c r="M438" s="1">
        <v>8</v>
      </c>
      <c r="N438" s="3">
        <v>687.92</v>
      </c>
      <c r="O438" s="1" t="s">
        <v>10</v>
      </c>
      <c r="P438" s="1" t="s">
        <v>16</v>
      </c>
      <c r="Q438" s="1" t="str">
        <f t="shared" si="55"/>
        <v>Technology</v>
      </c>
      <c r="R438" s="1" t="s">
        <v>790</v>
      </c>
      <c r="S438" s="1" t="s">
        <v>164</v>
      </c>
      <c r="T438" s="1">
        <v>43229</v>
      </c>
      <c r="U438" s="1" t="str">
        <f>VLOOKUP(T438,'Geographic Data'!$A:$D,2,FALSE)</f>
        <v>Columbus</v>
      </c>
      <c r="V438" s="1" t="str">
        <f>VLOOKUP(T438,'Geographic Data'!$A:$D,3,FALSE)</f>
        <v>Ohio</v>
      </c>
      <c r="W438" s="1" t="str">
        <f>VLOOKUP(T438,'Geographic Data'!$A:$D,4,FALSE)</f>
        <v>East</v>
      </c>
    </row>
    <row r="439" spans="1:23" x14ac:dyDescent="0.2">
      <c r="A439" s="1">
        <v>82445</v>
      </c>
      <c r="B439" s="2">
        <v>43828</v>
      </c>
      <c r="C439" s="2" t="str">
        <f t="shared" si="48"/>
        <v>Sunday</v>
      </c>
      <c r="D439" s="2" t="str">
        <f t="shared" si="49"/>
        <v>December</v>
      </c>
      <c r="E439" s="2" t="str">
        <f t="shared" si="50"/>
        <v>2019</v>
      </c>
      <c r="F439" s="2">
        <v>43833</v>
      </c>
      <c r="G439" s="2" t="str">
        <f t="shared" si="51"/>
        <v>Friday</v>
      </c>
      <c r="H439" s="2" t="str">
        <f t="shared" si="52"/>
        <v>January</v>
      </c>
      <c r="I439" s="22">
        <v>0.75253595320843603</v>
      </c>
      <c r="J439" s="22" t="str">
        <f t="shared" si="53"/>
        <v>18</v>
      </c>
      <c r="K439" s="2" t="str">
        <f t="shared" si="54"/>
        <v>2020</v>
      </c>
      <c r="L439" s="3">
        <v>419.19</v>
      </c>
      <c r="M439" s="1">
        <v>8</v>
      </c>
      <c r="N439" s="3">
        <v>3353.52</v>
      </c>
      <c r="O439" s="1" t="s">
        <v>10</v>
      </c>
      <c r="P439" s="1" t="s">
        <v>11</v>
      </c>
      <c r="Q439" s="1" t="str">
        <f t="shared" si="55"/>
        <v>Supplies and Furniture</v>
      </c>
      <c r="R439" s="1" t="s">
        <v>789</v>
      </c>
      <c r="S439" s="1" t="s">
        <v>726</v>
      </c>
      <c r="T439" s="1">
        <v>43952</v>
      </c>
      <c r="U439" s="1" t="str">
        <f>VLOOKUP(T439,'Geographic Data'!$A:$D,2,FALSE)</f>
        <v>Steubenville</v>
      </c>
      <c r="V439" s="1" t="str">
        <f>VLOOKUP(T439,'Geographic Data'!$A:$D,3,FALSE)</f>
        <v>Ohio</v>
      </c>
      <c r="W439" s="1" t="str">
        <f>VLOOKUP(T439,'Geographic Data'!$A:$D,4,FALSE)</f>
        <v>East</v>
      </c>
    </row>
    <row r="440" spans="1:23" x14ac:dyDescent="0.2">
      <c r="A440" s="1">
        <v>82446</v>
      </c>
      <c r="B440" s="2">
        <v>43828</v>
      </c>
      <c r="C440" s="2" t="str">
        <f t="shared" si="48"/>
        <v>Sunday</v>
      </c>
      <c r="D440" s="2" t="str">
        <f t="shared" si="49"/>
        <v>December</v>
      </c>
      <c r="E440" s="2" t="str">
        <f t="shared" si="50"/>
        <v>2019</v>
      </c>
      <c r="F440" s="2">
        <v>43831</v>
      </c>
      <c r="G440" s="2" t="str">
        <f t="shared" si="51"/>
        <v>Wednesday</v>
      </c>
      <c r="H440" s="2" t="str">
        <f t="shared" si="52"/>
        <v>January</v>
      </c>
      <c r="I440" s="22">
        <v>0.8663537682721002</v>
      </c>
      <c r="J440" s="22" t="str">
        <f t="shared" si="53"/>
        <v>20</v>
      </c>
      <c r="K440" s="2" t="str">
        <f t="shared" si="54"/>
        <v>2020</v>
      </c>
      <c r="L440" s="3">
        <v>58.14</v>
      </c>
      <c r="M440" s="1">
        <v>7</v>
      </c>
      <c r="N440" s="3">
        <v>406.98</v>
      </c>
      <c r="O440" s="1" t="s">
        <v>10</v>
      </c>
      <c r="P440" s="1" t="s">
        <v>27</v>
      </c>
      <c r="Q440" s="1" t="str">
        <f t="shared" si="55"/>
        <v>Supplies and Furniture</v>
      </c>
      <c r="R440" s="1" t="s">
        <v>28</v>
      </c>
      <c r="S440" s="1" t="s">
        <v>48</v>
      </c>
      <c r="T440" s="1">
        <v>43952</v>
      </c>
      <c r="U440" s="1" t="str">
        <f>VLOOKUP(T440,'Geographic Data'!$A:$D,2,FALSE)</f>
        <v>Steubenville</v>
      </c>
      <c r="V440" s="1" t="str">
        <f>VLOOKUP(T440,'Geographic Data'!$A:$D,3,FALSE)</f>
        <v>Ohio</v>
      </c>
      <c r="W440" s="1" t="str">
        <f>VLOOKUP(T440,'Geographic Data'!$A:$D,4,FALSE)</f>
        <v>East</v>
      </c>
    </row>
    <row r="441" spans="1:23" x14ac:dyDescent="0.2">
      <c r="A441" s="1">
        <v>82448</v>
      </c>
      <c r="B441" s="2">
        <v>43828</v>
      </c>
      <c r="C441" s="2" t="str">
        <f t="shared" si="48"/>
        <v>Sunday</v>
      </c>
      <c r="D441" s="2" t="str">
        <f t="shared" si="49"/>
        <v>December</v>
      </c>
      <c r="E441" s="2" t="str">
        <f t="shared" si="50"/>
        <v>2019</v>
      </c>
      <c r="F441" s="2">
        <v>43835</v>
      </c>
      <c r="G441" s="2" t="str">
        <f t="shared" si="51"/>
        <v>Sunday</v>
      </c>
      <c r="H441" s="2" t="str">
        <f t="shared" si="52"/>
        <v>January</v>
      </c>
      <c r="I441" s="22">
        <v>0.23734000619244877</v>
      </c>
      <c r="J441" s="22" t="str">
        <f t="shared" si="53"/>
        <v>05</v>
      </c>
      <c r="K441" s="2" t="str">
        <f t="shared" si="54"/>
        <v>2020</v>
      </c>
      <c r="L441" s="3">
        <v>2.1800000000000002</v>
      </c>
      <c r="M441" s="1">
        <v>5</v>
      </c>
      <c r="N441" s="3">
        <v>10.9</v>
      </c>
      <c r="O441" s="1" t="s">
        <v>10</v>
      </c>
      <c r="P441" s="1" t="s">
        <v>11</v>
      </c>
      <c r="Q441" s="1" t="str">
        <f t="shared" si="55"/>
        <v>Supplies and Furniture</v>
      </c>
      <c r="R441" s="1" t="s">
        <v>141</v>
      </c>
      <c r="S441" s="1" t="s">
        <v>728</v>
      </c>
      <c r="T441" s="1">
        <v>43952</v>
      </c>
      <c r="U441" s="1" t="str">
        <f>VLOOKUP(T441,'Geographic Data'!$A:$D,2,FALSE)</f>
        <v>Steubenville</v>
      </c>
      <c r="V441" s="1" t="str">
        <f>VLOOKUP(T441,'Geographic Data'!$A:$D,3,FALSE)</f>
        <v>Ohio</v>
      </c>
      <c r="W441" s="1" t="str">
        <f>VLOOKUP(T441,'Geographic Data'!$A:$D,4,FALSE)</f>
        <v>East</v>
      </c>
    </row>
    <row r="442" spans="1:23" x14ac:dyDescent="0.2">
      <c r="A442" s="1">
        <v>82898</v>
      </c>
      <c r="B442" s="2">
        <v>43830</v>
      </c>
      <c r="C442" s="2" t="str">
        <f t="shared" si="48"/>
        <v>Tuesday</v>
      </c>
      <c r="D442" s="2" t="str">
        <f t="shared" si="49"/>
        <v>December</v>
      </c>
      <c r="E442" s="2" t="str">
        <f t="shared" si="50"/>
        <v>2019</v>
      </c>
      <c r="F442" s="2">
        <v>43835</v>
      </c>
      <c r="G442" s="2" t="str">
        <f t="shared" si="51"/>
        <v>Sunday</v>
      </c>
      <c r="H442" s="2" t="str">
        <f t="shared" si="52"/>
        <v>January</v>
      </c>
      <c r="I442" s="22">
        <v>7.9678013486806809E-2</v>
      </c>
      <c r="J442" s="22" t="str">
        <f t="shared" si="53"/>
        <v>01</v>
      </c>
      <c r="K442" s="2" t="str">
        <f t="shared" si="54"/>
        <v>2020</v>
      </c>
      <c r="L442" s="3">
        <v>14.58</v>
      </c>
      <c r="M442" s="1">
        <v>6</v>
      </c>
      <c r="N442" s="3">
        <v>87.48</v>
      </c>
      <c r="O442" s="1" t="s">
        <v>30</v>
      </c>
      <c r="P442" s="1" t="s">
        <v>27</v>
      </c>
      <c r="Q442" s="1" t="str">
        <f t="shared" si="55"/>
        <v>Supplies and Furniture</v>
      </c>
      <c r="R442" s="1" t="s">
        <v>33</v>
      </c>
      <c r="S442" s="1" t="s">
        <v>763</v>
      </c>
      <c r="T442" s="1">
        <v>43952</v>
      </c>
      <c r="U442" s="1" t="str">
        <f>VLOOKUP(T442,'Geographic Data'!$A:$D,2,FALSE)</f>
        <v>Steubenville</v>
      </c>
      <c r="V442" s="1" t="str">
        <f>VLOOKUP(T442,'Geographic Data'!$A:$D,3,FALSE)</f>
        <v>Ohio</v>
      </c>
      <c r="W442" s="1" t="str">
        <f>VLOOKUP(T442,'Geographic Data'!$A:$D,4,FALSE)</f>
        <v>East</v>
      </c>
    </row>
    <row r="443" spans="1:23" x14ac:dyDescent="0.2">
      <c r="A443" s="1">
        <v>82899</v>
      </c>
      <c r="B443" s="2">
        <v>43830</v>
      </c>
      <c r="C443" s="2" t="str">
        <f t="shared" si="48"/>
        <v>Tuesday</v>
      </c>
      <c r="D443" s="2" t="str">
        <f t="shared" si="49"/>
        <v>December</v>
      </c>
      <c r="E443" s="2" t="str">
        <f t="shared" si="50"/>
        <v>2019</v>
      </c>
      <c r="F443" s="2">
        <v>43834</v>
      </c>
      <c r="G443" s="2" t="str">
        <f t="shared" si="51"/>
        <v>Saturday</v>
      </c>
      <c r="H443" s="2" t="str">
        <f t="shared" si="52"/>
        <v>January</v>
      </c>
      <c r="I443" s="22">
        <v>0.19780744350091939</v>
      </c>
      <c r="J443" s="22" t="str">
        <f t="shared" si="53"/>
        <v>04</v>
      </c>
      <c r="K443" s="2" t="str">
        <f t="shared" si="54"/>
        <v>2020</v>
      </c>
      <c r="L443" s="3">
        <v>140.81</v>
      </c>
      <c r="M443" s="1">
        <v>3</v>
      </c>
      <c r="N443" s="3">
        <v>422.43</v>
      </c>
      <c r="O443" s="1" t="s">
        <v>30</v>
      </c>
      <c r="P443" s="1" t="s">
        <v>27</v>
      </c>
      <c r="Q443" s="1" t="str">
        <f t="shared" si="55"/>
        <v>Supplies and Furniture</v>
      </c>
      <c r="R443" s="1" t="s">
        <v>1219</v>
      </c>
      <c r="S443" s="1" t="s">
        <v>764</v>
      </c>
      <c r="T443" s="1">
        <v>43952</v>
      </c>
      <c r="U443" s="1" t="str">
        <f>VLOOKUP(T443,'Geographic Data'!$A:$D,2,FALSE)</f>
        <v>Steubenville</v>
      </c>
      <c r="V443" s="1" t="str">
        <f>VLOOKUP(T443,'Geographic Data'!$A:$D,3,FALSE)</f>
        <v>Ohio</v>
      </c>
      <c r="W443" s="1" t="str">
        <f>VLOOKUP(T443,'Geographic Data'!$A:$D,4,FALSE)</f>
        <v>East</v>
      </c>
    </row>
    <row r="444" spans="1:23" x14ac:dyDescent="0.2">
      <c r="A444" s="1">
        <v>82900</v>
      </c>
      <c r="B444" s="2">
        <v>43830</v>
      </c>
      <c r="C444" s="2" t="str">
        <f t="shared" si="48"/>
        <v>Tuesday</v>
      </c>
      <c r="D444" s="2" t="str">
        <f t="shared" si="49"/>
        <v>December</v>
      </c>
      <c r="E444" s="2" t="str">
        <f t="shared" si="50"/>
        <v>2019</v>
      </c>
      <c r="F444" s="2">
        <v>43839</v>
      </c>
      <c r="G444" s="2" t="str">
        <f t="shared" si="51"/>
        <v>Thursday</v>
      </c>
      <c r="H444" s="2" t="str">
        <f t="shared" si="52"/>
        <v>January</v>
      </c>
      <c r="I444" s="22">
        <v>4.3563806925841608E-2</v>
      </c>
      <c r="J444" s="22" t="str">
        <f t="shared" si="53"/>
        <v>01</v>
      </c>
      <c r="K444" s="2" t="str">
        <f t="shared" si="54"/>
        <v>2020</v>
      </c>
      <c r="L444" s="3">
        <v>175.99</v>
      </c>
      <c r="M444" s="1">
        <v>10</v>
      </c>
      <c r="N444" s="3">
        <v>1759.9</v>
      </c>
      <c r="O444" s="1" t="s">
        <v>30</v>
      </c>
      <c r="P444" s="1" t="s">
        <v>16</v>
      </c>
      <c r="Q444" s="1" t="str">
        <f t="shared" si="55"/>
        <v>Technology</v>
      </c>
      <c r="R444" s="1" t="s">
        <v>790</v>
      </c>
      <c r="S444" s="1">
        <v>5165</v>
      </c>
      <c r="T444" s="1">
        <v>43952</v>
      </c>
      <c r="U444" s="1" t="str">
        <f>VLOOKUP(T444,'Geographic Data'!$A:$D,2,FALSE)</f>
        <v>Steubenville</v>
      </c>
      <c r="V444" s="1" t="str">
        <f>VLOOKUP(T444,'Geographic Data'!$A:$D,3,FALSE)</f>
        <v>Ohio</v>
      </c>
      <c r="W444" s="1" t="str">
        <f>VLOOKUP(T444,'Geographic Data'!$A:$D,4,FALSE)</f>
        <v>East</v>
      </c>
    </row>
    <row r="445" spans="1:23" x14ac:dyDescent="0.2">
      <c r="A445" s="1">
        <v>82902</v>
      </c>
      <c r="B445" s="2">
        <v>43830</v>
      </c>
      <c r="C445" s="2" t="str">
        <f t="shared" si="48"/>
        <v>Tuesday</v>
      </c>
      <c r="D445" s="2" t="str">
        <f t="shared" si="49"/>
        <v>December</v>
      </c>
      <c r="E445" s="2" t="str">
        <f t="shared" si="50"/>
        <v>2019</v>
      </c>
      <c r="F445" s="2">
        <v>43835</v>
      </c>
      <c r="G445" s="2" t="str">
        <f t="shared" si="51"/>
        <v>Sunday</v>
      </c>
      <c r="H445" s="2" t="str">
        <f t="shared" si="52"/>
        <v>January</v>
      </c>
      <c r="I445" s="22">
        <v>1.2584763137422184E-2</v>
      </c>
      <c r="J445" s="22" t="str">
        <f t="shared" si="53"/>
        <v>00</v>
      </c>
      <c r="K445" s="2" t="str">
        <f t="shared" si="54"/>
        <v>2020</v>
      </c>
      <c r="L445" s="3">
        <v>7.1</v>
      </c>
      <c r="M445" s="1">
        <v>8</v>
      </c>
      <c r="N445" s="3">
        <v>56.8</v>
      </c>
      <c r="O445" s="1" t="s">
        <v>30</v>
      </c>
      <c r="P445" s="1" t="s">
        <v>11</v>
      </c>
      <c r="Q445" s="1" t="str">
        <f t="shared" si="55"/>
        <v>Supplies and Furniture</v>
      </c>
      <c r="R445" s="1" t="s">
        <v>791</v>
      </c>
      <c r="S445" s="1" t="s">
        <v>130</v>
      </c>
      <c r="T445" s="1">
        <v>43952</v>
      </c>
      <c r="U445" s="1" t="str">
        <f>VLOOKUP(T445,'Geographic Data'!$A:$D,2,FALSE)</f>
        <v>Steubenville</v>
      </c>
      <c r="V445" s="1" t="str">
        <f>VLOOKUP(T445,'Geographic Data'!$A:$D,3,FALSE)</f>
        <v>Ohio</v>
      </c>
      <c r="W445" s="1" t="str">
        <f>VLOOKUP(T445,'Geographic Data'!$A:$D,4,FALSE)</f>
        <v>East</v>
      </c>
    </row>
    <row r="446" spans="1:23" x14ac:dyDescent="0.2">
      <c r="A446" s="1">
        <v>79343</v>
      </c>
      <c r="B446" s="2">
        <v>43814</v>
      </c>
      <c r="C446" s="2" t="str">
        <f t="shared" si="48"/>
        <v>Sunday</v>
      </c>
      <c r="D446" s="2" t="str">
        <f t="shared" si="49"/>
        <v>December</v>
      </c>
      <c r="E446" s="2" t="str">
        <f t="shared" si="50"/>
        <v>2019</v>
      </c>
      <c r="F446" s="2">
        <v>43823</v>
      </c>
      <c r="G446" s="2" t="str">
        <f t="shared" si="51"/>
        <v>Tuesday</v>
      </c>
      <c r="H446" s="2" t="str">
        <f t="shared" si="52"/>
        <v>December</v>
      </c>
      <c r="I446" s="22">
        <v>0.24760572522367175</v>
      </c>
      <c r="J446" s="22" t="str">
        <f t="shared" si="53"/>
        <v>05</v>
      </c>
      <c r="K446" s="2" t="str">
        <f t="shared" si="54"/>
        <v>2019</v>
      </c>
      <c r="L446" s="3">
        <v>243.98</v>
      </c>
      <c r="M446" s="1">
        <v>8</v>
      </c>
      <c r="N446" s="3">
        <v>1951.84</v>
      </c>
      <c r="O446" s="1" t="s">
        <v>10</v>
      </c>
      <c r="P446" s="1" t="s">
        <v>27</v>
      </c>
      <c r="Q446" s="1" t="str">
        <f t="shared" si="55"/>
        <v>Supplies and Furniture</v>
      </c>
      <c r="R446" s="1" t="s">
        <v>1219</v>
      </c>
      <c r="S446" s="1" t="s">
        <v>298</v>
      </c>
      <c r="T446" s="1">
        <v>44105</v>
      </c>
      <c r="U446" s="1" t="str">
        <f>VLOOKUP(T446,'Geographic Data'!$A:$D,2,FALSE)</f>
        <v>Cleveland</v>
      </c>
      <c r="V446" s="1" t="str">
        <f>VLOOKUP(T446,'Geographic Data'!$A:$D,3,FALSE)</f>
        <v>Ohio</v>
      </c>
      <c r="W446" s="1" t="str">
        <f>VLOOKUP(T446,'Geographic Data'!$A:$D,4,FALSE)</f>
        <v>East</v>
      </c>
    </row>
    <row r="447" spans="1:23" x14ac:dyDescent="0.2">
      <c r="A447" s="1">
        <v>79346</v>
      </c>
      <c r="B447" s="2">
        <v>43814</v>
      </c>
      <c r="C447" s="2" t="str">
        <f t="shared" si="48"/>
        <v>Sunday</v>
      </c>
      <c r="D447" s="2" t="str">
        <f t="shared" si="49"/>
        <v>December</v>
      </c>
      <c r="E447" s="2" t="str">
        <f t="shared" si="50"/>
        <v>2019</v>
      </c>
      <c r="F447" s="2">
        <v>43817</v>
      </c>
      <c r="G447" s="2" t="str">
        <f t="shared" si="51"/>
        <v>Wednesday</v>
      </c>
      <c r="H447" s="2" t="str">
        <f t="shared" si="52"/>
        <v>December</v>
      </c>
      <c r="I447" s="22">
        <v>0.68023006259377683</v>
      </c>
      <c r="J447" s="22" t="str">
        <f t="shared" si="53"/>
        <v>16</v>
      </c>
      <c r="K447" s="2" t="str">
        <f t="shared" si="54"/>
        <v>2019</v>
      </c>
      <c r="L447" s="3">
        <v>550.98</v>
      </c>
      <c r="M447" s="1">
        <v>1</v>
      </c>
      <c r="N447" s="3">
        <v>550.98</v>
      </c>
      <c r="O447" s="1" t="s">
        <v>14</v>
      </c>
      <c r="P447" s="1" t="s">
        <v>27</v>
      </c>
      <c r="Q447" s="1" t="str">
        <f t="shared" si="55"/>
        <v>Supplies and Furniture</v>
      </c>
      <c r="R447" s="1" t="s">
        <v>43</v>
      </c>
      <c r="S447" s="1" t="s">
        <v>772</v>
      </c>
      <c r="T447" s="1">
        <v>44105</v>
      </c>
      <c r="U447" s="1" t="str">
        <f>VLOOKUP(T447,'Geographic Data'!$A:$D,2,FALSE)</f>
        <v>Cleveland</v>
      </c>
      <c r="V447" s="1" t="str">
        <f>VLOOKUP(T447,'Geographic Data'!$A:$D,3,FALSE)</f>
        <v>Ohio</v>
      </c>
      <c r="W447" s="1" t="str">
        <f>VLOOKUP(T447,'Geographic Data'!$A:$D,4,FALSE)</f>
        <v>East</v>
      </c>
    </row>
    <row r="448" spans="1:23" x14ac:dyDescent="0.2">
      <c r="A448" s="1">
        <v>79347</v>
      </c>
      <c r="B448" s="2">
        <v>43814</v>
      </c>
      <c r="C448" s="2" t="str">
        <f t="shared" si="48"/>
        <v>Sunday</v>
      </c>
      <c r="D448" s="2" t="str">
        <f t="shared" si="49"/>
        <v>December</v>
      </c>
      <c r="E448" s="2" t="str">
        <f t="shared" si="50"/>
        <v>2019</v>
      </c>
      <c r="F448" s="2">
        <v>43815</v>
      </c>
      <c r="G448" s="2" t="str">
        <f t="shared" si="51"/>
        <v>Monday</v>
      </c>
      <c r="H448" s="2" t="str">
        <f t="shared" si="52"/>
        <v>December</v>
      </c>
      <c r="I448" s="22">
        <v>0.92638062420107214</v>
      </c>
      <c r="J448" s="22" t="str">
        <f t="shared" si="53"/>
        <v>22</v>
      </c>
      <c r="K448" s="2" t="str">
        <f t="shared" si="54"/>
        <v>2019</v>
      </c>
      <c r="L448" s="3">
        <v>525.98</v>
      </c>
      <c r="M448" s="1">
        <v>3</v>
      </c>
      <c r="N448" s="3">
        <v>1577.94</v>
      </c>
      <c r="O448" s="1" t="s">
        <v>14</v>
      </c>
      <c r="P448" s="1" t="s">
        <v>11</v>
      </c>
      <c r="Q448" s="1" t="str">
        <f t="shared" si="55"/>
        <v>Supplies and Furniture</v>
      </c>
      <c r="R448" s="1" t="s">
        <v>791</v>
      </c>
      <c r="S448" s="1" t="s">
        <v>303</v>
      </c>
      <c r="T448" s="1">
        <v>44105</v>
      </c>
      <c r="U448" s="1" t="str">
        <f>VLOOKUP(T448,'Geographic Data'!$A:$D,2,FALSE)</f>
        <v>Cleveland</v>
      </c>
      <c r="V448" s="1" t="str">
        <f>VLOOKUP(T448,'Geographic Data'!$A:$D,3,FALSE)</f>
        <v>Ohio</v>
      </c>
      <c r="W448" s="1" t="str">
        <f>VLOOKUP(T448,'Geographic Data'!$A:$D,4,FALSE)</f>
        <v>East</v>
      </c>
    </row>
    <row r="449" spans="1:23" x14ac:dyDescent="0.2">
      <c r="A449" s="1">
        <v>78280</v>
      </c>
      <c r="B449" s="2">
        <v>43810</v>
      </c>
      <c r="C449" s="2" t="str">
        <f t="shared" si="48"/>
        <v>Wednesday</v>
      </c>
      <c r="D449" s="2" t="str">
        <f t="shared" si="49"/>
        <v>December</v>
      </c>
      <c r="E449" s="2" t="str">
        <f t="shared" si="50"/>
        <v>2019</v>
      </c>
      <c r="F449" s="2">
        <v>43819</v>
      </c>
      <c r="G449" s="2" t="str">
        <f t="shared" si="51"/>
        <v>Friday</v>
      </c>
      <c r="H449" s="2" t="str">
        <f t="shared" si="52"/>
        <v>December</v>
      </c>
      <c r="I449" s="22">
        <v>0.79546476814234879</v>
      </c>
      <c r="J449" s="22" t="str">
        <f t="shared" si="53"/>
        <v>19</v>
      </c>
      <c r="K449" s="2" t="str">
        <f t="shared" si="54"/>
        <v>2019</v>
      </c>
      <c r="L449" s="3">
        <v>1889.99</v>
      </c>
      <c r="M449" s="1">
        <v>8</v>
      </c>
      <c r="N449" s="3">
        <v>15119.92</v>
      </c>
      <c r="O449" s="1" t="s">
        <v>30</v>
      </c>
      <c r="P449" s="1" t="s">
        <v>11</v>
      </c>
      <c r="Q449" s="1" t="str">
        <f t="shared" si="55"/>
        <v>Supplies and Furniture</v>
      </c>
      <c r="R449" s="1" t="s">
        <v>791</v>
      </c>
      <c r="S449" s="1" t="s">
        <v>282</v>
      </c>
      <c r="T449" s="1">
        <v>44106</v>
      </c>
      <c r="U449" s="1" t="str">
        <f>VLOOKUP(T449,'Geographic Data'!$A:$D,2,FALSE)</f>
        <v>Cleveland Heights</v>
      </c>
      <c r="V449" s="1" t="str">
        <f>VLOOKUP(T449,'Geographic Data'!$A:$D,3,FALSE)</f>
        <v>Ohio</v>
      </c>
      <c r="W449" s="1" t="str">
        <f>VLOOKUP(T449,'Geographic Data'!$A:$D,4,FALSE)</f>
        <v>East</v>
      </c>
    </row>
    <row r="450" spans="1:23" x14ac:dyDescent="0.2">
      <c r="A450" s="1">
        <v>78280</v>
      </c>
      <c r="B450" s="2">
        <v>43810</v>
      </c>
      <c r="C450" s="2" t="str">
        <f t="shared" si="48"/>
        <v>Wednesday</v>
      </c>
      <c r="D450" s="2" t="str">
        <f t="shared" si="49"/>
        <v>December</v>
      </c>
      <c r="E450" s="2" t="str">
        <f t="shared" si="50"/>
        <v>2019</v>
      </c>
      <c r="F450" s="2">
        <v>43817</v>
      </c>
      <c r="G450" s="2" t="str">
        <f t="shared" si="51"/>
        <v>Wednesday</v>
      </c>
      <c r="H450" s="2" t="str">
        <f t="shared" si="52"/>
        <v>December</v>
      </c>
      <c r="I450" s="22">
        <v>0.83958195319144302</v>
      </c>
      <c r="J450" s="22" t="str">
        <f t="shared" si="53"/>
        <v>20</v>
      </c>
      <c r="K450" s="2" t="str">
        <f t="shared" si="54"/>
        <v>2019</v>
      </c>
      <c r="L450" s="3">
        <v>6.68</v>
      </c>
      <c r="M450" s="1">
        <v>5</v>
      </c>
      <c r="N450" s="3">
        <v>33.4</v>
      </c>
      <c r="O450" s="1" t="s">
        <v>30</v>
      </c>
      <c r="P450" s="1" t="s">
        <v>11</v>
      </c>
      <c r="Q450" s="1" t="str">
        <f t="shared" si="55"/>
        <v>Supplies and Furniture</v>
      </c>
      <c r="R450" s="1" t="s">
        <v>12</v>
      </c>
      <c r="S450" s="1" t="s">
        <v>283</v>
      </c>
      <c r="T450" s="1">
        <v>44106</v>
      </c>
      <c r="U450" s="1" t="str">
        <f>VLOOKUP(T450,'Geographic Data'!$A:$D,2,FALSE)</f>
        <v>Cleveland Heights</v>
      </c>
      <c r="V450" s="1" t="str">
        <f>VLOOKUP(T450,'Geographic Data'!$A:$D,3,FALSE)</f>
        <v>Ohio</v>
      </c>
      <c r="W450" s="1" t="str">
        <f>VLOOKUP(T450,'Geographic Data'!$A:$D,4,FALSE)</f>
        <v>East</v>
      </c>
    </row>
    <row r="451" spans="1:23" x14ac:dyDescent="0.2">
      <c r="A451" s="1">
        <v>81295</v>
      </c>
      <c r="B451" s="2">
        <v>43823</v>
      </c>
      <c r="C451" s="2" t="str">
        <f t="shared" ref="C451:C514" si="56">TEXT(B451, "DDDD")</f>
        <v>Tuesday</v>
      </c>
      <c r="D451" s="2" t="str">
        <f t="shared" ref="D451:D514" si="57">TEXT(B451, "mmmm")</f>
        <v>December</v>
      </c>
      <c r="E451" s="2" t="str">
        <f t="shared" ref="E451:E514" si="58">TEXT(B451,"YYYY")</f>
        <v>2019</v>
      </c>
      <c r="F451" s="2">
        <v>43832</v>
      </c>
      <c r="G451" s="2" t="str">
        <f t="shared" ref="G451:G514" si="59">TEXT(F451, "DDDD")</f>
        <v>Thursday</v>
      </c>
      <c r="H451" s="2" t="str">
        <f t="shared" ref="H451:H514" si="60">TEXT(F451, "MMMM")</f>
        <v>January</v>
      </c>
      <c r="I451" s="22">
        <v>2.1717823146193527E-2</v>
      </c>
      <c r="J451" s="22" t="str">
        <f t="shared" ref="J451:J514" si="61">TEXT(I451, "HH")</f>
        <v>00</v>
      </c>
      <c r="K451" s="2" t="str">
        <f t="shared" ref="K451:K514" si="62">TEXT(F451, "YYYY")</f>
        <v>2020</v>
      </c>
      <c r="L451" s="3">
        <v>154.13</v>
      </c>
      <c r="M451" s="1">
        <v>9</v>
      </c>
      <c r="N451" s="3">
        <v>1387.17</v>
      </c>
      <c r="O451" s="1" t="s">
        <v>10</v>
      </c>
      <c r="P451" s="1" t="s">
        <v>27</v>
      </c>
      <c r="Q451" s="1" t="str">
        <f t="shared" ref="Q451:Q514" si="63">IF(P451="Office Supplies","Supplies and Furniture",IF(P451="Furniture","Supplies and Furniture",P451))</f>
        <v>Supplies and Furniture</v>
      </c>
      <c r="R451" s="1" t="s">
        <v>43</v>
      </c>
      <c r="S451" s="1" t="s">
        <v>104</v>
      </c>
      <c r="T451" s="1">
        <v>44221</v>
      </c>
      <c r="U451" s="1" t="str">
        <f>VLOOKUP(T451,'Geographic Data'!$A:$D,2,FALSE)</f>
        <v>Cuyahoga Falls</v>
      </c>
      <c r="V451" s="1" t="str">
        <f>VLOOKUP(T451,'Geographic Data'!$A:$D,3,FALSE)</f>
        <v>Ohio</v>
      </c>
      <c r="W451" s="1" t="str">
        <f>VLOOKUP(T451,'Geographic Data'!$A:$D,4,FALSE)</f>
        <v>East</v>
      </c>
    </row>
    <row r="452" spans="1:23" x14ac:dyDescent="0.2">
      <c r="A452" s="1">
        <v>81299</v>
      </c>
      <c r="B452" s="2">
        <v>43823</v>
      </c>
      <c r="C452" s="2" t="str">
        <f t="shared" si="56"/>
        <v>Tuesday</v>
      </c>
      <c r="D452" s="2" t="str">
        <f t="shared" si="57"/>
        <v>December</v>
      </c>
      <c r="E452" s="2" t="str">
        <f t="shared" si="58"/>
        <v>2019</v>
      </c>
      <c r="F452" s="2">
        <v>43832</v>
      </c>
      <c r="G452" s="2" t="str">
        <f t="shared" si="59"/>
        <v>Thursday</v>
      </c>
      <c r="H452" s="2" t="str">
        <f t="shared" si="60"/>
        <v>January</v>
      </c>
      <c r="I452" s="22">
        <v>0.9657675394853984</v>
      </c>
      <c r="J452" s="22" t="str">
        <f t="shared" si="61"/>
        <v>23</v>
      </c>
      <c r="K452" s="2" t="str">
        <f t="shared" si="62"/>
        <v>2020</v>
      </c>
      <c r="L452" s="3">
        <v>205.99</v>
      </c>
      <c r="M452" s="1">
        <v>6</v>
      </c>
      <c r="N452" s="3">
        <v>1235.94</v>
      </c>
      <c r="O452" s="1" t="s">
        <v>10</v>
      </c>
      <c r="P452" s="1" t="s">
        <v>16</v>
      </c>
      <c r="Q452" s="1" t="str">
        <f t="shared" si="63"/>
        <v>Technology</v>
      </c>
      <c r="R452" s="1" t="s">
        <v>790</v>
      </c>
      <c r="S452" s="1" t="s">
        <v>404</v>
      </c>
      <c r="T452" s="1">
        <v>44221</v>
      </c>
      <c r="U452" s="1" t="str">
        <f>VLOOKUP(T452,'Geographic Data'!$A:$D,2,FALSE)</f>
        <v>Cuyahoga Falls</v>
      </c>
      <c r="V452" s="1" t="str">
        <f>VLOOKUP(T452,'Geographic Data'!$A:$D,3,FALSE)</f>
        <v>Ohio</v>
      </c>
      <c r="W452" s="1" t="str">
        <f>VLOOKUP(T452,'Geographic Data'!$A:$D,4,FALSE)</f>
        <v>East</v>
      </c>
    </row>
    <row r="453" spans="1:23" x14ac:dyDescent="0.2">
      <c r="A453" s="1">
        <v>81300</v>
      </c>
      <c r="B453" s="2">
        <v>43823</v>
      </c>
      <c r="C453" s="2" t="str">
        <f t="shared" si="56"/>
        <v>Tuesday</v>
      </c>
      <c r="D453" s="2" t="str">
        <f t="shared" si="57"/>
        <v>December</v>
      </c>
      <c r="E453" s="2" t="str">
        <f t="shared" si="58"/>
        <v>2019</v>
      </c>
      <c r="F453" s="2">
        <v>43828</v>
      </c>
      <c r="G453" s="2" t="str">
        <f t="shared" si="59"/>
        <v>Sunday</v>
      </c>
      <c r="H453" s="2" t="str">
        <f t="shared" si="60"/>
        <v>December</v>
      </c>
      <c r="I453" s="22">
        <v>2.7789185162002683E-3</v>
      </c>
      <c r="J453" s="22" t="str">
        <f t="shared" si="61"/>
        <v>00</v>
      </c>
      <c r="K453" s="2" t="str">
        <f t="shared" si="62"/>
        <v>2019</v>
      </c>
      <c r="L453" s="3">
        <v>8.9499999999999993</v>
      </c>
      <c r="M453" s="1">
        <v>2</v>
      </c>
      <c r="N453" s="3">
        <v>17.899999999999999</v>
      </c>
      <c r="O453" s="1" t="s">
        <v>10</v>
      </c>
      <c r="P453" s="1" t="s">
        <v>11</v>
      </c>
      <c r="Q453" s="1" t="str">
        <f t="shared" si="63"/>
        <v>Supplies and Furniture</v>
      </c>
      <c r="R453" s="1" t="s">
        <v>12</v>
      </c>
      <c r="S453" s="1" t="s">
        <v>88</v>
      </c>
      <c r="T453" s="1">
        <v>44221</v>
      </c>
      <c r="U453" s="1" t="str">
        <f>VLOOKUP(T453,'Geographic Data'!$A:$D,2,FALSE)</f>
        <v>Cuyahoga Falls</v>
      </c>
      <c r="V453" s="1" t="str">
        <f>VLOOKUP(T453,'Geographic Data'!$A:$D,3,FALSE)</f>
        <v>Ohio</v>
      </c>
      <c r="W453" s="1" t="str">
        <f>VLOOKUP(T453,'Geographic Data'!$A:$D,4,FALSE)</f>
        <v>East</v>
      </c>
    </row>
    <row r="454" spans="1:23" x14ac:dyDescent="0.2">
      <c r="A454" s="1">
        <v>82563</v>
      </c>
      <c r="B454" s="2">
        <v>43828</v>
      </c>
      <c r="C454" s="2" t="str">
        <f t="shared" si="56"/>
        <v>Sunday</v>
      </c>
      <c r="D454" s="2" t="str">
        <f t="shared" si="57"/>
        <v>December</v>
      </c>
      <c r="E454" s="2" t="str">
        <f t="shared" si="58"/>
        <v>2019</v>
      </c>
      <c r="F454" s="2">
        <v>43832</v>
      </c>
      <c r="G454" s="2" t="str">
        <f t="shared" si="59"/>
        <v>Thursday</v>
      </c>
      <c r="H454" s="2" t="str">
        <f t="shared" si="60"/>
        <v>January</v>
      </c>
      <c r="I454" s="22">
        <v>0.36317308254454339</v>
      </c>
      <c r="J454" s="22" t="str">
        <f t="shared" si="61"/>
        <v>08</v>
      </c>
      <c r="K454" s="2" t="str">
        <f t="shared" si="62"/>
        <v>2020</v>
      </c>
      <c r="L454" s="3">
        <v>5.78</v>
      </c>
      <c r="M454" s="1">
        <v>5</v>
      </c>
      <c r="N454" s="3">
        <v>28.9</v>
      </c>
      <c r="O454" s="1" t="s">
        <v>10</v>
      </c>
      <c r="P454" s="1" t="s">
        <v>11</v>
      </c>
      <c r="Q454" s="1" t="str">
        <f t="shared" si="63"/>
        <v>Supplies and Furniture</v>
      </c>
      <c r="R454" s="1" t="s">
        <v>12</v>
      </c>
      <c r="S454" s="1" t="s">
        <v>61</v>
      </c>
      <c r="T454" s="1">
        <v>44221</v>
      </c>
      <c r="U454" s="1" t="str">
        <f>VLOOKUP(T454,'Geographic Data'!$A:$D,2,FALSE)</f>
        <v>Cuyahoga Falls</v>
      </c>
      <c r="V454" s="1" t="str">
        <f>VLOOKUP(T454,'Geographic Data'!$A:$D,3,FALSE)</f>
        <v>Ohio</v>
      </c>
      <c r="W454" s="1" t="str">
        <f>VLOOKUP(T454,'Geographic Data'!$A:$D,4,FALSE)</f>
        <v>East</v>
      </c>
    </row>
    <row r="455" spans="1:23" x14ac:dyDescent="0.2">
      <c r="A455" s="1">
        <v>79341</v>
      </c>
      <c r="B455" s="2">
        <v>43814</v>
      </c>
      <c r="C455" s="2" t="str">
        <f t="shared" si="56"/>
        <v>Sunday</v>
      </c>
      <c r="D455" s="2" t="str">
        <f t="shared" si="57"/>
        <v>December</v>
      </c>
      <c r="E455" s="2" t="str">
        <f t="shared" si="58"/>
        <v>2019</v>
      </c>
      <c r="F455" s="2">
        <v>43815</v>
      </c>
      <c r="G455" s="2" t="str">
        <f t="shared" si="59"/>
        <v>Monday</v>
      </c>
      <c r="H455" s="2" t="str">
        <f t="shared" si="60"/>
        <v>December</v>
      </c>
      <c r="I455" s="22">
        <v>0.17111696040917346</v>
      </c>
      <c r="J455" s="22" t="str">
        <f t="shared" si="61"/>
        <v>04</v>
      </c>
      <c r="K455" s="2" t="str">
        <f t="shared" si="62"/>
        <v>2019</v>
      </c>
      <c r="L455" s="3">
        <v>296.18</v>
      </c>
      <c r="M455" s="1">
        <v>10</v>
      </c>
      <c r="N455" s="3">
        <v>2961.8</v>
      </c>
      <c r="O455" s="1" t="s">
        <v>10</v>
      </c>
      <c r="P455" s="1" t="s">
        <v>27</v>
      </c>
      <c r="Q455" s="1" t="str">
        <f t="shared" si="63"/>
        <v>Supplies and Furniture</v>
      </c>
      <c r="R455" s="1" t="s">
        <v>43</v>
      </c>
      <c r="S455" s="1" t="s">
        <v>296</v>
      </c>
      <c r="T455" s="1">
        <v>44708</v>
      </c>
      <c r="U455" s="1" t="str">
        <f>VLOOKUP(T455,'Geographic Data'!$A:$D,2,FALSE)</f>
        <v>Canton</v>
      </c>
      <c r="V455" s="1" t="str">
        <f>VLOOKUP(T455,'Geographic Data'!$A:$D,3,FALSE)</f>
        <v>Ohio</v>
      </c>
      <c r="W455" s="1" t="str">
        <f>VLOOKUP(T455,'Geographic Data'!$A:$D,4,FALSE)</f>
        <v>East</v>
      </c>
    </row>
    <row r="456" spans="1:23" x14ac:dyDescent="0.2">
      <c r="A456" s="1">
        <v>79345</v>
      </c>
      <c r="B456" s="2">
        <v>43814</v>
      </c>
      <c r="C456" s="2" t="str">
        <f t="shared" si="56"/>
        <v>Sunday</v>
      </c>
      <c r="D456" s="2" t="str">
        <f t="shared" si="57"/>
        <v>December</v>
      </c>
      <c r="E456" s="2" t="str">
        <f t="shared" si="58"/>
        <v>2019</v>
      </c>
      <c r="F456" s="2">
        <v>43821</v>
      </c>
      <c r="G456" s="2" t="str">
        <f t="shared" si="59"/>
        <v>Sunday</v>
      </c>
      <c r="H456" s="2" t="str">
        <f t="shared" si="60"/>
        <v>December</v>
      </c>
      <c r="I456" s="22">
        <v>9.3099609343715195E-2</v>
      </c>
      <c r="J456" s="22" t="str">
        <f t="shared" si="61"/>
        <v>02</v>
      </c>
      <c r="K456" s="2" t="str">
        <f t="shared" si="62"/>
        <v>2019</v>
      </c>
      <c r="L456" s="3">
        <v>9.27</v>
      </c>
      <c r="M456" s="1">
        <v>9</v>
      </c>
      <c r="N456" s="3">
        <v>83.43</v>
      </c>
      <c r="O456" s="1" t="s">
        <v>10</v>
      </c>
      <c r="P456" s="1" t="s">
        <v>11</v>
      </c>
      <c r="Q456" s="1" t="str">
        <f t="shared" si="63"/>
        <v>Supplies and Furniture</v>
      </c>
      <c r="R456" s="1" t="s">
        <v>12</v>
      </c>
      <c r="S456" s="1" t="s">
        <v>300</v>
      </c>
      <c r="T456" s="1">
        <v>44708</v>
      </c>
      <c r="U456" s="1" t="str">
        <f>VLOOKUP(T456,'Geographic Data'!$A:$D,2,FALSE)</f>
        <v>Canton</v>
      </c>
      <c r="V456" s="1" t="str">
        <f>VLOOKUP(T456,'Geographic Data'!$A:$D,3,FALSE)</f>
        <v>Ohio</v>
      </c>
      <c r="W456" s="1" t="str">
        <f>VLOOKUP(T456,'Geographic Data'!$A:$D,4,FALSE)</f>
        <v>East</v>
      </c>
    </row>
    <row r="457" spans="1:23" x14ac:dyDescent="0.2">
      <c r="A457" s="1">
        <v>79345</v>
      </c>
      <c r="B457" s="2">
        <v>43814</v>
      </c>
      <c r="C457" s="2" t="str">
        <f t="shared" si="56"/>
        <v>Sunday</v>
      </c>
      <c r="D457" s="2" t="str">
        <f t="shared" si="57"/>
        <v>December</v>
      </c>
      <c r="E457" s="2" t="str">
        <f t="shared" si="58"/>
        <v>2019</v>
      </c>
      <c r="F457" s="2">
        <v>43821</v>
      </c>
      <c r="G457" s="2" t="str">
        <f t="shared" si="59"/>
        <v>Sunday</v>
      </c>
      <c r="H457" s="2" t="str">
        <f t="shared" si="60"/>
        <v>December</v>
      </c>
      <c r="I457" s="22">
        <v>0.85239644788327196</v>
      </c>
      <c r="J457" s="22" t="str">
        <f t="shared" si="61"/>
        <v>20</v>
      </c>
      <c r="K457" s="2" t="str">
        <f t="shared" si="62"/>
        <v>2019</v>
      </c>
      <c r="L457" s="3">
        <v>3.85</v>
      </c>
      <c r="M457" s="1">
        <v>2</v>
      </c>
      <c r="N457" s="3">
        <v>7.7</v>
      </c>
      <c r="O457" s="1" t="s">
        <v>10</v>
      </c>
      <c r="P457" s="1" t="s">
        <v>11</v>
      </c>
      <c r="Q457" s="1" t="str">
        <f t="shared" si="63"/>
        <v>Supplies and Furniture</v>
      </c>
      <c r="R457" s="1" t="s">
        <v>788</v>
      </c>
      <c r="S457" s="1" t="s">
        <v>301</v>
      </c>
      <c r="T457" s="1">
        <v>44708</v>
      </c>
      <c r="U457" s="1" t="str">
        <f>VLOOKUP(T457,'Geographic Data'!$A:$D,2,FALSE)</f>
        <v>Canton</v>
      </c>
      <c r="V457" s="1" t="str">
        <f>VLOOKUP(T457,'Geographic Data'!$A:$D,3,FALSE)</f>
        <v>Ohio</v>
      </c>
      <c r="W457" s="1" t="str">
        <f>VLOOKUP(T457,'Geographic Data'!$A:$D,4,FALSE)</f>
        <v>East</v>
      </c>
    </row>
    <row r="458" spans="1:23" x14ac:dyDescent="0.2">
      <c r="A458" s="1">
        <v>79348</v>
      </c>
      <c r="B458" s="2">
        <v>43814</v>
      </c>
      <c r="C458" s="2" t="str">
        <f t="shared" si="56"/>
        <v>Sunday</v>
      </c>
      <c r="D458" s="2" t="str">
        <f t="shared" si="57"/>
        <v>December</v>
      </c>
      <c r="E458" s="2" t="str">
        <f t="shared" si="58"/>
        <v>2019</v>
      </c>
      <c r="F458" s="2">
        <v>43816</v>
      </c>
      <c r="G458" s="2" t="str">
        <f t="shared" si="59"/>
        <v>Tuesday</v>
      </c>
      <c r="H458" s="2" t="str">
        <f t="shared" si="60"/>
        <v>December</v>
      </c>
      <c r="I458" s="22">
        <v>0.55829152804922255</v>
      </c>
      <c r="J458" s="22" t="str">
        <f t="shared" si="61"/>
        <v>13</v>
      </c>
      <c r="K458" s="2" t="str">
        <f t="shared" si="62"/>
        <v>2019</v>
      </c>
      <c r="L458" s="3">
        <v>9.3800000000000008</v>
      </c>
      <c r="M458" s="1">
        <v>1</v>
      </c>
      <c r="N458" s="3">
        <v>9.3800000000000008</v>
      </c>
      <c r="O458" s="1" t="s">
        <v>10</v>
      </c>
      <c r="P458" s="1" t="s">
        <v>27</v>
      </c>
      <c r="Q458" s="1" t="str">
        <f t="shared" si="63"/>
        <v>Supplies and Furniture</v>
      </c>
      <c r="R458" s="1" t="s">
        <v>33</v>
      </c>
      <c r="S458" s="1" t="s">
        <v>779</v>
      </c>
      <c r="T458" s="1">
        <v>44708</v>
      </c>
      <c r="U458" s="1" t="str">
        <f>VLOOKUP(T458,'Geographic Data'!$A:$D,2,FALSE)</f>
        <v>Canton</v>
      </c>
      <c r="V458" s="1" t="str">
        <f>VLOOKUP(T458,'Geographic Data'!$A:$D,3,FALSE)</f>
        <v>Ohio</v>
      </c>
      <c r="W458" s="1" t="str">
        <f>VLOOKUP(T458,'Geographic Data'!$A:$D,4,FALSE)</f>
        <v>East</v>
      </c>
    </row>
    <row r="459" spans="1:23" x14ac:dyDescent="0.2">
      <c r="A459" s="1">
        <v>79348</v>
      </c>
      <c r="B459" s="2">
        <v>43814</v>
      </c>
      <c r="C459" s="2" t="str">
        <f t="shared" si="56"/>
        <v>Sunday</v>
      </c>
      <c r="D459" s="2" t="str">
        <f t="shared" si="57"/>
        <v>December</v>
      </c>
      <c r="E459" s="2" t="str">
        <f t="shared" si="58"/>
        <v>2019</v>
      </c>
      <c r="F459" s="2">
        <v>43816</v>
      </c>
      <c r="G459" s="2" t="str">
        <f t="shared" si="59"/>
        <v>Tuesday</v>
      </c>
      <c r="H459" s="2" t="str">
        <f t="shared" si="60"/>
        <v>December</v>
      </c>
      <c r="I459" s="22">
        <v>0.11007452100972059</v>
      </c>
      <c r="J459" s="22" t="str">
        <f t="shared" si="61"/>
        <v>02</v>
      </c>
      <c r="K459" s="2" t="str">
        <f t="shared" si="62"/>
        <v>2019</v>
      </c>
      <c r="L459" s="3">
        <v>9.3800000000000008</v>
      </c>
      <c r="M459" s="1">
        <v>7</v>
      </c>
      <c r="N459" s="3">
        <v>65.66</v>
      </c>
      <c r="O459" s="1" t="s">
        <v>10</v>
      </c>
      <c r="P459" s="1" t="s">
        <v>27</v>
      </c>
      <c r="Q459" s="1" t="str">
        <f t="shared" si="63"/>
        <v>Supplies and Furniture</v>
      </c>
      <c r="R459" s="1" t="s">
        <v>33</v>
      </c>
      <c r="S459" s="1" t="s">
        <v>779</v>
      </c>
      <c r="T459" s="1">
        <v>44708</v>
      </c>
      <c r="U459" s="1" t="str">
        <f>VLOOKUP(T459,'Geographic Data'!$A:$D,2,FALSE)</f>
        <v>Canton</v>
      </c>
      <c r="V459" s="1" t="str">
        <f>VLOOKUP(T459,'Geographic Data'!$A:$D,3,FALSE)</f>
        <v>Ohio</v>
      </c>
      <c r="W459" s="1" t="str">
        <f>VLOOKUP(T459,'Geographic Data'!$A:$D,4,FALSE)</f>
        <v>East</v>
      </c>
    </row>
    <row r="460" spans="1:23" x14ac:dyDescent="0.2">
      <c r="A460" s="1">
        <v>79348</v>
      </c>
      <c r="B460" s="2">
        <v>43814</v>
      </c>
      <c r="C460" s="2" t="str">
        <f t="shared" si="56"/>
        <v>Sunday</v>
      </c>
      <c r="D460" s="2" t="str">
        <f t="shared" si="57"/>
        <v>December</v>
      </c>
      <c r="E460" s="2" t="str">
        <f t="shared" si="58"/>
        <v>2019</v>
      </c>
      <c r="F460" s="2">
        <v>43819</v>
      </c>
      <c r="G460" s="2" t="str">
        <f t="shared" si="59"/>
        <v>Friday</v>
      </c>
      <c r="H460" s="2" t="str">
        <f t="shared" si="60"/>
        <v>December</v>
      </c>
      <c r="I460" s="22">
        <v>0.96732740980649634</v>
      </c>
      <c r="J460" s="22" t="str">
        <f t="shared" si="61"/>
        <v>23</v>
      </c>
      <c r="K460" s="2" t="str">
        <f t="shared" si="62"/>
        <v>2019</v>
      </c>
      <c r="L460" s="3">
        <v>9.3800000000000008</v>
      </c>
      <c r="M460" s="1">
        <v>9</v>
      </c>
      <c r="N460" s="3">
        <v>84.42</v>
      </c>
      <c r="O460" s="1" t="s">
        <v>10</v>
      </c>
      <c r="P460" s="1" t="s">
        <v>27</v>
      </c>
      <c r="Q460" s="1" t="str">
        <f t="shared" si="63"/>
        <v>Supplies and Furniture</v>
      </c>
      <c r="R460" s="1" t="s">
        <v>33</v>
      </c>
      <c r="S460" s="1" t="s">
        <v>779</v>
      </c>
      <c r="T460" s="1">
        <v>44708</v>
      </c>
      <c r="U460" s="1" t="str">
        <f>VLOOKUP(T460,'Geographic Data'!$A:$D,2,FALSE)</f>
        <v>Canton</v>
      </c>
      <c r="V460" s="1" t="str">
        <f>VLOOKUP(T460,'Geographic Data'!$A:$D,3,FALSE)</f>
        <v>Ohio</v>
      </c>
      <c r="W460" s="1" t="str">
        <f>VLOOKUP(T460,'Geographic Data'!$A:$D,4,FALSE)</f>
        <v>East</v>
      </c>
    </row>
    <row r="461" spans="1:23" x14ac:dyDescent="0.2">
      <c r="A461" s="1">
        <v>79340</v>
      </c>
      <c r="B461" s="2">
        <v>43814</v>
      </c>
      <c r="C461" s="2" t="str">
        <f t="shared" si="56"/>
        <v>Sunday</v>
      </c>
      <c r="D461" s="2" t="str">
        <f t="shared" si="57"/>
        <v>December</v>
      </c>
      <c r="E461" s="2" t="str">
        <f t="shared" si="58"/>
        <v>2019</v>
      </c>
      <c r="F461" s="2">
        <v>43824</v>
      </c>
      <c r="G461" s="2" t="str">
        <f t="shared" si="59"/>
        <v>Wednesday</v>
      </c>
      <c r="H461" s="2" t="str">
        <f t="shared" si="60"/>
        <v>December</v>
      </c>
      <c r="I461" s="22">
        <v>0.23356645260530717</v>
      </c>
      <c r="J461" s="22" t="str">
        <f t="shared" si="61"/>
        <v>05</v>
      </c>
      <c r="K461" s="2" t="str">
        <f t="shared" si="62"/>
        <v>2019</v>
      </c>
      <c r="L461" s="3">
        <v>8.09</v>
      </c>
      <c r="M461" s="1">
        <v>3</v>
      </c>
      <c r="N461" s="3">
        <v>24.27</v>
      </c>
      <c r="O461" s="1" t="s">
        <v>14</v>
      </c>
      <c r="P461" s="1" t="s">
        <v>27</v>
      </c>
      <c r="Q461" s="1" t="str">
        <f t="shared" si="63"/>
        <v>Supplies and Furniture</v>
      </c>
      <c r="R461" s="1" t="s">
        <v>33</v>
      </c>
      <c r="S461" s="1" t="s">
        <v>295</v>
      </c>
      <c r="T461" s="1">
        <v>45231</v>
      </c>
      <c r="U461" s="1" t="str">
        <f>VLOOKUP(T461,'Geographic Data'!$A:$D,2,FALSE)</f>
        <v>Cincinnati</v>
      </c>
      <c r="V461" s="1" t="str">
        <f>VLOOKUP(T461,'Geographic Data'!$A:$D,3,FALSE)</f>
        <v>Ohio</v>
      </c>
      <c r="W461" s="1" t="str">
        <f>VLOOKUP(T461,'Geographic Data'!$A:$D,4,FALSE)</f>
        <v>East</v>
      </c>
    </row>
    <row r="462" spans="1:23" x14ac:dyDescent="0.2">
      <c r="A462" s="1">
        <v>79342</v>
      </c>
      <c r="B462" s="2">
        <v>43814</v>
      </c>
      <c r="C462" s="2" t="str">
        <f t="shared" si="56"/>
        <v>Sunday</v>
      </c>
      <c r="D462" s="2" t="str">
        <f t="shared" si="57"/>
        <v>December</v>
      </c>
      <c r="E462" s="2" t="str">
        <f t="shared" si="58"/>
        <v>2019</v>
      </c>
      <c r="F462" s="2">
        <v>43820</v>
      </c>
      <c r="G462" s="2" t="str">
        <f t="shared" si="59"/>
        <v>Saturday</v>
      </c>
      <c r="H462" s="2" t="str">
        <f t="shared" si="60"/>
        <v>December</v>
      </c>
      <c r="I462" s="22">
        <v>0.67179137177996684</v>
      </c>
      <c r="J462" s="22" t="str">
        <f t="shared" si="61"/>
        <v>16</v>
      </c>
      <c r="K462" s="2" t="str">
        <f t="shared" si="62"/>
        <v>2019</v>
      </c>
      <c r="L462" s="3">
        <v>896.99</v>
      </c>
      <c r="M462" s="1">
        <v>4</v>
      </c>
      <c r="N462" s="3">
        <v>3587.96</v>
      </c>
      <c r="O462" s="1" t="s">
        <v>10</v>
      </c>
      <c r="P462" s="1" t="s">
        <v>11</v>
      </c>
      <c r="Q462" s="1" t="str">
        <f t="shared" si="63"/>
        <v>Supplies and Furniture</v>
      </c>
      <c r="R462" s="1" t="s">
        <v>791</v>
      </c>
      <c r="S462" s="1" t="s">
        <v>297</v>
      </c>
      <c r="T462" s="1">
        <v>45231</v>
      </c>
      <c r="U462" s="1" t="str">
        <f>VLOOKUP(T462,'Geographic Data'!$A:$D,2,FALSE)</f>
        <v>Cincinnati</v>
      </c>
      <c r="V462" s="1" t="str">
        <f>VLOOKUP(T462,'Geographic Data'!$A:$D,3,FALSE)</f>
        <v>Ohio</v>
      </c>
      <c r="W462" s="1" t="str">
        <f>VLOOKUP(T462,'Geographic Data'!$A:$D,4,FALSE)</f>
        <v>East</v>
      </c>
    </row>
    <row r="463" spans="1:23" x14ac:dyDescent="0.2">
      <c r="A463" s="1">
        <v>79344</v>
      </c>
      <c r="B463" s="2">
        <v>43814</v>
      </c>
      <c r="C463" s="2" t="str">
        <f t="shared" si="56"/>
        <v>Sunday</v>
      </c>
      <c r="D463" s="2" t="str">
        <f t="shared" si="57"/>
        <v>December</v>
      </c>
      <c r="E463" s="2" t="str">
        <f t="shared" si="58"/>
        <v>2019</v>
      </c>
      <c r="F463" s="2">
        <v>43823</v>
      </c>
      <c r="G463" s="2" t="str">
        <f t="shared" si="59"/>
        <v>Tuesday</v>
      </c>
      <c r="H463" s="2" t="str">
        <f t="shared" si="60"/>
        <v>December</v>
      </c>
      <c r="I463" s="22">
        <v>0.17790110038807694</v>
      </c>
      <c r="J463" s="22" t="str">
        <f t="shared" si="61"/>
        <v>04</v>
      </c>
      <c r="K463" s="2" t="str">
        <f t="shared" si="62"/>
        <v>2019</v>
      </c>
      <c r="L463" s="3">
        <v>232.58</v>
      </c>
      <c r="M463" s="1">
        <v>2</v>
      </c>
      <c r="N463" s="3">
        <v>465.16</v>
      </c>
      <c r="O463" s="1" t="s">
        <v>10</v>
      </c>
      <c r="P463" s="1" t="s">
        <v>11</v>
      </c>
      <c r="Q463" s="1" t="str">
        <f t="shared" si="63"/>
        <v>Supplies and Furniture</v>
      </c>
      <c r="R463" s="1" t="s">
        <v>47</v>
      </c>
      <c r="S463" s="1" t="s">
        <v>227</v>
      </c>
      <c r="T463" s="1">
        <v>45231</v>
      </c>
      <c r="U463" s="1" t="str">
        <f>VLOOKUP(T463,'Geographic Data'!$A:$D,2,FALSE)</f>
        <v>Cincinnati</v>
      </c>
      <c r="V463" s="1" t="str">
        <f>VLOOKUP(T463,'Geographic Data'!$A:$D,3,FALSE)</f>
        <v>Ohio</v>
      </c>
      <c r="W463" s="1" t="str">
        <f>VLOOKUP(T463,'Geographic Data'!$A:$D,4,FALSE)</f>
        <v>East</v>
      </c>
    </row>
    <row r="464" spans="1:23" x14ac:dyDescent="0.2">
      <c r="A464" s="1">
        <v>79344</v>
      </c>
      <c r="B464" s="2">
        <v>43814</v>
      </c>
      <c r="C464" s="2" t="str">
        <f t="shared" si="56"/>
        <v>Sunday</v>
      </c>
      <c r="D464" s="2" t="str">
        <f t="shared" si="57"/>
        <v>December</v>
      </c>
      <c r="E464" s="2" t="str">
        <f t="shared" si="58"/>
        <v>2019</v>
      </c>
      <c r="F464" s="2">
        <v>43821</v>
      </c>
      <c r="G464" s="2" t="str">
        <f t="shared" si="59"/>
        <v>Sunday</v>
      </c>
      <c r="H464" s="2" t="str">
        <f t="shared" si="60"/>
        <v>December</v>
      </c>
      <c r="I464" s="22">
        <v>0.2777997054544793</v>
      </c>
      <c r="J464" s="22" t="str">
        <f t="shared" si="61"/>
        <v>06</v>
      </c>
      <c r="K464" s="2" t="str">
        <f t="shared" si="62"/>
        <v>2019</v>
      </c>
      <c r="L464" s="3">
        <v>26.17</v>
      </c>
      <c r="M464" s="1">
        <v>8</v>
      </c>
      <c r="N464" s="3">
        <v>209.36</v>
      </c>
      <c r="O464" s="1" t="s">
        <v>10</v>
      </c>
      <c r="P464" s="1" t="s">
        <v>11</v>
      </c>
      <c r="Q464" s="1" t="str">
        <f t="shared" si="63"/>
        <v>Supplies and Furniture</v>
      </c>
      <c r="R464" s="1" t="s">
        <v>41</v>
      </c>
      <c r="S464" s="1" t="s">
        <v>299</v>
      </c>
      <c r="T464" s="1">
        <v>45231</v>
      </c>
      <c r="U464" s="1" t="str">
        <f>VLOOKUP(T464,'Geographic Data'!$A:$D,2,FALSE)</f>
        <v>Cincinnati</v>
      </c>
      <c r="V464" s="1" t="str">
        <f>VLOOKUP(T464,'Geographic Data'!$A:$D,3,FALSE)</f>
        <v>Ohio</v>
      </c>
      <c r="W464" s="1" t="str">
        <f>VLOOKUP(T464,'Geographic Data'!$A:$D,4,FALSE)</f>
        <v>East</v>
      </c>
    </row>
    <row r="465" spans="1:23" x14ac:dyDescent="0.2">
      <c r="A465" s="1">
        <v>79344</v>
      </c>
      <c r="B465" s="2">
        <v>43814</v>
      </c>
      <c r="C465" s="2" t="str">
        <f t="shared" si="56"/>
        <v>Sunday</v>
      </c>
      <c r="D465" s="2" t="str">
        <f t="shared" si="57"/>
        <v>December</v>
      </c>
      <c r="E465" s="2" t="str">
        <f t="shared" si="58"/>
        <v>2019</v>
      </c>
      <c r="F465" s="2">
        <v>43822</v>
      </c>
      <c r="G465" s="2" t="str">
        <f t="shared" si="59"/>
        <v>Monday</v>
      </c>
      <c r="H465" s="2" t="str">
        <f t="shared" si="60"/>
        <v>December</v>
      </c>
      <c r="I465" s="22">
        <v>0.8446478950058216</v>
      </c>
      <c r="J465" s="22" t="str">
        <f t="shared" si="61"/>
        <v>20</v>
      </c>
      <c r="K465" s="2" t="str">
        <f t="shared" si="62"/>
        <v>2019</v>
      </c>
      <c r="L465" s="3">
        <v>15.31</v>
      </c>
      <c r="M465" s="1">
        <v>8</v>
      </c>
      <c r="N465" s="3">
        <v>122.48</v>
      </c>
      <c r="O465" s="1" t="s">
        <v>10</v>
      </c>
      <c r="P465" s="1" t="s">
        <v>11</v>
      </c>
      <c r="Q465" s="1" t="str">
        <f t="shared" si="63"/>
        <v>Supplies and Furniture</v>
      </c>
      <c r="R465" s="1" t="s">
        <v>789</v>
      </c>
      <c r="S465" s="1" t="s">
        <v>180</v>
      </c>
      <c r="T465" s="1">
        <v>45231</v>
      </c>
      <c r="U465" s="1" t="str">
        <f>VLOOKUP(T465,'Geographic Data'!$A:$D,2,FALSE)</f>
        <v>Cincinnati</v>
      </c>
      <c r="V465" s="1" t="str">
        <f>VLOOKUP(T465,'Geographic Data'!$A:$D,3,FALSE)</f>
        <v>Ohio</v>
      </c>
      <c r="W465" s="1" t="str">
        <f>VLOOKUP(T465,'Geographic Data'!$A:$D,4,FALSE)</f>
        <v>East</v>
      </c>
    </row>
    <row r="466" spans="1:23" x14ac:dyDescent="0.2">
      <c r="A466" s="1">
        <v>79346</v>
      </c>
      <c r="B466" s="2">
        <v>43814</v>
      </c>
      <c r="C466" s="2" t="str">
        <f t="shared" si="56"/>
        <v>Sunday</v>
      </c>
      <c r="D466" s="2" t="str">
        <f t="shared" si="57"/>
        <v>December</v>
      </c>
      <c r="E466" s="2" t="str">
        <f t="shared" si="58"/>
        <v>2019</v>
      </c>
      <c r="F466" s="2">
        <v>43823</v>
      </c>
      <c r="G466" s="2" t="str">
        <f t="shared" si="59"/>
        <v>Tuesday</v>
      </c>
      <c r="H466" s="2" t="str">
        <f t="shared" si="60"/>
        <v>December</v>
      </c>
      <c r="I466" s="22">
        <v>0.65765577733571579</v>
      </c>
      <c r="J466" s="22" t="str">
        <f t="shared" si="61"/>
        <v>15</v>
      </c>
      <c r="K466" s="2" t="str">
        <f t="shared" si="62"/>
        <v>2019</v>
      </c>
      <c r="L466" s="3">
        <v>2.88</v>
      </c>
      <c r="M466" s="1">
        <v>9</v>
      </c>
      <c r="N466" s="3">
        <v>25.92</v>
      </c>
      <c r="O466" s="1" t="s">
        <v>14</v>
      </c>
      <c r="P466" s="1" t="s">
        <v>11</v>
      </c>
      <c r="Q466" s="1" t="str">
        <f t="shared" si="63"/>
        <v>Supplies and Furniture</v>
      </c>
      <c r="R466" s="1" t="s">
        <v>31</v>
      </c>
      <c r="S466" s="1" t="s">
        <v>302</v>
      </c>
      <c r="T466" s="1">
        <v>45231</v>
      </c>
      <c r="U466" s="1" t="str">
        <f>VLOOKUP(T466,'Geographic Data'!$A:$D,2,FALSE)</f>
        <v>Cincinnati</v>
      </c>
      <c r="V466" s="1" t="str">
        <f>VLOOKUP(T466,'Geographic Data'!$A:$D,3,FALSE)</f>
        <v>Ohio</v>
      </c>
      <c r="W466" s="1" t="str">
        <f>VLOOKUP(T466,'Geographic Data'!$A:$D,4,FALSE)</f>
        <v>East</v>
      </c>
    </row>
    <row r="467" spans="1:23" x14ac:dyDescent="0.2">
      <c r="A467" s="1">
        <v>79349</v>
      </c>
      <c r="B467" s="2">
        <v>43814</v>
      </c>
      <c r="C467" s="2" t="str">
        <f t="shared" si="56"/>
        <v>Sunday</v>
      </c>
      <c r="D467" s="2" t="str">
        <f t="shared" si="57"/>
        <v>December</v>
      </c>
      <c r="E467" s="2" t="str">
        <f t="shared" si="58"/>
        <v>2019</v>
      </c>
      <c r="F467" s="2">
        <v>43820</v>
      </c>
      <c r="G467" s="2" t="str">
        <f t="shared" si="59"/>
        <v>Saturday</v>
      </c>
      <c r="H467" s="2" t="str">
        <f t="shared" si="60"/>
        <v>December</v>
      </c>
      <c r="I467" s="22">
        <v>4.3611768348255531E-2</v>
      </c>
      <c r="J467" s="22" t="str">
        <f t="shared" si="61"/>
        <v>01</v>
      </c>
      <c r="K467" s="2" t="str">
        <f t="shared" si="62"/>
        <v>2019</v>
      </c>
      <c r="L467" s="3">
        <v>243.98</v>
      </c>
      <c r="M467" s="1">
        <v>9</v>
      </c>
      <c r="N467" s="3">
        <v>2195.8200000000002</v>
      </c>
      <c r="O467" s="1" t="s">
        <v>10</v>
      </c>
      <c r="P467" s="1" t="s">
        <v>27</v>
      </c>
      <c r="Q467" s="1" t="str">
        <f t="shared" si="63"/>
        <v>Supplies and Furniture</v>
      </c>
      <c r="R467" s="1" t="s">
        <v>1219</v>
      </c>
      <c r="S467" s="1" t="s">
        <v>304</v>
      </c>
      <c r="T467" s="1">
        <v>45231</v>
      </c>
      <c r="U467" s="1" t="str">
        <f>VLOOKUP(T467,'Geographic Data'!$A:$D,2,FALSE)</f>
        <v>Cincinnati</v>
      </c>
      <c r="V467" s="1" t="str">
        <f>VLOOKUP(T467,'Geographic Data'!$A:$D,3,FALSE)</f>
        <v>Ohio</v>
      </c>
      <c r="W467" s="1" t="str">
        <f>VLOOKUP(T467,'Geographic Data'!$A:$D,4,FALSE)</f>
        <v>East</v>
      </c>
    </row>
    <row r="468" spans="1:23" x14ac:dyDescent="0.2">
      <c r="A468" s="1">
        <v>79349</v>
      </c>
      <c r="B468" s="2">
        <v>43814</v>
      </c>
      <c r="C468" s="2" t="str">
        <f t="shared" si="56"/>
        <v>Sunday</v>
      </c>
      <c r="D468" s="2" t="str">
        <f t="shared" si="57"/>
        <v>December</v>
      </c>
      <c r="E468" s="2" t="str">
        <f t="shared" si="58"/>
        <v>2019</v>
      </c>
      <c r="F468" s="2">
        <v>43819</v>
      </c>
      <c r="G468" s="2" t="str">
        <f t="shared" si="59"/>
        <v>Friday</v>
      </c>
      <c r="H468" s="2" t="str">
        <f t="shared" si="60"/>
        <v>December</v>
      </c>
      <c r="I468" s="22">
        <v>0.19779402703750049</v>
      </c>
      <c r="J468" s="22" t="str">
        <f t="shared" si="61"/>
        <v>04</v>
      </c>
      <c r="K468" s="2" t="str">
        <f t="shared" si="62"/>
        <v>2019</v>
      </c>
      <c r="L468" s="3">
        <v>243.98</v>
      </c>
      <c r="M468" s="1">
        <v>10</v>
      </c>
      <c r="N468" s="3">
        <v>2439.8000000000002</v>
      </c>
      <c r="O468" s="1" t="s">
        <v>10</v>
      </c>
      <c r="P468" s="1" t="s">
        <v>27</v>
      </c>
      <c r="Q468" s="1" t="str">
        <f t="shared" si="63"/>
        <v>Supplies and Furniture</v>
      </c>
      <c r="R468" s="1" t="s">
        <v>1219</v>
      </c>
      <c r="S468" s="1" t="s">
        <v>304</v>
      </c>
      <c r="T468" s="1">
        <v>45231</v>
      </c>
      <c r="U468" s="1" t="str">
        <f>VLOOKUP(T468,'Geographic Data'!$A:$D,2,FALSE)</f>
        <v>Cincinnati</v>
      </c>
      <c r="V468" s="1" t="str">
        <f>VLOOKUP(T468,'Geographic Data'!$A:$D,3,FALSE)</f>
        <v>Ohio</v>
      </c>
      <c r="W468" s="1" t="str">
        <f>VLOOKUP(T468,'Geographic Data'!$A:$D,4,FALSE)</f>
        <v>East</v>
      </c>
    </row>
    <row r="469" spans="1:23" x14ac:dyDescent="0.2">
      <c r="A469" s="1">
        <v>81296</v>
      </c>
      <c r="B469" s="2">
        <v>43823</v>
      </c>
      <c r="C469" s="2" t="str">
        <f t="shared" si="56"/>
        <v>Tuesday</v>
      </c>
      <c r="D469" s="2" t="str">
        <f t="shared" si="57"/>
        <v>December</v>
      </c>
      <c r="E469" s="2" t="str">
        <f t="shared" si="58"/>
        <v>2019</v>
      </c>
      <c r="F469" s="2">
        <v>43833</v>
      </c>
      <c r="G469" s="2" t="str">
        <f t="shared" si="59"/>
        <v>Friday</v>
      </c>
      <c r="H469" s="2" t="str">
        <f t="shared" si="60"/>
        <v>January</v>
      </c>
      <c r="I469" s="22">
        <v>0.66488672265092019</v>
      </c>
      <c r="J469" s="22" t="str">
        <f t="shared" si="61"/>
        <v>15</v>
      </c>
      <c r="K469" s="2" t="str">
        <f t="shared" si="62"/>
        <v>2020</v>
      </c>
      <c r="L469" s="3">
        <v>63.94</v>
      </c>
      <c r="M469" s="1">
        <v>5</v>
      </c>
      <c r="N469" s="3">
        <v>319.7</v>
      </c>
      <c r="O469" s="1" t="s">
        <v>10</v>
      </c>
      <c r="P469" s="1" t="s">
        <v>27</v>
      </c>
      <c r="Q469" s="1" t="str">
        <f t="shared" si="63"/>
        <v>Supplies and Furniture</v>
      </c>
      <c r="R469" s="1" t="s">
        <v>33</v>
      </c>
      <c r="S469" s="1" t="s">
        <v>392</v>
      </c>
      <c r="T469" s="1">
        <v>45406</v>
      </c>
      <c r="U469" s="1" t="str">
        <f>VLOOKUP(T469,'Geographic Data'!$A:$D,2,FALSE)</f>
        <v>Dayton</v>
      </c>
      <c r="V469" s="1" t="str">
        <f>VLOOKUP(T469,'Geographic Data'!$A:$D,3,FALSE)</f>
        <v>Ohio</v>
      </c>
      <c r="W469" s="1" t="str">
        <f>VLOOKUP(T469,'Geographic Data'!$A:$D,4,FALSE)</f>
        <v>East</v>
      </c>
    </row>
    <row r="470" spans="1:23" x14ac:dyDescent="0.2">
      <c r="A470" s="1">
        <v>81298</v>
      </c>
      <c r="B470" s="2">
        <v>43823</v>
      </c>
      <c r="C470" s="2" t="str">
        <f t="shared" si="56"/>
        <v>Tuesday</v>
      </c>
      <c r="D470" s="2" t="str">
        <f t="shared" si="57"/>
        <v>December</v>
      </c>
      <c r="E470" s="2" t="str">
        <f t="shared" si="58"/>
        <v>2019</v>
      </c>
      <c r="F470" s="2">
        <v>43831</v>
      </c>
      <c r="G470" s="2" t="str">
        <f t="shared" si="59"/>
        <v>Wednesday</v>
      </c>
      <c r="H470" s="2" t="str">
        <f t="shared" si="60"/>
        <v>January</v>
      </c>
      <c r="I470" s="22">
        <v>3.4592318302408609E-2</v>
      </c>
      <c r="J470" s="22" t="str">
        <f t="shared" si="61"/>
        <v>00</v>
      </c>
      <c r="K470" s="2" t="str">
        <f t="shared" si="62"/>
        <v>2020</v>
      </c>
      <c r="L470" s="3">
        <v>30.42</v>
      </c>
      <c r="M470" s="1">
        <v>7</v>
      </c>
      <c r="N470" s="3">
        <v>212.94</v>
      </c>
      <c r="O470" s="1" t="s">
        <v>10</v>
      </c>
      <c r="P470" s="1" t="s">
        <v>16</v>
      </c>
      <c r="Q470" s="1" t="str">
        <f t="shared" si="63"/>
        <v>Technology</v>
      </c>
      <c r="R470" s="1" t="s">
        <v>17</v>
      </c>
      <c r="S470" s="1" t="s">
        <v>610</v>
      </c>
      <c r="T470" s="1">
        <v>45406</v>
      </c>
      <c r="U470" s="1" t="str">
        <f>VLOOKUP(T470,'Geographic Data'!$A:$D,2,FALSE)</f>
        <v>Dayton</v>
      </c>
      <c r="V470" s="1" t="str">
        <f>VLOOKUP(T470,'Geographic Data'!$A:$D,3,FALSE)</f>
        <v>Ohio</v>
      </c>
      <c r="W470" s="1" t="str">
        <f>VLOOKUP(T470,'Geographic Data'!$A:$D,4,FALSE)</f>
        <v>East</v>
      </c>
    </row>
    <row r="471" spans="1:23" x14ac:dyDescent="0.2">
      <c r="A471" s="1">
        <v>81300</v>
      </c>
      <c r="B471" s="2">
        <v>43823</v>
      </c>
      <c r="C471" s="2" t="str">
        <f t="shared" si="56"/>
        <v>Tuesday</v>
      </c>
      <c r="D471" s="2" t="str">
        <f t="shared" si="57"/>
        <v>December</v>
      </c>
      <c r="E471" s="2" t="str">
        <f t="shared" si="58"/>
        <v>2019</v>
      </c>
      <c r="F471" s="2">
        <v>43832</v>
      </c>
      <c r="G471" s="2" t="str">
        <f t="shared" si="59"/>
        <v>Thursday</v>
      </c>
      <c r="H471" s="2" t="str">
        <f t="shared" si="60"/>
        <v>January</v>
      </c>
      <c r="I471" s="22">
        <v>0.40463809036934384</v>
      </c>
      <c r="J471" s="22" t="str">
        <f t="shared" si="61"/>
        <v>09</v>
      </c>
      <c r="K471" s="2" t="str">
        <f t="shared" si="62"/>
        <v>2020</v>
      </c>
      <c r="L471" s="3">
        <v>55.29</v>
      </c>
      <c r="M471" s="1">
        <v>8</v>
      </c>
      <c r="N471" s="3">
        <v>442.32</v>
      </c>
      <c r="O471" s="1" t="s">
        <v>10</v>
      </c>
      <c r="P471" s="1" t="s">
        <v>11</v>
      </c>
      <c r="Q471" s="1" t="str">
        <f t="shared" si="63"/>
        <v>Supplies and Furniture</v>
      </c>
      <c r="R471" s="1" t="s">
        <v>789</v>
      </c>
      <c r="S471" s="1" t="s">
        <v>611</v>
      </c>
      <c r="T471" s="1">
        <v>45406</v>
      </c>
      <c r="U471" s="1" t="str">
        <f>VLOOKUP(T471,'Geographic Data'!$A:$D,2,FALSE)</f>
        <v>Dayton</v>
      </c>
      <c r="V471" s="1" t="str">
        <f>VLOOKUP(T471,'Geographic Data'!$A:$D,3,FALSE)</f>
        <v>Ohio</v>
      </c>
      <c r="W471" s="1" t="str">
        <f>VLOOKUP(T471,'Geographic Data'!$A:$D,4,FALSE)</f>
        <v>East</v>
      </c>
    </row>
    <row r="472" spans="1:23" x14ac:dyDescent="0.2">
      <c r="A472" s="1">
        <v>81300</v>
      </c>
      <c r="B472" s="2">
        <v>43823</v>
      </c>
      <c r="C472" s="2" t="str">
        <f t="shared" si="56"/>
        <v>Tuesday</v>
      </c>
      <c r="D472" s="2" t="str">
        <f t="shared" si="57"/>
        <v>December</v>
      </c>
      <c r="E472" s="2" t="str">
        <f t="shared" si="58"/>
        <v>2019</v>
      </c>
      <c r="F472" s="2">
        <v>43832</v>
      </c>
      <c r="G472" s="2" t="str">
        <f t="shared" si="59"/>
        <v>Thursday</v>
      </c>
      <c r="H472" s="2" t="str">
        <f t="shared" si="60"/>
        <v>January</v>
      </c>
      <c r="I472" s="22">
        <v>0.64968019798475407</v>
      </c>
      <c r="J472" s="22" t="str">
        <f t="shared" si="61"/>
        <v>15</v>
      </c>
      <c r="K472" s="2" t="str">
        <f t="shared" si="62"/>
        <v>2020</v>
      </c>
      <c r="L472" s="3">
        <v>550.98</v>
      </c>
      <c r="M472" s="1">
        <v>1</v>
      </c>
      <c r="N472" s="3">
        <v>550.98</v>
      </c>
      <c r="O472" s="1" t="s">
        <v>10</v>
      </c>
      <c r="P472" s="1" t="s">
        <v>27</v>
      </c>
      <c r="Q472" s="1" t="str">
        <f t="shared" si="63"/>
        <v>Supplies and Furniture</v>
      </c>
      <c r="R472" s="1" t="s">
        <v>43</v>
      </c>
      <c r="S472" s="1" t="s">
        <v>772</v>
      </c>
      <c r="T472" s="1">
        <v>45406</v>
      </c>
      <c r="U472" s="1" t="str">
        <f>VLOOKUP(T472,'Geographic Data'!$A:$D,2,FALSE)</f>
        <v>Dayton</v>
      </c>
      <c r="V472" s="1" t="str">
        <f>VLOOKUP(T472,'Geographic Data'!$A:$D,3,FALSE)</f>
        <v>Ohio</v>
      </c>
      <c r="W472" s="1" t="str">
        <f>VLOOKUP(T472,'Geographic Data'!$A:$D,4,FALSE)</f>
        <v>East</v>
      </c>
    </row>
    <row r="473" spans="1:23" x14ac:dyDescent="0.2">
      <c r="A473" s="1">
        <v>81301</v>
      </c>
      <c r="B473" s="2">
        <v>43823</v>
      </c>
      <c r="C473" s="2" t="str">
        <f t="shared" si="56"/>
        <v>Tuesday</v>
      </c>
      <c r="D473" s="2" t="str">
        <f t="shared" si="57"/>
        <v>December</v>
      </c>
      <c r="E473" s="2" t="str">
        <f t="shared" si="58"/>
        <v>2019</v>
      </c>
      <c r="F473" s="2">
        <v>43826</v>
      </c>
      <c r="G473" s="2" t="str">
        <f t="shared" si="59"/>
        <v>Friday</v>
      </c>
      <c r="H473" s="2" t="str">
        <f t="shared" si="60"/>
        <v>December</v>
      </c>
      <c r="I473" s="22">
        <v>0.6463706527119546</v>
      </c>
      <c r="J473" s="22" t="str">
        <f t="shared" si="61"/>
        <v>15</v>
      </c>
      <c r="K473" s="2" t="str">
        <f t="shared" si="62"/>
        <v>2019</v>
      </c>
      <c r="L473" s="3">
        <v>17.48</v>
      </c>
      <c r="M473" s="1">
        <v>5</v>
      </c>
      <c r="N473" s="3">
        <v>87.4</v>
      </c>
      <c r="O473" s="1" t="s">
        <v>10</v>
      </c>
      <c r="P473" s="1" t="s">
        <v>16</v>
      </c>
      <c r="Q473" s="1" t="str">
        <f t="shared" si="63"/>
        <v>Technology</v>
      </c>
      <c r="R473" s="1" t="s">
        <v>17</v>
      </c>
      <c r="S473" s="1" t="s">
        <v>106</v>
      </c>
      <c r="T473" s="1">
        <v>45406</v>
      </c>
      <c r="U473" s="1" t="str">
        <f>VLOOKUP(T473,'Geographic Data'!$A:$D,2,FALSE)</f>
        <v>Dayton</v>
      </c>
      <c r="V473" s="1" t="str">
        <f>VLOOKUP(T473,'Geographic Data'!$A:$D,3,FALSE)</f>
        <v>Ohio</v>
      </c>
      <c r="W473" s="1" t="str">
        <f>VLOOKUP(T473,'Geographic Data'!$A:$D,4,FALSE)</f>
        <v>East</v>
      </c>
    </row>
    <row r="474" spans="1:23" x14ac:dyDescent="0.2">
      <c r="A474" s="1">
        <v>81302</v>
      </c>
      <c r="B474" s="2">
        <v>43823</v>
      </c>
      <c r="C474" s="2" t="str">
        <f t="shared" si="56"/>
        <v>Tuesday</v>
      </c>
      <c r="D474" s="2" t="str">
        <f t="shared" si="57"/>
        <v>December</v>
      </c>
      <c r="E474" s="2" t="str">
        <f t="shared" si="58"/>
        <v>2019</v>
      </c>
      <c r="F474" s="2">
        <v>43825</v>
      </c>
      <c r="G474" s="2" t="str">
        <f t="shared" si="59"/>
        <v>Thursday</v>
      </c>
      <c r="H474" s="2" t="str">
        <f t="shared" si="60"/>
        <v>December</v>
      </c>
      <c r="I474" s="22">
        <v>0.52374094782588621</v>
      </c>
      <c r="J474" s="22" t="str">
        <f t="shared" si="61"/>
        <v>12</v>
      </c>
      <c r="K474" s="2" t="str">
        <f t="shared" si="62"/>
        <v>2019</v>
      </c>
      <c r="L474" s="3">
        <v>17.78</v>
      </c>
      <c r="M474" s="1">
        <v>7</v>
      </c>
      <c r="N474" s="3">
        <v>124.46</v>
      </c>
      <c r="O474" s="1" t="s">
        <v>10</v>
      </c>
      <c r="P474" s="1" t="s">
        <v>27</v>
      </c>
      <c r="Q474" s="1" t="str">
        <f t="shared" si="63"/>
        <v>Supplies and Furniture</v>
      </c>
      <c r="R474" s="1" t="s">
        <v>33</v>
      </c>
      <c r="S474" s="1" t="s">
        <v>613</v>
      </c>
      <c r="T474" s="1">
        <v>45406</v>
      </c>
      <c r="U474" s="1" t="str">
        <f>VLOOKUP(T474,'Geographic Data'!$A:$D,2,FALSE)</f>
        <v>Dayton</v>
      </c>
      <c r="V474" s="1" t="str">
        <f>VLOOKUP(T474,'Geographic Data'!$A:$D,3,FALSE)</f>
        <v>Ohio</v>
      </c>
      <c r="W474" s="1" t="str">
        <f>VLOOKUP(T474,'Geographic Data'!$A:$D,4,FALSE)</f>
        <v>East</v>
      </c>
    </row>
    <row r="475" spans="1:23" x14ac:dyDescent="0.2">
      <c r="A475" s="1">
        <v>79336</v>
      </c>
      <c r="B475" s="2">
        <v>43814</v>
      </c>
      <c r="C475" s="2" t="str">
        <f t="shared" si="56"/>
        <v>Sunday</v>
      </c>
      <c r="D475" s="2" t="str">
        <f t="shared" si="57"/>
        <v>December</v>
      </c>
      <c r="E475" s="2" t="str">
        <f t="shared" si="58"/>
        <v>2019</v>
      </c>
      <c r="F475" s="2">
        <v>43822</v>
      </c>
      <c r="G475" s="2" t="str">
        <f t="shared" si="59"/>
        <v>Monday</v>
      </c>
      <c r="H475" s="2" t="str">
        <f t="shared" si="60"/>
        <v>December</v>
      </c>
      <c r="I475" s="22">
        <v>0.86571547388125047</v>
      </c>
      <c r="J475" s="22" t="str">
        <f t="shared" si="61"/>
        <v>20</v>
      </c>
      <c r="K475" s="2" t="str">
        <f t="shared" si="62"/>
        <v>2019</v>
      </c>
      <c r="L475" s="3">
        <v>4.37</v>
      </c>
      <c r="M475" s="1">
        <v>10</v>
      </c>
      <c r="N475" s="3">
        <v>43.7</v>
      </c>
      <c r="O475" s="1" t="s">
        <v>10</v>
      </c>
      <c r="P475" s="1" t="s">
        <v>11</v>
      </c>
      <c r="Q475" s="1" t="str">
        <f t="shared" si="63"/>
        <v>Supplies and Furniture</v>
      </c>
      <c r="R475" s="1" t="s">
        <v>47</v>
      </c>
      <c r="S475" s="1" t="s">
        <v>291</v>
      </c>
      <c r="T475" s="1">
        <v>46041</v>
      </c>
      <c r="U475" s="1" t="str">
        <f>VLOOKUP(T475,'Geographic Data'!$A:$D,2,FALSE)</f>
        <v>Frankfort</v>
      </c>
      <c r="V475" s="1" t="str">
        <f>VLOOKUP(T475,'Geographic Data'!$A:$D,3,FALSE)</f>
        <v>Indiana</v>
      </c>
      <c r="W475" s="1" t="str">
        <f>VLOOKUP(T475,'Geographic Data'!$A:$D,4,FALSE)</f>
        <v>Central</v>
      </c>
    </row>
    <row r="476" spans="1:23" x14ac:dyDescent="0.2">
      <c r="A476" s="1">
        <v>79336</v>
      </c>
      <c r="B476" s="2">
        <v>43814</v>
      </c>
      <c r="C476" s="2" t="str">
        <f t="shared" si="56"/>
        <v>Sunday</v>
      </c>
      <c r="D476" s="2" t="str">
        <f t="shared" si="57"/>
        <v>December</v>
      </c>
      <c r="E476" s="2" t="str">
        <f t="shared" si="58"/>
        <v>2019</v>
      </c>
      <c r="F476" s="2">
        <v>43818</v>
      </c>
      <c r="G476" s="2" t="str">
        <f t="shared" si="59"/>
        <v>Thursday</v>
      </c>
      <c r="H476" s="2" t="str">
        <f t="shared" si="60"/>
        <v>December</v>
      </c>
      <c r="I476" s="22">
        <v>0.7164499412656461</v>
      </c>
      <c r="J476" s="22" t="str">
        <f t="shared" si="61"/>
        <v>17</v>
      </c>
      <c r="K476" s="2" t="str">
        <f t="shared" si="62"/>
        <v>2019</v>
      </c>
      <c r="L476" s="3">
        <v>4.9800000000000004</v>
      </c>
      <c r="M476" s="1">
        <v>7</v>
      </c>
      <c r="N476" s="3">
        <v>34.86</v>
      </c>
      <c r="O476" s="1" t="s">
        <v>10</v>
      </c>
      <c r="P476" s="1" t="s">
        <v>11</v>
      </c>
      <c r="Q476" s="1" t="str">
        <f t="shared" si="63"/>
        <v>Supplies and Furniture</v>
      </c>
      <c r="R476" s="1" t="s">
        <v>791</v>
      </c>
      <c r="S476" s="1" t="s">
        <v>128</v>
      </c>
      <c r="T476" s="1">
        <v>46041</v>
      </c>
      <c r="U476" s="1" t="str">
        <f>VLOOKUP(T476,'Geographic Data'!$A:$D,2,FALSE)</f>
        <v>Frankfort</v>
      </c>
      <c r="V476" s="1" t="str">
        <f>VLOOKUP(T476,'Geographic Data'!$A:$D,3,FALSE)</f>
        <v>Indiana</v>
      </c>
      <c r="W476" s="1" t="str">
        <f>VLOOKUP(T476,'Geographic Data'!$A:$D,4,FALSE)</f>
        <v>Central</v>
      </c>
    </row>
    <row r="477" spans="1:23" x14ac:dyDescent="0.2">
      <c r="A477" s="1">
        <v>79337</v>
      </c>
      <c r="B477" s="2">
        <v>43814</v>
      </c>
      <c r="C477" s="2" t="str">
        <f t="shared" si="56"/>
        <v>Sunday</v>
      </c>
      <c r="D477" s="2" t="str">
        <f t="shared" si="57"/>
        <v>December</v>
      </c>
      <c r="E477" s="2" t="str">
        <f t="shared" si="58"/>
        <v>2019</v>
      </c>
      <c r="F477" s="2">
        <v>43815</v>
      </c>
      <c r="G477" s="2" t="str">
        <f t="shared" si="59"/>
        <v>Monday</v>
      </c>
      <c r="H477" s="2" t="str">
        <f t="shared" si="60"/>
        <v>December</v>
      </c>
      <c r="I477" s="22">
        <v>0.68050982218534728</v>
      </c>
      <c r="J477" s="22" t="str">
        <f t="shared" si="61"/>
        <v>16</v>
      </c>
      <c r="K477" s="2" t="str">
        <f t="shared" si="62"/>
        <v>2019</v>
      </c>
      <c r="L477" s="3">
        <v>35.99</v>
      </c>
      <c r="M477" s="1">
        <v>1</v>
      </c>
      <c r="N477" s="3">
        <v>35.99</v>
      </c>
      <c r="O477" s="1" t="s">
        <v>10</v>
      </c>
      <c r="P477" s="1" t="s">
        <v>16</v>
      </c>
      <c r="Q477" s="1" t="str">
        <f t="shared" si="63"/>
        <v>Technology</v>
      </c>
      <c r="R477" s="1" t="s">
        <v>790</v>
      </c>
      <c r="S477" s="1" t="s">
        <v>292</v>
      </c>
      <c r="T477" s="1">
        <v>46041</v>
      </c>
      <c r="U477" s="1" t="str">
        <f>VLOOKUP(T477,'Geographic Data'!$A:$D,2,FALSE)</f>
        <v>Frankfort</v>
      </c>
      <c r="V477" s="1" t="str">
        <f>VLOOKUP(T477,'Geographic Data'!$A:$D,3,FALSE)</f>
        <v>Indiana</v>
      </c>
      <c r="W477" s="1" t="str">
        <f>VLOOKUP(T477,'Geographic Data'!$A:$D,4,FALSE)</f>
        <v>Central</v>
      </c>
    </row>
    <row r="478" spans="1:23" x14ac:dyDescent="0.2">
      <c r="A478" s="1">
        <v>83029</v>
      </c>
      <c r="B478" s="2">
        <v>43830</v>
      </c>
      <c r="C478" s="2" t="str">
        <f t="shared" si="56"/>
        <v>Tuesday</v>
      </c>
      <c r="D478" s="2" t="str">
        <f t="shared" si="57"/>
        <v>December</v>
      </c>
      <c r="E478" s="2" t="str">
        <f t="shared" si="58"/>
        <v>2019</v>
      </c>
      <c r="F478" s="2">
        <v>43834</v>
      </c>
      <c r="G478" s="2" t="str">
        <f t="shared" si="59"/>
        <v>Saturday</v>
      </c>
      <c r="H478" s="2" t="str">
        <f t="shared" si="60"/>
        <v>January</v>
      </c>
      <c r="I478" s="22">
        <v>0.705793240015961</v>
      </c>
      <c r="J478" s="22" t="str">
        <f t="shared" si="61"/>
        <v>16</v>
      </c>
      <c r="K478" s="2" t="str">
        <f t="shared" si="62"/>
        <v>2020</v>
      </c>
      <c r="L478" s="3">
        <v>10.64</v>
      </c>
      <c r="M478" s="1">
        <v>9</v>
      </c>
      <c r="N478" s="3">
        <v>95.76</v>
      </c>
      <c r="O478" s="1" t="s">
        <v>10</v>
      </c>
      <c r="P478" s="1" t="s">
        <v>27</v>
      </c>
      <c r="Q478" s="1" t="str">
        <f t="shared" si="63"/>
        <v>Supplies and Furniture</v>
      </c>
      <c r="R478" s="1" t="s">
        <v>33</v>
      </c>
      <c r="S478" s="1" t="s">
        <v>786</v>
      </c>
      <c r="T478" s="1">
        <v>46041</v>
      </c>
      <c r="U478" s="1" t="str">
        <f>VLOOKUP(T478,'Geographic Data'!$A:$D,2,FALSE)</f>
        <v>Frankfort</v>
      </c>
      <c r="V478" s="1" t="str">
        <f>VLOOKUP(T478,'Geographic Data'!$A:$D,3,FALSE)</f>
        <v>Indiana</v>
      </c>
      <c r="W478" s="1" t="str">
        <f>VLOOKUP(T478,'Geographic Data'!$A:$D,4,FALSE)</f>
        <v>Central</v>
      </c>
    </row>
    <row r="479" spans="1:23" x14ac:dyDescent="0.2">
      <c r="A479" s="1">
        <v>83029</v>
      </c>
      <c r="B479" s="2">
        <v>43830</v>
      </c>
      <c r="C479" s="2" t="str">
        <f t="shared" si="56"/>
        <v>Tuesday</v>
      </c>
      <c r="D479" s="2" t="str">
        <f t="shared" si="57"/>
        <v>December</v>
      </c>
      <c r="E479" s="2" t="str">
        <f t="shared" si="58"/>
        <v>2019</v>
      </c>
      <c r="F479" s="2">
        <v>43836</v>
      </c>
      <c r="G479" s="2" t="str">
        <f t="shared" si="59"/>
        <v>Monday</v>
      </c>
      <c r="H479" s="2" t="str">
        <f t="shared" si="60"/>
        <v>January</v>
      </c>
      <c r="I479" s="22">
        <v>0.66324280402684554</v>
      </c>
      <c r="J479" s="22" t="str">
        <f t="shared" si="61"/>
        <v>15</v>
      </c>
      <c r="K479" s="2" t="str">
        <f t="shared" si="62"/>
        <v>2020</v>
      </c>
      <c r="L479" s="3">
        <v>2.78</v>
      </c>
      <c r="M479" s="1">
        <v>4</v>
      </c>
      <c r="N479" s="3">
        <v>11.12</v>
      </c>
      <c r="O479" s="1" t="s">
        <v>10</v>
      </c>
      <c r="P479" s="1" t="s">
        <v>11</v>
      </c>
      <c r="Q479" s="1" t="str">
        <f t="shared" si="63"/>
        <v>Supplies and Furniture</v>
      </c>
      <c r="R479" s="1" t="s">
        <v>788</v>
      </c>
      <c r="S479" s="1" t="s">
        <v>463</v>
      </c>
      <c r="T479" s="1">
        <v>46041</v>
      </c>
      <c r="U479" s="1" t="str">
        <f>VLOOKUP(T479,'Geographic Data'!$A:$D,2,FALSE)</f>
        <v>Frankfort</v>
      </c>
      <c r="V479" s="1" t="str">
        <f>VLOOKUP(T479,'Geographic Data'!$A:$D,3,FALSE)</f>
        <v>Indiana</v>
      </c>
      <c r="W479" s="1" t="str">
        <f>VLOOKUP(T479,'Geographic Data'!$A:$D,4,FALSE)</f>
        <v>Central</v>
      </c>
    </row>
    <row r="480" spans="1:23" x14ac:dyDescent="0.2">
      <c r="A480" s="1">
        <v>81823</v>
      </c>
      <c r="B480" s="2">
        <v>43825</v>
      </c>
      <c r="C480" s="2" t="str">
        <f t="shared" si="56"/>
        <v>Thursday</v>
      </c>
      <c r="D480" s="2" t="str">
        <f t="shared" si="57"/>
        <v>December</v>
      </c>
      <c r="E480" s="2" t="str">
        <f t="shared" si="58"/>
        <v>2019</v>
      </c>
      <c r="F480" s="2">
        <v>43830</v>
      </c>
      <c r="G480" s="2" t="str">
        <f t="shared" si="59"/>
        <v>Tuesday</v>
      </c>
      <c r="H480" s="2" t="str">
        <f t="shared" si="60"/>
        <v>December</v>
      </c>
      <c r="I480" s="22">
        <v>0.49848015538627111</v>
      </c>
      <c r="J480" s="22" t="str">
        <f t="shared" si="61"/>
        <v>11</v>
      </c>
      <c r="K480" s="2" t="str">
        <f t="shared" si="62"/>
        <v>2019</v>
      </c>
      <c r="L480" s="3">
        <v>8.1199999999999992</v>
      </c>
      <c r="M480" s="1">
        <v>2</v>
      </c>
      <c r="N480" s="3">
        <v>16.239999999999998</v>
      </c>
      <c r="O480" s="1" t="s">
        <v>10</v>
      </c>
      <c r="P480" s="1" t="s">
        <v>16</v>
      </c>
      <c r="Q480" s="1" t="str">
        <f t="shared" si="63"/>
        <v>Technology</v>
      </c>
      <c r="R480" s="1" t="s">
        <v>17</v>
      </c>
      <c r="S480" s="1" t="s">
        <v>121</v>
      </c>
      <c r="T480" s="1">
        <v>46307</v>
      </c>
      <c r="U480" s="1" t="str">
        <f>VLOOKUP(T480,'Geographic Data'!$A:$D,2,FALSE)</f>
        <v>Crown Point</v>
      </c>
      <c r="V480" s="1" t="str">
        <f>VLOOKUP(T480,'Geographic Data'!$A:$D,3,FALSE)</f>
        <v>Indiana</v>
      </c>
      <c r="W480" s="1" t="str">
        <f>VLOOKUP(T480,'Geographic Data'!$A:$D,4,FALSE)</f>
        <v>Central</v>
      </c>
    </row>
    <row r="481" spans="1:23" x14ac:dyDescent="0.2">
      <c r="A481" s="1">
        <v>81823</v>
      </c>
      <c r="B481" s="2">
        <v>43825</v>
      </c>
      <c r="C481" s="2" t="str">
        <f t="shared" si="56"/>
        <v>Thursday</v>
      </c>
      <c r="D481" s="2" t="str">
        <f t="shared" si="57"/>
        <v>December</v>
      </c>
      <c r="E481" s="2" t="str">
        <f t="shared" si="58"/>
        <v>2019</v>
      </c>
      <c r="F481" s="2">
        <v>43826</v>
      </c>
      <c r="G481" s="2" t="str">
        <f t="shared" si="59"/>
        <v>Friday</v>
      </c>
      <c r="H481" s="2" t="str">
        <f t="shared" si="60"/>
        <v>December</v>
      </c>
      <c r="I481" s="22">
        <v>0.37104286072177273</v>
      </c>
      <c r="J481" s="22" t="str">
        <f t="shared" si="61"/>
        <v>08</v>
      </c>
      <c r="K481" s="2" t="str">
        <f t="shared" si="62"/>
        <v>2019</v>
      </c>
      <c r="L481" s="3">
        <v>51.65</v>
      </c>
      <c r="M481" s="1">
        <v>2</v>
      </c>
      <c r="N481" s="3">
        <v>103.3</v>
      </c>
      <c r="O481" s="1" t="s">
        <v>10</v>
      </c>
      <c r="P481" s="1" t="s">
        <v>27</v>
      </c>
      <c r="Q481" s="1" t="str">
        <f t="shared" si="63"/>
        <v>Supplies and Furniture</v>
      </c>
      <c r="R481" s="1" t="s">
        <v>33</v>
      </c>
      <c r="S481" s="1" t="s">
        <v>122</v>
      </c>
      <c r="T481" s="1">
        <v>46307</v>
      </c>
      <c r="U481" s="1" t="str">
        <f>VLOOKUP(T481,'Geographic Data'!$A:$D,2,FALSE)</f>
        <v>Crown Point</v>
      </c>
      <c r="V481" s="1" t="str">
        <f>VLOOKUP(T481,'Geographic Data'!$A:$D,3,FALSE)</f>
        <v>Indiana</v>
      </c>
      <c r="W481" s="1" t="str">
        <f>VLOOKUP(T481,'Geographic Data'!$A:$D,4,FALSE)</f>
        <v>Central</v>
      </c>
    </row>
    <row r="482" spans="1:23" x14ac:dyDescent="0.2">
      <c r="A482" s="1">
        <v>81824</v>
      </c>
      <c r="B482" s="2">
        <v>43825</v>
      </c>
      <c r="C482" s="2" t="str">
        <f t="shared" si="56"/>
        <v>Thursday</v>
      </c>
      <c r="D482" s="2" t="str">
        <f t="shared" si="57"/>
        <v>December</v>
      </c>
      <c r="E482" s="2" t="str">
        <f t="shared" si="58"/>
        <v>2019</v>
      </c>
      <c r="F482" s="2">
        <v>43834</v>
      </c>
      <c r="G482" s="2" t="str">
        <f t="shared" si="59"/>
        <v>Saturday</v>
      </c>
      <c r="H482" s="2" t="str">
        <f t="shared" si="60"/>
        <v>January</v>
      </c>
      <c r="I482" s="22">
        <v>0.83618742459688999</v>
      </c>
      <c r="J482" s="22" t="str">
        <f t="shared" si="61"/>
        <v>20</v>
      </c>
      <c r="K482" s="2" t="str">
        <f t="shared" si="62"/>
        <v>2020</v>
      </c>
      <c r="L482" s="3">
        <v>40.479999999999997</v>
      </c>
      <c r="M482" s="1">
        <v>9</v>
      </c>
      <c r="N482" s="3">
        <v>364.32</v>
      </c>
      <c r="O482" s="1" t="s">
        <v>10</v>
      </c>
      <c r="P482" s="1" t="s">
        <v>16</v>
      </c>
      <c r="Q482" s="1" t="str">
        <f t="shared" si="63"/>
        <v>Technology</v>
      </c>
      <c r="R482" s="1" t="s">
        <v>17</v>
      </c>
      <c r="S482" s="1" t="s">
        <v>19</v>
      </c>
      <c r="T482" s="1">
        <v>46307</v>
      </c>
      <c r="U482" s="1" t="str">
        <f>VLOOKUP(T482,'Geographic Data'!$A:$D,2,FALSE)</f>
        <v>Crown Point</v>
      </c>
      <c r="V482" s="1" t="str">
        <f>VLOOKUP(T482,'Geographic Data'!$A:$D,3,FALSE)</f>
        <v>Indiana</v>
      </c>
      <c r="W482" s="1" t="str">
        <f>VLOOKUP(T482,'Geographic Data'!$A:$D,4,FALSE)</f>
        <v>Central</v>
      </c>
    </row>
    <row r="483" spans="1:23" x14ac:dyDescent="0.2">
      <c r="A483" s="1">
        <v>81827</v>
      </c>
      <c r="B483" s="2">
        <v>43825</v>
      </c>
      <c r="C483" s="2" t="str">
        <f t="shared" si="56"/>
        <v>Thursday</v>
      </c>
      <c r="D483" s="2" t="str">
        <f t="shared" si="57"/>
        <v>December</v>
      </c>
      <c r="E483" s="2" t="str">
        <f t="shared" si="58"/>
        <v>2019</v>
      </c>
      <c r="F483" s="2">
        <v>43827</v>
      </c>
      <c r="G483" s="2" t="str">
        <f t="shared" si="59"/>
        <v>Saturday</v>
      </c>
      <c r="H483" s="2" t="str">
        <f t="shared" si="60"/>
        <v>December</v>
      </c>
      <c r="I483" s="22">
        <v>0.24649557114488241</v>
      </c>
      <c r="J483" s="22" t="str">
        <f t="shared" si="61"/>
        <v>05</v>
      </c>
      <c r="K483" s="2" t="str">
        <f t="shared" si="62"/>
        <v>2019</v>
      </c>
      <c r="L483" s="3">
        <v>12.22</v>
      </c>
      <c r="M483" s="1">
        <v>4</v>
      </c>
      <c r="N483" s="3">
        <v>48.88</v>
      </c>
      <c r="O483" s="1" t="s">
        <v>10</v>
      </c>
      <c r="P483" s="1" t="s">
        <v>27</v>
      </c>
      <c r="Q483" s="1" t="str">
        <f t="shared" si="63"/>
        <v>Supplies and Furniture</v>
      </c>
      <c r="R483" s="1" t="s">
        <v>33</v>
      </c>
      <c r="S483" s="1" t="s">
        <v>112</v>
      </c>
      <c r="T483" s="1">
        <v>46307</v>
      </c>
      <c r="U483" s="1" t="str">
        <f>VLOOKUP(T483,'Geographic Data'!$A:$D,2,FALSE)</f>
        <v>Crown Point</v>
      </c>
      <c r="V483" s="1" t="str">
        <f>VLOOKUP(T483,'Geographic Data'!$A:$D,3,FALSE)</f>
        <v>Indiana</v>
      </c>
      <c r="W483" s="1" t="str">
        <f>VLOOKUP(T483,'Geographic Data'!$A:$D,4,FALSE)</f>
        <v>Central</v>
      </c>
    </row>
    <row r="484" spans="1:23" x14ac:dyDescent="0.2">
      <c r="A484" s="1">
        <v>81828</v>
      </c>
      <c r="B484" s="2">
        <v>43825</v>
      </c>
      <c r="C484" s="2" t="str">
        <f t="shared" si="56"/>
        <v>Thursday</v>
      </c>
      <c r="D484" s="2" t="str">
        <f t="shared" si="57"/>
        <v>December</v>
      </c>
      <c r="E484" s="2" t="str">
        <f t="shared" si="58"/>
        <v>2019</v>
      </c>
      <c r="F484" s="2">
        <v>43831</v>
      </c>
      <c r="G484" s="2" t="str">
        <f t="shared" si="59"/>
        <v>Wednesday</v>
      </c>
      <c r="H484" s="2" t="str">
        <f t="shared" si="60"/>
        <v>January</v>
      </c>
      <c r="I484" s="22">
        <v>0.29498470512162678</v>
      </c>
      <c r="J484" s="22" t="str">
        <f t="shared" si="61"/>
        <v>07</v>
      </c>
      <c r="K484" s="2" t="str">
        <f t="shared" si="62"/>
        <v>2020</v>
      </c>
      <c r="L484" s="3">
        <v>3.38</v>
      </c>
      <c r="M484" s="1">
        <v>8</v>
      </c>
      <c r="N484" s="3">
        <v>27.04</v>
      </c>
      <c r="O484" s="1" t="s">
        <v>10</v>
      </c>
      <c r="P484" s="1" t="s">
        <v>11</v>
      </c>
      <c r="Q484" s="1" t="str">
        <f t="shared" si="63"/>
        <v>Supplies and Furniture</v>
      </c>
      <c r="R484" s="1" t="s">
        <v>788</v>
      </c>
      <c r="S484" s="1" t="s">
        <v>37</v>
      </c>
      <c r="T484" s="1">
        <v>46307</v>
      </c>
      <c r="U484" s="1" t="str">
        <f>VLOOKUP(T484,'Geographic Data'!$A:$D,2,FALSE)</f>
        <v>Crown Point</v>
      </c>
      <c r="V484" s="1" t="str">
        <f>VLOOKUP(T484,'Geographic Data'!$A:$D,3,FALSE)</f>
        <v>Indiana</v>
      </c>
      <c r="W484" s="1" t="str">
        <f>VLOOKUP(T484,'Geographic Data'!$A:$D,4,FALSE)</f>
        <v>Central</v>
      </c>
    </row>
    <row r="485" spans="1:23" x14ac:dyDescent="0.2">
      <c r="A485" s="1">
        <v>81830</v>
      </c>
      <c r="B485" s="2">
        <v>43825</v>
      </c>
      <c r="C485" s="2" t="str">
        <f t="shared" si="56"/>
        <v>Thursday</v>
      </c>
      <c r="D485" s="2" t="str">
        <f t="shared" si="57"/>
        <v>December</v>
      </c>
      <c r="E485" s="2" t="str">
        <f t="shared" si="58"/>
        <v>2019</v>
      </c>
      <c r="F485" s="2">
        <v>43830</v>
      </c>
      <c r="G485" s="2" t="str">
        <f t="shared" si="59"/>
        <v>Tuesday</v>
      </c>
      <c r="H485" s="2" t="str">
        <f t="shared" si="60"/>
        <v>December</v>
      </c>
      <c r="I485" s="22">
        <v>0.77380321808156916</v>
      </c>
      <c r="J485" s="22" t="str">
        <f t="shared" si="61"/>
        <v>18</v>
      </c>
      <c r="K485" s="2" t="str">
        <f t="shared" si="62"/>
        <v>2019</v>
      </c>
      <c r="L485" s="3">
        <v>6.68</v>
      </c>
      <c r="M485" s="1">
        <v>1</v>
      </c>
      <c r="N485" s="3">
        <v>6.68</v>
      </c>
      <c r="O485" s="1" t="s">
        <v>10</v>
      </c>
      <c r="P485" s="1" t="s">
        <v>11</v>
      </c>
      <c r="Q485" s="1" t="str">
        <f t="shared" si="63"/>
        <v>Supplies and Furniture</v>
      </c>
      <c r="R485" s="1" t="s">
        <v>788</v>
      </c>
      <c r="S485" s="1" t="s">
        <v>123</v>
      </c>
      <c r="T485" s="1">
        <v>46307</v>
      </c>
      <c r="U485" s="1" t="str">
        <f>VLOOKUP(T485,'Geographic Data'!$A:$D,2,FALSE)</f>
        <v>Crown Point</v>
      </c>
      <c r="V485" s="1" t="str">
        <f>VLOOKUP(T485,'Geographic Data'!$A:$D,3,FALSE)</f>
        <v>Indiana</v>
      </c>
      <c r="W485" s="1" t="str">
        <f>VLOOKUP(T485,'Geographic Data'!$A:$D,4,FALSE)</f>
        <v>Central</v>
      </c>
    </row>
    <row r="486" spans="1:23" x14ac:dyDescent="0.2">
      <c r="A486" s="1">
        <v>81823</v>
      </c>
      <c r="B486" s="2">
        <v>43825</v>
      </c>
      <c r="C486" s="2" t="str">
        <f t="shared" si="56"/>
        <v>Thursday</v>
      </c>
      <c r="D486" s="2" t="str">
        <f t="shared" si="57"/>
        <v>December</v>
      </c>
      <c r="E486" s="2" t="str">
        <f t="shared" si="58"/>
        <v>2019</v>
      </c>
      <c r="F486" s="2">
        <v>43835</v>
      </c>
      <c r="G486" s="2" t="str">
        <f t="shared" si="59"/>
        <v>Sunday</v>
      </c>
      <c r="H486" s="2" t="str">
        <f t="shared" si="60"/>
        <v>January</v>
      </c>
      <c r="I486" s="22">
        <v>0.2966364602024586</v>
      </c>
      <c r="J486" s="22" t="str">
        <f t="shared" si="61"/>
        <v>07</v>
      </c>
      <c r="K486" s="2" t="str">
        <f t="shared" si="62"/>
        <v>2020</v>
      </c>
      <c r="L486" s="3">
        <v>175.99</v>
      </c>
      <c r="M486" s="1">
        <v>1</v>
      </c>
      <c r="N486" s="3">
        <v>175.99</v>
      </c>
      <c r="O486" s="1" t="s">
        <v>10</v>
      </c>
      <c r="P486" s="1" t="s">
        <v>16</v>
      </c>
      <c r="Q486" s="1" t="str">
        <f t="shared" si="63"/>
        <v>Technology</v>
      </c>
      <c r="R486" s="1" t="s">
        <v>790</v>
      </c>
      <c r="S486" s="1">
        <v>2180</v>
      </c>
      <c r="T486" s="1">
        <v>46312</v>
      </c>
      <c r="U486" s="1" t="str">
        <f>VLOOKUP(T486,'Geographic Data'!$A:$D,2,FALSE)</f>
        <v>East Chicago</v>
      </c>
      <c r="V486" s="1" t="str">
        <f>VLOOKUP(T486,'Geographic Data'!$A:$D,3,FALSE)</f>
        <v>Indiana</v>
      </c>
      <c r="W486" s="1" t="str">
        <f>VLOOKUP(T486,'Geographic Data'!$A:$D,4,FALSE)</f>
        <v>Central</v>
      </c>
    </row>
    <row r="487" spans="1:23" x14ac:dyDescent="0.2">
      <c r="A487" s="1">
        <v>81825</v>
      </c>
      <c r="B487" s="2">
        <v>43825</v>
      </c>
      <c r="C487" s="2" t="str">
        <f t="shared" si="56"/>
        <v>Thursday</v>
      </c>
      <c r="D487" s="2" t="str">
        <f t="shared" si="57"/>
        <v>December</v>
      </c>
      <c r="E487" s="2" t="str">
        <f t="shared" si="58"/>
        <v>2019</v>
      </c>
      <c r="F487" s="2">
        <v>43835</v>
      </c>
      <c r="G487" s="2" t="str">
        <f t="shared" si="59"/>
        <v>Sunday</v>
      </c>
      <c r="H487" s="2" t="str">
        <f t="shared" si="60"/>
        <v>January</v>
      </c>
      <c r="I487" s="22">
        <v>0.57668565927449134</v>
      </c>
      <c r="J487" s="22" t="str">
        <f t="shared" si="61"/>
        <v>13</v>
      </c>
      <c r="K487" s="2" t="str">
        <f t="shared" si="62"/>
        <v>2020</v>
      </c>
      <c r="L487" s="3">
        <v>14.81</v>
      </c>
      <c r="M487" s="1">
        <v>7</v>
      </c>
      <c r="N487" s="3">
        <v>103.67</v>
      </c>
      <c r="O487" s="1" t="s">
        <v>10</v>
      </c>
      <c r="P487" s="1" t="s">
        <v>11</v>
      </c>
      <c r="Q487" s="1" t="str">
        <f t="shared" si="63"/>
        <v>Supplies and Furniture</v>
      </c>
      <c r="R487" s="1" t="s">
        <v>47</v>
      </c>
      <c r="S487" s="1" t="s">
        <v>205</v>
      </c>
      <c r="T487" s="1">
        <v>46312</v>
      </c>
      <c r="U487" s="1" t="str">
        <f>VLOOKUP(T487,'Geographic Data'!$A:$D,2,FALSE)</f>
        <v>East Chicago</v>
      </c>
      <c r="V487" s="1" t="str">
        <f>VLOOKUP(T487,'Geographic Data'!$A:$D,3,FALSE)</f>
        <v>Indiana</v>
      </c>
      <c r="W487" s="1" t="str">
        <f>VLOOKUP(T487,'Geographic Data'!$A:$D,4,FALSE)</f>
        <v>Central</v>
      </c>
    </row>
    <row r="488" spans="1:23" x14ac:dyDescent="0.2">
      <c r="A488" s="1">
        <v>81826</v>
      </c>
      <c r="B488" s="2">
        <v>43825</v>
      </c>
      <c r="C488" s="2" t="str">
        <f t="shared" si="56"/>
        <v>Thursday</v>
      </c>
      <c r="D488" s="2" t="str">
        <f t="shared" si="57"/>
        <v>December</v>
      </c>
      <c r="E488" s="2" t="str">
        <f t="shared" si="58"/>
        <v>2019</v>
      </c>
      <c r="F488" s="2">
        <v>43835</v>
      </c>
      <c r="G488" s="2" t="str">
        <f t="shared" si="59"/>
        <v>Sunday</v>
      </c>
      <c r="H488" s="2" t="str">
        <f t="shared" si="60"/>
        <v>January</v>
      </c>
      <c r="I488" s="22">
        <v>0.92130863410274477</v>
      </c>
      <c r="J488" s="22" t="str">
        <f t="shared" si="61"/>
        <v>22</v>
      </c>
      <c r="K488" s="2" t="str">
        <f t="shared" si="62"/>
        <v>2020</v>
      </c>
      <c r="L488" s="3">
        <v>30.98</v>
      </c>
      <c r="M488" s="1">
        <v>10</v>
      </c>
      <c r="N488" s="3">
        <v>309.8</v>
      </c>
      <c r="O488" s="1" t="s">
        <v>10</v>
      </c>
      <c r="P488" s="1" t="s">
        <v>16</v>
      </c>
      <c r="Q488" s="1" t="str">
        <f t="shared" si="63"/>
        <v>Technology</v>
      </c>
      <c r="R488" s="1" t="s">
        <v>17</v>
      </c>
      <c r="S488" s="1" t="s">
        <v>219</v>
      </c>
      <c r="T488" s="1">
        <v>46312</v>
      </c>
      <c r="U488" s="1" t="str">
        <f>VLOOKUP(T488,'Geographic Data'!$A:$D,2,FALSE)</f>
        <v>East Chicago</v>
      </c>
      <c r="V488" s="1" t="str">
        <f>VLOOKUP(T488,'Geographic Data'!$A:$D,3,FALSE)</f>
        <v>Indiana</v>
      </c>
      <c r="W488" s="1" t="str">
        <f>VLOOKUP(T488,'Geographic Data'!$A:$D,4,FALSE)</f>
        <v>Central</v>
      </c>
    </row>
    <row r="489" spans="1:23" x14ac:dyDescent="0.2">
      <c r="A489" s="1">
        <v>81829</v>
      </c>
      <c r="B489" s="2">
        <v>43825</v>
      </c>
      <c r="C489" s="2" t="str">
        <f t="shared" si="56"/>
        <v>Thursday</v>
      </c>
      <c r="D489" s="2" t="str">
        <f t="shared" si="57"/>
        <v>December</v>
      </c>
      <c r="E489" s="2" t="str">
        <f t="shared" si="58"/>
        <v>2019</v>
      </c>
      <c r="F489" s="2">
        <v>43827</v>
      </c>
      <c r="G489" s="2" t="str">
        <f t="shared" si="59"/>
        <v>Saturday</v>
      </c>
      <c r="H489" s="2" t="str">
        <f t="shared" si="60"/>
        <v>December</v>
      </c>
      <c r="I489" s="22">
        <v>0.37775011789309476</v>
      </c>
      <c r="J489" s="22" t="str">
        <f t="shared" si="61"/>
        <v>09</v>
      </c>
      <c r="K489" s="2" t="str">
        <f t="shared" si="62"/>
        <v>2019</v>
      </c>
      <c r="L489" s="3">
        <v>22.23</v>
      </c>
      <c r="M489" s="1">
        <v>9</v>
      </c>
      <c r="N489" s="3">
        <v>200.07</v>
      </c>
      <c r="O489" s="1" t="s">
        <v>10</v>
      </c>
      <c r="P489" s="1" t="s">
        <v>27</v>
      </c>
      <c r="Q489" s="1" t="str">
        <f t="shared" si="63"/>
        <v>Supplies and Furniture</v>
      </c>
      <c r="R489" s="1" t="s">
        <v>33</v>
      </c>
      <c r="S489" s="1" t="s">
        <v>127</v>
      </c>
      <c r="T489" s="1">
        <v>46312</v>
      </c>
      <c r="U489" s="1" t="str">
        <f>VLOOKUP(T489,'Geographic Data'!$A:$D,2,FALSE)</f>
        <v>East Chicago</v>
      </c>
      <c r="V489" s="1" t="str">
        <f>VLOOKUP(T489,'Geographic Data'!$A:$D,3,FALSE)</f>
        <v>Indiana</v>
      </c>
      <c r="W489" s="1" t="str">
        <f>VLOOKUP(T489,'Geographic Data'!$A:$D,4,FALSE)</f>
        <v>Central</v>
      </c>
    </row>
    <row r="490" spans="1:23" x14ac:dyDescent="0.2">
      <c r="A490" s="1">
        <v>81831</v>
      </c>
      <c r="B490" s="2">
        <v>43825</v>
      </c>
      <c r="C490" s="2" t="str">
        <f t="shared" si="56"/>
        <v>Thursday</v>
      </c>
      <c r="D490" s="2" t="str">
        <f t="shared" si="57"/>
        <v>December</v>
      </c>
      <c r="E490" s="2" t="str">
        <f t="shared" si="58"/>
        <v>2019</v>
      </c>
      <c r="F490" s="2">
        <v>43835</v>
      </c>
      <c r="G490" s="2" t="str">
        <f t="shared" si="59"/>
        <v>Sunday</v>
      </c>
      <c r="H490" s="2" t="str">
        <f t="shared" si="60"/>
        <v>January</v>
      </c>
      <c r="I490" s="22">
        <v>0.57893291067299557</v>
      </c>
      <c r="J490" s="22" t="str">
        <f t="shared" si="61"/>
        <v>13</v>
      </c>
      <c r="K490" s="2" t="str">
        <f t="shared" si="62"/>
        <v>2020</v>
      </c>
      <c r="L490" s="3">
        <v>155.99</v>
      </c>
      <c r="M490" s="1">
        <v>5</v>
      </c>
      <c r="N490" s="3">
        <v>779.95</v>
      </c>
      <c r="O490" s="1" t="s">
        <v>10</v>
      </c>
      <c r="P490" s="1" t="s">
        <v>16</v>
      </c>
      <c r="Q490" s="1" t="str">
        <f t="shared" si="63"/>
        <v>Technology</v>
      </c>
      <c r="R490" s="1" t="s">
        <v>790</v>
      </c>
      <c r="S490" s="1" t="s">
        <v>208</v>
      </c>
      <c r="T490" s="1">
        <v>46312</v>
      </c>
      <c r="U490" s="1" t="str">
        <f>VLOOKUP(T490,'Geographic Data'!$A:$D,2,FALSE)</f>
        <v>East Chicago</v>
      </c>
      <c r="V490" s="1" t="str">
        <f>VLOOKUP(T490,'Geographic Data'!$A:$D,3,FALSE)</f>
        <v>Indiana</v>
      </c>
      <c r="W490" s="1" t="str">
        <f>VLOOKUP(T490,'Geographic Data'!$A:$D,4,FALSE)</f>
        <v>Central</v>
      </c>
    </row>
    <row r="491" spans="1:23" x14ac:dyDescent="0.2">
      <c r="A491" s="1">
        <v>5483</v>
      </c>
      <c r="B491" s="2">
        <v>43493</v>
      </c>
      <c r="C491" s="2" t="str">
        <f t="shared" si="56"/>
        <v>Monday</v>
      </c>
      <c r="D491" s="2" t="str">
        <f t="shared" si="57"/>
        <v>January</v>
      </c>
      <c r="E491" s="2" t="str">
        <f t="shared" si="58"/>
        <v>2019</v>
      </c>
      <c r="F491" s="2">
        <v>43499</v>
      </c>
      <c r="G491" s="2" t="str">
        <f t="shared" si="59"/>
        <v>Sunday</v>
      </c>
      <c r="H491" s="2" t="str">
        <f t="shared" si="60"/>
        <v>February</v>
      </c>
      <c r="I491" s="22">
        <v>0.45901822049256291</v>
      </c>
      <c r="J491" s="22" t="str">
        <f t="shared" si="61"/>
        <v>11</v>
      </c>
      <c r="K491" s="2" t="str">
        <f t="shared" si="62"/>
        <v>2019</v>
      </c>
      <c r="L491" s="3">
        <v>6.78</v>
      </c>
      <c r="M491" s="1">
        <v>2</v>
      </c>
      <c r="N491" s="3">
        <v>13.56</v>
      </c>
      <c r="O491" s="1" t="s">
        <v>22</v>
      </c>
      <c r="P491" s="1" t="s">
        <v>11</v>
      </c>
      <c r="Q491" s="1" t="str">
        <f t="shared" si="63"/>
        <v>Supplies and Furniture</v>
      </c>
      <c r="R491" s="1" t="s">
        <v>12</v>
      </c>
      <c r="S491" s="1" t="s">
        <v>39</v>
      </c>
      <c r="T491" s="1">
        <v>48138</v>
      </c>
      <c r="U491" s="1" t="str">
        <f>VLOOKUP(T491,'Geographic Data'!$A:$D,2,FALSE)</f>
        <v>Detroit</v>
      </c>
      <c r="V491" s="1" t="str">
        <f>VLOOKUP(T491,'Geographic Data'!$A:$D,3,FALSE)</f>
        <v>Michigan</v>
      </c>
      <c r="W491" s="1" t="str">
        <f>VLOOKUP(T491,'Geographic Data'!$A:$D,4,FALSE)</f>
        <v>Central</v>
      </c>
    </row>
    <row r="492" spans="1:23" x14ac:dyDescent="0.2">
      <c r="A492" s="1">
        <v>18349</v>
      </c>
      <c r="B492" s="2">
        <v>43549</v>
      </c>
      <c r="C492" s="2" t="str">
        <f t="shared" si="56"/>
        <v>Monday</v>
      </c>
      <c r="D492" s="2" t="str">
        <f t="shared" si="57"/>
        <v>March</v>
      </c>
      <c r="E492" s="2" t="str">
        <f t="shared" si="58"/>
        <v>2019</v>
      </c>
      <c r="F492" s="2">
        <v>43551</v>
      </c>
      <c r="G492" s="2" t="str">
        <f t="shared" si="59"/>
        <v>Wednesday</v>
      </c>
      <c r="H492" s="2" t="str">
        <f t="shared" si="60"/>
        <v>March</v>
      </c>
      <c r="I492" s="22">
        <v>8.982693398864805E-2</v>
      </c>
      <c r="J492" s="22" t="str">
        <f t="shared" si="61"/>
        <v>02</v>
      </c>
      <c r="K492" s="2" t="str">
        <f t="shared" si="62"/>
        <v>2019</v>
      </c>
      <c r="L492" s="3">
        <v>40.98</v>
      </c>
      <c r="M492" s="1">
        <v>5</v>
      </c>
      <c r="N492" s="3">
        <v>204.9</v>
      </c>
      <c r="O492" s="1" t="s">
        <v>22</v>
      </c>
      <c r="P492" s="1" t="s">
        <v>11</v>
      </c>
      <c r="Q492" s="1" t="str">
        <f t="shared" si="63"/>
        <v>Supplies and Furniture</v>
      </c>
      <c r="R492" s="1" t="s">
        <v>47</v>
      </c>
      <c r="S492" s="1" t="s">
        <v>87</v>
      </c>
      <c r="T492" s="1">
        <v>48138</v>
      </c>
      <c r="U492" s="1" t="str">
        <f>VLOOKUP(T492,'Geographic Data'!$A:$D,2,FALSE)</f>
        <v>Detroit</v>
      </c>
      <c r="V492" s="1" t="str">
        <f>VLOOKUP(T492,'Geographic Data'!$A:$D,3,FALSE)</f>
        <v>Michigan</v>
      </c>
      <c r="W492" s="1" t="str">
        <f>VLOOKUP(T492,'Geographic Data'!$A:$D,4,FALSE)</f>
        <v>Central</v>
      </c>
    </row>
    <row r="493" spans="1:23" x14ac:dyDescent="0.2">
      <c r="A493" s="1">
        <v>20844</v>
      </c>
      <c r="B493" s="2">
        <v>43560</v>
      </c>
      <c r="C493" s="2" t="str">
        <f t="shared" si="56"/>
        <v>Friday</v>
      </c>
      <c r="D493" s="2" t="str">
        <f t="shared" si="57"/>
        <v>April</v>
      </c>
      <c r="E493" s="2" t="str">
        <f t="shared" si="58"/>
        <v>2019</v>
      </c>
      <c r="F493" s="2">
        <v>43565</v>
      </c>
      <c r="G493" s="2" t="str">
        <f t="shared" si="59"/>
        <v>Wednesday</v>
      </c>
      <c r="H493" s="2" t="str">
        <f t="shared" si="60"/>
        <v>April</v>
      </c>
      <c r="I493" s="22">
        <v>0.38656583214846008</v>
      </c>
      <c r="J493" s="22" t="str">
        <f t="shared" si="61"/>
        <v>09</v>
      </c>
      <c r="K493" s="2" t="str">
        <f t="shared" si="62"/>
        <v>2019</v>
      </c>
      <c r="L493" s="3">
        <v>6.48</v>
      </c>
      <c r="M493" s="1">
        <v>2</v>
      </c>
      <c r="N493" s="3">
        <v>12.96</v>
      </c>
      <c r="O493" s="1" t="s">
        <v>22</v>
      </c>
      <c r="P493" s="1" t="s">
        <v>11</v>
      </c>
      <c r="Q493" s="1" t="str">
        <f t="shared" si="63"/>
        <v>Supplies and Furniture</v>
      </c>
      <c r="R493" s="1" t="s">
        <v>12</v>
      </c>
      <c r="S493" s="1" t="s">
        <v>105</v>
      </c>
      <c r="T493" s="1">
        <v>48138</v>
      </c>
      <c r="U493" s="1" t="str">
        <f>VLOOKUP(T493,'Geographic Data'!$A:$D,2,FALSE)</f>
        <v>Detroit</v>
      </c>
      <c r="V493" s="1" t="str">
        <f>VLOOKUP(T493,'Geographic Data'!$A:$D,3,FALSE)</f>
        <v>Michigan</v>
      </c>
      <c r="W493" s="1" t="str">
        <f>VLOOKUP(T493,'Geographic Data'!$A:$D,4,FALSE)</f>
        <v>Central</v>
      </c>
    </row>
    <row r="494" spans="1:23" x14ac:dyDescent="0.2">
      <c r="A494" s="1">
        <v>22636</v>
      </c>
      <c r="B494" s="2">
        <v>43568</v>
      </c>
      <c r="C494" s="2" t="str">
        <f t="shared" si="56"/>
        <v>Saturday</v>
      </c>
      <c r="D494" s="2" t="str">
        <f t="shared" si="57"/>
        <v>April</v>
      </c>
      <c r="E494" s="2" t="str">
        <f t="shared" si="58"/>
        <v>2019</v>
      </c>
      <c r="F494" s="2">
        <v>43577</v>
      </c>
      <c r="G494" s="2" t="str">
        <f t="shared" si="59"/>
        <v>Monday</v>
      </c>
      <c r="H494" s="2" t="str">
        <f t="shared" si="60"/>
        <v>April</v>
      </c>
      <c r="I494" s="22">
        <v>0.17903595556834173</v>
      </c>
      <c r="J494" s="22" t="str">
        <f t="shared" si="61"/>
        <v>04</v>
      </c>
      <c r="K494" s="2" t="str">
        <f t="shared" si="62"/>
        <v>2019</v>
      </c>
      <c r="L494" s="3">
        <v>71.37</v>
      </c>
      <c r="M494" s="1">
        <v>1</v>
      </c>
      <c r="N494" s="3">
        <v>71.37</v>
      </c>
      <c r="O494" s="1" t="s">
        <v>22</v>
      </c>
      <c r="P494" s="1" t="s">
        <v>27</v>
      </c>
      <c r="Q494" s="1" t="str">
        <f t="shared" si="63"/>
        <v>Supplies and Furniture</v>
      </c>
      <c r="R494" s="1" t="s">
        <v>43</v>
      </c>
      <c r="S494" s="1" t="s">
        <v>71</v>
      </c>
      <c r="T494" s="1">
        <v>48138</v>
      </c>
      <c r="U494" s="1" t="str">
        <f>VLOOKUP(T494,'Geographic Data'!$A:$D,2,FALSE)</f>
        <v>Detroit</v>
      </c>
      <c r="V494" s="1" t="str">
        <f>VLOOKUP(T494,'Geographic Data'!$A:$D,3,FALSE)</f>
        <v>Michigan</v>
      </c>
      <c r="W494" s="1" t="str">
        <f>VLOOKUP(T494,'Geographic Data'!$A:$D,4,FALSE)</f>
        <v>Central</v>
      </c>
    </row>
    <row r="495" spans="1:23" x14ac:dyDescent="0.2">
      <c r="A495" s="1">
        <v>35499</v>
      </c>
      <c r="B495" s="2">
        <v>43624</v>
      </c>
      <c r="C495" s="2" t="str">
        <f t="shared" si="56"/>
        <v>Saturday</v>
      </c>
      <c r="D495" s="2" t="str">
        <f t="shared" si="57"/>
        <v>June</v>
      </c>
      <c r="E495" s="2" t="str">
        <f t="shared" si="58"/>
        <v>2019</v>
      </c>
      <c r="F495" s="2">
        <v>43628</v>
      </c>
      <c r="G495" s="2" t="str">
        <f t="shared" si="59"/>
        <v>Wednesday</v>
      </c>
      <c r="H495" s="2" t="str">
        <f t="shared" si="60"/>
        <v>June</v>
      </c>
      <c r="I495" s="22">
        <v>9.7511169848408352E-2</v>
      </c>
      <c r="J495" s="22" t="str">
        <f t="shared" si="61"/>
        <v>02</v>
      </c>
      <c r="K495" s="2" t="str">
        <f t="shared" si="62"/>
        <v>2019</v>
      </c>
      <c r="L495" s="3">
        <v>5.98</v>
      </c>
      <c r="M495" s="1">
        <v>9</v>
      </c>
      <c r="N495" s="3">
        <v>53.82</v>
      </c>
      <c r="O495" s="1" t="s">
        <v>22</v>
      </c>
      <c r="P495" s="1" t="s">
        <v>11</v>
      </c>
      <c r="Q495" s="1" t="str">
        <f t="shared" si="63"/>
        <v>Supplies and Furniture</v>
      </c>
      <c r="R495" s="1" t="s">
        <v>12</v>
      </c>
      <c r="S495" s="1" t="s">
        <v>179</v>
      </c>
      <c r="T495" s="1">
        <v>48138</v>
      </c>
      <c r="U495" s="1" t="str">
        <f>VLOOKUP(T495,'Geographic Data'!$A:$D,2,FALSE)</f>
        <v>Detroit</v>
      </c>
      <c r="V495" s="1" t="str">
        <f>VLOOKUP(T495,'Geographic Data'!$A:$D,3,FALSE)</f>
        <v>Michigan</v>
      </c>
      <c r="W495" s="1" t="str">
        <f>VLOOKUP(T495,'Geographic Data'!$A:$D,4,FALSE)</f>
        <v>Central</v>
      </c>
    </row>
    <row r="496" spans="1:23" x14ac:dyDescent="0.2">
      <c r="A496" s="1">
        <v>43048</v>
      </c>
      <c r="B496" s="2">
        <v>43657</v>
      </c>
      <c r="C496" s="2" t="str">
        <f t="shared" si="56"/>
        <v>Thursday</v>
      </c>
      <c r="D496" s="2" t="str">
        <f t="shared" si="57"/>
        <v>July</v>
      </c>
      <c r="E496" s="2" t="str">
        <f t="shared" si="58"/>
        <v>2019</v>
      </c>
      <c r="F496" s="2">
        <v>43665</v>
      </c>
      <c r="G496" s="2" t="str">
        <f t="shared" si="59"/>
        <v>Friday</v>
      </c>
      <c r="H496" s="2" t="str">
        <f t="shared" si="60"/>
        <v>July</v>
      </c>
      <c r="I496" s="22">
        <v>0.72117504228591978</v>
      </c>
      <c r="J496" s="22" t="str">
        <f t="shared" si="61"/>
        <v>17</v>
      </c>
      <c r="K496" s="2" t="str">
        <f t="shared" si="62"/>
        <v>2019</v>
      </c>
      <c r="L496" s="3">
        <v>161.55000000000001</v>
      </c>
      <c r="M496" s="1">
        <v>2</v>
      </c>
      <c r="N496" s="3">
        <v>323.10000000000002</v>
      </c>
      <c r="O496" s="1" t="s">
        <v>22</v>
      </c>
      <c r="P496" s="1" t="s">
        <v>11</v>
      </c>
      <c r="Q496" s="1" t="str">
        <f t="shared" si="63"/>
        <v>Supplies and Furniture</v>
      </c>
      <c r="R496" s="1" t="s">
        <v>789</v>
      </c>
      <c r="S496" s="1" t="s">
        <v>196</v>
      </c>
      <c r="T496" s="1">
        <v>48138</v>
      </c>
      <c r="U496" s="1" t="str">
        <f>VLOOKUP(T496,'Geographic Data'!$A:$D,2,FALSE)</f>
        <v>Detroit</v>
      </c>
      <c r="V496" s="1" t="str">
        <f>VLOOKUP(T496,'Geographic Data'!$A:$D,3,FALSE)</f>
        <v>Michigan</v>
      </c>
      <c r="W496" s="1" t="str">
        <f>VLOOKUP(T496,'Geographic Data'!$A:$D,4,FALSE)</f>
        <v>Central</v>
      </c>
    </row>
    <row r="497" spans="1:23" x14ac:dyDescent="0.2">
      <c r="A497" s="1">
        <v>79791</v>
      </c>
      <c r="B497" s="2">
        <v>43816</v>
      </c>
      <c r="C497" s="2" t="str">
        <f t="shared" si="56"/>
        <v>Tuesday</v>
      </c>
      <c r="D497" s="2" t="str">
        <f t="shared" si="57"/>
        <v>December</v>
      </c>
      <c r="E497" s="2" t="str">
        <f t="shared" si="58"/>
        <v>2019</v>
      </c>
      <c r="F497" s="2">
        <v>43819</v>
      </c>
      <c r="G497" s="2" t="str">
        <f t="shared" si="59"/>
        <v>Friday</v>
      </c>
      <c r="H497" s="2" t="str">
        <f t="shared" si="60"/>
        <v>December</v>
      </c>
      <c r="I497" s="22">
        <v>0.96205599520360985</v>
      </c>
      <c r="J497" s="22" t="str">
        <f t="shared" si="61"/>
        <v>23</v>
      </c>
      <c r="K497" s="2" t="str">
        <f t="shared" si="62"/>
        <v>2019</v>
      </c>
      <c r="L497" s="3">
        <v>65.989999999999995</v>
      </c>
      <c r="M497" s="1">
        <v>3</v>
      </c>
      <c r="N497" s="3">
        <v>197.97</v>
      </c>
      <c r="O497" s="1" t="s">
        <v>22</v>
      </c>
      <c r="P497" s="1" t="s">
        <v>16</v>
      </c>
      <c r="Q497" s="1" t="str">
        <f t="shared" si="63"/>
        <v>Technology</v>
      </c>
      <c r="R497" s="1" t="s">
        <v>790</v>
      </c>
      <c r="S497" s="1" t="s">
        <v>406</v>
      </c>
      <c r="T497" s="1">
        <v>48195</v>
      </c>
      <c r="U497" s="1" t="str">
        <f>VLOOKUP(T497,'Geographic Data'!$A:$D,2,FALSE)</f>
        <v>Southgate</v>
      </c>
      <c r="V497" s="1" t="str">
        <f>VLOOKUP(T497,'Geographic Data'!$A:$D,3,FALSE)</f>
        <v>Michigan</v>
      </c>
      <c r="W497" s="1" t="str">
        <f>VLOOKUP(T497,'Geographic Data'!$A:$D,4,FALSE)</f>
        <v>Central</v>
      </c>
    </row>
    <row r="498" spans="1:23" x14ac:dyDescent="0.2">
      <c r="A498" s="1">
        <v>79796</v>
      </c>
      <c r="B498" s="2">
        <v>43816</v>
      </c>
      <c r="C498" s="2" t="str">
        <f t="shared" si="56"/>
        <v>Tuesday</v>
      </c>
      <c r="D498" s="2" t="str">
        <f t="shared" si="57"/>
        <v>December</v>
      </c>
      <c r="E498" s="2" t="str">
        <f t="shared" si="58"/>
        <v>2019</v>
      </c>
      <c r="F498" s="2">
        <v>43822</v>
      </c>
      <c r="G498" s="2" t="str">
        <f t="shared" si="59"/>
        <v>Monday</v>
      </c>
      <c r="H498" s="2" t="str">
        <f t="shared" si="60"/>
        <v>December</v>
      </c>
      <c r="I498" s="22">
        <v>0.26953356504358106</v>
      </c>
      <c r="J498" s="22" t="str">
        <f t="shared" si="61"/>
        <v>06</v>
      </c>
      <c r="K498" s="2" t="str">
        <f t="shared" si="62"/>
        <v>2019</v>
      </c>
      <c r="L498" s="3">
        <v>4.4800000000000004</v>
      </c>
      <c r="M498" s="1">
        <v>4</v>
      </c>
      <c r="N498" s="3">
        <v>17.920000000000002</v>
      </c>
      <c r="O498" s="1" t="s">
        <v>22</v>
      </c>
      <c r="P498" s="1" t="s">
        <v>11</v>
      </c>
      <c r="Q498" s="1" t="str">
        <f t="shared" si="63"/>
        <v>Supplies and Furniture</v>
      </c>
      <c r="R498" s="1" t="s">
        <v>47</v>
      </c>
      <c r="S498" s="1" t="s">
        <v>412</v>
      </c>
      <c r="T498" s="1">
        <v>48195</v>
      </c>
      <c r="U498" s="1" t="str">
        <f>VLOOKUP(T498,'Geographic Data'!$A:$D,2,FALSE)</f>
        <v>Southgate</v>
      </c>
      <c r="V498" s="1" t="str">
        <f>VLOOKUP(T498,'Geographic Data'!$A:$D,3,FALSE)</f>
        <v>Michigan</v>
      </c>
      <c r="W498" s="1" t="str">
        <f>VLOOKUP(T498,'Geographic Data'!$A:$D,4,FALSE)</f>
        <v>Central</v>
      </c>
    </row>
    <row r="499" spans="1:23" x14ac:dyDescent="0.2">
      <c r="A499" s="1">
        <v>80172</v>
      </c>
      <c r="B499" s="2">
        <v>43818</v>
      </c>
      <c r="C499" s="2" t="str">
        <f t="shared" si="56"/>
        <v>Thursday</v>
      </c>
      <c r="D499" s="2" t="str">
        <f t="shared" si="57"/>
        <v>December</v>
      </c>
      <c r="E499" s="2" t="str">
        <f t="shared" si="58"/>
        <v>2019</v>
      </c>
      <c r="F499" s="2">
        <v>43826</v>
      </c>
      <c r="G499" s="2" t="str">
        <f t="shared" si="59"/>
        <v>Friday</v>
      </c>
      <c r="H499" s="2" t="str">
        <f t="shared" si="60"/>
        <v>December</v>
      </c>
      <c r="I499" s="22">
        <v>4.287674173787126E-2</v>
      </c>
      <c r="J499" s="22" t="str">
        <f t="shared" si="61"/>
        <v>01</v>
      </c>
      <c r="K499" s="2" t="str">
        <f t="shared" si="62"/>
        <v>2019</v>
      </c>
      <c r="L499" s="3">
        <v>14.2</v>
      </c>
      <c r="M499" s="1">
        <v>4</v>
      </c>
      <c r="N499" s="3">
        <v>56.8</v>
      </c>
      <c r="O499" s="1" t="s">
        <v>14</v>
      </c>
      <c r="P499" s="1" t="s">
        <v>27</v>
      </c>
      <c r="Q499" s="1" t="str">
        <f t="shared" si="63"/>
        <v>Supplies and Furniture</v>
      </c>
      <c r="R499" s="1" t="s">
        <v>33</v>
      </c>
      <c r="S499" s="1" t="s">
        <v>347</v>
      </c>
      <c r="T499" s="1">
        <v>48195</v>
      </c>
      <c r="U499" s="1" t="str">
        <f>VLOOKUP(T499,'Geographic Data'!$A:$D,2,FALSE)</f>
        <v>Southgate</v>
      </c>
      <c r="V499" s="1" t="str">
        <f>VLOOKUP(T499,'Geographic Data'!$A:$D,3,FALSE)</f>
        <v>Michigan</v>
      </c>
      <c r="W499" s="1" t="str">
        <f>VLOOKUP(T499,'Geographic Data'!$A:$D,4,FALSE)</f>
        <v>Central</v>
      </c>
    </row>
    <row r="500" spans="1:23" x14ac:dyDescent="0.2">
      <c r="A500" s="1">
        <v>80176</v>
      </c>
      <c r="B500" s="2">
        <v>43818</v>
      </c>
      <c r="C500" s="2" t="str">
        <f t="shared" si="56"/>
        <v>Thursday</v>
      </c>
      <c r="D500" s="2" t="str">
        <f t="shared" si="57"/>
        <v>December</v>
      </c>
      <c r="E500" s="2" t="str">
        <f t="shared" si="58"/>
        <v>2019</v>
      </c>
      <c r="F500" s="2">
        <v>43820</v>
      </c>
      <c r="G500" s="2" t="str">
        <f t="shared" si="59"/>
        <v>Saturday</v>
      </c>
      <c r="H500" s="2" t="str">
        <f t="shared" si="60"/>
        <v>December</v>
      </c>
      <c r="I500" s="22">
        <v>0.60912983971127055</v>
      </c>
      <c r="J500" s="22" t="str">
        <f t="shared" si="61"/>
        <v>14</v>
      </c>
      <c r="K500" s="2" t="str">
        <f t="shared" si="62"/>
        <v>2019</v>
      </c>
      <c r="L500" s="3">
        <v>6.48</v>
      </c>
      <c r="M500" s="1">
        <v>5</v>
      </c>
      <c r="N500" s="3">
        <v>32.4</v>
      </c>
      <c r="O500" s="1" t="s">
        <v>14</v>
      </c>
      <c r="P500" s="1" t="s">
        <v>11</v>
      </c>
      <c r="Q500" s="1" t="str">
        <f t="shared" si="63"/>
        <v>Supplies and Furniture</v>
      </c>
      <c r="R500" s="1" t="s">
        <v>12</v>
      </c>
      <c r="S500" s="1" t="s">
        <v>394</v>
      </c>
      <c r="T500" s="1">
        <v>48195</v>
      </c>
      <c r="U500" s="1" t="str">
        <f>VLOOKUP(T500,'Geographic Data'!$A:$D,2,FALSE)</f>
        <v>Southgate</v>
      </c>
      <c r="V500" s="1" t="str">
        <f>VLOOKUP(T500,'Geographic Data'!$A:$D,3,FALSE)</f>
        <v>Michigan</v>
      </c>
      <c r="W500" s="1" t="str">
        <f>VLOOKUP(T500,'Geographic Data'!$A:$D,4,FALSE)</f>
        <v>Central</v>
      </c>
    </row>
    <row r="501" spans="1:23" x14ac:dyDescent="0.2">
      <c r="A501" s="1">
        <v>80177</v>
      </c>
      <c r="B501" s="2">
        <v>43818</v>
      </c>
      <c r="C501" s="2" t="str">
        <f t="shared" si="56"/>
        <v>Thursday</v>
      </c>
      <c r="D501" s="2" t="str">
        <f t="shared" si="57"/>
        <v>December</v>
      </c>
      <c r="E501" s="2" t="str">
        <f t="shared" si="58"/>
        <v>2019</v>
      </c>
      <c r="F501" s="2">
        <v>43827</v>
      </c>
      <c r="G501" s="2" t="str">
        <f t="shared" si="59"/>
        <v>Saturday</v>
      </c>
      <c r="H501" s="2" t="str">
        <f t="shared" si="60"/>
        <v>December</v>
      </c>
      <c r="I501" s="22">
        <v>0.74313577985451584</v>
      </c>
      <c r="J501" s="22" t="str">
        <f t="shared" si="61"/>
        <v>17</v>
      </c>
      <c r="K501" s="2" t="str">
        <f t="shared" si="62"/>
        <v>2019</v>
      </c>
      <c r="L501" s="3">
        <v>19.98</v>
      </c>
      <c r="M501" s="1">
        <v>8</v>
      </c>
      <c r="N501" s="3">
        <v>159.84</v>
      </c>
      <c r="O501" s="1" t="s">
        <v>14</v>
      </c>
      <c r="P501" s="1" t="s">
        <v>27</v>
      </c>
      <c r="Q501" s="1" t="str">
        <f t="shared" si="63"/>
        <v>Supplies and Furniture</v>
      </c>
      <c r="R501" s="1" t="s">
        <v>33</v>
      </c>
      <c r="S501" s="1" t="s">
        <v>478</v>
      </c>
      <c r="T501" s="1">
        <v>48195</v>
      </c>
      <c r="U501" s="1" t="str">
        <f>VLOOKUP(T501,'Geographic Data'!$A:$D,2,FALSE)</f>
        <v>Southgate</v>
      </c>
      <c r="V501" s="1" t="str">
        <f>VLOOKUP(T501,'Geographic Data'!$A:$D,3,FALSE)</f>
        <v>Michigan</v>
      </c>
      <c r="W501" s="1" t="str">
        <f>VLOOKUP(T501,'Geographic Data'!$A:$D,4,FALSE)</f>
        <v>Central</v>
      </c>
    </row>
    <row r="502" spans="1:23" x14ac:dyDescent="0.2">
      <c r="A502" s="1">
        <v>80178</v>
      </c>
      <c r="B502" s="2">
        <v>43818</v>
      </c>
      <c r="C502" s="2" t="str">
        <f t="shared" si="56"/>
        <v>Thursday</v>
      </c>
      <c r="D502" s="2" t="str">
        <f t="shared" si="57"/>
        <v>December</v>
      </c>
      <c r="E502" s="2" t="str">
        <f t="shared" si="58"/>
        <v>2019</v>
      </c>
      <c r="F502" s="2">
        <v>43828</v>
      </c>
      <c r="G502" s="2" t="str">
        <f t="shared" si="59"/>
        <v>Sunday</v>
      </c>
      <c r="H502" s="2" t="str">
        <f t="shared" si="60"/>
        <v>December</v>
      </c>
      <c r="I502" s="22">
        <v>0.99604463835411094</v>
      </c>
      <c r="J502" s="22" t="str">
        <f t="shared" si="61"/>
        <v>23</v>
      </c>
      <c r="K502" s="2" t="str">
        <f t="shared" si="62"/>
        <v>2019</v>
      </c>
      <c r="L502" s="3">
        <v>71.37</v>
      </c>
      <c r="M502" s="1">
        <v>10</v>
      </c>
      <c r="N502" s="3">
        <v>713.7</v>
      </c>
      <c r="O502" s="1" t="s">
        <v>14</v>
      </c>
      <c r="P502" s="1" t="s">
        <v>27</v>
      </c>
      <c r="Q502" s="1" t="str">
        <f t="shared" si="63"/>
        <v>Supplies and Furniture</v>
      </c>
      <c r="R502" s="1" t="s">
        <v>43</v>
      </c>
      <c r="S502" s="1" t="s">
        <v>71</v>
      </c>
      <c r="T502" s="1">
        <v>48195</v>
      </c>
      <c r="U502" s="1" t="str">
        <f>VLOOKUP(T502,'Geographic Data'!$A:$D,2,FALSE)</f>
        <v>Southgate</v>
      </c>
      <c r="V502" s="1" t="str">
        <f>VLOOKUP(T502,'Geographic Data'!$A:$D,3,FALSE)</f>
        <v>Michigan</v>
      </c>
      <c r="W502" s="1" t="str">
        <f>VLOOKUP(T502,'Geographic Data'!$A:$D,4,FALSE)</f>
        <v>Central</v>
      </c>
    </row>
    <row r="503" spans="1:23" x14ac:dyDescent="0.2">
      <c r="A503" s="1">
        <v>80178</v>
      </c>
      <c r="B503" s="2">
        <v>43818</v>
      </c>
      <c r="C503" s="2" t="str">
        <f t="shared" si="56"/>
        <v>Thursday</v>
      </c>
      <c r="D503" s="2" t="str">
        <f t="shared" si="57"/>
        <v>December</v>
      </c>
      <c r="E503" s="2" t="str">
        <f t="shared" si="58"/>
        <v>2019</v>
      </c>
      <c r="F503" s="2">
        <v>43821</v>
      </c>
      <c r="G503" s="2" t="str">
        <f t="shared" si="59"/>
        <v>Sunday</v>
      </c>
      <c r="H503" s="2" t="str">
        <f t="shared" si="60"/>
        <v>December</v>
      </c>
      <c r="I503" s="22">
        <v>7.5699765397405083E-2</v>
      </c>
      <c r="J503" s="22" t="str">
        <f t="shared" si="61"/>
        <v>01</v>
      </c>
      <c r="K503" s="2" t="str">
        <f t="shared" si="62"/>
        <v>2019</v>
      </c>
      <c r="L503" s="3">
        <v>200.99</v>
      </c>
      <c r="M503" s="1">
        <v>9</v>
      </c>
      <c r="N503" s="3">
        <v>1808.91</v>
      </c>
      <c r="O503" s="1" t="s">
        <v>14</v>
      </c>
      <c r="P503" s="1" t="s">
        <v>16</v>
      </c>
      <c r="Q503" s="1" t="str">
        <f t="shared" si="63"/>
        <v>Technology</v>
      </c>
      <c r="R503" s="1" t="s">
        <v>790</v>
      </c>
      <c r="S503" s="1">
        <v>5125</v>
      </c>
      <c r="T503" s="1">
        <v>48195</v>
      </c>
      <c r="U503" s="1" t="str">
        <f>VLOOKUP(T503,'Geographic Data'!$A:$D,2,FALSE)</f>
        <v>Southgate</v>
      </c>
      <c r="V503" s="1" t="str">
        <f>VLOOKUP(T503,'Geographic Data'!$A:$D,3,FALSE)</f>
        <v>Michigan</v>
      </c>
      <c r="W503" s="1" t="str">
        <f>VLOOKUP(T503,'Geographic Data'!$A:$D,4,FALSE)</f>
        <v>Central</v>
      </c>
    </row>
    <row r="504" spans="1:23" x14ac:dyDescent="0.2">
      <c r="A504" s="1">
        <v>8398</v>
      </c>
      <c r="B504" s="2">
        <v>43506</v>
      </c>
      <c r="C504" s="2" t="str">
        <f t="shared" si="56"/>
        <v>Sunday</v>
      </c>
      <c r="D504" s="2" t="str">
        <f t="shared" si="57"/>
        <v>February</v>
      </c>
      <c r="E504" s="2" t="str">
        <f t="shared" si="58"/>
        <v>2019</v>
      </c>
      <c r="F504" s="2">
        <v>43510</v>
      </c>
      <c r="G504" s="2" t="str">
        <f t="shared" si="59"/>
        <v>Thursday</v>
      </c>
      <c r="H504" s="2" t="str">
        <f t="shared" si="60"/>
        <v>February</v>
      </c>
      <c r="I504" s="22">
        <v>0.90504531085483964</v>
      </c>
      <c r="J504" s="22" t="str">
        <f t="shared" si="61"/>
        <v>21</v>
      </c>
      <c r="K504" s="2" t="str">
        <f t="shared" si="62"/>
        <v>2019</v>
      </c>
      <c r="L504" s="3">
        <v>6.48</v>
      </c>
      <c r="M504" s="1">
        <v>2</v>
      </c>
      <c r="N504" s="3">
        <v>12.96</v>
      </c>
      <c r="O504" s="1" t="s">
        <v>22</v>
      </c>
      <c r="P504" s="1" t="s">
        <v>11</v>
      </c>
      <c r="Q504" s="1" t="str">
        <f t="shared" si="63"/>
        <v>Supplies and Furniture</v>
      </c>
      <c r="R504" s="1" t="s">
        <v>12</v>
      </c>
      <c r="S504" s="1" t="s">
        <v>53</v>
      </c>
      <c r="T504" s="1">
        <v>48234</v>
      </c>
      <c r="U504" s="1" t="str">
        <f>VLOOKUP(T504,'Geographic Data'!$A:$D,2,FALSE)</f>
        <v>Detroit</v>
      </c>
      <c r="V504" s="1" t="str">
        <f>VLOOKUP(T504,'Geographic Data'!$A:$D,3,FALSE)</f>
        <v>Michigan</v>
      </c>
      <c r="W504" s="1" t="str">
        <f>VLOOKUP(T504,'Geographic Data'!$A:$D,4,FALSE)</f>
        <v>Central</v>
      </c>
    </row>
    <row r="505" spans="1:23" x14ac:dyDescent="0.2">
      <c r="A505" s="1">
        <v>8398</v>
      </c>
      <c r="B505" s="2">
        <v>43506</v>
      </c>
      <c r="C505" s="2" t="str">
        <f t="shared" si="56"/>
        <v>Sunday</v>
      </c>
      <c r="D505" s="2" t="str">
        <f t="shared" si="57"/>
        <v>February</v>
      </c>
      <c r="E505" s="2" t="str">
        <f t="shared" si="58"/>
        <v>2019</v>
      </c>
      <c r="F505" s="2">
        <v>43508</v>
      </c>
      <c r="G505" s="2" t="str">
        <f t="shared" si="59"/>
        <v>Tuesday</v>
      </c>
      <c r="H505" s="2" t="str">
        <f t="shared" si="60"/>
        <v>February</v>
      </c>
      <c r="I505" s="22">
        <v>0.54716036315592009</v>
      </c>
      <c r="J505" s="22" t="str">
        <f t="shared" si="61"/>
        <v>13</v>
      </c>
      <c r="K505" s="2" t="str">
        <f t="shared" si="62"/>
        <v>2019</v>
      </c>
      <c r="L505" s="3">
        <v>10.23</v>
      </c>
      <c r="M505" s="1">
        <v>7</v>
      </c>
      <c r="N505" s="3">
        <v>71.61</v>
      </c>
      <c r="O505" s="1" t="s">
        <v>22</v>
      </c>
      <c r="P505" s="1" t="s">
        <v>11</v>
      </c>
      <c r="Q505" s="1" t="str">
        <f t="shared" si="63"/>
        <v>Supplies and Furniture</v>
      </c>
      <c r="R505" s="1" t="s">
        <v>792</v>
      </c>
      <c r="S505" s="1" t="s">
        <v>54</v>
      </c>
      <c r="T505" s="1">
        <v>48234</v>
      </c>
      <c r="U505" s="1" t="str">
        <f>VLOOKUP(T505,'Geographic Data'!$A:$D,2,FALSE)</f>
        <v>Detroit</v>
      </c>
      <c r="V505" s="1" t="str">
        <f>VLOOKUP(T505,'Geographic Data'!$A:$D,3,FALSE)</f>
        <v>Michigan</v>
      </c>
      <c r="W505" s="1" t="str">
        <f>VLOOKUP(T505,'Geographic Data'!$A:$D,4,FALSE)</f>
        <v>Central</v>
      </c>
    </row>
    <row r="506" spans="1:23" x14ac:dyDescent="0.2">
      <c r="A506" s="1">
        <v>16169</v>
      </c>
      <c r="B506" s="2">
        <v>43540</v>
      </c>
      <c r="C506" s="2" t="str">
        <f t="shared" si="56"/>
        <v>Saturday</v>
      </c>
      <c r="D506" s="2" t="str">
        <f t="shared" si="57"/>
        <v>March</v>
      </c>
      <c r="E506" s="2" t="str">
        <f t="shared" si="58"/>
        <v>2019</v>
      </c>
      <c r="F506" s="2">
        <v>43548</v>
      </c>
      <c r="G506" s="2" t="str">
        <f t="shared" si="59"/>
        <v>Sunday</v>
      </c>
      <c r="H506" s="2" t="str">
        <f t="shared" si="60"/>
        <v>March</v>
      </c>
      <c r="I506" s="22">
        <v>0.82977496066237721</v>
      </c>
      <c r="J506" s="22" t="str">
        <f t="shared" si="61"/>
        <v>19</v>
      </c>
      <c r="K506" s="2" t="str">
        <f t="shared" si="62"/>
        <v>2019</v>
      </c>
      <c r="L506" s="3">
        <v>200.98</v>
      </c>
      <c r="M506" s="1">
        <v>2</v>
      </c>
      <c r="N506" s="3">
        <v>401.96</v>
      </c>
      <c r="O506" s="1" t="s">
        <v>22</v>
      </c>
      <c r="P506" s="1" t="s">
        <v>769</v>
      </c>
      <c r="Q506" s="1" t="str">
        <f t="shared" si="63"/>
        <v>N/A</v>
      </c>
      <c r="R506" s="1" t="s">
        <v>28</v>
      </c>
      <c r="S506" s="1" t="s">
        <v>79</v>
      </c>
      <c r="T506" s="1">
        <v>48234</v>
      </c>
      <c r="U506" s="1" t="str">
        <f>VLOOKUP(T506,'Geographic Data'!$A:$D,2,FALSE)</f>
        <v>Detroit</v>
      </c>
      <c r="V506" s="1" t="str">
        <f>VLOOKUP(T506,'Geographic Data'!$A:$D,3,FALSE)</f>
        <v>Michigan</v>
      </c>
      <c r="W506" s="1" t="str">
        <f>VLOOKUP(T506,'Geographic Data'!$A:$D,4,FALSE)</f>
        <v>Central</v>
      </c>
    </row>
    <row r="507" spans="1:23" x14ac:dyDescent="0.2">
      <c r="A507" s="1">
        <v>16169</v>
      </c>
      <c r="B507" s="2">
        <v>43540</v>
      </c>
      <c r="C507" s="2" t="str">
        <f t="shared" si="56"/>
        <v>Saturday</v>
      </c>
      <c r="D507" s="2" t="str">
        <f t="shared" si="57"/>
        <v>March</v>
      </c>
      <c r="E507" s="2" t="str">
        <f t="shared" si="58"/>
        <v>2019</v>
      </c>
      <c r="F507" s="2">
        <v>43549</v>
      </c>
      <c r="G507" s="2" t="str">
        <f t="shared" si="59"/>
        <v>Monday</v>
      </c>
      <c r="H507" s="2" t="str">
        <f t="shared" si="60"/>
        <v>March</v>
      </c>
      <c r="I507" s="22">
        <v>0.68105513028958486</v>
      </c>
      <c r="J507" s="22" t="str">
        <f t="shared" si="61"/>
        <v>16</v>
      </c>
      <c r="K507" s="2" t="str">
        <f t="shared" si="62"/>
        <v>2019</v>
      </c>
      <c r="L507" s="3">
        <v>4.28</v>
      </c>
      <c r="M507" s="1">
        <v>2</v>
      </c>
      <c r="N507" s="3">
        <v>8.56</v>
      </c>
      <c r="O507" s="1" t="s">
        <v>22</v>
      </c>
      <c r="P507" s="1" t="s">
        <v>11</v>
      </c>
      <c r="Q507" s="1" t="str">
        <f t="shared" si="63"/>
        <v>Supplies and Furniture</v>
      </c>
      <c r="R507" s="1" t="s">
        <v>12</v>
      </c>
      <c r="S507" s="1" t="s">
        <v>80</v>
      </c>
      <c r="T507" s="1">
        <v>48234</v>
      </c>
      <c r="U507" s="1" t="str">
        <f>VLOOKUP(T507,'Geographic Data'!$A:$D,2,FALSE)</f>
        <v>Detroit</v>
      </c>
      <c r="V507" s="1" t="str">
        <f>VLOOKUP(T507,'Geographic Data'!$A:$D,3,FALSE)</f>
        <v>Michigan</v>
      </c>
      <c r="W507" s="1" t="str">
        <f>VLOOKUP(T507,'Geographic Data'!$A:$D,4,FALSE)</f>
        <v>Central</v>
      </c>
    </row>
    <row r="508" spans="1:23" x14ac:dyDescent="0.2">
      <c r="A508" s="1">
        <v>16169</v>
      </c>
      <c r="B508" s="2">
        <v>43540</v>
      </c>
      <c r="C508" s="2" t="str">
        <f t="shared" si="56"/>
        <v>Saturday</v>
      </c>
      <c r="D508" s="2" t="str">
        <f t="shared" si="57"/>
        <v>March</v>
      </c>
      <c r="E508" s="2" t="str">
        <f t="shared" si="58"/>
        <v>2019</v>
      </c>
      <c r="F508" s="2">
        <v>43543</v>
      </c>
      <c r="G508" s="2" t="str">
        <f t="shared" si="59"/>
        <v>Tuesday</v>
      </c>
      <c r="H508" s="2" t="str">
        <f t="shared" si="60"/>
        <v>March</v>
      </c>
      <c r="I508" s="22">
        <v>0.77913178624396717</v>
      </c>
      <c r="J508" s="22" t="str">
        <f t="shared" si="61"/>
        <v>18</v>
      </c>
      <c r="K508" s="2" t="str">
        <f t="shared" si="62"/>
        <v>2019</v>
      </c>
      <c r="L508" s="3">
        <v>85.99</v>
      </c>
      <c r="M508" s="1">
        <v>8</v>
      </c>
      <c r="N508" s="3">
        <v>687.92</v>
      </c>
      <c r="O508" s="1" t="s">
        <v>22</v>
      </c>
      <c r="P508" s="1" t="s">
        <v>16</v>
      </c>
      <c r="Q508" s="1" t="str">
        <f t="shared" si="63"/>
        <v>Technology</v>
      </c>
      <c r="R508" s="1" t="s">
        <v>790</v>
      </c>
      <c r="S508" s="1" t="s">
        <v>81</v>
      </c>
      <c r="T508" s="1">
        <v>48234</v>
      </c>
      <c r="U508" s="1" t="str">
        <f>VLOOKUP(T508,'Geographic Data'!$A:$D,2,FALSE)</f>
        <v>Detroit</v>
      </c>
      <c r="V508" s="1" t="str">
        <f>VLOOKUP(T508,'Geographic Data'!$A:$D,3,FALSE)</f>
        <v>Michigan</v>
      </c>
      <c r="W508" s="1" t="str">
        <f>VLOOKUP(T508,'Geographic Data'!$A:$D,4,FALSE)</f>
        <v>Central</v>
      </c>
    </row>
    <row r="509" spans="1:23" x14ac:dyDescent="0.2">
      <c r="A509" s="1">
        <v>16969</v>
      </c>
      <c r="B509" s="2">
        <v>43543</v>
      </c>
      <c r="C509" s="2" t="str">
        <f t="shared" si="56"/>
        <v>Tuesday</v>
      </c>
      <c r="D509" s="2" t="str">
        <f t="shared" si="57"/>
        <v>March</v>
      </c>
      <c r="E509" s="2" t="str">
        <f t="shared" si="58"/>
        <v>2019</v>
      </c>
      <c r="F509" s="2">
        <v>43551</v>
      </c>
      <c r="G509" s="2" t="str">
        <f t="shared" si="59"/>
        <v>Wednesday</v>
      </c>
      <c r="H509" s="2" t="str">
        <f t="shared" si="60"/>
        <v>March</v>
      </c>
      <c r="I509" s="22">
        <v>0.56850771996700966</v>
      </c>
      <c r="J509" s="22" t="str">
        <f t="shared" si="61"/>
        <v>13</v>
      </c>
      <c r="K509" s="2" t="str">
        <f t="shared" si="62"/>
        <v>2019</v>
      </c>
      <c r="L509" s="3">
        <v>55.99</v>
      </c>
      <c r="M509" s="1">
        <v>3</v>
      </c>
      <c r="N509" s="3">
        <v>167.97</v>
      </c>
      <c r="O509" s="1" t="s">
        <v>22</v>
      </c>
      <c r="P509" s="1" t="s">
        <v>16</v>
      </c>
      <c r="Q509" s="1" t="str">
        <f t="shared" si="63"/>
        <v>Technology</v>
      </c>
      <c r="R509" s="1" t="s">
        <v>790</v>
      </c>
      <c r="S509" s="1" t="s">
        <v>83</v>
      </c>
      <c r="T509" s="1">
        <v>48234</v>
      </c>
      <c r="U509" s="1" t="str">
        <f>VLOOKUP(T509,'Geographic Data'!$A:$D,2,FALSE)</f>
        <v>Detroit</v>
      </c>
      <c r="V509" s="1" t="str">
        <f>VLOOKUP(T509,'Geographic Data'!$A:$D,3,FALSE)</f>
        <v>Michigan</v>
      </c>
      <c r="W509" s="1" t="str">
        <f>VLOOKUP(T509,'Geographic Data'!$A:$D,4,FALSE)</f>
        <v>Central</v>
      </c>
    </row>
    <row r="510" spans="1:23" x14ac:dyDescent="0.2">
      <c r="A510" s="1">
        <v>18190</v>
      </c>
      <c r="B510" s="2">
        <v>43549</v>
      </c>
      <c r="C510" s="2" t="str">
        <f t="shared" si="56"/>
        <v>Monday</v>
      </c>
      <c r="D510" s="2" t="str">
        <f t="shared" si="57"/>
        <v>March</v>
      </c>
      <c r="E510" s="2" t="str">
        <f t="shared" si="58"/>
        <v>2019</v>
      </c>
      <c r="F510" s="2">
        <v>43557</v>
      </c>
      <c r="G510" s="2" t="str">
        <f t="shared" si="59"/>
        <v>Tuesday</v>
      </c>
      <c r="H510" s="2" t="str">
        <f t="shared" si="60"/>
        <v>April</v>
      </c>
      <c r="I510" s="22">
        <v>0.78272628941885147</v>
      </c>
      <c r="J510" s="22" t="str">
        <f t="shared" si="61"/>
        <v>18</v>
      </c>
      <c r="K510" s="2" t="str">
        <f t="shared" si="62"/>
        <v>2019</v>
      </c>
      <c r="L510" s="3">
        <v>15.74</v>
      </c>
      <c r="M510" s="1">
        <v>2</v>
      </c>
      <c r="N510" s="3">
        <v>31.48</v>
      </c>
      <c r="O510" s="1" t="s">
        <v>22</v>
      </c>
      <c r="P510" s="1" t="s">
        <v>11</v>
      </c>
      <c r="Q510" s="1" t="str">
        <f t="shared" si="63"/>
        <v>Supplies and Furniture</v>
      </c>
      <c r="R510" s="1" t="s">
        <v>41</v>
      </c>
      <c r="S510" s="1" t="s">
        <v>84</v>
      </c>
      <c r="T510" s="1">
        <v>48234</v>
      </c>
      <c r="U510" s="1" t="str">
        <f>VLOOKUP(T510,'Geographic Data'!$A:$D,2,FALSE)</f>
        <v>Detroit</v>
      </c>
      <c r="V510" s="1" t="str">
        <f>VLOOKUP(T510,'Geographic Data'!$A:$D,3,FALSE)</f>
        <v>Michigan</v>
      </c>
      <c r="W510" s="1" t="str">
        <f>VLOOKUP(T510,'Geographic Data'!$A:$D,4,FALSE)</f>
        <v>Central</v>
      </c>
    </row>
    <row r="511" spans="1:23" x14ac:dyDescent="0.2">
      <c r="A511" s="1">
        <v>18190</v>
      </c>
      <c r="B511" s="2">
        <v>43549</v>
      </c>
      <c r="C511" s="2" t="str">
        <f t="shared" si="56"/>
        <v>Monday</v>
      </c>
      <c r="D511" s="2" t="str">
        <f t="shared" si="57"/>
        <v>March</v>
      </c>
      <c r="E511" s="2" t="str">
        <f t="shared" si="58"/>
        <v>2019</v>
      </c>
      <c r="F511" s="2">
        <v>43555</v>
      </c>
      <c r="G511" s="2" t="str">
        <f t="shared" si="59"/>
        <v>Sunday</v>
      </c>
      <c r="H511" s="2" t="str">
        <f t="shared" si="60"/>
        <v>March</v>
      </c>
      <c r="I511" s="22">
        <v>0.73846889264415116</v>
      </c>
      <c r="J511" s="22" t="str">
        <f t="shared" si="61"/>
        <v>17</v>
      </c>
      <c r="K511" s="2" t="str">
        <f t="shared" si="62"/>
        <v>2019</v>
      </c>
      <c r="L511" s="3">
        <v>46.94</v>
      </c>
      <c r="M511" s="1">
        <v>4</v>
      </c>
      <c r="N511" s="3">
        <v>187.76</v>
      </c>
      <c r="O511" s="1" t="s">
        <v>22</v>
      </c>
      <c r="P511" s="1" t="s">
        <v>27</v>
      </c>
      <c r="Q511" s="1" t="str">
        <f t="shared" si="63"/>
        <v>Supplies and Furniture</v>
      </c>
      <c r="R511" s="1" t="s">
        <v>33</v>
      </c>
      <c r="S511" s="1" t="s">
        <v>85</v>
      </c>
      <c r="T511" s="1">
        <v>48234</v>
      </c>
      <c r="U511" s="1" t="str">
        <f>VLOOKUP(T511,'Geographic Data'!$A:$D,2,FALSE)</f>
        <v>Detroit</v>
      </c>
      <c r="V511" s="1" t="str">
        <f>VLOOKUP(T511,'Geographic Data'!$A:$D,3,FALSE)</f>
        <v>Michigan</v>
      </c>
      <c r="W511" s="1" t="str">
        <f>VLOOKUP(T511,'Geographic Data'!$A:$D,4,FALSE)</f>
        <v>Central</v>
      </c>
    </row>
    <row r="512" spans="1:23" x14ac:dyDescent="0.2">
      <c r="A512" s="1">
        <v>81322</v>
      </c>
      <c r="B512" s="2">
        <v>43823</v>
      </c>
      <c r="C512" s="2" t="str">
        <f t="shared" si="56"/>
        <v>Tuesday</v>
      </c>
      <c r="D512" s="2" t="str">
        <f t="shared" si="57"/>
        <v>December</v>
      </c>
      <c r="E512" s="2" t="str">
        <f t="shared" si="58"/>
        <v>2019</v>
      </c>
      <c r="F512" s="2">
        <v>43833</v>
      </c>
      <c r="G512" s="2" t="str">
        <f t="shared" si="59"/>
        <v>Friday</v>
      </c>
      <c r="H512" s="2" t="str">
        <f t="shared" si="60"/>
        <v>January</v>
      </c>
      <c r="I512" s="22">
        <v>0.9235504934245512</v>
      </c>
      <c r="J512" s="22" t="str">
        <f t="shared" si="61"/>
        <v>22</v>
      </c>
      <c r="K512" s="2" t="str">
        <f t="shared" si="62"/>
        <v>2020</v>
      </c>
      <c r="L512" s="3">
        <v>22.98</v>
      </c>
      <c r="M512" s="1">
        <v>6</v>
      </c>
      <c r="N512" s="3">
        <v>137.88</v>
      </c>
      <c r="O512" s="1" t="s">
        <v>10</v>
      </c>
      <c r="P512" s="1" t="s">
        <v>27</v>
      </c>
      <c r="Q512" s="1" t="str">
        <f t="shared" si="63"/>
        <v>Supplies and Furniture</v>
      </c>
      <c r="R512" s="1" t="s">
        <v>33</v>
      </c>
      <c r="S512" s="1" t="s">
        <v>625</v>
      </c>
      <c r="T512" s="1">
        <v>48841</v>
      </c>
      <c r="U512" s="1" t="str">
        <f>VLOOKUP(T512,'Geographic Data'!$A:$D,2,FALSE)</f>
        <v>Owosso</v>
      </c>
      <c r="V512" s="1" t="str">
        <f>VLOOKUP(T512,'Geographic Data'!$A:$D,3,FALSE)</f>
        <v>Michigan</v>
      </c>
      <c r="W512" s="1" t="str">
        <f>VLOOKUP(T512,'Geographic Data'!$A:$D,4,FALSE)</f>
        <v>Central</v>
      </c>
    </row>
    <row r="513" spans="1:23" x14ac:dyDescent="0.2">
      <c r="A513" s="1">
        <v>81323</v>
      </c>
      <c r="B513" s="2">
        <v>43823</v>
      </c>
      <c r="C513" s="2" t="str">
        <f t="shared" si="56"/>
        <v>Tuesday</v>
      </c>
      <c r="D513" s="2" t="str">
        <f t="shared" si="57"/>
        <v>December</v>
      </c>
      <c r="E513" s="2" t="str">
        <f t="shared" si="58"/>
        <v>2019</v>
      </c>
      <c r="F513" s="2">
        <v>43825</v>
      </c>
      <c r="G513" s="2" t="str">
        <f t="shared" si="59"/>
        <v>Thursday</v>
      </c>
      <c r="H513" s="2" t="str">
        <f t="shared" si="60"/>
        <v>December</v>
      </c>
      <c r="I513" s="22">
        <v>0.10053980469338797</v>
      </c>
      <c r="J513" s="22" t="str">
        <f t="shared" si="61"/>
        <v>02</v>
      </c>
      <c r="K513" s="2" t="str">
        <f t="shared" si="62"/>
        <v>2019</v>
      </c>
      <c r="L513" s="3">
        <v>400.97</v>
      </c>
      <c r="M513" s="1">
        <v>6</v>
      </c>
      <c r="N513" s="3">
        <v>2405.8200000000002</v>
      </c>
      <c r="O513" s="1" t="s">
        <v>10</v>
      </c>
      <c r="P513" s="1" t="s">
        <v>16</v>
      </c>
      <c r="Q513" s="1" t="str">
        <f t="shared" si="63"/>
        <v>Technology</v>
      </c>
      <c r="R513" s="1" t="s">
        <v>25</v>
      </c>
      <c r="S513" s="1" t="s">
        <v>626</v>
      </c>
      <c r="T513" s="1">
        <v>48841</v>
      </c>
      <c r="U513" s="1" t="str">
        <f>VLOOKUP(T513,'Geographic Data'!$A:$D,2,FALSE)</f>
        <v>Owosso</v>
      </c>
      <c r="V513" s="1" t="str">
        <f>VLOOKUP(T513,'Geographic Data'!$A:$D,3,FALSE)</f>
        <v>Michigan</v>
      </c>
      <c r="W513" s="1" t="str">
        <f>VLOOKUP(T513,'Geographic Data'!$A:$D,4,FALSE)</f>
        <v>Central</v>
      </c>
    </row>
    <row r="514" spans="1:23" x14ac:dyDescent="0.2">
      <c r="A514" s="1">
        <v>81324</v>
      </c>
      <c r="B514" s="2">
        <v>43823</v>
      </c>
      <c r="C514" s="2" t="str">
        <f t="shared" si="56"/>
        <v>Tuesday</v>
      </c>
      <c r="D514" s="2" t="str">
        <f t="shared" si="57"/>
        <v>December</v>
      </c>
      <c r="E514" s="2" t="str">
        <f t="shared" si="58"/>
        <v>2019</v>
      </c>
      <c r="F514" s="2">
        <v>43831</v>
      </c>
      <c r="G514" s="2" t="str">
        <f t="shared" si="59"/>
        <v>Wednesday</v>
      </c>
      <c r="H514" s="2" t="str">
        <f t="shared" si="60"/>
        <v>January</v>
      </c>
      <c r="I514" s="22">
        <v>0.67217607592632067</v>
      </c>
      <c r="J514" s="22" t="str">
        <f t="shared" si="61"/>
        <v>16</v>
      </c>
      <c r="K514" s="2" t="str">
        <f t="shared" si="62"/>
        <v>2020</v>
      </c>
      <c r="L514" s="3">
        <v>2.88</v>
      </c>
      <c r="M514" s="1">
        <v>1</v>
      </c>
      <c r="N514" s="3">
        <v>2.88</v>
      </c>
      <c r="O514" s="1" t="s">
        <v>10</v>
      </c>
      <c r="P514" s="1" t="s">
        <v>11</v>
      </c>
      <c r="Q514" s="1" t="str">
        <f t="shared" si="63"/>
        <v>Supplies and Furniture</v>
      </c>
      <c r="R514" s="1" t="s">
        <v>31</v>
      </c>
      <c r="S514" s="1" t="s">
        <v>627</v>
      </c>
      <c r="T514" s="1">
        <v>48841</v>
      </c>
      <c r="U514" s="1" t="str">
        <f>VLOOKUP(T514,'Geographic Data'!$A:$D,2,FALSE)</f>
        <v>Owosso</v>
      </c>
      <c r="V514" s="1" t="str">
        <f>VLOOKUP(T514,'Geographic Data'!$A:$D,3,FALSE)</f>
        <v>Michigan</v>
      </c>
      <c r="W514" s="1" t="str">
        <f>VLOOKUP(T514,'Geographic Data'!$A:$D,4,FALSE)</f>
        <v>Central</v>
      </c>
    </row>
    <row r="515" spans="1:23" x14ac:dyDescent="0.2">
      <c r="A515" s="1">
        <v>81324</v>
      </c>
      <c r="B515" s="2">
        <v>43823</v>
      </c>
      <c r="C515" s="2" t="str">
        <f t="shared" ref="C515:C578" si="64">TEXT(B515, "DDDD")</f>
        <v>Tuesday</v>
      </c>
      <c r="D515" s="2" t="str">
        <f t="shared" ref="D515:D578" si="65">TEXT(B515, "mmmm")</f>
        <v>December</v>
      </c>
      <c r="E515" s="2" t="str">
        <f t="shared" ref="E515:E578" si="66">TEXT(B515,"YYYY")</f>
        <v>2019</v>
      </c>
      <c r="F515" s="2">
        <v>43833</v>
      </c>
      <c r="G515" s="2" t="str">
        <f t="shared" ref="G515:G578" si="67">TEXT(F515, "DDDD")</f>
        <v>Friday</v>
      </c>
      <c r="H515" s="2" t="str">
        <f t="shared" ref="H515:H578" si="68">TEXT(F515, "MMMM")</f>
        <v>January</v>
      </c>
      <c r="I515" s="22">
        <v>0.20466204212624939</v>
      </c>
      <c r="J515" s="22" t="str">
        <f t="shared" ref="J515:J578" si="69">TEXT(I515, "HH")</f>
        <v>04</v>
      </c>
      <c r="K515" s="2" t="str">
        <f t="shared" ref="K515:K578" si="70">TEXT(F515, "YYYY")</f>
        <v>2020</v>
      </c>
      <c r="L515" s="3">
        <v>85.29</v>
      </c>
      <c r="M515" s="1">
        <v>5</v>
      </c>
      <c r="N515" s="3">
        <v>426.45</v>
      </c>
      <c r="O515" s="1" t="s">
        <v>10</v>
      </c>
      <c r="P515" s="1" t="s">
        <v>27</v>
      </c>
      <c r="Q515" s="1" t="str">
        <f t="shared" ref="Q515:Q578" si="71">IF(P515="Office Supplies","Supplies and Furniture",IF(P515="Furniture","Supplies and Furniture",P515))</f>
        <v>Supplies and Furniture</v>
      </c>
      <c r="R515" s="1" t="s">
        <v>43</v>
      </c>
      <c r="S515" s="1" t="s">
        <v>628</v>
      </c>
      <c r="T515" s="1">
        <v>48841</v>
      </c>
      <c r="U515" s="1" t="str">
        <f>VLOOKUP(T515,'Geographic Data'!$A:$D,2,FALSE)</f>
        <v>Owosso</v>
      </c>
      <c r="V515" s="1" t="str">
        <f>VLOOKUP(T515,'Geographic Data'!$A:$D,3,FALSE)</f>
        <v>Michigan</v>
      </c>
      <c r="W515" s="1" t="str">
        <f>VLOOKUP(T515,'Geographic Data'!$A:$D,4,FALSE)</f>
        <v>Central</v>
      </c>
    </row>
    <row r="516" spans="1:23" x14ac:dyDescent="0.2">
      <c r="A516" s="1">
        <v>81327</v>
      </c>
      <c r="B516" s="2">
        <v>43823</v>
      </c>
      <c r="C516" s="2" t="str">
        <f t="shared" si="64"/>
        <v>Tuesday</v>
      </c>
      <c r="D516" s="2" t="str">
        <f t="shared" si="65"/>
        <v>December</v>
      </c>
      <c r="E516" s="2" t="str">
        <f t="shared" si="66"/>
        <v>2019</v>
      </c>
      <c r="F516" s="2">
        <v>43825</v>
      </c>
      <c r="G516" s="2" t="str">
        <f t="shared" si="67"/>
        <v>Thursday</v>
      </c>
      <c r="H516" s="2" t="str">
        <f t="shared" si="68"/>
        <v>December</v>
      </c>
      <c r="I516" s="22">
        <v>0.34634457562791676</v>
      </c>
      <c r="J516" s="22" t="str">
        <f t="shared" si="69"/>
        <v>08</v>
      </c>
      <c r="K516" s="2" t="str">
        <f t="shared" si="70"/>
        <v>2019</v>
      </c>
      <c r="L516" s="3">
        <v>9.3800000000000008</v>
      </c>
      <c r="M516" s="1">
        <v>2</v>
      </c>
      <c r="N516" s="3">
        <v>18.760000000000002</v>
      </c>
      <c r="O516" s="1" t="s">
        <v>10</v>
      </c>
      <c r="P516" s="1" t="s">
        <v>11</v>
      </c>
      <c r="Q516" s="1" t="str">
        <f t="shared" si="71"/>
        <v>Supplies and Furniture</v>
      </c>
      <c r="R516" s="1" t="s">
        <v>789</v>
      </c>
      <c r="S516" s="1" t="s">
        <v>474</v>
      </c>
      <c r="T516" s="1">
        <v>48841</v>
      </c>
      <c r="U516" s="1" t="str">
        <f>VLOOKUP(T516,'Geographic Data'!$A:$D,2,FALSE)</f>
        <v>Owosso</v>
      </c>
      <c r="V516" s="1" t="str">
        <f>VLOOKUP(T516,'Geographic Data'!$A:$D,3,FALSE)</f>
        <v>Michigan</v>
      </c>
      <c r="W516" s="1" t="str">
        <f>VLOOKUP(T516,'Geographic Data'!$A:$D,4,FALSE)</f>
        <v>Central</v>
      </c>
    </row>
    <row r="517" spans="1:23" x14ac:dyDescent="0.2">
      <c r="A517" s="1">
        <v>80149</v>
      </c>
      <c r="B517" s="2">
        <v>43818</v>
      </c>
      <c r="C517" s="2" t="str">
        <f t="shared" si="64"/>
        <v>Thursday</v>
      </c>
      <c r="D517" s="2" t="str">
        <f t="shared" si="65"/>
        <v>December</v>
      </c>
      <c r="E517" s="2" t="str">
        <f t="shared" si="66"/>
        <v>2019</v>
      </c>
      <c r="F517" s="2">
        <v>43825</v>
      </c>
      <c r="G517" s="2" t="str">
        <f t="shared" si="67"/>
        <v>Thursday</v>
      </c>
      <c r="H517" s="2" t="str">
        <f t="shared" si="68"/>
        <v>December</v>
      </c>
      <c r="I517" s="22">
        <v>0.72268136911559466</v>
      </c>
      <c r="J517" s="22" t="str">
        <f t="shared" si="69"/>
        <v>17</v>
      </c>
      <c r="K517" s="2" t="str">
        <f t="shared" si="70"/>
        <v>2019</v>
      </c>
      <c r="L517" s="3">
        <v>2.88</v>
      </c>
      <c r="M517" s="1">
        <v>1</v>
      </c>
      <c r="N517" s="3">
        <v>2.88</v>
      </c>
      <c r="O517" s="1" t="s">
        <v>22</v>
      </c>
      <c r="P517" s="1" t="s">
        <v>11</v>
      </c>
      <c r="Q517" s="1" t="str">
        <f t="shared" si="71"/>
        <v>Supplies and Furniture</v>
      </c>
      <c r="R517" s="1" t="s">
        <v>788</v>
      </c>
      <c r="S517" s="1" t="s">
        <v>467</v>
      </c>
      <c r="T517" s="1">
        <v>50208</v>
      </c>
      <c r="U517" s="1" t="str">
        <f>VLOOKUP(T517,'Geographic Data'!$A:$D,2,FALSE)</f>
        <v>Newton</v>
      </c>
      <c r="V517" s="1" t="str">
        <f>VLOOKUP(T517,'Geographic Data'!$A:$D,3,FALSE)</f>
        <v>Iowa</v>
      </c>
      <c r="W517" s="1" t="str">
        <f>VLOOKUP(T517,'Geographic Data'!$A:$D,4,FALSE)</f>
        <v>Central</v>
      </c>
    </row>
    <row r="518" spans="1:23" x14ac:dyDescent="0.2">
      <c r="A518" s="1">
        <v>80149</v>
      </c>
      <c r="B518" s="2">
        <v>43818</v>
      </c>
      <c r="C518" s="2" t="str">
        <f t="shared" si="64"/>
        <v>Thursday</v>
      </c>
      <c r="D518" s="2" t="str">
        <f t="shared" si="65"/>
        <v>December</v>
      </c>
      <c r="E518" s="2" t="str">
        <f t="shared" si="66"/>
        <v>2019</v>
      </c>
      <c r="F518" s="2">
        <v>43821</v>
      </c>
      <c r="G518" s="2" t="str">
        <f t="shared" si="67"/>
        <v>Sunday</v>
      </c>
      <c r="H518" s="2" t="str">
        <f t="shared" si="68"/>
        <v>December</v>
      </c>
      <c r="I518" s="22">
        <v>8.2105637807697862E-2</v>
      </c>
      <c r="J518" s="22" t="str">
        <f t="shared" si="69"/>
        <v>01</v>
      </c>
      <c r="K518" s="2" t="str">
        <f t="shared" si="70"/>
        <v>2019</v>
      </c>
      <c r="L518" s="3">
        <v>195.99</v>
      </c>
      <c r="M518" s="1">
        <v>6</v>
      </c>
      <c r="N518" s="3">
        <v>1175.94</v>
      </c>
      <c r="O518" s="1" t="s">
        <v>22</v>
      </c>
      <c r="P518" s="1" t="s">
        <v>16</v>
      </c>
      <c r="Q518" s="1" t="str">
        <f t="shared" si="71"/>
        <v>Technology</v>
      </c>
      <c r="R518" s="1" t="s">
        <v>790</v>
      </c>
      <c r="S518" s="1" t="s">
        <v>468</v>
      </c>
      <c r="T518" s="1">
        <v>50208</v>
      </c>
      <c r="U518" s="1" t="str">
        <f>VLOOKUP(T518,'Geographic Data'!$A:$D,2,FALSE)</f>
        <v>Newton</v>
      </c>
      <c r="V518" s="1" t="str">
        <f>VLOOKUP(T518,'Geographic Data'!$A:$D,3,FALSE)</f>
        <v>Iowa</v>
      </c>
      <c r="W518" s="1" t="str">
        <f>VLOOKUP(T518,'Geographic Data'!$A:$D,4,FALSE)</f>
        <v>Central</v>
      </c>
    </row>
    <row r="519" spans="1:23" x14ac:dyDescent="0.2">
      <c r="A519" s="1">
        <v>80151</v>
      </c>
      <c r="B519" s="2">
        <v>43818</v>
      </c>
      <c r="C519" s="2" t="str">
        <f t="shared" si="64"/>
        <v>Thursday</v>
      </c>
      <c r="D519" s="2" t="str">
        <f t="shared" si="65"/>
        <v>December</v>
      </c>
      <c r="E519" s="2" t="str">
        <f t="shared" si="66"/>
        <v>2019</v>
      </c>
      <c r="F519" s="2">
        <v>43821</v>
      </c>
      <c r="G519" s="2" t="str">
        <f t="shared" si="67"/>
        <v>Sunday</v>
      </c>
      <c r="H519" s="2" t="str">
        <f t="shared" si="68"/>
        <v>December</v>
      </c>
      <c r="I519" s="22">
        <v>0.84122154371149593</v>
      </c>
      <c r="J519" s="22" t="str">
        <f t="shared" si="69"/>
        <v>20</v>
      </c>
      <c r="K519" s="2" t="str">
        <f t="shared" si="70"/>
        <v>2019</v>
      </c>
      <c r="L519" s="3">
        <v>4.7699999999999996</v>
      </c>
      <c r="M519" s="1">
        <v>8</v>
      </c>
      <c r="N519" s="3">
        <v>38.159999999999997</v>
      </c>
      <c r="O519" s="1" t="s">
        <v>22</v>
      </c>
      <c r="P519" s="1" t="s">
        <v>16</v>
      </c>
      <c r="Q519" s="1" t="str">
        <f t="shared" si="71"/>
        <v>Technology</v>
      </c>
      <c r="R519" s="1" t="s">
        <v>17</v>
      </c>
      <c r="S519" s="1" t="s">
        <v>408</v>
      </c>
      <c r="T519" s="1">
        <v>50208</v>
      </c>
      <c r="U519" s="1" t="str">
        <f>VLOOKUP(T519,'Geographic Data'!$A:$D,2,FALSE)</f>
        <v>Newton</v>
      </c>
      <c r="V519" s="1" t="str">
        <f>VLOOKUP(T519,'Geographic Data'!$A:$D,3,FALSE)</f>
        <v>Iowa</v>
      </c>
      <c r="W519" s="1" t="str">
        <f>VLOOKUP(T519,'Geographic Data'!$A:$D,4,FALSE)</f>
        <v>Central</v>
      </c>
    </row>
    <row r="520" spans="1:23" x14ac:dyDescent="0.2">
      <c r="A520" s="1">
        <v>80156</v>
      </c>
      <c r="B520" s="2">
        <v>43818</v>
      </c>
      <c r="C520" s="2" t="str">
        <f t="shared" si="64"/>
        <v>Thursday</v>
      </c>
      <c r="D520" s="2" t="str">
        <f t="shared" si="65"/>
        <v>December</v>
      </c>
      <c r="E520" s="2" t="str">
        <f t="shared" si="66"/>
        <v>2019</v>
      </c>
      <c r="F520" s="2">
        <v>43823</v>
      </c>
      <c r="G520" s="2" t="str">
        <f t="shared" si="67"/>
        <v>Tuesday</v>
      </c>
      <c r="H520" s="2" t="str">
        <f t="shared" si="68"/>
        <v>December</v>
      </c>
      <c r="I520" s="22">
        <v>0.36207210437810866</v>
      </c>
      <c r="J520" s="22" t="str">
        <f t="shared" si="69"/>
        <v>08</v>
      </c>
      <c r="K520" s="2" t="str">
        <f t="shared" si="70"/>
        <v>2019</v>
      </c>
      <c r="L520" s="3">
        <v>8.33</v>
      </c>
      <c r="M520" s="1">
        <v>6</v>
      </c>
      <c r="N520" s="3">
        <v>49.98</v>
      </c>
      <c r="O520" s="1" t="s">
        <v>22</v>
      </c>
      <c r="P520" s="1" t="s">
        <v>16</v>
      </c>
      <c r="Q520" s="1" t="str">
        <f t="shared" si="71"/>
        <v>Technology</v>
      </c>
      <c r="R520" s="1" t="s">
        <v>17</v>
      </c>
      <c r="S520" s="1" t="s">
        <v>151</v>
      </c>
      <c r="T520" s="1">
        <v>50208</v>
      </c>
      <c r="U520" s="1" t="str">
        <f>VLOOKUP(T520,'Geographic Data'!$A:$D,2,FALSE)</f>
        <v>Newton</v>
      </c>
      <c r="V520" s="1" t="str">
        <f>VLOOKUP(T520,'Geographic Data'!$A:$D,3,FALSE)</f>
        <v>Iowa</v>
      </c>
      <c r="W520" s="1" t="str">
        <f>VLOOKUP(T520,'Geographic Data'!$A:$D,4,FALSE)</f>
        <v>Central</v>
      </c>
    </row>
    <row r="521" spans="1:23" x14ac:dyDescent="0.2">
      <c r="A521" s="1">
        <v>80156</v>
      </c>
      <c r="B521" s="2">
        <v>43818</v>
      </c>
      <c r="C521" s="2" t="str">
        <f t="shared" si="64"/>
        <v>Thursday</v>
      </c>
      <c r="D521" s="2" t="str">
        <f t="shared" si="65"/>
        <v>December</v>
      </c>
      <c r="E521" s="2" t="str">
        <f t="shared" si="66"/>
        <v>2019</v>
      </c>
      <c r="F521" s="2">
        <v>43820</v>
      </c>
      <c r="G521" s="2" t="str">
        <f t="shared" si="67"/>
        <v>Saturday</v>
      </c>
      <c r="H521" s="2" t="str">
        <f t="shared" si="68"/>
        <v>December</v>
      </c>
      <c r="I521" s="22">
        <v>0.13964963153972987</v>
      </c>
      <c r="J521" s="22" t="str">
        <f t="shared" si="69"/>
        <v>03</v>
      </c>
      <c r="K521" s="2" t="str">
        <f t="shared" si="70"/>
        <v>2019</v>
      </c>
      <c r="L521" s="3">
        <v>48.91</v>
      </c>
      <c r="M521" s="1">
        <v>9</v>
      </c>
      <c r="N521" s="3">
        <v>440.19</v>
      </c>
      <c r="O521" s="1" t="s">
        <v>22</v>
      </c>
      <c r="P521" s="1" t="s">
        <v>11</v>
      </c>
      <c r="Q521" s="1" t="str">
        <f t="shared" si="71"/>
        <v>Supplies and Furniture</v>
      </c>
      <c r="R521" s="1" t="s">
        <v>12</v>
      </c>
      <c r="S521" s="1" t="s">
        <v>384</v>
      </c>
      <c r="T521" s="1">
        <v>50208</v>
      </c>
      <c r="U521" s="1" t="str">
        <f>VLOOKUP(T521,'Geographic Data'!$A:$D,2,FALSE)</f>
        <v>Newton</v>
      </c>
      <c r="V521" s="1" t="str">
        <f>VLOOKUP(T521,'Geographic Data'!$A:$D,3,FALSE)</f>
        <v>Iowa</v>
      </c>
      <c r="W521" s="1" t="str">
        <f>VLOOKUP(T521,'Geographic Data'!$A:$D,4,FALSE)</f>
        <v>Central</v>
      </c>
    </row>
    <row r="522" spans="1:23" x14ac:dyDescent="0.2">
      <c r="A522" s="1">
        <v>80157</v>
      </c>
      <c r="B522" s="2">
        <v>43818</v>
      </c>
      <c r="C522" s="2" t="str">
        <f t="shared" si="64"/>
        <v>Thursday</v>
      </c>
      <c r="D522" s="2" t="str">
        <f t="shared" si="65"/>
        <v>December</v>
      </c>
      <c r="E522" s="2" t="str">
        <f t="shared" si="66"/>
        <v>2019</v>
      </c>
      <c r="F522" s="2">
        <v>43821</v>
      </c>
      <c r="G522" s="2" t="str">
        <f t="shared" si="67"/>
        <v>Sunday</v>
      </c>
      <c r="H522" s="2" t="str">
        <f t="shared" si="68"/>
        <v>December</v>
      </c>
      <c r="I522" s="22">
        <v>0.57871481009954695</v>
      </c>
      <c r="J522" s="22" t="str">
        <f t="shared" si="69"/>
        <v>13</v>
      </c>
      <c r="K522" s="2" t="str">
        <f t="shared" si="70"/>
        <v>2019</v>
      </c>
      <c r="L522" s="3">
        <v>1.26</v>
      </c>
      <c r="M522" s="1">
        <v>6</v>
      </c>
      <c r="N522" s="3">
        <v>7.56</v>
      </c>
      <c r="O522" s="1" t="s">
        <v>22</v>
      </c>
      <c r="P522" s="1" t="s">
        <v>11</v>
      </c>
      <c r="Q522" s="1" t="str">
        <f t="shared" si="71"/>
        <v>Supplies and Furniture</v>
      </c>
      <c r="R522" s="1" t="s">
        <v>141</v>
      </c>
      <c r="S522" s="1" t="s">
        <v>380</v>
      </c>
      <c r="T522" s="1">
        <v>50208</v>
      </c>
      <c r="U522" s="1" t="str">
        <f>VLOOKUP(T522,'Geographic Data'!$A:$D,2,FALSE)</f>
        <v>Newton</v>
      </c>
      <c r="V522" s="1" t="str">
        <f>VLOOKUP(T522,'Geographic Data'!$A:$D,3,FALSE)</f>
        <v>Iowa</v>
      </c>
      <c r="W522" s="1" t="str">
        <f>VLOOKUP(T522,'Geographic Data'!$A:$D,4,FALSE)</f>
        <v>Central</v>
      </c>
    </row>
    <row r="523" spans="1:23" x14ac:dyDescent="0.2">
      <c r="A523" s="1">
        <v>82212</v>
      </c>
      <c r="B523" s="2">
        <v>43827</v>
      </c>
      <c r="C523" s="2" t="str">
        <f t="shared" si="64"/>
        <v>Saturday</v>
      </c>
      <c r="D523" s="2" t="str">
        <f t="shared" si="65"/>
        <v>December</v>
      </c>
      <c r="E523" s="2" t="str">
        <f t="shared" si="66"/>
        <v>2019</v>
      </c>
      <c r="F523" s="2">
        <v>43836</v>
      </c>
      <c r="G523" s="2" t="str">
        <f t="shared" si="67"/>
        <v>Monday</v>
      </c>
      <c r="H523" s="2" t="str">
        <f t="shared" si="68"/>
        <v>January</v>
      </c>
      <c r="I523" s="22">
        <v>0.60976611599618902</v>
      </c>
      <c r="J523" s="22" t="str">
        <f t="shared" si="69"/>
        <v>14</v>
      </c>
      <c r="K523" s="2" t="str">
        <f t="shared" si="70"/>
        <v>2020</v>
      </c>
      <c r="L523" s="3">
        <v>279.81</v>
      </c>
      <c r="M523" s="1">
        <v>4</v>
      </c>
      <c r="N523" s="3">
        <v>1119.24</v>
      </c>
      <c r="O523" s="1" t="s">
        <v>22</v>
      </c>
      <c r="P523" s="1" t="s">
        <v>11</v>
      </c>
      <c r="Q523" s="1" t="str">
        <f t="shared" si="71"/>
        <v>Supplies and Furniture</v>
      </c>
      <c r="R523" s="1" t="s">
        <v>47</v>
      </c>
      <c r="S523" s="1" t="s">
        <v>680</v>
      </c>
      <c r="T523" s="1">
        <v>50208</v>
      </c>
      <c r="U523" s="1" t="str">
        <f>VLOOKUP(T523,'Geographic Data'!$A:$D,2,FALSE)</f>
        <v>Newton</v>
      </c>
      <c r="V523" s="1" t="str">
        <f>VLOOKUP(T523,'Geographic Data'!$A:$D,3,FALSE)</f>
        <v>Iowa</v>
      </c>
      <c r="W523" s="1" t="str">
        <f>VLOOKUP(T523,'Geographic Data'!$A:$D,4,FALSE)</f>
        <v>Central</v>
      </c>
    </row>
    <row r="524" spans="1:23" x14ac:dyDescent="0.2">
      <c r="A524" s="1">
        <v>82214</v>
      </c>
      <c r="B524" s="2">
        <v>43827</v>
      </c>
      <c r="C524" s="2" t="str">
        <f t="shared" si="64"/>
        <v>Saturday</v>
      </c>
      <c r="D524" s="2" t="str">
        <f t="shared" si="65"/>
        <v>December</v>
      </c>
      <c r="E524" s="2" t="str">
        <f t="shared" si="66"/>
        <v>2019</v>
      </c>
      <c r="F524" s="2">
        <v>43837</v>
      </c>
      <c r="G524" s="2" t="str">
        <f t="shared" si="67"/>
        <v>Tuesday</v>
      </c>
      <c r="H524" s="2" t="str">
        <f t="shared" si="68"/>
        <v>January</v>
      </c>
      <c r="I524" s="22">
        <v>0.31835688825615716</v>
      </c>
      <c r="J524" s="22" t="str">
        <f t="shared" si="69"/>
        <v>07</v>
      </c>
      <c r="K524" s="2" t="str">
        <f t="shared" si="70"/>
        <v>2020</v>
      </c>
      <c r="L524" s="3">
        <v>28.53</v>
      </c>
      <c r="M524" s="1">
        <v>1</v>
      </c>
      <c r="N524" s="3">
        <v>28.53</v>
      </c>
      <c r="O524" s="1" t="s">
        <v>22</v>
      </c>
      <c r="P524" s="1" t="s">
        <v>11</v>
      </c>
      <c r="Q524" s="1" t="str">
        <f t="shared" si="71"/>
        <v>Supplies and Furniture</v>
      </c>
      <c r="R524" s="1" t="s">
        <v>791</v>
      </c>
      <c r="S524" s="1" t="s">
        <v>682</v>
      </c>
      <c r="T524" s="1">
        <v>50208</v>
      </c>
      <c r="U524" s="1" t="str">
        <f>VLOOKUP(T524,'Geographic Data'!$A:$D,2,FALSE)</f>
        <v>Newton</v>
      </c>
      <c r="V524" s="1" t="str">
        <f>VLOOKUP(T524,'Geographic Data'!$A:$D,3,FALSE)</f>
        <v>Iowa</v>
      </c>
      <c r="W524" s="1" t="str">
        <f>VLOOKUP(T524,'Geographic Data'!$A:$D,4,FALSE)</f>
        <v>Central</v>
      </c>
    </row>
    <row r="525" spans="1:23" x14ac:dyDescent="0.2">
      <c r="A525" s="1">
        <v>82214</v>
      </c>
      <c r="B525" s="2">
        <v>43827</v>
      </c>
      <c r="C525" s="2" t="str">
        <f t="shared" si="64"/>
        <v>Saturday</v>
      </c>
      <c r="D525" s="2" t="str">
        <f t="shared" si="65"/>
        <v>December</v>
      </c>
      <c r="E525" s="2" t="str">
        <f t="shared" si="66"/>
        <v>2019</v>
      </c>
      <c r="F525" s="2">
        <v>43834</v>
      </c>
      <c r="G525" s="2" t="str">
        <f t="shared" si="67"/>
        <v>Saturday</v>
      </c>
      <c r="H525" s="2" t="str">
        <f t="shared" si="68"/>
        <v>January</v>
      </c>
      <c r="I525" s="22">
        <v>0.8577750667932974</v>
      </c>
      <c r="J525" s="22" t="str">
        <f t="shared" si="69"/>
        <v>20</v>
      </c>
      <c r="K525" s="2" t="str">
        <f t="shared" si="70"/>
        <v>2020</v>
      </c>
      <c r="L525" s="3">
        <v>15.28</v>
      </c>
      <c r="M525" s="1">
        <v>8</v>
      </c>
      <c r="N525" s="3">
        <v>122.24</v>
      </c>
      <c r="O525" s="1" t="s">
        <v>22</v>
      </c>
      <c r="P525" s="1" t="s">
        <v>16</v>
      </c>
      <c r="Q525" s="1" t="str">
        <f t="shared" si="71"/>
        <v>Technology</v>
      </c>
      <c r="R525" s="1" t="s">
        <v>17</v>
      </c>
      <c r="S525" s="1" t="s">
        <v>488</v>
      </c>
      <c r="T525" s="1">
        <v>50208</v>
      </c>
      <c r="U525" s="1" t="str">
        <f>VLOOKUP(T525,'Geographic Data'!$A:$D,2,FALSE)</f>
        <v>Newton</v>
      </c>
      <c r="V525" s="1" t="str">
        <f>VLOOKUP(T525,'Geographic Data'!$A:$D,3,FALSE)</f>
        <v>Iowa</v>
      </c>
      <c r="W525" s="1" t="str">
        <f>VLOOKUP(T525,'Geographic Data'!$A:$D,4,FALSE)</f>
        <v>Central</v>
      </c>
    </row>
    <row r="526" spans="1:23" x14ac:dyDescent="0.2">
      <c r="A526" s="1">
        <v>82215</v>
      </c>
      <c r="B526" s="2">
        <v>43827</v>
      </c>
      <c r="C526" s="2" t="str">
        <f t="shared" si="64"/>
        <v>Saturday</v>
      </c>
      <c r="D526" s="2" t="str">
        <f t="shared" si="65"/>
        <v>December</v>
      </c>
      <c r="E526" s="2" t="str">
        <f t="shared" si="66"/>
        <v>2019</v>
      </c>
      <c r="F526" s="2">
        <v>43837</v>
      </c>
      <c r="G526" s="2" t="str">
        <f t="shared" si="67"/>
        <v>Tuesday</v>
      </c>
      <c r="H526" s="2" t="str">
        <f t="shared" si="68"/>
        <v>January</v>
      </c>
      <c r="I526" s="22">
        <v>0.56782466518052921</v>
      </c>
      <c r="J526" s="22" t="str">
        <f t="shared" si="69"/>
        <v>13</v>
      </c>
      <c r="K526" s="2" t="str">
        <f t="shared" si="70"/>
        <v>2020</v>
      </c>
      <c r="L526" s="3">
        <v>3.34</v>
      </c>
      <c r="M526" s="1">
        <v>2</v>
      </c>
      <c r="N526" s="3">
        <v>6.68</v>
      </c>
      <c r="O526" s="1" t="s">
        <v>22</v>
      </c>
      <c r="P526" s="1" t="s">
        <v>11</v>
      </c>
      <c r="Q526" s="1" t="str">
        <f t="shared" si="71"/>
        <v>Supplies and Furniture</v>
      </c>
      <c r="R526" s="1" t="s">
        <v>788</v>
      </c>
      <c r="S526" s="1" t="s">
        <v>683</v>
      </c>
      <c r="T526" s="1">
        <v>50208</v>
      </c>
      <c r="U526" s="1" t="str">
        <f>VLOOKUP(T526,'Geographic Data'!$A:$D,2,FALSE)</f>
        <v>Newton</v>
      </c>
      <c r="V526" s="1" t="str">
        <f>VLOOKUP(T526,'Geographic Data'!$A:$D,3,FALSE)</f>
        <v>Iowa</v>
      </c>
      <c r="W526" s="1" t="str">
        <f>VLOOKUP(T526,'Geographic Data'!$A:$D,4,FALSE)</f>
        <v>Central</v>
      </c>
    </row>
    <row r="527" spans="1:23" x14ac:dyDescent="0.2">
      <c r="A527" s="1">
        <v>82218</v>
      </c>
      <c r="B527" s="2">
        <v>43827</v>
      </c>
      <c r="C527" s="2" t="str">
        <f t="shared" si="64"/>
        <v>Saturday</v>
      </c>
      <c r="D527" s="2" t="str">
        <f t="shared" si="65"/>
        <v>December</v>
      </c>
      <c r="E527" s="2" t="str">
        <f t="shared" si="66"/>
        <v>2019</v>
      </c>
      <c r="F527" s="2">
        <v>43832</v>
      </c>
      <c r="G527" s="2" t="str">
        <f t="shared" si="67"/>
        <v>Thursday</v>
      </c>
      <c r="H527" s="2" t="str">
        <f t="shared" si="68"/>
        <v>January</v>
      </c>
      <c r="I527" s="22">
        <v>0.42997892536275117</v>
      </c>
      <c r="J527" s="22" t="str">
        <f t="shared" si="69"/>
        <v>10</v>
      </c>
      <c r="K527" s="2" t="str">
        <f t="shared" si="70"/>
        <v>2020</v>
      </c>
      <c r="L527" s="3">
        <v>11.97</v>
      </c>
      <c r="M527" s="1">
        <v>9</v>
      </c>
      <c r="N527" s="3">
        <v>107.73</v>
      </c>
      <c r="O527" s="1" t="s">
        <v>22</v>
      </c>
      <c r="P527" s="1" t="s">
        <v>11</v>
      </c>
      <c r="Q527" s="1" t="str">
        <f t="shared" si="71"/>
        <v>Supplies and Furniture</v>
      </c>
      <c r="R527" s="1" t="s">
        <v>47</v>
      </c>
      <c r="S527" s="1" t="s">
        <v>687</v>
      </c>
      <c r="T527" s="1">
        <v>50208</v>
      </c>
      <c r="U527" s="1" t="str">
        <f>VLOOKUP(T527,'Geographic Data'!$A:$D,2,FALSE)</f>
        <v>Newton</v>
      </c>
      <c r="V527" s="1" t="str">
        <f>VLOOKUP(T527,'Geographic Data'!$A:$D,3,FALSE)</f>
        <v>Iowa</v>
      </c>
      <c r="W527" s="1" t="str">
        <f>VLOOKUP(T527,'Geographic Data'!$A:$D,4,FALSE)</f>
        <v>Central</v>
      </c>
    </row>
    <row r="528" spans="1:23" x14ac:dyDescent="0.2">
      <c r="A528" s="1">
        <v>82219</v>
      </c>
      <c r="B528" s="2">
        <v>43827</v>
      </c>
      <c r="C528" s="2" t="str">
        <f t="shared" si="64"/>
        <v>Saturday</v>
      </c>
      <c r="D528" s="2" t="str">
        <f t="shared" si="65"/>
        <v>December</v>
      </c>
      <c r="E528" s="2" t="str">
        <f t="shared" si="66"/>
        <v>2019</v>
      </c>
      <c r="F528" s="2">
        <v>43837</v>
      </c>
      <c r="G528" s="2" t="str">
        <f t="shared" si="67"/>
        <v>Tuesday</v>
      </c>
      <c r="H528" s="2" t="str">
        <f t="shared" si="68"/>
        <v>January</v>
      </c>
      <c r="I528" s="22">
        <v>0.47906287111368784</v>
      </c>
      <c r="J528" s="22" t="str">
        <f t="shared" si="69"/>
        <v>11</v>
      </c>
      <c r="K528" s="2" t="str">
        <f t="shared" si="70"/>
        <v>2020</v>
      </c>
      <c r="L528" s="3">
        <v>6.48</v>
      </c>
      <c r="M528" s="1">
        <v>1</v>
      </c>
      <c r="N528" s="3">
        <v>6.48</v>
      </c>
      <c r="O528" s="1" t="s">
        <v>22</v>
      </c>
      <c r="P528" s="1" t="s">
        <v>11</v>
      </c>
      <c r="Q528" s="1" t="str">
        <f t="shared" si="71"/>
        <v>Supplies and Furniture</v>
      </c>
      <c r="R528" s="1" t="s">
        <v>12</v>
      </c>
      <c r="S528" s="1" t="s">
        <v>550</v>
      </c>
      <c r="T528" s="1">
        <v>50208</v>
      </c>
      <c r="U528" s="1" t="str">
        <f>VLOOKUP(T528,'Geographic Data'!$A:$D,2,FALSE)</f>
        <v>Newton</v>
      </c>
      <c r="V528" s="1" t="str">
        <f>VLOOKUP(T528,'Geographic Data'!$A:$D,3,FALSE)</f>
        <v>Iowa</v>
      </c>
      <c r="W528" s="1" t="str">
        <f>VLOOKUP(T528,'Geographic Data'!$A:$D,4,FALSE)</f>
        <v>Central</v>
      </c>
    </row>
    <row r="529" spans="1:23" x14ac:dyDescent="0.2">
      <c r="A529" s="1">
        <v>80155</v>
      </c>
      <c r="B529" s="2">
        <v>43818</v>
      </c>
      <c r="C529" s="2" t="str">
        <f t="shared" si="64"/>
        <v>Thursday</v>
      </c>
      <c r="D529" s="2" t="str">
        <f t="shared" si="65"/>
        <v>December</v>
      </c>
      <c r="E529" s="2" t="str">
        <f t="shared" si="66"/>
        <v>2019</v>
      </c>
      <c r="F529" s="2">
        <v>43827</v>
      </c>
      <c r="G529" s="2" t="str">
        <f t="shared" si="67"/>
        <v>Saturday</v>
      </c>
      <c r="H529" s="2" t="str">
        <f t="shared" si="68"/>
        <v>December</v>
      </c>
      <c r="I529" s="22">
        <v>0.27383458956400719</v>
      </c>
      <c r="J529" s="22" t="str">
        <f t="shared" si="69"/>
        <v>06</v>
      </c>
      <c r="K529" s="2" t="str">
        <f t="shared" si="70"/>
        <v>2019</v>
      </c>
      <c r="L529" s="3">
        <v>40.98</v>
      </c>
      <c r="M529" s="1">
        <v>10</v>
      </c>
      <c r="N529" s="3">
        <v>409.8</v>
      </c>
      <c r="O529" s="1" t="s">
        <v>22</v>
      </c>
      <c r="P529" s="1" t="s">
        <v>16</v>
      </c>
      <c r="Q529" s="1" t="str">
        <f t="shared" si="71"/>
        <v>Technology</v>
      </c>
      <c r="R529" s="1" t="s">
        <v>17</v>
      </c>
      <c r="S529" s="1" t="s">
        <v>472</v>
      </c>
      <c r="T529" s="1">
        <v>52501</v>
      </c>
      <c r="U529" s="1" t="str">
        <f>VLOOKUP(T529,'Geographic Data'!$A:$D,2,FALSE)</f>
        <v>Ottumwa</v>
      </c>
      <c r="V529" s="1" t="str">
        <f>VLOOKUP(T529,'Geographic Data'!$A:$D,3,FALSE)</f>
        <v>Iowa</v>
      </c>
      <c r="W529" s="1" t="str">
        <f>VLOOKUP(T529,'Geographic Data'!$A:$D,4,FALSE)</f>
        <v>Central</v>
      </c>
    </row>
    <row r="530" spans="1:23" x14ac:dyDescent="0.2">
      <c r="A530" s="1">
        <v>80155</v>
      </c>
      <c r="B530" s="2">
        <v>43818</v>
      </c>
      <c r="C530" s="2" t="str">
        <f t="shared" si="64"/>
        <v>Thursday</v>
      </c>
      <c r="D530" s="2" t="str">
        <f t="shared" si="65"/>
        <v>December</v>
      </c>
      <c r="E530" s="2" t="str">
        <f t="shared" si="66"/>
        <v>2019</v>
      </c>
      <c r="F530" s="2">
        <v>43823</v>
      </c>
      <c r="G530" s="2" t="str">
        <f t="shared" si="67"/>
        <v>Tuesday</v>
      </c>
      <c r="H530" s="2" t="str">
        <f t="shared" si="68"/>
        <v>December</v>
      </c>
      <c r="I530" s="22">
        <v>0.67630177548051085</v>
      </c>
      <c r="J530" s="22" t="str">
        <f t="shared" si="69"/>
        <v>16</v>
      </c>
      <c r="K530" s="2" t="str">
        <f t="shared" si="70"/>
        <v>2019</v>
      </c>
      <c r="L530" s="3">
        <v>15.14</v>
      </c>
      <c r="M530" s="1">
        <v>2</v>
      </c>
      <c r="N530" s="3">
        <v>30.28</v>
      </c>
      <c r="O530" s="1" t="s">
        <v>22</v>
      </c>
      <c r="P530" s="1" t="s">
        <v>11</v>
      </c>
      <c r="Q530" s="1" t="str">
        <f t="shared" si="71"/>
        <v>Supplies and Furniture</v>
      </c>
      <c r="R530" s="1" t="s">
        <v>789</v>
      </c>
      <c r="S530" s="1" t="s">
        <v>192</v>
      </c>
      <c r="T530" s="1">
        <v>52501</v>
      </c>
      <c r="U530" s="1" t="str">
        <f>VLOOKUP(T530,'Geographic Data'!$A:$D,2,FALSE)</f>
        <v>Ottumwa</v>
      </c>
      <c r="V530" s="1" t="str">
        <f>VLOOKUP(T530,'Geographic Data'!$A:$D,3,FALSE)</f>
        <v>Iowa</v>
      </c>
      <c r="W530" s="1" t="str">
        <f>VLOOKUP(T530,'Geographic Data'!$A:$D,4,FALSE)</f>
        <v>Central</v>
      </c>
    </row>
    <row r="531" spans="1:23" x14ac:dyDescent="0.2">
      <c r="A531" s="1">
        <v>80451</v>
      </c>
      <c r="B531" s="2">
        <v>43819</v>
      </c>
      <c r="C531" s="2" t="str">
        <f t="shared" si="64"/>
        <v>Friday</v>
      </c>
      <c r="D531" s="2" t="str">
        <f t="shared" si="65"/>
        <v>December</v>
      </c>
      <c r="E531" s="2" t="str">
        <f t="shared" si="66"/>
        <v>2019</v>
      </c>
      <c r="F531" s="2">
        <v>43829</v>
      </c>
      <c r="G531" s="2" t="str">
        <f t="shared" si="67"/>
        <v>Monday</v>
      </c>
      <c r="H531" s="2" t="str">
        <f t="shared" si="68"/>
        <v>December</v>
      </c>
      <c r="I531" s="22">
        <v>0.51777052564607151</v>
      </c>
      <c r="J531" s="22" t="str">
        <f t="shared" si="69"/>
        <v>12</v>
      </c>
      <c r="K531" s="2" t="str">
        <f t="shared" si="70"/>
        <v>2019</v>
      </c>
      <c r="L531" s="3">
        <v>2.89</v>
      </c>
      <c r="M531" s="1">
        <v>7</v>
      </c>
      <c r="N531" s="3">
        <v>20.23</v>
      </c>
      <c r="O531" s="1" t="s">
        <v>30</v>
      </c>
      <c r="P531" s="1" t="s">
        <v>11</v>
      </c>
      <c r="Q531" s="1" t="str">
        <f t="shared" si="71"/>
        <v>Supplies and Furniture</v>
      </c>
      <c r="R531" s="1" t="s">
        <v>31</v>
      </c>
      <c r="S531" s="1" t="s">
        <v>352</v>
      </c>
      <c r="T531" s="1">
        <v>52501</v>
      </c>
      <c r="U531" s="1" t="str">
        <f>VLOOKUP(T531,'Geographic Data'!$A:$D,2,FALSE)</f>
        <v>Ottumwa</v>
      </c>
      <c r="V531" s="1" t="str">
        <f>VLOOKUP(T531,'Geographic Data'!$A:$D,3,FALSE)</f>
        <v>Iowa</v>
      </c>
      <c r="W531" s="1" t="str">
        <f>VLOOKUP(T531,'Geographic Data'!$A:$D,4,FALSE)</f>
        <v>Central</v>
      </c>
    </row>
    <row r="532" spans="1:23" x14ac:dyDescent="0.2">
      <c r="A532" s="1">
        <v>80451</v>
      </c>
      <c r="B532" s="2">
        <v>43819</v>
      </c>
      <c r="C532" s="2" t="str">
        <f t="shared" si="64"/>
        <v>Friday</v>
      </c>
      <c r="D532" s="2" t="str">
        <f t="shared" si="65"/>
        <v>December</v>
      </c>
      <c r="E532" s="2" t="str">
        <f t="shared" si="66"/>
        <v>2019</v>
      </c>
      <c r="F532" s="2">
        <v>43821</v>
      </c>
      <c r="G532" s="2" t="str">
        <f t="shared" si="67"/>
        <v>Sunday</v>
      </c>
      <c r="H532" s="2" t="str">
        <f t="shared" si="68"/>
        <v>December</v>
      </c>
      <c r="I532" s="22">
        <v>0.15889420342443084</v>
      </c>
      <c r="J532" s="22" t="str">
        <f t="shared" si="69"/>
        <v>03</v>
      </c>
      <c r="K532" s="2" t="str">
        <f t="shared" si="70"/>
        <v>2019</v>
      </c>
      <c r="L532" s="3">
        <v>48.91</v>
      </c>
      <c r="M532" s="1">
        <v>6</v>
      </c>
      <c r="N532" s="3">
        <v>293.45999999999998</v>
      </c>
      <c r="O532" s="1" t="s">
        <v>30</v>
      </c>
      <c r="P532" s="1" t="s">
        <v>11</v>
      </c>
      <c r="Q532" s="1" t="str">
        <f t="shared" si="71"/>
        <v>Supplies and Furniture</v>
      </c>
      <c r="R532" s="1" t="s">
        <v>12</v>
      </c>
      <c r="S532" s="1" t="s">
        <v>384</v>
      </c>
      <c r="T532" s="1">
        <v>52501</v>
      </c>
      <c r="U532" s="1" t="str">
        <f>VLOOKUP(T532,'Geographic Data'!$A:$D,2,FALSE)</f>
        <v>Ottumwa</v>
      </c>
      <c r="V532" s="1" t="str">
        <f>VLOOKUP(T532,'Geographic Data'!$A:$D,3,FALSE)</f>
        <v>Iowa</v>
      </c>
      <c r="W532" s="1" t="str">
        <f>VLOOKUP(T532,'Geographic Data'!$A:$D,4,FALSE)</f>
        <v>Central</v>
      </c>
    </row>
    <row r="533" spans="1:23" x14ac:dyDescent="0.2">
      <c r="A533" s="1">
        <v>80452</v>
      </c>
      <c r="B533" s="2">
        <v>43819</v>
      </c>
      <c r="C533" s="2" t="str">
        <f t="shared" si="64"/>
        <v>Friday</v>
      </c>
      <c r="D533" s="2" t="str">
        <f t="shared" si="65"/>
        <v>December</v>
      </c>
      <c r="E533" s="2" t="str">
        <f t="shared" si="66"/>
        <v>2019</v>
      </c>
      <c r="F533" s="2">
        <v>43821</v>
      </c>
      <c r="G533" s="2" t="str">
        <f t="shared" si="67"/>
        <v>Sunday</v>
      </c>
      <c r="H533" s="2" t="str">
        <f t="shared" si="68"/>
        <v>December</v>
      </c>
      <c r="I533" s="22">
        <v>0.1540370471939021</v>
      </c>
      <c r="J533" s="22" t="str">
        <f t="shared" si="69"/>
        <v>03</v>
      </c>
      <c r="K533" s="2" t="str">
        <f t="shared" si="70"/>
        <v>2019</v>
      </c>
      <c r="L533" s="3">
        <v>161.55000000000001</v>
      </c>
      <c r="M533" s="1">
        <v>4</v>
      </c>
      <c r="N533" s="3">
        <v>646.20000000000005</v>
      </c>
      <c r="O533" s="1" t="s">
        <v>30</v>
      </c>
      <c r="P533" s="1" t="s">
        <v>11</v>
      </c>
      <c r="Q533" s="1" t="str">
        <f t="shared" si="71"/>
        <v>Supplies and Furniture</v>
      </c>
      <c r="R533" s="1" t="s">
        <v>789</v>
      </c>
      <c r="S533" s="1" t="s">
        <v>196</v>
      </c>
      <c r="T533" s="1">
        <v>52501</v>
      </c>
      <c r="U533" s="1" t="str">
        <f>VLOOKUP(T533,'Geographic Data'!$A:$D,2,FALSE)</f>
        <v>Ottumwa</v>
      </c>
      <c r="V533" s="1" t="str">
        <f>VLOOKUP(T533,'Geographic Data'!$A:$D,3,FALSE)</f>
        <v>Iowa</v>
      </c>
      <c r="W533" s="1" t="str">
        <f>VLOOKUP(T533,'Geographic Data'!$A:$D,4,FALSE)</f>
        <v>Central</v>
      </c>
    </row>
    <row r="534" spans="1:23" x14ac:dyDescent="0.2">
      <c r="A534" s="1">
        <v>80453</v>
      </c>
      <c r="B534" s="2">
        <v>43819</v>
      </c>
      <c r="C534" s="2" t="str">
        <f t="shared" si="64"/>
        <v>Friday</v>
      </c>
      <c r="D534" s="2" t="str">
        <f t="shared" si="65"/>
        <v>December</v>
      </c>
      <c r="E534" s="2" t="str">
        <f t="shared" si="66"/>
        <v>2019</v>
      </c>
      <c r="F534" s="2">
        <v>43829</v>
      </c>
      <c r="G534" s="2" t="str">
        <f t="shared" si="67"/>
        <v>Monday</v>
      </c>
      <c r="H534" s="2" t="str">
        <f t="shared" si="68"/>
        <v>December</v>
      </c>
      <c r="I534" s="22">
        <v>9.9597128719468908E-2</v>
      </c>
      <c r="J534" s="22" t="str">
        <f t="shared" si="69"/>
        <v>02</v>
      </c>
      <c r="K534" s="2" t="str">
        <f t="shared" si="70"/>
        <v>2019</v>
      </c>
      <c r="L534" s="3">
        <v>110.99</v>
      </c>
      <c r="M534" s="1">
        <v>9</v>
      </c>
      <c r="N534" s="3">
        <v>998.91</v>
      </c>
      <c r="O534" s="1" t="s">
        <v>30</v>
      </c>
      <c r="P534" s="1" t="s">
        <v>16</v>
      </c>
      <c r="Q534" s="1" t="str">
        <f t="shared" si="71"/>
        <v>Technology</v>
      </c>
      <c r="R534" s="1" t="s">
        <v>790</v>
      </c>
      <c r="S534" s="1" t="s">
        <v>486</v>
      </c>
      <c r="T534" s="1">
        <v>52501</v>
      </c>
      <c r="U534" s="1" t="str">
        <f>VLOOKUP(T534,'Geographic Data'!$A:$D,2,FALSE)</f>
        <v>Ottumwa</v>
      </c>
      <c r="V534" s="1" t="str">
        <f>VLOOKUP(T534,'Geographic Data'!$A:$D,3,FALSE)</f>
        <v>Iowa</v>
      </c>
      <c r="W534" s="1" t="str">
        <f>VLOOKUP(T534,'Geographic Data'!$A:$D,4,FALSE)</f>
        <v>Central</v>
      </c>
    </row>
    <row r="535" spans="1:23" x14ac:dyDescent="0.2">
      <c r="A535" s="1">
        <v>81260</v>
      </c>
      <c r="B535" s="2">
        <v>43823</v>
      </c>
      <c r="C535" s="2" t="str">
        <f t="shared" si="64"/>
        <v>Tuesday</v>
      </c>
      <c r="D535" s="2" t="str">
        <f t="shared" si="65"/>
        <v>December</v>
      </c>
      <c r="E535" s="2" t="str">
        <f t="shared" si="66"/>
        <v>2019</v>
      </c>
      <c r="F535" s="2">
        <v>43826</v>
      </c>
      <c r="G535" s="2" t="str">
        <f t="shared" si="67"/>
        <v>Friday</v>
      </c>
      <c r="H535" s="2" t="str">
        <f t="shared" si="68"/>
        <v>December</v>
      </c>
      <c r="I535" s="22">
        <v>0.40149677654889926</v>
      </c>
      <c r="J535" s="22" t="str">
        <f t="shared" si="69"/>
        <v>09</v>
      </c>
      <c r="K535" s="2" t="str">
        <f t="shared" si="70"/>
        <v>2019</v>
      </c>
      <c r="L535" s="3">
        <v>2.08</v>
      </c>
      <c r="M535" s="1">
        <v>1</v>
      </c>
      <c r="N535" s="3">
        <v>2.08</v>
      </c>
      <c r="O535" s="1" t="s">
        <v>10</v>
      </c>
      <c r="P535" s="1" t="s">
        <v>27</v>
      </c>
      <c r="Q535" s="1" t="str">
        <f t="shared" si="71"/>
        <v>Supplies and Furniture</v>
      </c>
      <c r="R535" s="1" t="s">
        <v>33</v>
      </c>
      <c r="S535" s="1" t="s">
        <v>598</v>
      </c>
      <c r="T535" s="1">
        <v>55106</v>
      </c>
      <c r="U535" s="1" t="str">
        <f>VLOOKUP(T535,'Geographic Data'!$A:$D,2,FALSE)</f>
        <v>Saint Paul</v>
      </c>
      <c r="V535" s="1" t="str">
        <f>VLOOKUP(T535,'Geographic Data'!$A:$D,3,FALSE)</f>
        <v>Minnesota</v>
      </c>
      <c r="W535" s="1" t="str">
        <f>VLOOKUP(T535,'Geographic Data'!$A:$D,4,FALSE)</f>
        <v>Central</v>
      </c>
    </row>
    <row r="536" spans="1:23" x14ac:dyDescent="0.2">
      <c r="A536" s="1">
        <v>81260</v>
      </c>
      <c r="B536" s="2">
        <v>43823</v>
      </c>
      <c r="C536" s="2" t="str">
        <f t="shared" si="64"/>
        <v>Tuesday</v>
      </c>
      <c r="D536" s="2" t="str">
        <f t="shared" si="65"/>
        <v>December</v>
      </c>
      <c r="E536" s="2" t="str">
        <f t="shared" si="66"/>
        <v>2019</v>
      </c>
      <c r="F536" s="2">
        <v>43833</v>
      </c>
      <c r="G536" s="2" t="str">
        <f t="shared" si="67"/>
        <v>Friday</v>
      </c>
      <c r="H536" s="2" t="str">
        <f t="shared" si="68"/>
        <v>January</v>
      </c>
      <c r="I536" s="22">
        <v>0.59846061751438595</v>
      </c>
      <c r="J536" s="22" t="str">
        <f t="shared" si="69"/>
        <v>14</v>
      </c>
      <c r="K536" s="2" t="str">
        <f t="shared" si="70"/>
        <v>2020</v>
      </c>
      <c r="L536" s="3">
        <v>370.98</v>
      </c>
      <c r="M536" s="1">
        <v>7</v>
      </c>
      <c r="N536" s="3">
        <v>2596.86</v>
      </c>
      <c r="O536" s="1" t="s">
        <v>10</v>
      </c>
      <c r="P536" s="1" t="s">
        <v>11</v>
      </c>
      <c r="Q536" s="1" t="str">
        <f t="shared" si="71"/>
        <v>Supplies and Furniture</v>
      </c>
      <c r="R536" s="1" t="s">
        <v>789</v>
      </c>
      <c r="S536" s="1" t="s">
        <v>599</v>
      </c>
      <c r="T536" s="1">
        <v>55106</v>
      </c>
      <c r="U536" s="1" t="str">
        <f>VLOOKUP(T536,'Geographic Data'!$A:$D,2,FALSE)</f>
        <v>Saint Paul</v>
      </c>
      <c r="V536" s="1" t="str">
        <f>VLOOKUP(T536,'Geographic Data'!$A:$D,3,FALSE)</f>
        <v>Minnesota</v>
      </c>
      <c r="W536" s="1" t="str">
        <f>VLOOKUP(T536,'Geographic Data'!$A:$D,4,FALSE)</f>
        <v>Central</v>
      </c>
    </row>
    <row r="537" spans="1:23" x14ac:dyDescent="0.2">
      <c r="A537" s="1">
        <v>81263</v>
      </c>
      <c r="B537" s="2">
        <v>43823</v>
      </c>
      <c r="C537" s="2" t="str">
        <f t="shared" si="64"/>
        <v>Tuesday</v>
      </c>
      <c r="D537" s="2" t="str">
        <f t="shared" si="65"/>
        <v>December</v>
      </c>
      <c r="E537" s="2" t="str">
        <f t="shared" si="66"/>
        <v>2019</v>
      </c>
      <c r="F537" s="2">
        <v>43828</v>
      </c>
      <c r="G537" s="2" t="str">
        <f t="shared" si="67"/>
        <v>Sunday</v>
      </c>
      <c r="H537" s="2" t="str">
        <f t="shared" si="68"/>
        <v>December</v>
      </c>
      <c r="I537" s="22">
        <v>0.31102054786985256</v>
      </c>
      <c r="J537" s="22" t="str">
        <f t="shared" si="69"/>
        <v>07</v>
      </c>
      <c r="K537" s="2" t="str">
        <f t="shared" si="70"/>
        <v>2019</v>
      </c>
      <c r="L537" s="3">
        <v>500.98</v>
      </c>
      <c r="M537" s="1">
        <v>6</v>
      </c>
      <c r="N537" s="3">
        <v>3005.88</v>
      </c>
      <c r="O537" s="1" t="s">
        <v>10</v>
      </c>
      <c r="P537" s="1" t="s">
        <v>16</v>
      </c>
      <c r="Q537" s="1" t="str">
        <f t="shared" si="71"/>
        <v>Technology</v>
      </c>
      <c r="R537" s="1" t="s">
        <v>25</v>
      </c>
      <c r="S537" s="1" t="s">
        <v>601</v>
      </c>
      <c r="T537" s="1">
        <v>55106</v>
      </c>
      <c r="U537" s="1" t="str">
        <f>VLOOKUP(T537,'Geographic Data'!$A:$D,2,FALSE)</f>
        <v>Saint Paul</v>
      </c>
      <c r="V537" s="1" t="str">
        <f>VLOOKUP(T537,'Geographic Data'!$A:$D,3,FALSE)</f>
        <v>Minnesota</v>
      </c>
      <c r="W537" s="1" t="str">
        <f>VLOOKUP(T537,'Geographic Data'!$A:$D,4,FALSE)</f>
        <v>Central</v>
      </c>
    </row>
    <row r="538" spans="1:23" x14ac:dyDescent="0.2">
      <c r="A538" s="1">
        <v>81265</v>
      </c>
      <c r="B538" s="2">
        <v>43823</v>
      </c>
      <c r="C538" s="2" t="str">
        <f t="shared" si="64"/>
        <v>Tuesday</v>
      </c>
      <c r="D538" s="2" t="str">
        <f t="shared" si="65"/>
        <v>December</v>
      </c>
      <c r="E538" s="2" t="str">
        <f t="shared" si="66"/>
        <v>2019</v>
      </c>
      <c r="F538" s="2">
        <v>43826</v>
      </c>
      <c r="G538" s="2" t="str">
        <f t="shared" si="67"/>
        <v>Friday</v>
      </c>
      <c r="H538" s="2" t="str">
        <f t="shared" si="68"/>
        <v>December</v>
      </c>
      <c r="I538" s="22">
        <v>0.22132137420357201</v>
      </c>
      <c r="J538" s="22" t="str">
        <f t="shared" si="69"/>
        <v>05</v>
      </c>
      <c r="K538" s="2" t="str">
        <f t="shared" si="70"/>
        <v>2019</v>
      </c>
      <c r="L538" s="3">
        <v>41.94</v>
      </c>
      <c r="M538" s="1">
        <v>1</v>
      </c>
      <c r="N538" s="3">
        <v>41.94</v>
      </c>
      <c r="O538" s="1" t="s">
        <v>10</v>
      </c>
      <c r="P538" s="1" t="s">
        <v>11</v>
      </c>
      <c r="Q538" s="1" t="str">
        <f t="shared" si="71"/>
        <v>Supplies and Furniture</v>
      </c>
      <c r="R538" s="1" t="s">
        <v>791</v>
      </c>
      <c r="S538" s="1" t="s">
        <v>603</v>
      </c>
      <c r="T538" s="1">
        <v>55106</v>
      </c>
      <c r="U538" s="1" t="str">
        <f>VLOOKUP(T538,'Geographic Data'!$A:$D,2,FALSE)</f>
        <v>Saint Paul</v>
      </c>
      <c r="V538" s="1" t="str">
        <f>VLOOKUP(T538,'Geographic Data'!$A:$D,3,FALSE)</f>
        <v>Minnesota</v>
      </c>
      <c r="W538" s="1" t="str">
        <f>VLOOKUP(T538,'Geographic Data'!$A:$D,4,FALSE)</f>
        <v>Central</v>
      </c>
    </row>
    <row r="539" spans="1:23" x14ac:dyDescent="0.2">
      <c r="A539" s="1">
        <v>81265</v>
      </c>
      <c r="B539" s="2">
        <v>43823</v>
      </c>
      <c r="C539" s="2" t="str">
        <f t="shared" si="64"/>
        <v>Tuesday</v>
      </c>
      <c r="D539" s="2" t="str">
        <f t="shared" si="65"/>
        <v>December</v>
      </c>
      <c r="E539" s="2" t="str">
        <f t="shared" si="66"/>
        <v>2019</v>
      </c>
      <c r="F539" s="2">
        <v>43825</v>
      </c>
      <c r="G539" s="2" t="str">
        <f t="shared" si="67"/>
        <v>Thursday</v>
      </c>
      <c r="H539" s="2" t="str">
        <f t="shared" si="68"/>
        <v>December</v>
      </c>
      <c r="I539" s="22">
        <v>0.1598294187271192</v>
      </c>
      <c r="J539" s="22" t="str">
        <f t="shared" si="69"/>
        <v>03</v>
      </c>
      <c r="K539" s="2" t="str">
        <f t="shared" si="70"/>
        <v>2019</v>
      </c>
      <c r="L539" s="3">
        <v>5.28</v>
      </c>
      <c r="M539" s="1">
        <v>8</v>
      </c>
      <c r="N539" s="3">
        <v>42.24</v>
      </c>
      <c r="O539" s="1" t="s">
        <v>10</v>
      </c>
      <c r="P539" s="1" t="s">
        <v>11</v>
      </c>
      <c r="Q539" s="1" t="str">
        <f t="shared" si="71"/>
        <v>Supplies and Furniture</v>
      </c>
      <c r="R539" s="1" t="s">
        <v>791</v>
      </c>
      <c r="S539" s="1" t="s">
        <v>604</v>
      </c>
      <c r="T539" s="1">
        <v>55106</v>
      </c>
      <c r="U539" s="1" t="str">
        <f>VLOOKUP(T539,'Geographic Data'!$A:$D,2,FALSE)</f>
        <v>Saint Paul</v>
      </c>
      <c r="V539" s="1" t="str">
        <f>VLOOKUP(T539,'Geographic Data'!$A:$D,3,FALSE)</f>
        <v>Minnesota</v>
      </c>
      <c r="W539" s="1" t="str">
        <f>VLOOKUP(T539,'Geographic Data'!$A:$D,4,FALSE)</f>
        <v>Central</v>
      </c>
    </row>
    <row r="540" spans="1:23" x14ac:dyDescent="0.2">
      <c r="A540" s="1">
        <v>81265</v>
      </c>
      <c r="B540" s="2">
        <v>43823</v>
      </c>
      <c r="C540" s="2" t="str">
        <f t="shared" si="64"/>
        <v>Tuesday</v>
      </c>
      <c r="D540" s="2" t="str">
        <f t="shared" si="65"/>
        <v>December</v>
      </c>
      <c r="E540" s="2" t="str">
        <f t="shared" si="66"/>
        <v>2019</v>
      </c>
      <c r="F540" s="2">
        <v>43830</v>
      </c>
      <c r="G540" s="2" t="str">
        <f t="shared" si="67"/>
        <v>Tuesday</v>
      </c>
      <c r="H540" s="2" t="str">
        <f t="shared" si="68"/>
        <v>December</v>
      </c>
      <c r="I540" s="22">
        <v>0.63428579797545803</v>
      </c>
      <c r="J540" s="22" t="str">
        <f t="shared" si="69"/>
        <v>15</v>
      </c>
      <c r="K540" s="2" t="str">
        <f t="shared" si="70"/>
        <v>2019</v>
      </c>
      <c r="L540" s="3">
        <v>21.38</v>
      </c>
      <c r="M540" s="1">
        <v>10</v>
      </c>
      <c r="N540" s="3">
        <v>213.8</v>
      </c>
      <c r="O540" s="1" t="s">
        <v>10</v>
      </c>
      <c r="P540" s="1" t="s">
        <v>11</v>
      </c>
      <c r="Q540" s="1" t="str">
        <f t="shared" si="71"/>
        <v>Supplies and Furniture</v>
      </c>
      <c r="R540" s="1" t="s">
        <v>788</v>
      </c>
      <c r="S540" s="1" t="s">
        <v>162</v>
      </c>
      <c r="T540" s="1">
        <v>55106</v>
      </c>
      <c r="U540" s="1" t="str">
        <f>VLOOKUP(T540,'Geographic Data'!$A:$D,2,FALSE)</f>
        <v>Saint Paul</v>
      </c>
      <c r="V540" s="1" t="str">
        <f>VLOOKUP(T540,'Geographic Data'!$A:$D,3,FALSE)</f>
        <v>Minnesota</v>
      </c>
      <c r="W540" s="1" t="str">
        <f>VLOOKUP(T540,'Geographic Data'!$A:$D,4,FALSE)</f>
        <v>Central</v>
      </c>
    </row>
    <row r="541" spans="1:23" x14ac:dyDescent="0.2">
      <c r="A541" s="1">
        <v>81266</v>
      </c>
      <c r="B541" s="2">
        <v>43823</v>
      </c>
      <c r="C541" s="2" t="str">
        <f t="shared" si="64"/>
        <v>Tuesday</v>
      </c>
      <c r="D541" s="2" t="str">
        <f t="shared" si="65"/>
        <v>December</v>
      </c>
      <c r="E541" s="2" t="str">
        <f t="shared" si="66"/>
        <v>2019</v>
      </c>
      <c r="F541" s="2">
        <v>43827</v>
      </c>
      <c r="G541" s="2" t="str">
        <f t="shared" si="67"/>
        <v>Saturday</v>
      </c>
      <c r="H541" s="2" t="str">
        <f t="shared" si="68"/>
        <v>December</v>
      </c>
      <c r="I541" s="22">
        <v>0.23148734501384804</v>
      </c>
      <c r="J541" s="22" t="str">
        <f t="shared" si="69"/>
        <v>05</v>
      </c>
      <c r="K541" s="2" t="str">
        <f t="shared" si="70"/>
        <v>2019</v>
      </c>
      <c r="L541" s="3">
        <v>15.94</v>
      </c>
      <c r="M541" s="1">
        <v>9</v>
      </c>
      <c r="N541" s="3">
        <v>143.46</v>
      </c>
      <c r="O541" s="1" t="s">
        <v>10</v>
      </c>
      <c r="P541" s="1" t="s">
        <v>11</v>
      </c>
      <c r="Q541" s="1" t="str">
        <f t="shared" si="71"/>
        <v>Supplies and Furniture</v>
      </c>
      <c r="R541" s="1" t="s">
        <v>788</v>
      </c>
      <c r="S541" s="1" t="s">
        <v>541</v>
      </c>
      <c r="T541" s="1">
        <v>55106</v>
      </c>
      <c r="U541" s="1" t="str">
        <f>VLOOKUP(T541,'Geographic Data'!$A:$D,2,FALSE)</f>
        <v>Saint Paul</v>
      </c>
      <c r="V541" s="1" t="str">
        <f>VLOOKUP(T541,'Geographic Data'!$A:$D,3,FALSE)</f>
        <v>Minnesota</v>
      </c>
      <c r="W541" s="1" t="str">
        <f>VLOOKUP(T541,'Geographic Data'!$A:$D,4,FALSE)</f>
        <v>Central</v>
      </c>
    </row>
    <row r="542" spans="1:23" x14ac:dyDescent="0.2">
      <c r="A542" s="1">
        <v>82425</v>
      </c>
      <c r="B542" s="2">
        <v>43828</v>
      </c>
      <c r="C542" s="2" t="str">
        <f t="shared" si="64"/>
        <v>Sunday</v>
      </c>
      <c r="D542" s="2" t="str">
        <f t="shared" si="65"/>
        <v>December</v>
      </c>
      <c r="E542" s="2" t="str">
        <f t="shared" si="66"/>
        <v>2019</v>
      </c>
      <c r="F542" s="2">
        <v>43838</v>
      </c>
      <c r="G542" s="2" t="str">
        <f t="shared" si="67"/>
        <v>Wednesday</v>
      </c>
      <c r="H542" s="2" t="str">
        <f t="shared" si="68"/>
        <v>January</v>
      </c>
      <c r="I542" s="22">
        <v>0.41233377984119424</v>
      </c>
      <c r="J542" s="22" t="str">
        <f t="shared" si="69"/>
        <v>09</v>
      </c>
      <c r="K542" s="2" t="str">
        <f t="shared" si="70"/>
        <v>2020</v>
      </c>
      <c r="L542" s="3">
        <v>130.97999999999999</v>
      </c>
      <c r="M542" s="1">
        <v>2</v>
      </c>
      <c r="N542" s="3">
        <v>261.95999999999998</v>
      </c>
      <c r="O542" s="1" t="s">
        <v>10</v>
      </c>
      <c r="P542" s="1" t="s">
        <v>27</v>
      </c>
      <c r="Q542" s="1" t="str">
        <f t="shared" si="71"/>
        <v>Supplies and Furniture</v>
      </c>
      <c r="R542" s="1" t="s">
        <v>1219</v>
      </c>
      <c r="S542" s="1" t="s">
        <v>66</v>
      </c>
      <c r="T542" s="1">
        <v>55113</v>
      </c>
      <c r="U542" s="1" t="str">
        <f>VLOOKUP(T542,'Geographic Data'!$A:$D,2,FALSE)</f>
        <v>Roseville</v>
      </c>
      <c r="V542" s="1" t="str">
        <f>VLOOKUP(T542,'Geographic Data'!$A:$D,3,FALSE)</f>
        <v>Minnesota</v>
      </c>
      <c r="W542" s="1" t="str">
        <f>VLOOKUP(T542,'Geographic Data'!$A:$D,4,FALSE)</f>
        <v>Central</v>
      </c>
    </row>
    <row r="543" spans="1:23" x14ac:dyDescent="0.2">
      <c r="A543" s="1">
        <v>82425</v>
      </c>
      <c r="B543" s="2">
        <v>43828</v>
      </c>
      <c r="C543" s="2" t="str">
        <f t="shared" si="64"/>
        <v>Sunday</v>
      </c>
      <c r="D543" s="2" t="str">
        <f t="shared" si="65"/>
        <v>December</v>
      </c>
      <c r="E543" s="2" t="str">
        <f t="shared" si="66"/>
        <v>2019</v>
      </c>
      <c r="F543" s="2">
        <v>43833</v>
      </c>
      <c r="G543" s="2" t="str">
        <f t="shared" si="67"/>
        <v>Friday</v>
      </c>
      <c r="H543" s="2" t="str">
        <f t="shared" si="68"/>
        <v>January</v>
      </c>
      <c r="I543" s="22">
        <v>0.53128184513737831</v>
      </c>
      <c r="J543" s="22" t="str">
        <f t="shared" si="69"/>
        <v>12</v>
      </c>
      <c r="K543" s="2" t="str">
        <f t="shared" si="70"/>
        <v>2020</v>
      </c>
      <c r="L543" s="3">
        <v>200.99</v>
      </c>
      <c r="M543" s="1">
        <v>2</v>
      </c>
      <c r="N543" s="3">
        <v>401.98</v>
      </c>
      <c r="O543" s="1" t="s">
        <v>10</v>
      </c>
      <c r="P543" s="1" t="s">
        <v>16</v>
      </c>
      <c r="Q543" s="1" t="str">
        <f t="shared" si="71"/>
        <v>Technology</v>
      </c>
      <c r="R543" s="1" t="s">
        <v>790</v>
      </c>
      <c r="S543" s="1" t="s">
        <v>239</v>
      </c>
      <c r="T543" s="1">
        <v>55113</v>
      </c>
      <c r="U543" s="1" t="str">
        <f>VLOOKUP(T543,'Geographic Data'!$A:$D,2,FALSE)</f>
        <v>Roseville</v>
      </c>
      <c r="V543" s="1" t="str">
        <f>VLOOKUP(T543,'Geographic Data'!$A:$D,3,FALSE)</f>
        <v>Minnesota</v>
      </c>
      <c r="W543" s="1" t="str">
        <f>VLOOKUP(T543,'Geographic Data'!$A:$D,4,FALSE)</f>
        <v>Central</v>
      </c>
    </row>
    <row r="544" spans="1:23" x14ac:dyDescent="0.2">
      <c r="A544" s="1">
        <v>81261</v>
      </c>
      <c r="B544" s="2">
        <v>43823</v>
      </c>
      <c r="C544" s="2" t="str">
        <f t="shared" si="64"/>
        <v>Tuesday</v>
      </c>
      <c r="D544" s="2" t="str">
        <f t="shared" si="65"/>
        <v>December</v>
      </c>
      <c r="E544" s="2" t="str">
        <f t="shared" si="66"/>
        <v>2019</v>
      </c>
      <c r="F544" s="2">
        <v>43828</v>
      </c>
      <c r="G544" s="2" t="str">
        <f t="shared" si="67"/>
        <v>Sunday</v>
      </c>
      <c r="H544" s="2" t="str">
        <f t="shared" si="68"/>
        <v>December</v>
      </c>
      <c r="I544" s="22">
        <v>0.70018177906198065</v>
      </c>
      <c r="J544" s="22" t="str">
        <f t="shared" si="69"/>
        <v>16</v>
      </c>
      <c r="K544" s="2" t="str">
        <f t="shared" si="70"/>
        <v>2019</v>
      </c>
      <c r="L544" s="3">
        <v>6.84</v>
      </c>
      <c r="M544" s="1">
        <v>6</v>
      </c>
      <c r="N544" s="3">
        <v>41.04</v>
      </c>
      <c r="O544" s="1" t="s">
        <v>10</v>
      </c>
      <c r="P544" s="1" t="s">
        <v>11</v>
      </c>
      <c r="Q544" s="1" t="str">
        <f t="shared" si="71"/>
        <v>Supplies and Furniture</v>
      </c>
      <c r="R544" s="1" t="s">
        <v>792</v>
      </c>
      <c r="S544" s="1" t="s">
        <v>600</v>
      </c>
      <c r="T544" s="1">
        <v>55378</v>
      </c>
      <c r="U544" s="1" t="str">
        <f>VLOOKUP(T544,'Geographic Data'!$A:$D,2,FALSE)</f>
        <v>Savage</v>
      </c>
      <c r="V544" s="1" t="str">
        <f>VLOOKUP(T544,'Geographic Data'!$A:$D,3,FALSE)</f>
        <v>Minnesota</v>
      </c>
      <c r="W544" s="1" t="str">
        <f>VLOOKUP(T544,'Geographic Data'!$A:$D,4,FALSE)</f>
        <v>Central</v>
      </c>
    </row>
    <row r="545" spans="1:23" x14ac:dyDescent="0.2">
      <c r="A545" s="1">
        <v>81262</v>
      </c>
      <c r="B545" s="2">
        <v>43823</v>
      </c>
      <c r="C545" s="2" t="str">
        <f t="shared" si="64"/>
        <v>Tuesday</v>
      </c>
      <c r="D545" s="2" t="str">
        <f t="shared" si="65"/>
        <v>December</v>
      </c>
      <c r="E545" s="2" t="str">
        <f t="shared" si="66"/>
        <v>2019</v>
      </c>
      <c r="F545" s="2">
        <v>43830</v>
      </c>
      <c r="G545" s="2" t="str">
        <f t="shared" si="67"/>
        <v>Tuesday</v>
      </c>
      <c r="H545" s="2" t="str">
        <f t="shared" si="68"/>
        <v>December</v>
      </c>
      <c r="I545" s="22">
        <v>0.39534022320758766</v>
      </c>
      <c r="J545" s="22" t="str">
        <f t="shared" si="69"/>
        <v>09</v>
      </c>
      <c r="K545" s="2" t="str">
        <f t="shared" si="70"/>
        <v>2019</v>
      </c>
      <c r="L545" s="3">
        <v>99.99</v>
      </c>
      <c r="M545" s="1">
        <v>9</v>
      </c>
      <c r="N545" s="3">
        <v>899.91</v>
      </c>
      <c r="O545" s="1" t="s">
        <v>10</v>
      </c>
      <c r="P545" s="1" t="s">
        <v>16</v>
      </c>
      <c r="Q545" s="1" t="str">
        <f t="shared" si="71"/>
        <v>Technology</v>
      </c>
      <c r="R545" s="1" t="s">
        <v>17</v>
      </c>
      <c r="S545" s="1" t="s">
        <v>336</v>
      </c>
      <c r="T545" s="1">
        <v>55378</v>
      </c>
      <c r="U545" s="1" t="str">
        <f>VLOOKUP(T545,'Geographic Data'!$A:$D,2,FALSE)</f>
        <v>Savage</v>
      </c>
      <c r="V545" s="1" t="str">
        <f>VLOOKUP(T545,'Geographic Data'!$A:$D,3,FALSE)</f>
        <v>Minnesota</v>
      </c>
      <c r="W545" s="1" t="str">
        <f>VLOOKUP(T545,'Geographic Data'!$A:$D,4,FALSE)</f>
        <v>Central</v>
      </c>
    </row>
    <row r="546" spans="1:23" x14ac:dyDescent="0.2">
      <c r="A546" s="1">
        <v>81262</v>
      </c>
      <c r="B546" s="2">
        <v>43823</v>
      </c>
      <c r="C546" s="2" t="str">
        <f t="shared" si="64"/>
        <v>Tuesday</v>
      </c>
      <c r="D546" s="2" t="str">
        <f t="shared" si="65"/>
        <v>December</v>
      </c>
      <c r="E546" s="2" t="str">
        <f t="shared" si="66"/>
        <v>2019</v>
      </c>
      <c r="F546" s="2">
        <v>43833</v>
      </c>
      <c r="G546" s="2" t="str">
        <f t="shared" si="67"/>
        <v>Friday</v>
      </c>
      <c r="H546" s="2" t="str">
        <f t="shared" si="68"/>
        <v>January</v>
      </c>
      <c r="I546" s="22">
        <v>0.73205902904758824</v>
      </c>
      <c r="J546" s="22" t="str">
        <f t="shared" si="69"/>
        <v>17</v>
      </c>
      <c r="K546" s="2" t="str">
        <f t="shared" si="70"/>
        <v>2020</v>
      </c>
      <c r="L546" s="3">
        <v>5.98</v>
      </c>
      <c r="M546" s="1">
        <v>1</v>
      </c>
      <c r="N546" s="3">
        <v>5.98</v>
      </c>
      <c r="O546" s="1" t="s">
        <v>10</v>
      </c>
      <c r="P546" s="1" t="s">
        <v>11</v>
      </c>
      <c r="Q546" s="1" t="str">
        <f t="shared" si="71"/>
        <v>Supplies and Furniture</v>
      </c>
      <c r="R546" s="1" t="s">
        <v>41</v>
      </c>
      <c r="S546" s="1" t="s">
        <v>471</v>
      </c>
      <c r="T546" s="1">
        <v>55378</v>
      </c>
      <c r="U546" s="1" t="str">
        <f>VLOOKUP(T546,'Geographic Data'!$A:$D,2,FALSE)</f>
        <v>Savage</v>
      </c>
      <c r="V546" s="1" t="str">
        <f>VLOOKUP(T546,'Geographic Data'!$A:$D,3,FALSE)</f>
        <v>Minnesota</v>
      </c>
      <c r="W546" s="1" t="str">
        <f>VLOOKUP(T546,'Geographic Data'!$A:$D,4,FALSE)</f>
        <v>Central</v>
      </c>
    </row>
    <row r="547" spans="1:23" x14ac:dyDescent="0.2">
      <c r="A547" s="1">
        <v>81264</v>
      </c>
      <c r="B547" s="2">
        <v>43823</v>
      </c>
      <c r="C547" s="2" t="str">
        <f t="shared" si="64"/>
        <v>Tuesday</v>
      </c>
      <c r="D547" s="2" t="str">
        <f t="shared" si="65"/>
        <v>December</v>
      </c>
      <c r="E547" s="2" t="str">
        <f t="shared" si="66"/>
        <v>2019</v>
      </c>
      <c r="F547" s="2">
        <v>43824</v>
      </c>
      <c r="G547" s="2" t="str">
        <f t="shared" si="67"/>
        <v>Wednesday</v>
      </c>
      <c r="H547" s="2" t="str">
        <f t="shared" si="68"/>
        <v>December</v>
      </c>
      <c r="I547" s="22">
        <v>0.29004649658884551</v>
      </c>
      <c r="J547" s="22" t="str">
        <f t="shared" si="69"/>
        <v>06</v>
      </c>
      <c r="K547" s="2" t="str">
        <f t="shared" si="70"/>
        <v>2019</v>
      </c>
      <c r="L547" s="3">
        <v>2.58</v>
      </c>
      <c r="M547" s="1">
        <v>4</v>
      </c>
      <c r="N547" s="3">
        <v>10.32</v>
      </c>
      <c r="O547" s="1" t="s">
        <v>10</v>
      </c>
      <c r="P547" s="1" t="s">
        <v>11</v>
      </c>
      <c r="Q547" s="1" t="str">
        <f t="shared" si="71"/>
        <v>Supplies and Furniture</v>
      </c>
      <c r="R547" s="1" t="s">
        <v>788</v>
      </c>
      <c r="S547" s="1" t="s">
        <v>602</v>
      </c>
      <c r="T547" s="1">
        <v>55378</v>
      </c>
      <c r="U547" s="1" t="str">
        <f>VLOOKUP(T547,'Geographic Data'!$A:$D,2,FALSE)</f>
        <v>Savage</v>
      </c>
      <c r="V547" s="1" t="str">
        <f>VLOOKUP(T547,'Geographic Data'!$A:$D,3,FALSE)</f>
        <v>Minnesota</v>
      </c>
      <c r="W547" s="1" t="str">
        <f>VLOOKUP(T547,'Geographic Data'!$A:$D,4,FALSE)</f>
        <v>Central</v>
      </c>
    </row>
    <row r="548" spans="1:23" x14ac:dyDescent="0.2">
      <c r="A548" s="1">
        <v>82713</v>
      </c>
      <c r="B548" s="2">
        <v>43829</v>
      </c>
      <c r="C548" s="2" t="str">
        <f t="shared" si="64"/>
        <v>Monday</v>
      </c>
      <c r="D548" s="2" t="str">
        <f t="shared" si="65"/>
        <v>December</v>
      </c>
      <c r="E548" s="2" t="str">
        <f t="shared" si="66"/>
        <v>2019</v>
      </c>
      <c r="F548" s="2">
        <v>43833</v>
      </c>
      <c r="G548" s="2" t="str">
        <f t="shared" si="67"/>
        <v>Friday</v>
      </c>
      <c r="H548" s="2" t="str">
        <f t="shared" si="68"/>
        <v>January</v>
      </c>
      <c r="I548" s="22">
        <v>0.21717302355498502</v>
      </c>
      <c r="J548" s="22" t="str">
        <f t="shared" si="69"/>
        <v>05</v>
      </c>
      <c r="K548" s="2" t="str">
        <f t="shared" si="70"/>
        <v>2020</v>
      </c>
      <c r="L548" s="3">
        <v>150.88999999999999</v>
      </c>
      <c r="M548" s="1">
        <v>9</v>
      </c>
      <c r="N548" s="3">
        <v>1358.01</v>
      </c>
      <c r="O548" s="1" t="s">
        <v>10</v>
      </c>
      <c r="P548" s="1" t="s">
        <v>27</v>
      </c>
      <c r="Q548" s="1" t="str">
        <f t="shared" si="71"/>
        <v>Supplies and Furniture</v>
      </c>
      <c r="R548" s="1" t="s">
        <v>1219</v>
      </c>
      <c r="S548" s="1" t="s">
        <v>787</v>
      </c>
      <c r="T548" s="1">
        <v>55378</v>
      </c>
      <c r="U548" s="1" t="str">
        <f>VLOOKUP(T548,'Geographic Data'!$A:$D,2,FALSE)</f>
        <v>Savage</v>
      </c>
      <c r="V548" s="1" t="str">
        <f>VLOOKUP(T548,'Geographic Data'!$A:$D,3,FALSE)</f>
        <v>Minnesota</v>
      </c>
      <c r="W548" s="1" t="str">
        <f>VLOOKUP(T548,'Geographic Data'!$A:$D,4,FALSE)</f>
        <v>Central</v>
      </c>
    </row>
    <row r="549" spans="1:23" x14ac:dyDescent="0.2">
      <c r="A549" s="1">
        <v>82714</v>
      </c>
      <c r="B549" s="2">
        <v>43829</v>
      </c>
      <c r="C549" s="2" t="str">
        <f t="shared" si="64"/>
        <v>Monday</v>
      </c>
      <c r="D549" s="2" t="str">
        <f t="shared" si="65"/>
        <v>December</v>
      </c>
      <c r="E549" s="2" t="str">
        <f t="shared" si="66"/>
        <v>2019</v>
      </c>
      <c r="F549" s="2">
        <v>43837</v>
      </c>
      <c r="G549" s="2" t="str">
        <f t="shared" si="67"/>
        <v>Tuesday</v>
      </c>
      <c r="H549" s="2" t="str">
        <f t="shared" si="68"/>
        <v>January</v>
      </c>
      <c r="I549" s="22">
        <v>0.50874924439902691</v>
      </c>
      <c r="J549" s="22" t="str">
        <f t="shared" si="69"/>
        <v>12</v>
      </c>
      <c r="K549" s="2" t="str">
        <f t="shared" si="70"/>
        <v>2020</v>
      </c>
      <c r="L549" s="3">
        <v>20.95</v>
      </c>
      <c r="M549" s="1">
        <v>8</v>
      </c>
      <c r="N549" s="3">
        <v>167.6</v>
      </c>
      <c r="O549" s="1" t="s">
        <v>10</v>
      </c>
      <c r="P549" s="1" t="s">
        <v>16</v>
      </c>
      <c r="Q549" s="1" t="str">
        <f t="shared" si="71"/>
        <v>Technology</v>
      </c>
      <c r="R549" s="1" t="s">
        <v>17</v>
      </c>
      <c r="S549" s="1" t="s">
        <v>748</v>
      </c>
      <c r="T549" s="1">
        <v>55378</v>
      </c>
      <c r="U549" s="1" t="str">
        <f>VLOOKUP(T549,'Geographic Data'!$A:$D,2,FALSE)</f>
        <v>Savage</v>
      </c>
      <c r="V549" s="1" t="str">
        <f>VLOOKUP(T549,'Geographic Data'!$A:$D,3,FALSE)</f>
        <v>Minnesota</v>
      </c>
      <c r="W549" s="1" t="str">
        <f>VLOOKUP(T549,'Geographic Data'!$A:$D,4,FALSE)</f>
        <v>Central</v>
      </c>
    </row>
    <row r="550" spans="1:23" x14ac:dyDescent="0.2">
      <c r="A550" s="1">
        <v>82711</v>
      </c>
      <c r="B550" s="2">
        <v>43829</v>
      </c>
      <c r="C550" s="2" t="str">
        <f t="shared" si="64"/>
        <v>Monday</v>
      </c>
      <c r="D550" s="2" t="str">
        <f t="shared" si="65"/>
        <v>December</v>
      </c>
      <c r="E550" s="2" t="str">
        <f t="shared" si="66"/>
        <v>2019</v>
      </c>
      <c r="F550" s="2">
        <v>43831</v>
      </c>
      <c r="G550" s="2" t="str">
        <f t="shared" si="67"/>
        <v>Wednesday</v>
      </c>
      <c r="H550" s="2" t="str">
        <f t="shared" si="68"/>
        <v>January</v>
      </c>
      <c r="I550" s="22">
        <v>0.67467305257665988</v>
      </c>
      <c r="J550" s="22" t="str">
        <f t="shared" si="69"/>
        <v>16</v>
      </c>
      <c r="K550" s="2" t="str">
        <f t="shared" si="70"/>
        <v>2020</v>
      </c>
      <c r="L550" s="3">
        <v>51.75</v>
      </c>
      <c r="M550" s="1">
        <v>8</v>
      </c>
      <c r="N550" s="3">
        <v>414</v>
      </c>
      <c r="O550" s="1" t="s">
        <v>10</v>
      </c>
      <c r="P550" s="1" t="s">
        <v>27</v>
      </c>
      <c r="Q550" s="1" t="str">
        <f t="shared" si="71"/>
        <v>Supplies and Furniture</v>
      </c>
      <c r="R550" s="1" t="s">
        <v>33</v>
      </c>
      <c r="S550" s="1" t="s">
        <v>747</v>
      </c>
      <c r="T550" s="1">
        <v>55379</v>
      </c>
      <c r="U550" s="1" t="str">
        <f>VLOOKUP(T550,'Geographic Data'!$A:$D,2,FALSE)</f>
        <v>Shakopee</v>
      </c>
      <c r="V550" s="1" t="str">
        <f>VLOOKUP(T550,'Geographic Data'!$A:$D,3,FALSE)</f>
        <v>Minnesota</v>
      </c>
      <c r="W550" s="1" t="str">
        <f>VLOOKUP(T550,'Geographic Data'!$A:$D,4,FALSE)</f>
        <v>Central</v>
      </c>
    </row>
    <row r="551" spans="1:23" x14ac:dyDescent="0.2">
      <c r="A551" s="1">
        <v>82712</v>
      </c>
      <c r="B551" s="2">
        <v>43829</v>
      </c>
      <c r="C551" s="2" t="str">
        <f t="shared" si="64"/>
        <v>Monday</v>
      </c>
      <c r="D551" s="2" t="str">
        <f t="shared" si="65"/>
        <v>December</v>
      </c>
      <c r="E551" s="2" t="str">
        <f t="shared" si="66"/>
        <v>2019</v>
      </c>
      <c r="F551" s="2">
        <v>43834</v>
      </c>
      <c r="G551" s="2" t="str">
        <f t="shared" si="67"/>
        <v>Saturday</v>
      </c>
      <c r="H551" s="2" t="str">
        <f t="shared" si="68"/>
        <v>January</v>
      </c>
      <c r="I551" s="22">
        <v>0.99370898556589282</v>
      </c>
      <c r="J551" s="22" t="str">
        <f t="shared" si="69"/>
        <v>23</v>
      </c>
      <c r="K551" s="2" t="str">
        <f t="shared" si="70"/>
        <v>2020</v>
      </c>
      <c r="L551" s="3">
        <v>150.97999999999999</v>
      </c>
      <c r="M551" s="1">
        <v>7</v>
      </c>
      <c r="N551" s="3">
        <v>1056.8599999999999</v>
      </c>
      <c r="O551" s="1" t="s">
        <v>10</v>
      </c>
      <c r="P551" s="1" t="s">
        <v>16</v>
      </c>
      <c r="Q551" s="1" t="str">
        <f t="shared" si="71"/>
        <v>Technology</v>
      </c>
      <c r="R551" s="1" t="s">
        <v>25</v>
      </c>
      <c r="S551" s="1" t="s">
        <v>201</v>
      </c>
      <c r="T551" s="1">
        <v>55379</v>
      </c>
      <c r="U551" s="1" t="str">
        <f>VLOOKUP(T551,'Geographic Data'!$A:$D,2,FALSE)</f>
        <v>Shakopee</v>
      </c>
      <c r="V551" s="1" t="str">
        <f>VLOOKUP(T551,'Geographic Data'!$A:$D,3,FALSE)</f>
        <v>Minnesota</v>
      </c>
      <c r="W551" s="1" t="str">
        <f>VLOOKUP(T551,'Geographic Data'!$A:$D,4,FALSE)</f>
        <v>Central</v>
      </c>
    </row>
    <row r="552" spans="1:23" x14ac:dyDescent="0.2">
      <c r="A552" s="1">
        <v>82712</v>
      </c>
      <c r="B552" s="2">
        <v>43829</v>
      </c>
      <c r="C552" s="2" t="str">
        <f t="shared" si="64"/>
        <v>Monday</v>
      </c>
      <c r="D552" s="2" t="str">
        <f t="shared" si="65"/>
        <v>December</v>
      </c>
      <c r="E552" s="2" t="str">
        <f t="shared" si="66"/>
        <v>2019</v>
      </c>
      <c r="F552" s="2">
        <v>43834</v>
      </c>
      <c r="G552" s="2" t="str">
        <f t="shared" si="67"/>
        <v>Saturday</v>
      </c>
      <c r="H552" s="2" t="str">
        <f t="shared" si="68"/>
        <v>January</v>
      </c>
      <c r="I552" s="22">
        <v>0.71178302157511819</v>
      </c>
      <c r="J552" s="22" t="str">
        <f t="shared" si="69"/>
        <v>17</v>
      </c>
      <c r="K552" s="2" t="str">
        <f t="shared" si="70"/>
        <v>2020</v>
      </c>
      <c r="L552" s="3">
        <v>20.98</v>
      </c>
      <c r="M552" s="1">
        <v>10</v>
      </c>
      <c r="N552" s="3">
        <v>209.8</v>
      </c>
      <c r="O552" s="1" t="s">
        <v>10</v>
      </c>
      <c r="P552" s="1" t="s">
        <v>11</v>
      </c>
      <c r="Q552" s="1" t="str">
        <f t="shared" si="71"/>
        <v>Supplies and Furniture</v>
      </c>
      <c r="R552" s="1" t="s">
        <v>789</v>
      </c>
      <c r="S552" s="1" t="s">
        <v>287</v>
      </c>
      <c r="T552" s="1">
        <v>55379</v>
      </c>
      <c r="U552" s="1" t="str">
        <f>VLOOKUP(T552,'Geographic Data'!$A:$D,2,FALSE)</f>
        <v>Shakopee</v>
      </c>
      <c r="V552" s="1" t="str">
        <f>VLOOKUP(T552,'Geographic Data'!$A:$D,3,FALSE)</f>
        <v>Minnesota</v>
      </c>
      <c r="W552" s="1" t="str">
        <f>VLOOKUP(T552,'Geographic Data'!$A:$D,4,FALSE)</f>
        <v>Central</v>
      </c>
    </row>
    <row r="553" spans="1:23" x14ac:dyDescent="0.2">
      <c r="A553" s="1">
        <v>82712</v>
      </c>
      <c r="B553" s="2">
        <v>43829</v>
      </c>
      <c r="C553" s="2" t="str">
        <f t="shared" si="64"/>
        <v>Monday</v>
      </c>
      <c r="D553" s="2" t="str">
        <f t="shared" si="65"/>
        <v>December</v>
      </c>
      <c r="E553" s="2" t="str">
        <f t="shared" si="66"/>
        <v>2019</v>
      </c>
      <c r="F553" s="2">
        <v>43830</v>
      </c>
      <c r="G553" s="2" t="str">
        <f t="shared" si="67"/>
        <v>Tuesday</v>
      </c>
      <c r="H553" s="2" t="str">
        <f t="shared" si="68"/>
        <v>December</v>
      </c>
      <c r="I553" s="22">
        <v>0.44264771024760374</v>
      </c>
      <c r="J553" s="22" t="str">
        <f t="shared" si="69"/>
        <v>10</v>
      </c>
      <c r="K553" s="2" t="str">
        <f t="shared" si="70"/>
        <v>2019</v>
      </c>
      <c r="L553" s="3">
        <v>85.99</v>
      </c>
      <c r="M553" s="1">
        <v>6</v>
      </c>
      <c r="N553" s="3">
        <v>515.94000000000005</v>
      </c>
      <c r="O553" s="1" t="s">
        <v>10</v>
      </c>
      <c r="P553" s="1" t="s">
        <v>16</v>
      </c>
      <c r="Q553" s="1" t="str">
        <f t="shared" si="71"/>
        <v>Technology</v>
      </c>
      <c r="R553" s="1" t="s">
        <v>790</v>
      </c>
      <c r="S553" s="1" t="s">
        <v>81</v>
      </c>
      <c r="T553" s="1">
        <v>55379</v>
      </c>
      <c r="U553" s="1" t="str">
        <f>VLOOKUP(T553,'Geographic Data'!$A:$D,2,FALSE)</f>
        <v>Shakopee</v>
      </c>
      <c r="V553" s="1" t="str">
        <f>VLOOKUP(T553,'Geographic Data'!$A:$D,3,FALSE)</f>
        <v>Minnesota</v>
      </c>
      <c r="W553" s="1" t="str">
        <f>VLOOKUP(T553,'Geographic Data'!$A:$D,4,FALSE)</f>
        <v>Central</v>
      </c>
    </row>
    <row r="554" spans="1:23" x14ac:dyDescent="0.2">
      <c r="A554" s="1">
        <v>82714</v>
      </c>
      <c r="B554" s="2">
        <v>43829</v>
      </c>
      <c r="C554" s="2" t="str">
        <f t="shared" si="64"/>
        <v>Monday</v>
      </c>
      <c r="D554" s="2" t="str">
        <f t="shared" si="65"/>
        <v>December</v>
      </c>
      <c r="E554" s="2" t="str">
        <f t="shared" si="66"/>
        <v>2019</v>
      </c>
      <c r="F554" s="2">
        <v>43832</v>
      </c>
      <c r="G554" s="2" t="str">
        <f t="shared" si="67"/>
        <v>Thursday</v>
      </c>
      <c r="H554" s="2" t="str">
        <f t="shared" si="68"/>
        <v>January</v>
      </c>
      <c r="I554" s="22">
        <v>0.33937767290572518</v>
      </c>
      <c r="J554" s="22" t="str">
        <f t="shared" si="69"/>
        <v>08</v>
      </c>
      <c r="K554" s="2" t="str">
        <f t="shared" si="70"/>
        <v>2020</v>
      </c>
      <c r="L554" s="3">
        <v>30.98</v>
      </c>
      <c r="M554" s="1">
        <v>6</v>
      </c>
      <c r="N554" s="3">
        <v>185.88</v>
      </c>
      <c r="O554" s="1" t="s">
        <v>10</v>
      </c>
      <c r="P554" s="1" t="s">
        <v>16</v>
      </c>
      <c r="Q554" s="1" t="str">
        <f t="shared" si="71"/>
        <v>Technology</v>
      </c>
      <c r="R554" s="1" t="s">
        <v>17</v>
      </c>
      <c r="S554" s="1" t="s">
        <v>799</v>
      </c>
      <c r="T554" s="1">
        <v>55379</v>
      </c>
      <c r="U554" s="1" t="str">
        <f>VLOOKUP(T554,'Geographic Data'!$A:$D,2,FALSE)</f>
        <v>Shakopee</v>
      </c>
      <c r="V554" s="1" t="str">
        <f>VLOOKUP(T554,'Geographic Data'!$A:$D,3,FALSE)</f>
        <v>Minnesota</v>
      </c>
      <c r="W554" s="1" t="str">
        <f>VLOOKUP(T554,'Geographic Data'!$A:$D,4,FALSE)</f>
        <v>Central</v>
      </c>
    </row>
    <row r="555" spans="1:23" x14ac:dyDescent="0.2">
      <c r="A555" s="1">
        <v>82984</v>
      </c>
      <c r="B555" s="2">
        <v>43830</v>
      </c>
      <c r="C555" s="2" t="str">
        <f t="shared" si="64"/>
        <v>Tuesday</v>
      </c>
      <c r="D555" s="2" t="str">
        <f t="shared" si="65"/>
        <v>December</v>
      </c>
      <c r="E555" s="2" t="str">
        <f t="shared" si="66"/>
        <v>2019</v>
      </c>
      <c r="F555" s="2">
        <v>43840</v>
      </c>
      <c r="G555" s="2" t="str">
        <f t="shared" si="67"/>
        <v>Friday</v>
      </c>
      <c r="H555" s="2" t="str">
        <f t="shared" si="68"/>
        <v>January</v>
      </c>
      <c r="I555" s="22">
        <v>0.33354138500844421</v>
      </c>
      <c r="J555" s="22" t="str">
        <f t="shared" si="69"/>
        <v>08</v>
      </c>
      <c r="K555" s="2" t="str">
        <f t="shared" si="70"/>
        <v>2020</v>
      </c>
      <c r="L555" s="3">
        <v>100.98</v>
      </c>
      <c r="M555" s="1">
        <v>7</v>
      </c>
      <c r="N555" s="3">
        <v>706.86</v>
      </c>
      <c r="O555" s="1" t="s">
        <v>22</v>
      </c>
      <c r="P555" s="1" t="s">
        <v>11</v>
      </c>
      <c r="Q555" s="1" t="str">
        <f t="shared" si="71"/>
        <v>Supplies and Furniture</v>
      </c>
      <c r="R555" s="1" t="s">
        <v>47</v>
      </c>
      <c r="S555" s="1" t="s">
        <v>766</v>
      </c>
      <c r="T555" s="1">
        <v>55416</v>
      </c>
      <c r="U555" s="1" t="str">
        <f>VLOOKUP(T555,'Geographic Data'!$A:$D,2,FALSE)</f>
        <v>Saint Louis Park</v>
      </c>
      <c r="V555" s="1" t="str">
        <f>VLOOKUP(T555,'Geographic Data'!$A:$D,3,FALSE)</f>
        <v>Minnesota</v>
      </c>
      <c r="W555" s="1" t="str">
        <f>VLOOKUP(T555,'Geographic Data'!$A:$D,4,FALSE)</f>
        <v>Central</v>
      </c>
    </row>
    <row r="556" spans="1:23" x14ac:dyDescent="0.2">
      <c r="A556" s="1">
        <v>82985</v>
      </c>
      <c r="B556" s="2">
        <v>43830</v>
      </c>
      <c r="C556" s="2" t="str">
        <f t="shared" si="64"/>
        <v>Tuesday</v>
      </c>
      <c r="D556" s="2" t="str">
        <f t="shared" si="65"/>
        <v>December</v>
      </c>
      <c r="E556" s="2" t="str">
        <f t="shared" si="66"/>
        <v>2019</v>
      </c>
      <c r="F556" s="2">
        <v>43835</v>
      </c>
      <c r="G556" s="2" t="str">
        <f t="shared" si="67"/>
        <v>Sunday</v>
      </c>
      <c r="H556" s="2" t="str">
        <f t="shared" si="68"/>
        <v>January</v>
      </c>
      <c r="I556" s="22">
        <v>0.52816063355351339</v>
      </c>
      <c r="J556" s="22" t="str">
        <f t="shared" si="69"/>
        <v>12</v>
      </c>
      <c r="K556" s="2" t="str">
        <f t="shared" si="70"/>
        <v>2020</v>
      </c>
      <c r="L556" s="3">
        <v>180.98</v>
      </c>
      <c r="M556" s="1">
        <v>6</v>
      </c>
      <c r="N556" s="3">
        <v>1085.8800000000001</v>
      </c>
      <c r="O556" s="1" t="s">
        <v>22</v>
      </c>
      <c r="P556" s="1" t="s">
        <v>11</v>
      </c>
      <c r="Q556" s="1" t="str">
        <f t="shared" si="71"/>
        <v>Supplies and Furniture</v>
      </c>
      <c r="R556" s="1" t="s">
        <v>47</v>
      </c>
      <c r="S556" s="1" t="s">
        <v>469</v>
      </c>
      <c r="T556" s="1">
        <v>55416</v>
      </c>
      <c r="U556" s="1" t="str">
        <f>VLOOKUP(T556,'Geographic Data'!$A:$D,2,FALSE)</f>
        <v>Saint Louis Park</v>
      </c>
      <c r="V556" s="1" t="str">
        <f>VLOOKUP(T556,'Geographic Data'!$A:$D,3,FALSE)</f>
        <v>Minnesota</v>
      </c>
      <c r="W556" s="1" t="str">
        <f>VLOOKUP(T556,'Geographic Data'!$A:$D,4,FALSE)</f>
        <v>Central</v>
      </c>
    </row>
    <row r="557" spans="1:23" x14ac:dyDescent="0.2">
      <c r="A557" s="1">
        <v>82985</v>
      </c>
      <c r="B557" s="2">
        <v>43830</v>
      </c>
      <c r="C557" s="2" t="str">
        <f t="shared" si="64"/>
        <v>Tuesday</v>
      </c>
      <c r="D557" s="2" t="str">
        <f t="shared" si="65"/>
        <v>December</v>
      </c>
      <c r="E557" s="2" t="str">
        <f t="shared" si="66"/>
        <v>2019</v>
      </c>
      <c r="F557" s="2">
        <v>43837</v>
      </c>
      <c r="G557" s="2" t="str">
        <f t="shared" si="67"/>
        <v>Tuesday</v>
      </c>
      <c r="H557" s="2" t="str">
        <f t="shared" si="68"/>
        <v>January</v>
      </c>
      <c r="I557" s="22">
        <v>0.25950704235227684</v>
      </c>
      <c r="J557" s="22" t="str">
        <f t="shared" si="69"/>
        <v>06</v>
      </c>
      <c r="K557" s="2" t="str">
        <f t="shared" si="70"/>
        <v>2020</v>
      </c>
      <c r="L557" s="3">
        <v>150.97999999999999</v>
      </c>
      <c r="M557" s="1">
        <v>6</v>
      </c>
      <c r="N557" s="3">
        <v>905.88</v>
      </c>
      <c r="O557" s="1" t="s">
        <v>22</v>
      </c>
      <c r="P557" s="1" t="s">
        <v>27</v>
      </c>
      <c r="Q557" s="1" t="str">
        <f t="shared" si="71"/>
        <v>Supplies and Furniture</v>
      </c>
      <c r="R557" s="1" t="s">
        <v>28</v>
      </c>
      <c r="S557" s="1" t="s">
        <v>391</v>
      </c>
      <c r="T557" s="1">
        <v>55416</v>
      </c>
      <c r="U557" s="1" t="str">
        <f>VLOOKUP(T557,'Geographic Data'!$A:$D,2,FALSE)</f>
        <v>Saint Louis Park</v>
      </c>
      <c r="V557" s="1" t="str">
        <f>VLOOKUP(T557,'Geographic Data'!$A:$D,3,FALSE)</f>
        <v>Minnesota</v>
      </c>
      <c r="W557" s="1" t="str">
        <f>VLOOKUP(T557,'Geographic Data'!$A:$D,4,FALSE)</f>
        <v>Central</v>
      </c>
    </row>
    <row r="558" spans="1:23" x14ac:dyDescent="0.2">
      <c r="A558" s="1">
        <v>82985</v>
      </c>
      <c r="B558" s="2">
        <v>43830</v>
      </c>
      <c r="C558" s="2" t="str">
        <f t="shared" si="64"/>
        <v>Tuesday</v>
      </c>
      <c r="D558" s="2" t="str">
        <f t="shared" si="65"/>
        <v>December</v>
      </c>
      <c r="E558" s="2" t="str">
        <f t="shared" si="66"/>
        <v>2019</v>
      </c>
      <c r="F558" s="2">
        <v>43834</v>
      </c>
      <c r="G558" s="2" t="str">
        <f t="shared" si="67"/>
        <v>Saturday</v>
      </c>
      <c r="H558" s="2" t="str">
        <f t="shared" si="68"/>
        <v>January</v>
      </c>
      <c r="I558" s="22">
        <v>0.27373609821911615</v>
      </c>
      <c r="J558" s="22" t="str">
        <f t="shared" si="69"/>
        <v>06</v>
      </c>
      <c r="K558" s="2" t="str">
        <f t="shared" si="70"/>
        <v>2020</v>
      </c>
      <c r="L558" s="3">
        <v>6.45</v>
      </c>
      <c r="M558" s="1">
        <v>7</v>
      </c>
      <c r="N558" s="3">
        <v>45.15</v>
      </c>
      <c r="O558" s="1" t="s">
        <v>22</v>
      </c>
      <c r="P558" s="1" t="s">
        <v>11</v>
      </c>
      <c r="Q558" s="1" t="str">
        <f t="shared" si="71"/>
        <v>Supplies and Furniture</v>
      </c>
      <c r="R558" s="1" t="s">
        <v>12</v>
      </c>
      <c r="S558" s="1" t="s">
        <v>767</v>
      </c>
      <c r="T558" s="1">
        <v>55416</v>
      </c>
      <c r="U558" s="1" t="str">
        <f>VLOOKUP(T558,'Geographic Data'!$A:$D,2,FALSE)</f>
        <v>Saint Louis Park</v>
      </c>
      <c r="V558" s="1" t="str">
        <f>VLOOKUP(T558,'Geographic Data'!$A:$D,3,FALSE)</f>
        <v>Minnesota</v>
      </c>
      <c r="W558" s="1" t="str">
        <f>VLOOKUP(T558,'Geographic Data'!$A:$D,4,FALSE)</f>
        <v>Central</v>
      </c>
    </row>
    <row r="559" spans="1:23" x14ac:dyDescent="0.2">
      <c r="A559" s="1">
        <v>82985</v>
      </c>
      <c r="B559" s="2">
        <v>43830</v>
      </c>
      <c r="C559" s="2" t="str">
        <f t="shared" si="64"/>
        <v>Tuesday</v>
      </c>
      <c r="D559" s="2" t="str">
        <f t="shared" si="65"/>
        <v>December</v>
      </c>
      <c r="E559" s="2" t="str">
        <f t="shared" si="66"/>
        <v>2019</v>
      </c>
      <c r="F559" s="2">
        <v>43839</v>
      </c>
      <c r="G559" s="2" t="str">
        <f t="shared" si="67"/>
        <v>Thursday</v>
      </c>
      <c r="H559" s="2" t="str">
        <f t="shared" si="68"/>
        <v>January</v>
      </c>
      <c r="I559" s="22">
        <v>0.15289777346046085</v>
      </c>
      <c r="J559" s="22" t="str">
        <f t="shared" si="69"/>
        <v>03</v>
      </c>
      <c r="K559" s="2" t="str">
        <f t="shared" si="70"/>
        <v>2020</v>
      </c>
      <c r="L559" s="3">
        <v>1.89</v>
      </c>
      <c r="M559" s="1">
        <v>2</v>
      </c>
      <c r="N559" s="3">
        <v>3.78</v>
      </c>
      <c r="O559" s="1" t="s">
        <v>22</v>
      </c>
      <c r="P559" s="1" t="s">
        <v>11</v>
      </c>
      <c r="Q559" s="1" t="str">
        <f t="shared" si="71"/>
        <v>Supplies and Furniture</v>
      </c>
      <c r="R559" s="1" t="s">
        <v>141</v>
      </c>
      <c r="S559" s="1" t="s">
        <v>768</v>
      </c>
      <c r="T559" s="1">
        <v>55416</v>
      </c>
      <c r="U559" s="1" t="str">
        <f>VLOOKUP(T559,'Geographic Data'!$A:$D,2,FALSE)</f>
        <v>Saint Louis Park</v>
      </c>
      <c r="V559" s="1" t="str">
        <f>VLOOKUP(T559,'Geographic Data'!$A:$D,3,FALSE)</f>
        <v>Minnesota</v>
      </c>
      <c r="W559" s="1" t="str">
        <f>VLOOKUP(T559,'Geographic Data'!$A:$D,4,FALSE)</f>
        <v>Central</v>
      </c>
    </row>
    <row r="560" spans="1:23" x14ac:dyDescent="0.2">
      <c r="A560" s="1">
        <v>82426</v>
      </c>
      <c r="B560" s="2">
        <v>43828</v>
      </c>
      <c r="C560" s="2" t="str">
        <f t="shared" si="64"/>
        <v>Sunday</v>
      </c>
      <c r="D560" s="2" t="str">
        <f t="shared" si="65"/>
        <v>December</v>
      </c>
      <c r="E560" s="2" t="str">
        <f t="shared" si="66"/>
        <v>2019</v>
      </c>
      <c r="F560" s="2">
        <v>43838</v>
      </c>
      <c r="G560" s="2" t="str">
        <f t="shared" si="67"/>
        <v>Wednesday</v>
      </c>
      <c r="H560" s="2" t="str">
        <f t="shared" si="68"/>
        <v>January</v>
      </c>
      <c r="I560" s="22">
        <v>0.40798304793253082</v>
      </c>
      <c r="J560" s="22" t="str">
        <f t="shared" si="69"/>
        <v>09</v>
      </c>
      <c r="K560" s="2" t="str">
        <f t="shared" si="70"/>
        <v>2020</v>
      </c>
      <c r="L560" s="3">
        <v>5.68</v>
      </c>
      <c r="M560" s="1">
        <v>2</v>
      </c>
      <c r="N560" s="3">
        <v>11.36</v>
      </c>
      <c r="O560" s="1" t="s">
        <v>10</v>
      </c>
      <c r="P560" s="1" t="s">
        <v>11</v>
      </c>
      <c r="Q560" s="1" t="str">
        <f t="shared" si="71"/>
        <v>Supplies and Furniture</v>
      </c>
      <c r="R560" s="1" t="s">
        <v>41</v>
      </c>
      <c r="S560" s="1" t="s">
        <v>723</v>
      </c>
      <c r="T560" s="1">
        <v>56301</v>
      </c>
      <c r="U560" s="1" t="str">
        <f>VLOOKUP(T560,'Geographic Data'!$A:$D,2,FALSE)</f>
        <v>Saint Cloud</v>
      </c>
      <c r="V560" s="1" t="str">
        <f>VLOOKUP(T560,'Geographic Data'!$A:$D,3,FALSE)</f>
        <v>Minnesota</v>
      </c>
      <c r="W560" s="1" t="str">
        <f>VLOOKUP(T560,'Geographic Data'!$A:$D,4,FALSE)</f>
        <v>Central</v>
      </c>
    </row>
    <row r="561" spans="1:23" x14ac:dyDescent="0.2">
      <c r="A561" s="1">
        <v>82426</v>
      </c>
      <c r="B561" s="2">
        <v>43828</v>
      </c>
      <c r="C561" s="2" t="str">
        <f t="shared" si="64"/>
        <v>Sunday</v>
      </c>
      <c r="D561" s="2" t="str">
        <f t="shared" si="65"/>
        <v>December</v>
      </c>
      <c r="E561" s="2" t="str">
        <f t="shared" si="66"/>
        <v>2019</v>
      </c>
      <c r="F561" s="2">
        <v>43834</v>
      </c>
      <c r="G561" s="2" t="str">
        <f t="shared" si="67"/>
        <v>Saturday</v>
      </c>
      <c r="H561" s="2" t="str">
        <f t="shared" si="68"/>
        <v>January</v>
      </c>
      <c r="I561" s="22">
        <v>0.54496860223481058</v>
      </c>
      <c r="J561" s="22" t="str">
        <f t="shared" si="69"/>
        <v>13</v>
      </c>
      <c r="K561" s="2" t="str">
        <f t="shared" si="70"/>
        <v>2020</v>
      </c>
      <c r="L561" s="3">
        <v>348.21</v>
      </c>
      <c r="M561" s="1">
        <v>6</v>
      </c>
      <c r="N561" s="3">
        <v>2089.2600000000002</v>
      </c>
      <c r="O561" s="1" t="s">
        <v>10</v>
      </c>
      <c r="P561" s="1" t="s">
        <v>27</v>
      </c>
      <c r="Q561" s="1" t="str">
        <f t="shared" si="71"/>
        <v>Supplies and Furniture</v>
      </c>
      <c r="R561" s="1" t="s">
        <v>43</v>
      </c>
      <c r="S561" s="1" t="s">
        <v>202</v>
      </c>
      <c r="T561" s="1">
        <v>56301</v>
      </c>
      <c r="U561" s="1" t="str">
        <f>VLOOKUP(T561,'Geographic Data'!$A:$D,2,FALSE)</f>
        <v>Saint Cloud</v>
      </c>
      <c r="V561" s="1" t="str">
        <f>VLOOKUP(T561,'Geographic Data'!$A:$D,3,FALSE)</f>
        <v>Minnesota</v>
      </c>
      <c r="W561" s="1" t="str">
        <f>VLOOKUP(T561,'Geographic Data'!$A:$D,4,FALSE)</f>
        <v>Central</v>
      </c>
    </row>
    <row r="562" spans="1:23" x14ac:dyDescent="0.2">
      <c r="A562" s="1">
        <v>82427</v>
      </c>
      <c r="B562" s="2">
        <v>43828</v>
      </c>
      <c r="C562" s="2" t="str">
        <f t="shared" si="64"/>
        <v>Sunday</v>
      </c>
      <c r="D562" s="2" t="str">
        <f t="shared" si="65"/>
        <v>December</v>
      </c>
      <c r="E562" s="2" t="str">
        <f t="shared" si="66"/>
        <v>2019</v>
      </c>
      <c r="F562" s="2">
        <v>43837</v>
      </c>
      <c r="G562" s="2" t="str">
        <f t="shared" si="67"/>
        <v>Tuesday</v>
      </c>
      <c r="H562" s="2" t="str">
        <f t="shared" si="68"/>
        <v>January</v>
      </c>
      <c r="I562" s="22">
        <v>0.458428381905023</v>
      </c>
      <c r="J562" s="22" t="str">
        <f t="shared" si="69"/>
        <v>11</v>
      </c>
      <c r="K562" s="2" t="str">
        <f t="shared" si="70"/>
        <v>2020</v>
      </c>
      <c r="L562" s="3">
        <v>83.1</v>
      </c>
      <c r="M562" s="1">
        <v>10</v>
      </c>
      <c r="N562" s="3">
        <v>831</v>
      </c>
      <c r="O562" s="1" t="s">
        <v>10</v>
      </c>
      <c r="P562" s="1" t="s">
        <v>16</v>
      </c>
      <c r="Q562" s="1" t="str">
        <f t="shared" si="71"/>
        <v>Technology</v>
      </c>
      <c r="R562" s="1" t="s">
        <v>17</v>
      </c>
      <c r="S562" s="1" t="s">
        <v>724</v>
      </c>
      <c r="T562" s="1">
        <v>56301</v>
      </c>
      <c r="U562" s="1" t="str">
        <f>VLOOKUP(T562,'Geographic Data'!$A:$D,2,FALSE)</f>
        <v>Saint Cloud</v>
      </c>
      <c r="V562" s="1" t="str">
        <f>VLOOKUP(T562,'Geographic Data'!$A:$D,3,FALSE)</f>
        <v>Minnesota</v>
      </c>
      <c r="W562" s="1" t="str">
        <f>VLOOKUP(T562,'Geographic Data'!$A:$D,4,FALSE)</f>
        <v>Central</v>
      </c>
    </row>
    <row r="563" spans="1:23" x14ac:dyDescent="0.2">
      <c r="A563" s="1">
        <v>82427</v>
      </c>
      <c r="B563" s="2">
        <v>43828</v>
      </c>
      <c r="C563" s="2" t="str">
        <f t="shared" si="64"/>
        <v>Sunday</v>
      </c>
      <c r="D563" s="2" t="str">
        <f t="shared" si="65"/>
        <v>December</v>
      </c>
      <c r="E563" s="2" t="str">
        <f t="shared" si="66"/>
        <v>2019</v>
      </c>
      <c r="F563" s="2">
        <v>43829</v>
      </c>
      <c r="G563" s="2" t="str">
        <f t="shared" si="67"/>
        <v>Monday</v>
      </c>
      <c r="H563" s="2" t="str">
        <f t="shared" si="68"/>
        <v>December</v>
      </c>
      <c r="I563" s="22">
        <v>0.89914487729674908</v>
      </c>
      <c r="J563" s="22" t="str">
        <f t="shared" si="69"/>
        <v>21</v>
      </c>
      <c r="K563" s="2" t="str">
        <f t="shared" si="70"/>
        <v>2019</v>
      </c>
      <c r="L563" s="3">
        <v>19.98</v>
      </c>
      <c r="M563" s="1">
        <v>2</v>
      </c>
      <c r="N563" s="3">
        <v>39.96</v>
      </c>
      <c r="O563" s="1" t="s">
        <v>10</v>
      </c>
      <c r="P563" s="1" t="s">
        <v>11</v>
      </c>
      <c r="Q563" s="1" t="str">
        <f t="shared" si="71"/>
        <v>Supplies and Furniture</v>
      </c>
      <c r="R563" s="1" t="s">
        <v>12</v>
      </c>
      <c r="S563" s="1" t="s">
        <v>686</v>
      </c>
      <c r="T563" s="1">
        <v>56301</v>
      </c>
      <c r="U563" s="1" t="str">
        <f>VLOOKUP(T563,'Geographic Data'!$A:$D,2,FALSE)</f>
        <v>Saint Cloud</v>
      </c>
      <c r="V563" s="1" t="str">
        <f>VLOOKUP(T563,'Geographic Data'!$A:$D,3,FALSE)</f>
        <v>Minnesota</v>
      </c>
      <c r="W563" s="1" t="str">
        <f>VLOOKUP(T563,'Geographic Data'!$A:$D,4,FALSE)</f>
        <v>Central</v>
      </c>
    </row>
    <row r="564" spans="1:23" x14ac:dyDescent="0.2">
      <c r="A564" s="1">
        <v>82428</v>
      </c>
      <c r="B564" s="2">
        <v>43828</v>
      </c>
      <c r="C564" s="2" t="str">
        <f t="shared" si="64"/>
        <v>Sunday</v>
      </c>
      <c r="D564" s="2" t="str">
        <f t="shared" si="65"/>
        <v>December</v>
      </c>
      <c r="E564" s="2" t="str">
        <f t="shared" si="66"/>
        <v>2019</v>
      </c>
      <c r="F564" s="2">
        <v>43836</v>
      </c>
      <c r="G564" s="2" t="str">
        <f t="shared" si="67"/>
        <v>Monday</v>
      </c>
      <c r="H564" s="2" t="str">
        <f t="shared" si="68"/>
        <v>January</v>
      </c>
      <c r="I564" s="22">
        <v>0.64104203420635475</v>
      </c>
      <c r="J564" s="22" t="str">
        <f t="shared" si="69"/>
        <v>15</v>
      </c>
      <c r="K564" s="2" t="str">
        <f t="shared" si="70"/>
        <v>2020</v>
      </c>
      <c r="L564" s="3">
        <v>8.74</v>
      </c>
      <c r="M564" s="1">
        <v>6</v>
      </c>
      <c r="N564" s="3" t="s">
        <v>769</v>
      </c>
      <c r="O564" s="1" t="s">
        <v>10</v>
      </c>
      <c r="P564" s="1" t="s">
        <v>11</v>
      </c>
      <c r="Q564" s="1" t="str">
        <f t="shared" si="71"/>
        <v>Supplies and Furniture</v>
      </c>
      <c r="R564" s="1" t="s">
        <v>41</v>
      </c>
      <c r="S564" s="1" t="s">
        <v>725</v>
      </c>
      <c r="T564" s="1">
        <v>56301</v>
      </c>
      <c r="U564" s="1" t="str">
        <f>VLOOKUP(T564,'Geographic Data'!$A:$D,2,FALSE)</f>
        <v>Saint Cloud</v>
      </c>
      <c r="V564" s="1" t="str">
        <f>VLOOKUP(T564,'Geographic Data'!$A:$D,3,FALSE)</f>
        <v>Minnesota</v>
      </c>
      <c r="W564" s="1" t="str">
        <f>VLOOKUP(T564,'Geographic Data'!$A:$D,4,FALSE)</f>
        <v>Central</v>
      </c>
    </row>
    <row r="565" spans="1:23" x14ac:dyDescent="0.2">
      <c r="A565" s="1">
        <v>82009</v>
      </c>
      <c r="B565" s="2">
        <v>43826</v>
      </c>
      <c r="C565" s="2" t="str">
        <f t="shared" si="64"/>
        <v>Friday</v>
      </c>
      <c r="D565" s="2" t="str">
        <f t="shared" si="65"/>
        <v>December</v>
      </c>
      <c r="E565" s="2" t="str">
        <f t="shared" si="66"/>
        <v>2019</v>
      </c>
      <c r="F565" s="2">
        <v>43827</v>
      </c>
      <c r="G565" s="2" t="str">
        <f t="shared" si="67"/>
        <v>Saturday</v>
      </c>
      <c r="H565" s="2" t="str">
        <f t="shared" si="68"/>
        <v>December</v>
      </c>
      <c r="I565" s="22">
        <v>0.52869267323417435</v>
      </c>
      <c r="J565" s="22" t="str">
        <f t="shared" si="69"/>
        <v>12</v>
      </c>
      <c r="K565" s="2" t="str">
        <f t="shared" si="70"/>
        <v>2019</v>
      </c>
      <c r="L565" s="3">
        <v>5.85</v>
      </c>
      <c r="M565" s="1">
        <v>8</v>
      </c>
      <c r="N565" s="3">
        <v>46.8</v>
      </c>
      <c r="O565" s="1" t="s">
        <v>22</v>
      </c>
      <c r="P565" s="1" t="s">
        <v>11</v>
      </c>
      <c r="Q565" s="1" t="str">
        <f t="shared" si="71"/>
        <v>Supplies and Furniture</v>
      </c>
      <c r="R565" s="1" t="s">
        <v>788</v>
      </c>
      <c r="S565" s="1" t="s">
        <v>23</v>
      </c>
      <c r="T565" s="1">
        <v>59405</v>
      </c>
      <c r="U565" s="1" t="str">
        <f>VLOOKUP(T565,'Geographic Data'!$A:$D,2,FALSE)</f>
        <v>Great Falls</v>
      </c>
      <c r="V565" s="1" t="str">
        <f>VLOOKUP(T565,'Geographic Data'!$A:$D,3,FALSE)</f>
        <v>Montana</v>
      </c>
      <c r="W565" s="1" t="str">
        <f>VLOOKUP(T565,'Geographic Data'!$A:$D,4,FALSE)</f>
        <v>West</v>
      </c>
    </row>
    <row r="566" spans="1:23" x14ac:dyDescent="0.2">
      <c r="A566" s="1">
        <v>82010</v>
      </c>
      <c r="B566" s="2">
        <v>43826</v>
      </c>
      <c r="C566" s="2" t="str">
        <f t="shared" si="64"/>
        <v>Friday</v>
      </c>
      <c r="D566" s="2" t="str">
        <f t="shared" si="65"/>
        <v>December</v>
      </c>
      <c r="E566" s="2" t="str">
        <f t="shared" si="66"/>
        <v>2019</v>
      </c>
      <c r="F566" s="2">
        <v>43832</v>
      </c>
      <c r="G566" s="2" t="str">
        <f t="shared" si="67"/>
        <v>Thursday</v>
      </c>
      <c r="H566" s="2" t="str">
        <f t="shared" si="68"/>
        <v>January</v>
      </c>
      <c r="I566" s="22">
        <v>0.60744613985824636</v>
      </c>
      <c r="J566" s="22" t="str">
        <f t="shared" si="69"/>
        <v>14</v>
      </c>
      <c r="K566" s="2" t="str">
        <f t="shared" si="70"/>
        <v>2020</v>
      </c>
      <c r="L566" s="3">
        <v>7.77</v>
      </c>
      <c r="M566" s="1">
        <v>5</v>
      </c>
      <c r="N566" s="3">
        <v>38.85</v>
      </c>
      <c r="O566" s="1" t="s">
        <v>22</v>
      </c>
      <c r="P566" s="1" t="s">
        <v>11</v>
      </c>
      <c r="Q566" s="1" t="str">
        <f t="shared" si="71"/>
        <v>Supplies and Furniture</v>
      </c>
      <c r="R566" s="1" t="s">
        <v>47</v>
      </c>
      <c r="S566" s="1" t="s">
        <v>60</v>
      </c>
      <c r="T566" s="1">
        <v>59405</v>
      </c>
      <c r="U566" s="1" t="str">
        <f>VLOOKUP(T566,'Geographic Data'!$A:$D,2,FALSE)</f>
        <v>Great Falls</v>
      </c>
      <c r="V566" s="1" t="str">
        <f>VLOOKUP(T566,'Geographic Data'!$A:$D,3,FALSE)</f>
        <v>Montana</v>
      </c>
      <c r="W566" s="1" t="str">
        <f>VLOOKUP(T566,'Geographic Data'!$A:$D,4,FALSE)</f>
        <v>West</v>
      </c>
    </row>
    <row r="567" spans="1:23" x14ac:dyDescent="0.2">
      <c r="A567" s="1">
        <v>82007</v>
      </c>
      <c r="B567" s="2">
        <v>43826</v>
      </c>
      <c r="C567" s="2" t="str">
        <f t="shared" si="64"/>
        <v>Friday</v>
      </c>
      <c r="D567" s="2" t="str">
        <f t="shared" si="65"/>
        <v>December</v>
      </c>
      <c r="E567" s="2" t="str">
        <f t="shared" si="66"/>
        <v>2019</v>
      </c>
      <c r="F567" s="2">
        <v>43834</v>
      </c>
      <c r="G567" s="2" t="str">
        <f t="shared" si="67"/>
        <v>Saturday</v>
      </c>
      <c r="H567" s="2" t="str">
        <f t="shared" si="68"/>
        <v>January</v>
      </c>
      <c r="I567" s="22">
        <v>0.35528511512384153</v>
      </c>
      <c r="J567" s="22" t="str">
        <f t="shared" si="69"/>
        <v>08</v>
      </c>
      <c r="K567" s="2" t="str">
        <f t="shared" si="70"/>
        <v>2020</v>
      </c>
      <c r="L567" s="3">
        <v>26.48</v>
      </c>
      <c r="M567" s="1">
        <v>7</v>
      </c>
      <c r="N567" s="3">
        <v>185.36</v>
      </c>
      <c r="O567" s="1" t="s">
        <v>22</v>
      </c>
      <c r="P567" s="1" t="s">
        <v>27</v>
      </c>
      <c r="Q567" s="1" t="str">
        <f t="shared" si="71"/>
        <v>Supplies and Furniture</v>
      </c>
      <c r="R567" s="1" t="s">
        <v>33</v>
      </c>
      <c r="S567" s="1" t="s">
        <v>166</v>
      </c>
      <c r="T567" s="1">
        <v>59601</v>
      </c>
      <c r="U567" s="1" t="str">
        <f>VLOOKUP(T567,'Geographic Data'!$A:$D,2,FALSE)</f>
        <v>Helena</v>
      </c>
      <c r="V567" s="1" t="str">
        <f>VLOOKUP(T567,'Geographic Data'!$A:$D,3,FALSE)</f>
        <v>Montana</v>
      </c>
      <c r="W567" s="1" t="str">
        <f>VLOOKUP(T567,'Geographic Data'!$A:$D,4,FALSE)</f>
        <v>West</v>
      </c>
    </row>
    <row r="568" spans="1:23" x14ac:dyDescent="0.2">
      <c r="A568" s="1">
        <v>82011</v>
      </c>
      <c r="B568" s="2">
        <v>43826</v>
      </c>
      <c r="C568" s="2" t="str">
        <f t="shared" si="64"/>
        <v>Friday</v>
      </c>
      <c r="D568" s="2" t="str">
        <f t="shared" si="65"/>
        <v>December</v>
      </c>
      <c r="E568" s="2" t="str">
        <f t="shared" si="66"/>
        <v>2019</v>
      </c>
      <c r="F568" s="2">
        <v>43835</v>
      </c>
      <c r="G568" s="2" t="str">
        <f t="shared" si="67"/>
        <v>Sunday</v>
      </c>
      <c r="H568" s="2" t="str">
        <f t="shared" si="68"/>
        <v>January</v>
      </c>
      <c r="I568" s="22">
        <v>0.95065588105719812</v>
      </c>
      <c r="J568" s="22" t="str">
        <f t="shared" si="69"/>
        <v>22</v>
      </c>
      <c r="K568" s="2" t="str">
        <f t="shared" si="70"/>
        <v>2020</v>
      </c>
      <c r="L568" s="3">
        <v>42.98</v>
      </c>
      <c r="M568" s="1">
        <v>9</v>
      </c>
      <c r="N568" s="3">
        <v>386.82</v>
      </c>
      <c r="O568" s="1" t="s">
        <v>22</v>
      </c>
      <c r="P568" s="1" t="s">
        <v>11</v>
      </c>
      <c r="Q568" s="1" t="str">
        <f t="shared" si="71"/>
        <v>Supplies and Furniture</v>
      </c>
      <c r="R568" s="1" t="s">
        <v>47</v>
      </c>
      <c r="S568" s="1" t="s">
        <v>91</v>
      </c>
      <c r="T568" s="1">
        <v>59601</v>
      </c>
      <c r="U568" s="1" t="str">
        <f>VLOOKUP(T568,'Geographic Data'!$A:$D,2,FALSE)</f>
        <v>Helena</v>
      </c>
      <c r="V568" s="1" t="str">
        <f>VLOOKUP(T568,'Geographic Data'!$A:$D,3,FALSE)</f>
        <v>Montana</v>
      </c>
      <c r="W568" s="1" t="str">
        <f>VLOOKUP(T568,'Geographic Data'!$A:$D,4,FALSE)</f>
        <v>West</v>
      </c>
    </row>
    <row r="569" spans="1:23" x14ac:dyDescent="0.2">
      <c r="A569" s="1">
        <v>82011</v>
      </c>
      <c r="B569" s="2">
        <v>43826</v>
      </c>
      <c r="C569" s="2" t="str">
        <f t="shared" si="64"/>
        <v>Friday</v>
      </c>
      <c r="D569" s="2" t="str">
        <f t="shared" si="65"/>
        <v>December</v>
      </c>
      <c r="E569" s="2" t="str">
        <f t="shared" si="66"/>
        <v>2019</v>
      </c>
      <c r="F569" s="2">
        <v>43830</v>
      </c>
      <c r="G569" s="2" t="str">
        <f t="shared" si="67"/>
        <v>Tuesday</v>
      </c>
      <c r="H569" s="2" t="str">
        <f t="shared" si="68"/>
        <v>December</v>
      </c>
      <c r="I569" s="22">
        <v>8.0353013540666374E-2</v>
      </c>
      <c r="J569" s="22" t="str">
        <f t="shared" si="69"/>
        <v>01</v>
      </c>
      <c r="K569" s="2" t="str">
        <f t="shared" si="70"/>
        <v>2019</v>
      </c>
      <c r="L569" s="3">
        <v>8.0399999999999991</v>
      </c>
      <c r="M569" s="1">
        <v>5</v>
      </c>
      <c r="N569" s="3">
        <v>40.200000000000003</v>
      </c>
      <c r="O569" s="1" t="s">
        <v>22</v>
      </c>
      <c r="P569" s="1" t="s">
        <v>11</v>
      </c>
      <c r="Q569" s="1" t="str">
        <f t="shared" si="71"/>
        <v>Supplies and Furniture</v>
      </c>
      <c r="R569" s="1" t="s">
        <v>791</v>
      </c>
      <c r="S569" s="1" t="s">
        <v>92</v>
      </c>
      <c r="T569" s="1">
        <v>59601</v>
      </c>
      <c r="U569" s="1" t="str">
        <f>VLOOKUP(T569,'Geographic Data'!$A:$D,2,FALSE)</f>
        <v>Helena</v>
      </c>
      <c r="V569" s="1" t="str">
        <f>VLOOKUP(T569,'Geographic Data'!$A:$D,3,FALSE)</f>
        <v>Montana</v>
      </c>
      <c r="W569" s="1" t="str">
        <f>VLOOKUP(T569,'Geographic Data'!$A:$D,4,FALSE)</f>
        <v>West</v>
      </c>
    </row>
    <row r="570" spans="1:23" x14ac:dyDescent="0.2">
      <c r="A570" s="1">
        <v>82014</v>
      </c>
      <c r="B570" s="2">
        <v>43826</v>
      </c>
      <c r="C570" s="2" t="str">
        <f t="shared" si="64"/>
        <v>Friday</v>
      </c>
      <c r="D570" s="2" t="str">
        <f t="shared" si="65"/>
        <v>December</v>
      </c>
      <c r="E570" s="2" t="str">
        <f t="shared" si="66"/>
        <v>2019</v>
      </c>
      <c r="F570" s="2">
        <v>43835</v>
      </c>
      <c r="G570" s="2" t="str">
        <f t="shared" si="67"/>
        <v>Sunday</v>
      </c>
      <c r="H570" s="2" t="str">
        <f t="shared" si="68"/>
        <v>January</v>
      </c>
      <c r="I570" s="22">
        <v>0.37740262404278258</v>
      </c>
      <c r="J570" s="22" t="str">
        <f t="shared" si="69"/>
        <v>09</v>
      </c>
      <c r="K570" s="2" t="str">
        <f t="shared" si="70"/>
        <v>2020</v>
      </c>
      <c r="L570" s="3">
        <v>5</v>
      </c>
      <c r="M570" s="1">
        <v>7</v>
      </c>
      <c r="N570" s="3">
        <v>35</v>
      </c>
      <c r="O570" s="1" t="s">
        <v>22</v>
      </c>
      <c r="P570" s="1" t="s">
        <v>11</v>
      </c>
      <c r="Q570" s="1" t="str">
        <f t="shared" si="71"/>
        <v>Supplies and Furniture</v>
      </c>
      <c r="R570" s="1" t="s">
        <v>141</v>
      </c>
      <c r="S570" s="1" t="s">
        <v>174</v>
      </c>
      <c r="T570" s="1">
        <v>59601</v>
      </c>
      <c r="U570" s="1" t="str">
        <f>VLOOKUP(T570,'Geographic Data'!$A:$D,2,FALSE)</f>
        <v>Helena</v>
      </c>
      <c r="V570" s="1" t="str">
        <f>VLOOKUP(T570,'Geographic Data'!$A:$D,3,FALSE)</f>
        <v>Montana</v>
      </c>
      <c r="W570" s="1" t="str">
        <f>VLOOKUP(T570,'Geographic Data'!$A:$D,4,FALSE)</f>
        <v>West</v>
      </c>
    </row>
    <row r="571" spans="1:23" x14ac:dyDescent="0.2">
      <c r="A571" s="1">
        <v>82015</v>
      </c>
      <c r="B571" s="2">
        <v>43826</v>
      </c>
      <c r="C571" s="2" t="str">
        <f t="shared" si="64"/>
        <v>Friday</v>
      </c>
      <c r="D571" s="2" t="str">
        <f t="shared" si="65"/>
        <v>December</v>
      </c>
      <c r="E571" s="2" t="str">
        <f t="shared" si="66"/>
        <v>2019</v>
      </c>
      <c r="F571" s="2">
        <v>43833</v>
      </c>
      <c r="G571" s="2" t="str">
        <f t="shared" si="67"/>
        <v>Friday</v>
      </c>
      <c r="H571" s="2" t="str">
        <f t="shared" si="68"/>
        <v>January</v>
      </c>
      <c r="I571" s="22">
        <v>0.8785659572106711</v>
      </c>
      <c r="J571" s="22" t="str">
        <f t="shared" si="69"/>
        <v>21</v>
      </c>
      <c r="K571" s="2" t="str">
        <f t="shared" si="70"/>
        <v>2020</v>
      </c>
      <c r="L571" s="3">
        <v>110.98</v>
      </c>
      <c r="M571" s="1">
        <v>6</v>
      </c>
      <c r="N571" s="3">
        <v>665.88</v>
      </c>
      <c r="O571" s="1" t="s">
        <v>22</v>
      </c>
      <c r="P571" s="1" t="s">
        <v>27</v>
      </c>
      <c r="Q571" s="1" t="str">
        <f t="shared" si="71"/>
        <v>Supplies and Furniture</v>
      </c>
      <c r="R571" s="1" t="s">
        <v>1219</v>
      </c>
      <c r="S571" s="1" t="s">
        <v>62</v>
      </c>
      <c r="T571" s="1">
        <v>59601</v>
      </c>
      <c r="U571" s="1" t="str">
        <f>VLOOKUP(T571,'Geographic Data'!$A:$D,2,FALSE)</f>
        <v>Helena</v>
      </c>
      <c r="V571" s="1" t="str">
        <f>VLOOKUP(T571,'Geographic Data'!$A:$D,3,FALSE)</f>
        <v>Montana</v>
      </c>
      <c r="W571" s="1" t="str">
        <f>VLOOKUP(T571,'Geographic Data'!$A:$D,4,FALSE)</f>
        <v>West</v>
      </c>
    </row>
    <row r="572" spans="1:23" x14ac:dyDescent="0.2">
      <c r="A572" s="1">
        <v>82015</v>
      </c>
      <c r="B572" s="2">
        <v>43826</v>
      </c>
      <c r="C572" s="2" t="str">
        <f t="shared" si="64"/>
        <v>Friday</v>
      </c>
      <c r="D572" s="2" t="str">
        <f t="shared" si="65"/>
        <v>December</v>
      </c>
      <c r="E572" s="2" t="str">
        <f t="shared" si="66"/>
        <v>2019</v>
      </c>
      <c r="F572" s="2">
        <v>43832</v>
      </c>
      <c r="G572" s="2" t="str">
        <f t="shared" si="67"/>
        <v>Thursday</v>
      </c>
      <c r="H572" s="2" t="str">
        <f t="shared" si="68"/>
        <v>January</v>
      </c>
      <c r="I572" s="22">
        <v>8.46092602952353E-3</v>
      </c>
      <c r="J572" s="22" t="str">
        <f t="shared" si="69"/>
        <v>00</v>
      </c>
      <c r="K572" s="2" t="str">
        <f t="shared" si="70"/>
        <v>2020</v>
      </c>
      <c r="L572" s="3">
        <v>12.53</v>
      </c>
      <c r="M572" s="1">
        <v>9</v>
      </c>
      <c r="N572" s="3">
        <v>112.77</v>
      </c>
      <c r="O572" s="1" t="s">
        <v>22</v>
      </c>
      <c r="P572" s="1" t="s">
        <v>11</v>
      </c>
      <c r="Q572" s="1" t="str">
        <f t="shared" si="71"/>
        <v>Supplies and Furniture</v>
      </c>
      <c r="R572" s="1" t="s">
        <v>31</v>
      </c>
      <c r="S572" s="1" t="s">
        <v>63</v>
      </c>
      <c r="T572" s="1">
        <v>59601</v>
      </c>
      <c r="U572" s="1" t="str">
        <f>VLOOKUP(T572,'Geographic Data'!$A:$D,2,FALSE)</f>
        <v>Helena</v>
      </c>
      <c r="V572" s="1" t="str">
        <f>VLOOKUP(T572,'Geographic Data'!$A:$D,3,FALSE)</f>
        <v>Montana</v>
      </c>
      <c r="W572" s="1" t="str">
        <f>VLOOKUP(T572,'Geographic Data'!$A:$D,4,FALSE)</f>
        <v>West</v>
      </c>
    </row>
    <row r="573" spans="1:23" x14ac:dyDescent="0.2">
      <c r="A573" s="1">
        <v>82008</v>
      </c>
      <c r="B573" s="2">
        <v>43826</v>
      </c>
      <c r="C573" s="2" t="str">
        <f t="shared" si="64"/>
        <v>Friday</v>
      </c>
      <c r="D573" s="2" t="str">
        <f t="shared" si="65"/>
        <v>December</v>
      </c>
      <c r="E573" s="2" t="str">
        <f t="shared" si="66"/>
        <v>2019</v>
      </c>
      <c r="F573" s="2">
        <v>43830</v>
      </c>
      <c r="G573" s="2" t="str">
        <f t="shared" si="67"/>
        <v>Tuesday</v>
      </c>
      <c r="H573" s="2" t="str">
        <f t="shared" si="68"/>
        <v>December</v>
      </c>
      <c r="I573" s="22">
        <v>0.52856003219360315</v>
      </c>
      <c r="J573" s="22" t="str">
        <f t="shared" si="69"/>
        <v>12</v>
      </c>
      <c r="K573" s="2" t="str">
        <f t="shared" si="70"/>
        <v>2019</v>
      </c>
      <c r="L573" s="3">
        <v>12.99</v>
      </c>
      <c r="M573" s="1">
        <v>8</v>
      </c>
      <c r="N573" s="3">
        <v>103.92</v>
      </c>
      <c r="O573" s="1" t="s">
        <v>22</v>
      </c>
      <c r="P573" s="1" t="s">
        <v>16</v>
      </c>
      <c r="Q573" s="1" t="str">
        <f t="shared" si="71"/>
        <v>Technology</v>
      </c>
      <c r="R573" s="1" t="s">
        <v>25</v>
      </c>
      <c r="S573" s="1" t="s">
        <v>175</v>
      </c>
      <c r="T573" s="1">
        <v>59801</v>
      </c>
      <c r="U573" s="1" t="str">
        <f>VLOOKUP(T573,'Geographic Data'!$A:$D,2,FALSE)</f>
        <v>Missoula</v>
      </c>
      <c r="V573" s="1" t="str">
        <f>VLOOKUP(T573,'Geographic Data'!$A:$D,3,FALSE)</f>
        <v>Montana</v>
      </c>
      <c r="W573" s="1" t="str">
        <f>VLOOKUP(T573,'Geographic Data'!$A:$D,4,FALSE)</f>
        <v>West</v>
      </c>
    </row>
    <row r="574" spans="1:23" x14ac:dyDescent="0.2">
      <c r="A574" s="1">
        <v>81068</v>
      </c>
      <c r="B574" s="2">
        <v>43822</v>
      </c>
      <c r="C574" s="2" t="str">
        <f t="shared" si="64"/>
        <v>Monday</v>
      </c>
      <c r="D574" s="2" t="str">
        <f t="shared" si="65"/>
        <v>December</v>
      </c>
      <c r="E574" s="2" t="str">
        <f t="shared" si="66"/>
        <v>2019</v>
      </c>
      <c r="F574" s="2">
        <v>43826</v>
      </c>
      <c r="G574" s="2" t="str">
        <f t="shared" si="67"/>
        <v>Friday</v>
      </c>
      <c r="H574" s="2" t="str">
        <f t="shared" si="68"/>
        <v>December</v>
      </c>
      <c r="I574" s="22">
        <v>3.2686608140559681E-2</v>
      </c>
      <c r="J574" s="22" t="str">
        <f t="shared" si="69"/>
        <v>00</v>
      </c>
      <c r="K574" s="2" t="str">
        <f t="shared" si="70"/>
        <v>2019</v>
      </c>
      <c r="L574" s="3">
        <v>58.1</v>
      </c>
      <c r="M574" s="1">
        <v>4</v>
      </c>
      <c r="N574" s="3">
        <v>232.4</v>
      </c>
      <c r="O574" s="1" t="s">
        <v>10</v>
      </c>
      <c r="P574" s="1" t="s">
        <v>11</v>
      </c>
      <c r="Q574" s="1" t="str">
        <f t="shared" si="71"/>
        <v>Supplies and Furniture</v>
      </c>
      <c r="R574" s="1" t="s">
        <v>791</v>
      </c>
      <c r="S574" s="1" t="s">
        <v>570</v>
      </c>
      <c r="T574" s="1">
        <v>60004</v>
      </c>
      <c r="U574" s="1" t="str">
        <f>VLOOKUP(T574,'Geographic Data'!$A:$D,2,FALSE)</f>
        <v>Arlington Heights</v>
      </c>
      <c r="V574" s="1" t="str">
        <f>VLOOKUP(T574,'Geographic Data'!$A:$D,3,FALSE)</f>
        <v>Illinois</v>
      </c>
      <c r="W574" s="1" t="str">
        <f>VLOOKUP(T574,'Geographic Data'!$A:$D,4,FALSE)</f>
        <v>Central</v>
      </c>
    </row>
    <row r="575" spans="1:23" x14ac:dyDescent="0.2">
      <c r="A575" s="1">
        <v>80501</v>
      </c>
      <c r="B575" s="2">
        <v>43820</v>
      </c>
      <c r="C575" s="2" t="str">
        <f t="shared" si="64"/>
        <v>Saturday</v>
      </c>
      <c r="D575" s="2" t="str">
        <f t="shared" si="65"/>
        <v>December</v>
      </c>
      <c r="E575" s="2" t="str">
        <f t="shared" si="66"/>
        <v>2019</v>
      </c>
      <c r="F575" s="2">
        <v>43823</v>
      </c>
      <c r="G575" s="2" t="str">
        <f t="shared" si="67"/>
        <v>Tuesday</v>
      </c>
      <c r="H575" s="2" t="str">
        <f t="shared" si="68"/>
        <v>December</v>
      </c>
      <c r="I575" s="22">
        <v>0.51742275317727049</v>
      </c>
      <c r="J575" s="22" t="str">
        <f t="shared" si="69"/>
        <v>12</v>
      </c>
      <c r="K575" s="2" t="str">
        <f t="shared" si="70"/>
        <v>2019</v>
      </c>
      <c r="L575" s="3">
        <v>2.88</v>
      </c>
      <c r="M575" s="1">
        <v>9</v>
      </c>
      <c r="N575" s="3">
        <v>25.92</v>
      </c>
      <c r="O575" s="1" t="s">
        <v>10</v>
      </c>
      <c r="P575" s="1" t="s">
        <v>11</v>
      </c>
      <c r="Q575" s="1" t="str">
        <f t="shared" si="71"/>
        <v>Supplies and Furniture</v>
      </c>
      <c r="R575" s="1" t="s">
        <v>31</v>
      </c>
      <c r="S575" s="1" t="s">
        <v>59</v>
      </c>
      <c r="T575" s="1">
        <v>60101</v>
      </c>
      <c r="U575" s="1" t="str">
        <f>VLOOKUP(T575,'Geographic Data'!$A:$D,2,FALSE)</f>
        <v>Addison</v>
      </c>
      <c r="V575" s="1" t="str">
        <f>VLOOKUP(T575,'Geographic Data'!$A:$D,3,FALSE)</f>
        <v>Illinois</v>
      </c>
      <c r="W575" s="1" t="str">
        <f>VLOOKUP(T575,'Geographic Data'!$A:$D,4,FALSE)</f>
        <v>Central</v>
      </c>
    </row>
    <row r="576" spans="1:23" x14ac:dyDescent="0.2">
      <c r="A576" s="1">
        <v>79686</v>
      </c>
      <c r="B576" s="2">
        <v>43816</v>
      </c>
      <c r="C576" s="2" t="str">
        <f t="shared" si="64"/>
        <v>Tuesday</v>
      </c>
      <c r="D576" s="2" t="str">
        <f t="shared" si="65"/>
        <v>December</v>
      </c>
      <c r="E576" s="2" t="str">
        <f t="shared" si="66"/>
        <v>2019</v>
      </c>
      <c r="F576" s="2">
        <v>43818</v>
      </c>
      <c r="G576" s="2" t="str">
        <f t="shared" si="67"/>
        <v>Thursday</v>
      </c>
      <c r="H576" s="2" t="str">
        <f t="shared" si="68"/>
        <v>December</v>
      </c>
      <c r="I576" s="22">
        <v>0.97429827648295442</v>
      </c>
      <c r="J576" s="22" t="str">
        <f t="shared" si="69"/>
        <v>23</v>
      </c>
      <c r="K576" s="2" t="str">
        <f t="shared" si="70"/>
        <v>2019</v>
      </c>
      <c r="L576" s="3">
        <v>67.84</v>
      </c>
      <c r="M576" s="1">
        <v>3</v>
      </c>
      <c r="N576" s="3">
        <v>203.52</v>
      </c>
      <c r="O576" s="1" t="s">
        <v>10</v>
      </c>
      <c r="P576" s="1" t="s">
        <v>11</v>
      </c>
      <c r="Q576" s="1" t="str">
        <f t="shared" si="71"/>
        <v>Supplies and Furniture</v>
      </c>
      <c r="R576" s="1" t="s">
        <v>47</v>
      </c>
      <c r="S576" s="1" t="s">
        <v>368</v>
      </c>
      <c r="T576" s="1">
        <v>60107</v>
      </c>
      <c r="U576" s="1" t="str">
        <f>VLOOKUP(T576,'Geographic Data'!$A:$D,2,FALSE)</f>
        <v>Streamwood</v>
      </c>
      <c r="V576" s="1" t="str">
        <f>VLOOKUP(T576,'Geographic Data'!$A:$D,3,FALSE)</f>
        <v>Illinois</v>
      </c>
      <c r="W576" s="1" t="str">
        <f>VLOOKUP(T576,'Geographic Data'!$A:$D,4,FALSE)</f>
        <v>Central</v>
      </c>
    </row>
    <row r="577" spans="1:23" x14ac:dyDescent="0.2">
      <c r="A577" s="1">
        <v>79687</v>
      </c>
      <c r="B577" s="2">
        <v>43816</v>
      </c>
      <c r="C577" s="2" t="str">
        <f t="shared" si="64"/>
        <v>Tuesday</v>
      </c>
      <c r="D577" s="2" t="str">
        <f t="shared" si="65"/>
        <v>December</v>
      </c>
      <c r="E577" s="2" t="str">
        <f t="shared" si="66"/>
        <v>2019</v>
      </c>
      <c r="F577" s="2">
        <v>43817</v>
      </c>
      <c r="G577" s="2" t="str">
        <f t="shared" si="67"/>
        <v>Wednesday</v>
      </c>
      <c r="H577" s="2" t="str">
        <f t="shared" si="68"/>
        <v>December</v>
      </c>
      <c r="I577" s="22">
        <v>0.70968147510320323</v>
      </c>
      <c r="J577" s="22" t="str">
        <f t="shared" si="69"/>
        <v>17</v>
      </c>
      <c r="K577" s="2" t="str">
        <f t="shared" si="70"/>
        <v>2019</v>
      </c>
      <c r="L577" s="3">
        <v>7.64</v>
      </c>
      <c r="M577" s="1">
        <v>8</v>
      </c>
      <c r="N577" s="3">
        <v>61.12</v>
      </c>
      <c r="O577" s="1" t="s">
        <v>10</v>
      </c>
      <c r="P577" s="1" t="s">
        <v>11</v>
      </c>
      <c r="Q577" s="1" t="str">
        <f t="shared" si="71"/>
        <v>Supplies and Furniture</v>
      </c>
      <c r="R577" s="1" t="s">
        <v>41</v>
      </c>
      <c r="S577" s="1" t="s">
        <v>369</v>
      </c>
      <c r="T577" s="1">
        <v>60107</v>
      </c>
      <c r="U577" s="1" t="str">
        <f>VLOOKUP(T577,'Geographic Data'!$A:$D,2,FALSE)</f>
        <v>Streamwood</v>
      </c>
      <c r="V577" s="1" t="str">
        <f>VLOOKUP(T577,'Geographic Data'!$A:$D,3,FALSE)</f>
        <v>Illinois</v>
      </c>
      <c r="W577" s="1" t="str">
        <f>VLOOKUP(T577,'Geographic Data'!$A:$D,4,FALSE)</f>
        <v>Central</v>
      </c>
    </row>
    <row r="578" spans="1:23" x14ac:dyDescent="0.2">
      <c r="A578" s="1">
        <v>79688</v>
      </c>
      <c r="B578" s="2">
        <v>43816</v>
      </c>
      <c r="C578" s="2" t="str">
        <f t="shared" si="64"/>
        <v>Tuesday</v>
      </c>
      <c r="D578" s="2" t="str">
        <f t="shared" si="65"/>
        <v>December</v>
      </c>
      <c r="E578" s="2" t="str">
        <f t="shared" si="66"/>
        <v>2019</v>
      </c>
      <c r="F578" s="2">
        <v>43824</v>
      </c>
      <c r="G578" s="2" t="str">
        <f t="shared" si="67"/>
        <v>Wednesday</v>
      </c>
      <c r="H578" s="2" t="str">
        <f t="shared" si="68"/>
        <v>December</v>
      </c>
      <c r="I578" s="22">
        <v>0.83762163063775352</v>
      </c>
      <c r="J578" s="22" t="str">
        <f t="shared" si="69"/>
        <v>20</v>
      </c>
      <c r="K578" s="2" t="str">
        <f t="shared" si="70"/>
        <v>2019</v>
      </c>
      <c r="L578" s="3">
        <v>12.95</v>
      </c>
      <c r="M578" s="1">
        <v>1</v>
      </c>
      <c r="N578" s="3">
        <v>12.95</v>
      </c>
      <c r="O578" s="1" t="s">
        <v>10</v>
      </c>
      <c r="P578" s="1" t="s">
        <v>11</v>
      </c>
      <c r="Q578" s="1" t="str">
        <f t="shared" si="71"/>
        <v>Supplies and Furniture</v>
      </c>
      <c r="R578" s="1" t="s">
        <v>791</v>
      </c>
      <c r="S578" s="1" t="s">
        <v>371</v>
      </c>
      <c r="T578" s="1">
        <v>60107</v>
      </c>
      <c r="U578" s="1" t="str">
        <f>VLOOKUP(T578,'Geographic Data'!$A:$D,2,FALSE)</f>
        <v>Streamwood</v>
      </c>
      <c r="V578" s="1" t="str">
        <f>VLOOKUP(T578,'Geographic Data'!$A:$D,3,FALSE)</f>
        <v>Illinois</v>
      </c>
      <c r="W578" s="1" t="str">
        <f>VLOOKUP(T578,'Geographic Data'!$A:$D,4,FALSE)</f>
        <v>Central</v>
      </c>
    </row>
    <row r="579" spans="1:23" x14ac:dyDescent="0.2">
      <c r="A579" s="1">
        <v>79692</v>
      </c>
      <c r="B579" s="2">
        <v>43816</v>
      </c>
      <c r="C579" s="2" t="str">
        <f t="shared" ref="C579:C642" si="72">TEXT(B579, "DDDD")</f>
        <v>Tuesday</v>
      </c>
      <c r="D579" s="2" t="str">
        <f t="shared" ref="D579:D642" si="73">TEXT(B579, "mmmm")</f>
        <v>December</v>
      </c>
      <c r="E579" s="2" t="str">
        <f t="shared" ref="E579:E642" si="74">TEXT(B579,"YYYY")</f>
        <v>2019</v>
      </c>
      <c r="F579" s="2">
        <v>43826</v>
      </c>
      <c r="G579" s="2" t="str">
        <f t="shared" ref="G579:G642" si="75">TEXT(F579, "DDDD")</f>
        <v>Friday</v>
      </c>
      <c r="H579" s="2" t="str">
        <f t="shared" ref="H579:H642" si="76">TEXT(F579, "MMMM")</f>
        <v>December</v>
      </c>
      <c r="I579" s="22">
        <v>0.98605289732663137</v>
      </c>
      <c r="J579" s="22" t="str">
        <f t="shared" ref="J579:J642" si="77">TEXT(I579, "HH")</f>
        <v>23</v>
      </c>
      <c r="K579" s="2" t="str">
        <f t="shared" ref="K579:K642" si="78">TEXT(F579, "YYYY")</f>
        <v>2019</v>
      </c>
      <c r="L579" s="3">
        <v>65.989999999999995</v>
      </c>
      <c r="M579" s="1">
        <v>4</v>
      </c>
      <c r="N579" s="3">
        <v>263.95999999999998</v>
      </c>
      <c r="O579" s="1" t="s">
        <v>10</v>
      </c>
      <c r="P579" s="1" t="s">
        <v>16</v>
      </c>
      <c r="Q579" s="1" t="str">
        <f t="shared" ref="Q579:Q642" si="79">IF(P579="Office Supplies","Supplies and Furniture",IF(P579="Furniture","Supplies and Furniture",P579))</f>
        <v>Technology</v>
      </c>
      <c r="R579" s="1" t="s">
        <v>790</v>
      </c>
      <c r="S579" s="1">
        <v>3390</v>
      </c>
      <c r="T579" s="1">
        <v>60107</v>
      </c>
      <c r="U579" s="1" t="str">
        <f>VLOOKUP(T579,'Geographic Data'!$A:$D,2,FALSE)</f>
        <v>Streamwood</v>
      </c>
      <c r="V579" s="1" t="str">
        <f>VLOOKUP(T579,'Geographic Data'!$A:$D,3,FALSE)</f>
        <v>Illinois</v>
      </c>
      <c r="W579" s="1" t="str">
        <f>VLOOKUP(T579,'Geographic Data'!$A:$D,4,FALSE)</f>
        <v>Central</v>
      </c>
    </row>
    <row r="580" spans="1:23" x14ac:dyDescent="0.2">
      <c r="A580" s="1">
        <v>79693</v>
      </c>
      <c r="B580" s="2">
        <v>43816</v>
      </c>
      <c r="C580" s="2" t="str">
        <f t="shared" si="72"/>
        <v>Tuesday</v>
      </c>
      <c r="D580" s="2" t="str">
        <f t="shared" si="73"/>
        <v>December</v>
      </c>
      <c r="E580" s="2" t="str">
        <f t="shared" si="74"/>
        <v>2019</v>
      </c>
      <c r="F580" s="2">
        <v>43818</v>
      </c>
      <c r="G580" s="2" t="str">
        <f t="shared" si="75"/>
        <v>Thursday</v>
      </c>
      <c r="H580" s="2" t="str">
        <f t="shared" si="76"/>
        <v>December</v>
      </c>
      <c r="I580" s="22">
        <v>5.2475403133494969E-2</v>
      </c>
      <c r="J580" s="22" t="str">
        <f t="shared" si="77"/>
        <v>01</v>
      </c>
      <c r="K580" s="2" t="str">
        <f t="shared" si="78"/>
        <v>2019</v>
      </c>
      <c r="L580" s="3">
        <v>30.73</v>
      </c>
      <c r="M580" s="1">
        <v>2</v>
      </c>
      <c r="N580" s="3">
        <v>61.46</v>
      </c>
      <c r="O580" s="1" t="s">
        <v>10</v>
      </c>
      <c r="P580" s="1" t="s">
        <v>16</v>
      </c>
      <c r="Q580" s="1" t="str">
        <f t="shared" si="79"/>
        <v>Technology</v>
      </c>
      <c r="R580" s="1" t="s">
        <v>17</v>
      </c>
      <c r="S580" s="1" t="s">
        <v>373</v>
      </c>
      <c r="T580" s="1">
        <v>60107</v>
      </c>
      <c r="U580" s="1" t="str">
        <f>VLOOKUP(T580,'Geographic Data'!$A:$D,2,FALSE)</f>
        <v>Streamwood</v>
      </c>
      <c r="V580" s="1" t="str">
        <f>VLOOKUP(T580,'Geographic Data'!$A:$D,3,FALSE)</f>
        <v>Illinois</v>
      </c>
      <c r="W580" s="1" t="str">
        <f>VLOOKUP(T580,'Geographic Data'!$A:$D,4,FALSE)</f>
        <v>Central</v>
      </c>
    </row>
    <row r="581" spans="1:23" x14ac:dyDescent="0.2">
      <c r="A581" s="1">
        <v>79694</v>
      </c>
      <c r="B581" s="2">
        <v>43816</v>
      </c>
      <c r="C581" s="2" t="str">
        <f t="shared" si="72"/>
        <v>Tuesday</v>
      </c>
      <c r="D581" s="2" t="str">
        <f t="shared" si="73"/>
        <v>December</v>
      </c>
      <c r="E581" s="2" t="str">
        <f t="shared" si="74"/>
        <v>2019</v>
      </c>
      <c r="F581" s="2">
        <v>43822</v>
      </c>
      <c r="G581" s="2" t="str">
        <f t="shared" si="75"/>
        <v>Monday</v>
      </c>
      <c r="H581" s="2" t="str">
        <f t="shared" si="76"/>
        <v>December</v>
      </c>
      <c r="I581" s="22">
        <v>0.71592526870669093</v>
      </c>
      <c r="J581" s="22" t="str">
        <f t="shared" si="77"/>
        <v>17</v>
      </c>
      <c r="K581" s="2" t="str">
        <f t="shared" si="78"/>
        <v>2019</v>
      </c>
      <c r="L581" s="3">
        <v>200.97</v>
      </c>
      <c r="M581" s="1">
        <v>7</v>
      </c>
      <c r="N581" s="3">
        <v>1406.79</v>
      </c>
      <c r="O581" s="1" t="s">
        <v>10</v>
      </c>
      <c r="P581" s="1" t="s">
        <v>16</v>
      </c>
      <c r="Q581" s="1" t="str">
        <f t="shared" si="79"/>
        <v>Technology</v>
      </c>
      <c r="R581" s="1" t="s">
        <v>25</v>
      </c>
      <c r="S581" s="1" t="s">
        <v>374</v>
      </c>
      <c r="T581" s="1">
        <v>60107</v>
      </c>
      <c r="U581" s="1" t="str">
        <f>VLOOKUP(T581,'Geographic Data'!$A:$D,2,FALSE)</f>
        <v>Streamwood</v>
      </c>
      <c r="V581" s="1" t="str">
        <f>VLOOKUP(T581,'Geographic Data'!$A:$D,3,FALSE)</f>
        <v>Illinois</v>
      </c>
      <c r="W581" s="1" t="str">
        <f>VLOOKUP(T581,'Geographic Data'!$A:$D,4,FALSE)</f>
        <v>Central</v>
      </c>
    </row>
    <row r="582" spans="1:23" x14ac:dyDescent="0.2">
      <c r="A582" s="1">
        <v>79695</v>
      </c>
      <c r="B582" s="2">
        <v>43816</v>
      </c>
      <c r="C582" s="2" t="str">
        <f t="shared" si="72"/>
        <v>Tuesday</v>
      </c>
      <c r="D582" s="2" t="str">
        <f t="shared" si="73"/>
        <v>December</v>
      </c>
      <c r="E582" s="2" t="str">
        <f t="shared" si="74"/>
        <v>2019</v>
      </c>
      <c r="F582" s="2">
        <v>43824</v>
      </c>
      <c r="G582" s="2" t="str">
        <f t="shared" si="75"/>
        <v>Wednesday</v>
      </c>
      <c r="H582" s="2" t="str">
        <f t="shared" si="76"/>
        <v>December</v>
      </c>
      <c r="I582" s="22">
        <v>0.47154518718300897</v>
      </c>
      <c r="J582" s="22" t="str">
        <f t="shared" si="77"/>
        <v>11</v>
      </c>
      <c r="K582" s="2" t="str">
        <f t="shared" si="78"/>
        <v>2019</v>
      </c>
      <c r="L582" s="3">
        <v>2.6</v>
      </c>
      <c r="M582" s="1">
        <v>4</v>
      </c>
      <c r="N582" s="3">
        <v>10.4</v>
      </c>
      <c r="O582" s="1" t="s">
        <v>10</v>
      </c>
      <c r="P582" s="1" t="s">
        <v>11</v>
      </c>
      <c r="Q582" s="1" t="str">
        <f t="shared" si="79"/>
        <v>Supplies and Furniture</v>
      </c>
      <c r="R582" s="1" t="s">
        <v>788</v>
      </c>
      <c r="S582" s="1" t="s">
        <v>178</v>
      </c>
      <c r="T582" s="1">
        <v>60107</v>
      </c>
      <c r="U582" s="1" t="str">
        <f>VLOOKUP(T582,'Geographic Data'!$A:$D,2,FALSE)</f>
        <v>Streamwood</v>
      </c>
      <c r="V582" s="1" t="str">
        <f>VLOOKUP(T582,'Geographic Data'!$A:$D,3,FALSE)</f>
        <v>Illinois</v>
      </c>
      <c r="W582" s="1" t="str">
        <f>VLOOKUP(T582,'Geographic Data'!$A:$D,4,FALSE)</f>
        <v>Central</v>
      </c>
    </row>
    <row r="583" spans="1:23" x14ac:dyDescent="0.2">
      <c r="A583" s="1">
        <v>79695</v>
      </c>
      <c r="B583" s="2">
        <v>43816</v>
      </c>
      <c r="C583" s="2" t="str">
        <f t="shared" si="72"/>
        <v>Tuesday</v>
      </c>
      <c r="D583" s="2" t="str">
        <f t="shared" si="73"/>
        <v>December</v>
      </c>
      <c r="E583" s="2" t="str">
        <f t="shared" si="74"/>
        <v>2019</v>
      </c>
      <c r="F583" s="2">
        <v>43817</v>
      </c>
      <c r="G583" s="2" t="str">
        <f t="shared" si="75"/>
        <v>Wednesday</v>
      </c>
      <c r="H583" s="2" t="str">
        <f t="shared" si="76"/>
        <v>December</v>
      </c>
      <c r="I583" s="22">
        <v>0.16974103187062628</v>
      </c>
      <c r="J583" s="22" t="str">
        <f t="shared" si="77"/>
        <v>04</v>
      </c>
      <c r="K583" s="2" t="str">
        <f t="shared" si="78"/>
        <v>2019</v>
      </c>
      <c r="L583" s="3">
        <v>14.97</v>
      </c>
      <c r="M583" s="1">
        <v>10</v>
      </c>
      <c r="N583" s="3">
        <v>149.69999999999999</v>
      </c>
      <c r="O583" s="1" t="s">
        <v>10</v>
      </c>
      <c r="P583" s="1" t="s">
        <v>11</v>
      </c>
      <c r="Q583" s="1" t="str">
        <f t="shared" si="79"/>
        <v>Supplies and Furniture</v>
      </c>
      <c r="R583" s="1" t="s">
        <v>789</v>
      </c>
      <c r="S583" s="1" t="s">
        <v>375</v>
      </c>
      <c r="T583" s="1">
        <v>60107</v>
      </c>
      <c r="U583" s="1" t="str">
        <f>VLOOKUP(T583,'Geographic Data'!$A:$D,2,FALSE)</f>
        <v>Streamwood</v>
      </c>
      <c r="V583" s="1" t="str">
        <f>VLOOKUP(T583,'Geographic Data'!$A:$D,3,FALSE)</f>
        <v>Illinois</v>
      </c>
      <c r="W583" s="1" t="str">
        <f>VLOOKUP(T583,'Geographic Data'!$A:$D,4,FALSE)</f>
        <v>Central</v>
      </c>
    </row>
    <row r="584" spans="1:23" x14ac:dyDescent="0.2">
      <c r="A584" s="1">
        <v>81142</v>
      </c>
      <c r="B584" s="2">
        <v>43822</v>
      </c>
      <c r="C584" s="2" t="str">
        <f t="shared" si="72"/>
        <v>Monday</v>
      </c>
      <c r="D584" s="2" t="str">
        <f t="shared" si="73"/>
        <v>December</v>
      </c>
      <c r="E584" s="2" t="str">
        <f t="shared" si="74"/>
        <v>2019</v>
      </c>
      <c r="F584" s="2">
        <v>43827</v>
      </c>
      <c r="G584" s="2" t="str">
        <f t="shared" si="75"/>
        <v>Saturday</v>
      </c>
      <c r="H584" s="2" t="str">
        <f t="shared" si="76"/>
        <v>December</v>
      </c>
      <c r="I584" s="22">
        <v>0.91814480060788228</v>
      </c>
      <c r="J584" s="22" t="str">
        <f t="shared" si="77"/>
        <v>22</v>
      </c>
      <c r="K584" s="2" t="str">
        <f t="shared" si="78"/>
        <v>2019</v>
      </c>
      <c r="L584" s="3">
        <v>1637.53</v>
      </c>
      <c r="M584" s="1">
        <v>5</v>
      </c>
      <c r="N584" s="3">
        <v>8187.65</v>
      </c>
      <c r="O584" s="1" t="s">
        <v>10</v>
      </c>
      <c r="P584" s="1" t="s">
        <v>11</v>
      </c>
      <c r="Q584" s="1" t="str">
        <f t="shared" si="79"/>
        <v>Supplies and Furniture</v>
      </c>
      <c r="R584" s="1" t="s">
        <v>792</v>
      </c>
      <c r="S584" s="1" t="s">
        <v>576</v>
      </c>
      <c r="T584" s="1">
        <v>60130</v>
      </c>
      <c r="U584" s="1" t="str">
        <f>VLOOKUP(T584,'Geographic Data'!$A:$D,2,FALSE)</f>
        <v>Forest Park</v>
      </c>
      <c r="V584" s="1" t="str">
        <f>VLOOKUP(T584,'Geographic Data'!$A:$D,3,FALSE)</f>
        <v>Illinois</v>
      </c>
      <c r="W584" s="1" t="str">
        <f>VLOOKUP(T584,'Geographic Data'!$A:$D,4,FALSE)</f>
        <v>Central</v>
      </c>
    </row>
    <row r="585" spans="1:23" x14ac:dyDescent="0.2">
      <c r="A585" s="1">
        <v>81143</v>
      </c>
      <c r="B585" s="2">
        <v>43822</v>
      </c>
      <c r="C585" s="2" t="str">
        <f t="shared" si="72"/>
        <v>Monday</v>
      </c>
      <c r="D585" s="2" t="str">
        <f t="shared" si="73"/>
        <v>December</v>
      </c>
      <c r="E585" s="2" t="str">
        <f t="shared" si="74"/>
        <v>2019</v>
      </c>
      <c r="F585" s="2">
        <v>43826</v>
      </c>
      <c r="G585" s="2" t="str">
        <f t="shared" si="75"/>
        <v>Friday</v>
      </c>
      <c r="H585" s="2" t="str">
        <f t="shared" si="76"/>
        <v>December</v>
      </c>
      <c r="I585" s="22">
        <v>0.65765580174553873</v>
      </c>
      <c r="J585" s="22" t="str">
        <f t="shared" si="77"/>
        <v>15</v>
      </c>
      <c r="K585" s="2" t="str">
        <f t="shared" si="78"/>
        <v>2019</v>
      </c>
      <c r="L585" s="3">
        <v>15.67</v>
      </c>
      <c r="M585" s="1">
        <v>4</v>
      </c>
      <c r="N585" s="3">
        <v>62.68</v>
      </c>
      <c r="O585" s="1" t="s">
        <v>10</v>
      </c>
      <c r="P585" s="1" t="s">
        <v>11</v>
      </c>
      <c r="Q585" s="1" t="str">
        <f t="shared" si="79"/>
        <v>Supplies and Furniture</v>
      </c>
      <c r="R585" s="1" t="s">
        <v>41</v>
      </c>
      <c r="S585" s="1" t="s">
        <v>577</v>
      </c>
      <c r="T585" s="1">
        <v>60130</v>
      </c>
      <c r="U585" s="1" t="str">
        <f>VLOOKUP(T585,'Geographic Data'!$A:$D,2,FALSE)</f>
        <v>Forest Park</v>
      </c>
      <c r="V585" s="1" t="str">
        <f>VLOOKUP(T585,'Geographic Data'!$A:$D,3,FALSE)</f>
        <v>Illinois</v>
      </c>
      <c r="W585" s="1" t="str">
        <f>VLOOKUP(T585,'Geographic Data'!$A:$D,4,FALSE)</f>
        <v>Central</v>
      </c>
    </row>
    <row r="586" spans="1:23" x14ac:dyDescent="0.2">
      <c r="A586" s="1">
        <v>81147</v>
      </c>
      <c r="B586" s="2">
        <v>43822</v>
      </c>
      <c r="C586" s="2" t="str">
        <f t="shared" si="72"/>
        <v>Monday</v>
      </c>
      <c r="D586" s="2" t="str">
        <f t="shared" si="73"/>
        <v>December</v>
      </c>
      <c r="E586" s="2" t="str">
        <f t="shared" si="74"/>
        <v>2019</v>
      </c>
      <c r="F586" s="2">
        <v>43824</v>
      </c>
      <c r="G586" s="2" t="str">
        <f t="shared" si="75"/>
        <v>Wednesday</v>
      </c>
      <c r="H586" s="2" t="str">
        <f t="shared" si="76"/>
        <v>December</v>
      </c>
      <c r="I586" s="22">
        <v>0.66354488972102232</v>
      </c>
      <c r="J586" s="22" t="str">
        <f t="shared" si="77"/>
        <v>15</v>
      </c>
      <c r="K586" s="2" t="str">
        <f t="shared" si="78"/>
        <v>2019</v>
      </c>
      <c r="L586" s="3">
        <v>43.41</v>
      </c>
      <c r="M586" s="1">
        <v>1</v>
      </c>
      <c r="N586" s="3">
        <v>43.41</v>
      </c>
      <c r="O586" s="1" t="s">
        <v>10</v>
      </c>
      <c r="P586" s="1" t="s">
        <v>11</v>
      </c>
      <c r="Q586" s="1" t="str">
        <f t="shared" si="79"/>
        <v>Supplies and Furniture</v>
      </c>
      <c r="R586" s="1" t="s">
        <v>791</v>
      </c>
      <c r="S586" s="1" t="s">
        <v>581</v>
      </c>
      <c r="T586" s="1">
        <v>60130</v>
      </c>
      <c r="U586" s="1" t="str">
        <f>VLOOKUP(T586,'Geographic Data'!$A:$D,2,FALSE)</f>
        <v>Forest Park</v>
      </c>
      <c r="V586" s="1" t="str">
        <f>VLOOKUP(T586,'Geographic Data'!$A:$D,3,FALSE)</f>
        <v>Illinois</v>
      </c>
      <c r="W586" s="1" t="str">
        <f>VLOOKUP(T586,'Geographic Data'!$A:$D,4,FALSE)</f>
        <v>Central</v>
      </c>
    </row>
    <row r="587" spans="1:23" x14ac:dyDescent="0.2">
      <c r="A587" s="1">
        <v>82216</v>
      </c>
      <c r="B587" s="2">
        <v>43827</v>
      </c>
      <c r="C587" s="2" t="str">
        <f t="shared" si="72"/>
        <v>Saturday</v>
      </c>
      <c r="D587" s="2" t="str">
        <f t="shared" si="73"/>
        <v>December</v>
      </c>
      <c r="E587" s="2" t="str">
        <f t="shared" si="74"/>
        <v>2019</v>
      </c>
      <c r="F587" s="2">
        <v>43835</v>
      </c>
      <c r="G587" s="2" t="str">
        <f t="shared" si="75"/>
        <v>Sunday</v>
      </c>
      <c r="H587" s="2" t="str">
        <f t="shared" si="76"/>
        <v>January</v>
      </c>
      <c r="I587" s="22">
        <v>0.55371752060966073</v>
      </c>
      <c r="J587" s="22" t="str">
        <f t="shared" si="77"/>
        <v>13</v>
      </c>
      <c r="K587" s="2" t="str">
        <f t="shared" si="78"/>
        <v>2020</v>
      </c>
      <c r="L587" s="3">
        <v>14.48</v>
      </c>
      <c r="M587" s="1">
        <v>7</v>
      </c>
      <c r="N587" s="3">
        <v>101.36</v>
      </c>
      <c r="O587" s="1" t="s">
        <v>22</v>
      </c>
      <c r="P587" s="1" t="s">
        <v>16</v>
      </c>
      <c r="Q587" s="1" t="str">
        <f t="shared" si="79"/>
        <v>Technology</v>
      </c>
      <c r="R587" s="1" t="s">
        <v>17</v>
      </c>
      <c r="S587" s="1" t="s">
        <v>684</v>
      </c>
      <c r="T587" s="1">
        <v>60302</v>
      </c>
      <c r="U587" s="1" t="str">
        <f>VLOOKUP(T587,'Geographic Data'!$A:$D,2,FALSE)</f>
        <v>Oak Park</v>
      </c>
      <c r="V587" s="1" t="str">
        <f>VLOOKUP(T587,'Geographic Data'!$A:$D,3,FALSE)</f>
        <v>Illinois</v>
      </c>
      <c r="W587" s="1" t="str">
        <f>VLOOKUP(T587,'Geographic Data'!$A:$D,4,FALSE)</f>
        <v>Central</v>
      </c>
    </row>
    <row r="588" spans="1:23" x14ac:dyDescent="0.2">
      <c r="A588" s="1">
        <v>82216</v>
      </c>
      <c r="B588" s="2">
        <v>43827</v>
      </c>
      <c r="C588" s="2" t="str">
        <f t="shared" si="72"/>
        <v>Saturday</v>
      </c>
      <c r="D588" s="2" t="str">
        <f t="shared" si="73"/>
        <v>December</v>
      </c>
      <c r="E588" s="2" t="str">
        <f t="shared" si="74"/>
        <v>2019</v>
      </c>
      <c r="F588" s="2">
        <v>43835</v>
      </c>
      <c r="G588" s="2" t="str">
        <f t="shared" si="75"/>
        <v>Sunday</v>
      </c>
      <c r="H588" s="2" t="str">
        <f t="shared" si="76"/>
        <v>January</v>
      </c>
      <c r="I588" s="22">
        <v>1.7999542028298676E-2</v>
      </c>
      <c r="J588" s="22" t="str">
        <f t="shared" si="77"/>
        <v>00</v>
      </c>
      <c r="K588" s="2" t="str">
        <f t="shared" si="78"/>
        <v>2020</v>
      </c>
      <c r="L588" s="3">
        <v>99.99</v>
      </c>
      <c r="M588" s="1">
        <v>10</v>
      </c>
      <c r="N588" s="3">
        <v>999.9</v>
      </c>
      <c r="O588" s="1" t="s">
        <v>22</v>
      </c>
      <c r="P588" s="1" t="s">
        <v>16</v>
      </c>
      <c r="Q588" s="1" t="str">
        <f t="shared" si="79"/>
        <v>Technology</v>
      </c>
      <c r="R588" s="1" t="s">
        <v>17</v>
      </c>
      <c r="S588" s="1" t="s">
        <v>590</v>
      </c>
      <c r="T588" s="1">
        <v>60302</v>
      </c>
      <c r="U588" s="1" t="str">
        <f>VLOOKUP(T588,'Geographic Data'!$A:$D,2,FALSE)</f>
        <v>Oak Park</v>
      </c>
      <c r="V588" s="1" t="str">
        <f>VLOOKUP(T588,'Geographic Data'!$A:$D,3,FALSE)</f>
        <v>Illinois</v>
      </c>
      <c r="W588" s="1" t="str">
        <f>VLOOKUP(T588,'Geographic Data'!$A:$D,4,FALSE)</f>
        <v>Central</v>
      </c>
    </row>
    <row r="589" spans="1:23" x14ac:dyDescent="0.2">
      <c r="A589" s="1">
        <v>82216</v>
      </c>
      <c r="B589" s="2">
        <v>43827</v>
      </c>
      <c r="C589" s="2" t="str">
        <f t="shared" si="72"/>
        <v>Saturday</v>
      </c>
      <c r="D589" s="2" t="str">
        <f t="shared" si="73"/>
        <v>December</v>
      </c>
      <c r="E589" s="2" t="str">
        <f t="shared" si="74"/>
        <v>2019</v>
      </c>
      <c r="F589" s="2">
        <v>43835</v>
      </c>
      <c r="G589" s="2" t="str">
        <f t="shared" si="75"/>
        <v>Sunday</v>
      </c>
      <c r="H589" s="2" t="str">
        <f t="shared" si="76"/>
        <v>January</v>
      </c>
      <c r="I589" s="22">
        <v>0.49035160497169361</v>
      </c>
      <c r="J589" s="22" t="str">
        <f t="shared" si="77"/>
        <v>11</v>
      </c>
      <c r="K589" s="2" t="str">
        <f t="shared" si="78"/>
        <v>2020</v>
      </c>
      <c r="L589" s="3">
        <v>4.9800000000000004</v>
      </c>
      <c r="M589" s="1">
        <v>10</v>
      </c>
      <c r="N589" s="3">
        <v>49.8</v>
      </c>
      <c r="O589" s="1" t="s">
        <v>22</v>
      </c>
      <c r="P589" s="1" t="s">
        <v>11</v>
      </c>
      <c r="Q589" s="1" t="str">
        <f t="shared" si="79"/>
        <v>Supplies and Furniture</v>
      </c>
      <c r="R589" s="1" t="s">
        <v>12</v>
      </c>
      <c r="S589" s="1" t="s">
        <v>685</v>
      </c>
      <c r="T589" s="1">
        <v>60302</v>
      </c>
      <c r="U589" s="1" t="str">
        <f>VLOOKUP(T589,'Geographic Data'!$A:$D,2,FALSE)</f>
        <v>Oak Park</v>
      </c>
      <c r="V589" s="1" t="str">
        <f>VLOOKUP(T589,'Geographic Data'!$A:$D,3,FALSE)</f>
        <v>Illinois</v>
      </c>
      <c r="W589" s="1" t="str">
        <f>VLOOKUP(T589,'Geographic Data'!$A:$D,4,FALSE)</f>
        <v>Central</v>
      </c>
    </row>
    <row r="590" spans="1:23" x14ac:dyDescent="0.2">
      <c r="A590" s="1">
        <v>82217</v>
      </c>
      <c r="B590" s="2">
        <v>43827</v>
      </c>
      <c r="C590" s="2" t="str">
        <f t="shared" si="72"/>
        <v>Saturday</v>
      </c>
      <c r="D590" s="2" t="str">
        <f t="shared" si="73"/>
        <v>December</v>
      </c>
      <c r="E590" s="2" t="str">
        <f t="shared" si="74"/>
        <v>2019</v>
      </c>
      <c r="F590" s="2">
        <v>43828</v>
      </c>
      <c r="G590" s="2" t="str">
        <f t="shared" si="75"/>
        <v>Sunday</v>
      </c>
      <c r="H590" s="2" t="str">
        <f t="shared" si="76"/>
        <v>December</v>
      </c>
      <c r="I590" s="22">
        <v>0.13764219626798679</v>
      </c>
      <c r="J590" s="22" t="str">
        <f t="shared" si="77"/>
        <v>03</v>
      </c>
      <c r="K590" s="2" t="str">
        <f t="shared" si="78"/>
        <v>2019</v>
      </c>
      <c r="L590" s="3">
        <v>19.98</v>
      </c>
      <c r="M590" s="1">
        <v>3</v>
      </c>
      <c r="N590" s="3">
        <v>59.94</v>
      </c>
      <c r="O590" s="1" t="s">
        <v>22</v>
      </c>
      <c r="P590" s="1" t="s">
        <v>11</v>
      </c>
      <c r="Q590" s="1" t="str">
        <f t="shared" si="79"/>
        <v>Supplies and Furniture</v>
      </c>
      <c r="R590" s="1" t="s">
        <v>12</v>
      </c>
      <c r="S590" s="1" t="s">
        <v>686</v>
      </c>
      <c r="T590" s="1">
        <v>60302</v>
      </c>
      <c r="U590" s="1" t="str">
        <f>VLOOKUP(T590,'Geographic Data'!$A:$D,2,FALSE)</f>
        <v>Oak Park</v>
      </c>
      <c r="V590" s="1" t="str">
        <f>VLOOKUP(T590,'Geographic Data'!$A:$D,3,FALSE)</f>
        <v>Illinois</v>
      </c>
      <c r="W590" s="1" t="str">
        <f>VLOOKUP(T590,'Geographic Data'!$A:$D,4,FALSE)</f>
        <v>Central</v>
      </c>
    </row>
    <row r="591" spans="1:23" x14ac:dyDescent="0.2">
      <c r="A591" s="1">
        <v>80906</v>
      </c>
      <c r="B591" s="2">
        <v>43821</v>
      </c>
      <c r="C591" s="2" t="str">
        <f t="shared" si="72"/>
        <v>Sunday</v>
      </c>
      <c r="D591" s="2" t="str">
        <f t="shared" si="73"/>
        <v>December</v>
      </c>
      <c r="E591" s="2" t="str">
        <f t="shared" si="74"/>
        <v>2019</v>
      </c>
      <c r="F591" s="2">
        <v>43831</v>
      </c>
      <c r="G591" s="2" t="str">
        <f t="shared" si="75"/>
        <v>Wednesday</v>
      </c>
      <c r="H591" s="2" t="str">
        <f t="shared" si="76"/>
        <v>January</v>
      </c>
      <c r="I591" s="22">
        <v>0.81601994857806293</v>
      </c>
      <c r="J591" s="22" t="str">
        <f t="shared" si="77"/>
        <v>19</v>
      </c>
      <c r="K591" s="2" t="str">
        <f t="shared" si="78"/>
        <v>2020</v>
      </c>
      <c r="L591" s="3">
        <v>20.98</v>
      </c>
      <c r="M591" s="1">
        <v>2</v>
      </c>
      <c r="N591" s="3">
        <v>41.96</v>
      </c>
      <c r="O591" s="1" t="s">
        <v>10</v>
      </c>
      <c r="P591" s="1" t="s">
        <v>11</v>
      </c>
      <c r="Q591" s="1" t="str">
        <f t="shared" si="79"/>
        <v>Supplies and Furniture</v>
      </c>
      <c r="R591" s="1" t="s">
        <v>791</v>
      </c>
      <c r="S591" s="1" t="s">
        <v>558</v>
      </c>
      <c r="T591" s="1">
        <v>60440</v>
      </c>
      <c r="U591" s="1" t="str">
        <f>VLOOKUP(T591,'Geographic Data'!$A:$D,2,FALSE)</f>
        <v>Bolingbrook</v>
      </c>
      <c r="V591" s="1" t="str">
        <f>VLOOKUP(T591,'Geographic Data'!$A:$D,3,FALSE)</f>
        <v>Illinois</v>
      </c>
      <c r="W591" s="1" t="str">
        <f>VLOOKUP(T591,'Geographic Data'!$A:$D,4,FALSE)</f>
        <v>Central</v>
      </c>
    </row>
    <row r="592" spans="1:23" x14ac:dyDescent="0.2">
      <c r="A592" s="1">
        <v>80906</v>
      </c>
      <c r="B592" s="2">
        <v>43821</v>
      </c>
      <c r="C592" s="2" t="str">
        <f t="shared" si="72"/>
        <v>Sunday</v>
      </c>
      <c r="D592" s="2" t="str">
        <f t="shared" si="73"/>
        <v>December</v>
      </c>
      <c r="E592" s="2" t="str">
        <f t="shared" si="74"/>
        <v>2019</v>
      </c>
      <c r="F592" s="2">
        <v>43828</v>
      </c>
      <c r="G592" s="2" t="str">
        <f t="shared" si="75"/>
        <v>Sunday</v>
      </c>
      <c r="H592" s="2" t="str">
        <f t="shared" si="76"/>
        <v>December</v>
      </c>
      <c r="I592" s="22">
        <v>3.2942843477752448E-2</v>
      </c>
      <c r="J592" s="22" t="str">
        <f t="shared" si="77"/>
        <v>00</v>
      </c>
      <c r="K592" s="2" t="str">
        <f t="shared" si="78"/>
        <v>2019</v>
      </c>
      <c r="L592" s="3">
        <v>100.8</v>
      </c>
      <c r="M592" s="1">
        <v>4</v>
      </c>
      <c r="N592" s="3">
        <v>403.2</v>
      </c>
      <c r="O592" s="1" t="s">
        <v>10</v>
      </c>
      <c r="P592" s="1" t="s">
        <v>27</v>
      </c>
      <c r="Q592" s="1" t="str">
        <f t="shared" si="79"/>
        <v>Supplies and Furniture</v>
      </c>
      <c r="R592" s="1" t="s">
        <v>43</v>
      </c>
      <c r="S592" s="1" t="s">
        <v>528</v>
      </c>
      <c r="T592" s="1">
        <v>60440</v>
      </c>
      <c r="U592" s="1" t="str">
        <f>VLOOKUP(T592,'Geographic Data'!$A:$D,2,FALSE)</f>
        <v>Bolingbrook</v>
      </c>
      <c r="V592" s="1" t="str">
        <f>VLOOKUP(T592,'Geographic Data'!$A:$D,3,FALSE)</f>
        <v>Illinois</v>
      </c>
      <c r="W592" s="1" t="str">
        <f>VLOOKUP(T592,'Geographic Data'!$A:$D,4,FALSE)</f>
        <v>Central</v>
      </c>
    </row>
    <row r="593" spans="1:23" x14ac:dyDescent="0.2">
      <c r="A593" s="1">
        <v>80910</v>
      </c>
      <c r="B593" s="2">
        <v>43821</v>
      </c>
      <c r="C593" s="2" t="str">
        <f t="shared" si="72"/>
        <v>Sunday</v>
      </c>
      <c r="D593" s="2" t="str">
        <f t="shared" si="73"/>
        <v>December</v>
      </c>
      <c r="E593" s="2" t="str">
        <f t="shared" si="74"/>
        <v>2019</v>
      </c>
      <c r="F593" s="2">
        <v>43831</v>
      </c>
      <c r="G593" s="2" t="str">
        <f t="shared" si="75"/>
        <v>Wednesday</v>
      </c>
      <c r="H593" s="2" t="str">
        <f t="shared" si="76"/>
        <v>January</v>
      </c>
      <c r="I593" s="22">
        <v>0.58217211231167654</v>
      </c>
      <c r="J593" s="22" t="str">
        <f t="shared" si="77"/>
        <v>13</v>
      </c>
      <c r="K593" s="2" t="str">
        <f t="shared" si="78"/>
        <v>2020</v>
      </c>
      <c r="L593" s="3">
        <v>28.48</v>
      </c>
      <c r="M593" s="1">
        <v>9</v>
      </c>
      <c r="N593" s="3">
        <v>256.32</v>
      </c>
      <c r="O593" s="1" t="s">
        <v>10</v>
      </c>
      <c r="P593" s="1" t="s">
        <v>16</v>
      </c>
      <c r="Q593" s="1" t="str">
        <f t="shared" si="79"/>
        <v>Technology</v>
      </c>
      <c r="R593" s="1" t="s">
        <v>17</v>
      </c>
      <c r="S593" s="1" t="s">
        <v>277</v>
      </c>
      <c r="T593" s="1">
        <v>60440</v>
      </c>
      <c r="U593" s="1" t="str">
        <f>VLOOKUP(T593,'Geographic Data'!$A:$D,2,FALSE)</f>
        <v>Bolingbrook</v>
      </c>
      <c r="V593" s="1" t="str">
        <f>VLOOKUP(T593,'Geographic Data'!$A:$D,3,FALSE)</f>
        <v>Illinois</v>
      </c>
      <c r="W593" s="1" t="str">
        <f>VLOOKUP(T593,'Geographic Data'!$A:$D,4,FALSE)</f>
        <v>Central</v>
      </c>
    </row>
    <row r="594" spans="1:23" x14ac:dyDescent="0.2">
      <c r="A594" s="1">
        <v>80910</v>
      </c>
      <c r="B594" s="2">
        <v>43821</v>
      </c>
      <c r="C594" s="2" t="str">
        <f t="shared" si="72"/>
        <v>Sunday</v>
      </c>
      <c r="D594" s="2" t="str">
        <f t="shared" si="73"/>
        <v>December</v>
      </c>
      <c r="E594" s="2" t="str">
        <f t="shared" si="74"/>
        <v>2019</v>
      </c>
      <c r="F594" s="2">
        <v>43831</v>
      </c>
      <c r="G594" s="2" t="str">
        <f t="shared" si="75"/>
        <v>Wednesday</v>
      </c>
      <c r="H594" s="2" t="str">
        <f t="shared" si="76"/>
        <v>January</v>
      </c>
      <c r="I594" s="22">
        <v>0.92454794796107342</v>
      </c>
      <c r="J594" s="22" t="str">
        <f t="shared" si="77"/>
        <v>22</v>
      </c>
      <c r="K594" s="2" t="str">
        <f t="shared" si="78"/>
        <v>2020</v>
      </c>
      <c r="L594" s="3">
        <v>4.1399999999999997</v>
      </c>
      <c r="M594" s="1">
        <v>1</v>
      </c>
      <c r="N594" s="3">
        <v>4.1399999999999997</v>
      </c>
      <c r="O594" s="1" t="s">
        <v>10</v>
      </c>
      <c r="P594" s="1" t="s">
        <v>27</v>
      </c>
      <c r="Q594" s="1" t="str">
        <f t="shared" si="79"/>
        <v>Supplies and Furniture</v>
      </c>
      <c r="R594" s="1" t="s">
        <v>33</v>
      </c>
      <c r="S594" s="1" t="s">
        <v>339</v>
      </c>
      <c r="T594" s="1">
        <v>60440</v>
      </c>
      <c r="U594" s="1" t="str">
        <f>VLOOKUP(T594,'Geographic Data'!$A:$D,2,FALSE)</f>
        <v>Bolingbrook</v>
      </c>
      <c r="V594" s="1" t="str">
        <f>VLOOKUP(T594,'Geographic Data'!$A:$D,3,FALSE)</f>
        <v>Illinois</v>
      </c>
      <c r="W594" s="1" t="str">
        <f>VLOOKUP(T594,'Geographic Data'!$A:$D,4,FALSE)</f>
        <v>Central</v>
      </c>
    </row>
    <row r="595" spans="1:23" x14ac:dyDescent="0.2">
      <c r="A595" s="1">
        <v>81348</v>
      </c>
      <c r="B595" s="2">
        <v>43823</v>
      </c>
      <c r="C595" s="2" t="str">
        <f t="shared" si="72"/>
        <v>Tuesday</v>
      </c>
      <c r="D595" s="2" t="str">
        <f t="shared" si="73"/>
        <v>December</v>
      </c>
      <c r="E595" s="2" t="str">
        <f t="shared" si="74"/>
        <v>2019</v>
      </c>
      <c r="F595" s="2">
        <v>43824</v>
      </c>
      <c r="G595" s="2" t="str">
        <f t="shared" si="75"/>
        <v>Wednesday</v>
      </c>
      <c r="H595" s="2" t="str">
        <f t="shared" si="76"/>
        <v>December</v>
      </c>
      <c r="I595" s="22">
        <v>0.66964153159187001</v>
      </c>
      <c r="J595" s="22" t="str">
        <f t="shared" si="77"/>
        <v>16</v>
      </c>
      <c r="K595" s="2" t="str">
        <f t="shared" si="78"/>
        <v>2019</v>
      </c>
      <c r="L595" s="3">
        <v>10.9</v>
      </c>
      <c r="M595" s="1">
        <v>5</v>
      </c>
      <c r="N595" s="3">
        <v>54.5</v>
      </c>
      <c r="O595" s="1" t="s">
        <v>14</v>
      </c>
      <c r="P595" s="1" t="s">
        <v>11</v>
      </c>
      <c r="Q595" s="1" t="str">
        <f t="shared" si="79"/>
        <v>Supplies and Furniture</v>
      </c>
      <c r="R595" s="1" t="s">
        <v>789</v>
      </c>
      <c r="S595" s="1" t="s">
        <v>633</v>
      </c>
      <c r="T595" s="1">
        <v>60452</v>
      </c>
      <c r="U595" s="1" t="str">
        <f>VLOOKUP(T595,'Geographic Data'!$A:$D,2,FALSE)</f>
        <v>Oak Forest</v>
      </c>
      <c r="V595" s="1" t="str">
        <f>VLOOKUP(T595,'Geographic Data'!$A:$D,3,FALSE)</f>
        <v>Illinois</v>
      </c>
      <c r="W595" s="1" t="str">
        <f>VLOOKUP(T595,'Geographic Data'!$A:$D,4,FALSE)</f>
        <v>Central</v>
      </c>
    </row>
    <row r="596" spans="1:23" x14ac:dyDescent="0.2">
      <c r="A596" s="1">
        <v>81349</v>
      </c>
      <c r="B596" s="2">
        <v>43823</v>
      </c>
      <c r="C596" s="2" t="str">
        <f t="shared" si="72"/>
        <v>Tuesday</v>
      </c>
      <c r="D596" s="2" t="str">
        <f t="shared" si="73"/>
        <v>December</v>
      </c>
      <c r="E596" s="2" t="str">
        <f t="shared" si="74"/>
        <v>2019</v>
      </c>
      <c r="F596" s="2">
        <v>43824</v>
      </c>
      <c r="G596" s="2" t="str">
        <f t="shared" si="75"/>
        <v>Wednesday</v>
      </c>
      <c r="H596" s="2" t="str">
        <f t="shared" si="76"/>
        <v>December</v>
      </c>
      <c r="I596" s="22">
        <v>0.64902105843903812</v>
      </c>
      <c r="J596" s="22" t="str">
        <f t="shared" si="77"/>
        <v>15</v>
      </c>
      <c r="K596" s="2" t="str">
        <f t="shared" si="78"/>
        <v>2019</v>
      </c>
      <c r="L596" s="3">
        <v>21.98</v>
      </c>
      <c r="M596" s="1">
        <v>5</v>
      </c>
      <c r="N596" s="3">
        <v>109.9</v>
      </c>
      <c r="O596" s="1" t="s">
        <v>14</v>
      </c>
      <c r="P596" s="1" t="s">
        <v>11</v>
      </c>
      <c r="Q596" s="1" t="str">
        <f t="shared" si="79"/>
        <v>Supplies and Furniture</v>
      </c>
      <c r="R596" s="1" t="s">
        <v>788</v>
      </c>
      <c r="S596" s="1" t="s">
        <v>634</v>
      </c>
      <c r="T596" s="1">
        <v>60452</v>
      </c>
      <c r="U596" s="1" t="str">
        <f>VLOOKUP(T596,'Geographic Data'!$A:$D,2,FALSE)</f>
        <v>Oak Forest</v>
      </c>
      <c r="V596" s="1" t="str">
        <f>VLOOKUP(T596,'Geographic Data'!$A:$D,3,FALSE)</f>
        <v>Illinois</v>
      </c>
      <c r="W596" s="1" t="str">
        <f>VLOOKUP(T596,'Geographic Data'!$A:$D,4,FALSE)</f>
        <v>Central</v>
      </c>
    </row>
    <row r="597" spans="1:23" x14ac:dyDescent="0.2">
      <c r="A597" s="1">
        <v>81350</v>
      </c>
      <c r="B597" s="2">
        <v>43823</v>
      </c>
      <c r="C597" s="2" t="str">
        <f t="shared" si="72"/>
        <v>Tuesday</v>
      </c>
      <c r="D597" s="2" t="str">
        <f t="shared" si="73"/>
        <v>December</v>
      </c>
      <c r="E597" s="2" t="str">
        <f t="shared" si="74"/>
        <v>2019</v>
      </c>
      <c r="F597" s="2">
        <v>43826</v>
      </c>
      <c r="G597" s="2" t="str">
        <f t="shared" si="75"/>
        <v>Friday</v>
      </c>
      <c r="H597" s="2" t="str">
        <f t="shared" si="76"/>
        <v>December</v>
      </c>
      <c r="I597" s="22">
        <v>0.6132076357265851</v>
      </c>
      <c r="J597" s="22" t="str">
        <f t="shared" si="77"/>
        <v>14</v>
      </c>
      <c r="K597" s="2" t="str">
        <f t="shared" si="78"/>
        <v>2019</v>
      </c>
      <c r="L597" s="3">
        <v>12.53</v>
      </c>
      <c r="M597" s="1">
        <v>1</v>
      </c>
      <c r="N597" s="3">
        <v>12.53</v>
      </c>
      <c r="O597" s="1" t="s">
        <v>14</v>
      </c>
      <c r="P597" s="1" t="s">
        <v>11</v>
      </c>
      <c r="Q597" s="1" t="str">
        <f t="shared" si="79"/>
        <v>Supplies and Furniture</v>
      </c>
      <c r="R597" s="1" t="s">
        <v>31</v>
      </c>
      <c r="S597" s="1" t="s">
        <v>63</v>
      </c>
      <c r="T597" s="1">
        <v>60452</v>
      </c>
      <c r="U597" s="1" t="str">
        <f>VLOOKUP(T597,'Geographic Data'!$A:$D,2,FALSE)</f>
        <v>Oak Forest</v>
      </c>
      <c r="V597" s="1" t="str">
        <f>VLOOKUP(T597,'Geographic Data'!$A:$D,3,FALSE)</f>
        <v>Illinois</v>
      </c>
      <c r="W597" s="1" t="str">
        <f>VLOOKUP(T597,'Geographic Data'!$A:$D,4,FALSE)</f>
        <v>Central</v>
      </c>
    </row>
    <row r="598" spans="1:23" x14ac:dyDescent="0.2">
      <c r="A598" s="1">
        <v>81350</v>
      </c>
      <c r="B598" s="2">
        <v>43823</v>
      </c>
      <c r="C598" s="2" t="str">
        <f t="shared" si="72"/>
        <v>Tuesday</v>
      </c>
      <c r="D598" s="2" t="str">
        <f t="shared" si="73"/>
        <v>December</v>
      </c>
      <c r="E598" s="2" t="str">
        <f t="shared" si="74"/>
        <v>2019</v>
      </c>
      <c r="F598" s="2">
        <v>43830</v>
      </c>
      <c r="G598" s="2" t="str">
        <f t="shared" si="75"/>
        <v>Tuesday</v>
      </c>
      <c r="H598" s="2" t="str">
        <f t="shared" si="76"/>
        <v>December</v>
      </c>
      <c r="I598" s="22">
        <v>0.82616545923274309</v>
      </c>
      <c r="J598" s="22" t="str">
        <f t="shared" si="77"/>
        <v>19</v>
      </c>
      <c r="K598" s="2" t="str">
        <f t="shared" si="78"/>
        <v>2019</v>
      </c>
      <c r="L598" s="3">
        <v>5.85</v>
      </c>
      <c r="M598" s="1">
        <v>8</v>
      </c>
      <c r="N598" s="3">
        <v>46.8</v>
      </c>
      <c r="O598" s="1" t="s">
        <v>14</v>
      </c>
      <c r="P598" s="1" t="s">
        <v>11</v>
      </c>
      <c r="Q598" s="1" t="str">
        <f t="shared" si="79"/>
        <v>Supplies and Furniture</v>
      </c>
      <c r="R598" s="1" t="s">
        <v>788</v>
      </c>
      <c r="S598" s="1" t="s">
        <v>23</v>
      </c>
      <c r="T598" s="1">
        <v>60452</v>
      </c>
      <c r="U598" s="1" t="str">
        <f>VLOOKUP(T598,'Geographic Data'!$A:$D,2,FALSE)</f>
        <v>Oak Forest</v>
      </c>
      <c r="V598" s="1" t="str">
        <f>VLOOKUP(T598,'Geographic Data'!$A:$D,3,FALSE)</f>
        <v>Illinois</v>
      </c>
      <c r="W598" s="1" t="str">
        <f>VLOOKUP(T598,'Geographic Data'!$A:$D,4,FALSE)</f>
        <v>Central</v>
      </c>
    </row>
    <row r="599" spans="1:23" x14ac:dyDescent="0.2">
      <c r="A599" s="1">
        <v>82213</v>
      </c>
      <c r="B599" s="2">
        <v>43827</v>
      </c>
      <c r="C599" s="2" t="str">
        <f t="shared" si="72"/>
        <v>Saturday</v>
      </c>
      <c r="D599" s="2" t="str">
        <f t="shared" si="73"/>
        <v>December</v>
      </c>
      <c r="E599" s="2" t="str">
        <f t="shared" si="74"/>
        <v>2019</v>
      </c>
      <c r="F599" s="2">
        <v>43837</v>
      </c>
      <c r="G599" s="2" t="str">
        <f t="shared" si="75"/>
        <v>Tuesday</v>
      </c>
      <c r="H599" s="2" t="str">
        <f t="shared" si="76"/>
        <v>January</v>
      </c>
      <c r="I599" s="22">
        <v>0.87806086657143512</v>
      </c>
      <c r="J599" s="22" t="str">
        <f t="shared" si="77"/>
        <v>21</v>
      </c>
      <c r="K599" s="2" t="str">
        <f t="shared" si="78"/>
        <v>2020</v>
      </c>
      <c r="L599" s="3">
        <v>5.81</v>
      </c>
      <c r="M599" s="1">
        <v>7</v>
      </c>
      <c r="N599" s="3">
        <v>40.67</v>
      </c>
      <c r="O599" s="1" t="s">
        <v>22</v>
      </c>
      <c r="P599" s="1" t="s">
        <v>11</v>
      </c>
      <c r="Q599" s="1" t="str">
        <f t="shared" si="79"/>
        <v>Supplies and Furniture</v>
      </c>
      <c r="R599" s="1" t="s">
        <v>791</v>
      </c>
      <c r="S599" s="1" t="s">
        <v>681</v>
      </c>
      <c r="T599" s="1">
        <v>60462</v>
      </c>
      <c r="U599" s="1" t="str">
        <f>VLOOKUP(T599,'Geographic Data'!$A:$D,2,FALSE)</f>
        <v>Orland Park</v>
      </c>
      <c r="V599" s="1" t="str">
        <f>VLOOKUP(T599,'Geographic Data'!$A:$D,3,FALSE)</f>
        <v>Illinois</v>
      </c>
      <c r="W599" s="1" t="str">
        <f>VLOOKUP(T599,'Geographic Data'!$A:$D,4,FALSE)</f>
        <v>Central</v>
      </c>
    </row>
    <row r="600" spans="1:23" x14ac:dyDescent="0.2">
      <c r="A600" s="1">
        <v>82213</v>
      </c>
      <c r="B600" s="2">
        <v>43827</v>
      </c>
      <c r="C600" s="2" t="str">
        <f t="shared" si="72"/>
        <v>Saturday</v>
      </c>
      <c r="D600" s="2" t="str">
        <f t="shared" si="73"/>
        <v>December</v>
      </c>
      <c r="E600" s="2" t="str">
        <f t="shared" si="74"/>
        <v>2019</v>
      </c>
      <c r="F600" s="2">
        <v>43829</v>
      </c>
      <c r="G600" s="2" t="str">
        <f t="shared" si="75"/>
        <v>Monday</v>
      </c>
      <c r="H600" s="2" t="str">
        <f t="shared" si="76"/>
        <v>December</v>
      </c>
      <c r="I600" s="22">
        <v>0.57422178090834786</v>
      </c>
      <c r="J600" s="22" t="str">
        <f t="shared" si="77"/>
        <v>13</v>
      </c>
      <c r="K600" s="2" t="str">
        <f t="shared" si="78"/>
        <v>2019</v>
      </c>
      <c r="L600" s="3">
        <v>9.65</v>
      </c>
      <c r="M600" s="1">
        <v>8</v>
      </c>
      <c r="N600" s="3">
        <v>77.2</v>
      </c>
      <c r="O600" s="1" t="s">
        <v>22</v>
      </c>
      <c r="P600" s="1" t="s">
        <v>27</v>
      </c>
      <c r="Q600" s="1" t="str">
        <f t="shared" si="79"/>
        <v>Supplies and Furniture</v>
      </c>
      <c r="R600" s="1" t="s">
        <v>33</v>
      </c>
      <c r="S600" s="1" t="s">
        <v>559</v>
      </c>
      <c r="T600" s="1">
        <v>60462</v>
      </c>
      <c r="U600" s="1" t="str">
        <f>VLOOKUP(T600,'Geographic Data'!$A:$D,2,FALSE)</f>
        <v>Orland Park</v>
      </c>
      <c r="V600" s="1" t="str">
        <f>VLOOKUP(T600,'Geographic Data'!$A:$D,3,FALSE)</f>
        <v>Illinois</v>
      </c>
      <c r="W600" s="1" t="str">
        <f>VLOOKUP(T600,'Geographic Data'!$A:$D,4,FALSE)</f>
        <v>Central</v>
      </c>
    </row>
    <row r="601" spans="1:23" x14ac:dyDescent="0.2">
      <c r="A601" s="1">
        <v>82332</v>
      </c>
      <c r="B601" s="2">
        <v>43827</v>
      </c>
      <c r="C601" s="2" t="str">
        <f t="shared" si="72"/>
        <v>Saturday</v>
      </c>
      <c r="D601" s="2" t="str">
        <f t="shared" si="73"/>
        <v>December</v>
      </c>
      <c r="E601" s="2" t="str">
        <f t="shared" si="74"/>
        <v>2019</v>
      </c>
      <c r="F601" s="2">
        <v>43830</v>
      </c>
      <c r="G601" s="2" t="str">
        <f t="shared" si="75"/>
        <v>Tuesday</v>
      </c>
      <c r="H601" s="2" t="str">
        <f t="shared" si="76"/>
        <v>December</v>
      </c>
      <c r="I601" s="22">
        <v>0.32775197615559681</v>
      </c>
      <c r="J601" s="22" t="str">
        <f t="shared" si="77"/>
        <v>07</v>
      </c>
      <c r="K601" s="2" t="str">
        <f t="shared" si="78"/>
        <v>2019</v>
      </c>
      <c r="L601" s="3">
        <v>146.34</v>
      </c>
      <c r="M601" s="1">
        <v>9</v>
      </c>
      <c r="N601" s="3">
        <v>1317.06</v>
      </c>
      <c r="O601" s="1" t="s">
        <v>10</v>
      </c>
      <c r="P601" s="1" t="s">
        <v>27</v>
      </c>
      <c r="Q601" s="1" t="str">
        <f t="shared" si="79"/>
        <v>Supplies and Furniture</v>
      </c>
      <c r="R601" s="1" t="s">
        <v>43</v>
      </c>
      <c r="S601" s="1" t="s">
        <v>771</v>
      </c>
      <c r="T601" s="1">
        <v>60462</v>
      </c>
      <c r="U601" s="1" t="str">
        <f>VLOOKUP(T601,'Geographic Data'!$A:$D,2,FALSE)</f>
        <v>Orland Park</v>
      </c>
      <c r="V601" s="1" t="str">
        <f>VLOOKUP(T601,'Geographic Data'!$A:$D,3,FALSE)</f>
        <v>Illinois</v>
      </c>
      <c r="W601" s="1" t="str">
        <f>VLOOKUP(T601,'Geographic Data'!$A:$D,4,FALSE)</f>
        <v>Central</v>
      </c>
    </row>
    <row r="602" spans="1:23" x14ac:dyDescent="0.2">
      <c r="A602" s="1">
        <v>82333</v>
      </c>
      <c r="B602" s="2">
        <v>43827</v>
      </c>
      <c r="C602" s="2" t="str">
        <f t="shared" si="72"/>
        <v>Saturday</v>
      </c>
      <c r="D602" s="2" t="str">
        <f t="shared" si="73"/>
        <v>December</v>
      </c>
      <c r="E602" s="2" t="str">
        <f t="shared" si="74"/>
        <v>2019</v>
      </c>
      <c r="F602" s="2">
        <v>43833</v>
      </c>
      <c r="G602" s="2" t="str">
        <f t="shared" si="75"/>
        <v>Friday</v>
      </c>
      <c r="H602" s="2" t="str">
        <f t="shared" si="76"/>
        <v>January</v>
      </c>
      <c r="I602" s="22">
        <v>0.97587315734598212</v>
      </c>
      <c r="J602" s="22" t="str">
        <f t="shared" si="77"/>
        <v>23</v>
      </c>
      <c r="K602" s="2" t="str">
        <f t="shared" si="78"/>
        <v>2020</v>
      </c>
      <c r="L602" s="3">
        <v>120.97</v>
      </c>
      <c r="M602" s="1">
        <v>1</v>
      </c>
      <c r="N602" s="3">
        <v>120.97</v>
      </c>
      <c r="O602" s="1" t="s">
        <v>10</v>
      </c>
      <c r="P602" s="1" t="s">
        <v>16</v>
      </c>
      <c r="Q602" s="1" t="str">
        <f t="shared" si="79"/>
        <v>Technology</v>
      </c>
      <c r="R602" s="1" t="s">
        <v>25</v>
      </c>
      <c r="S602" s="1" t="s">
        <v>703</v>
      </c>
      <c r="T602" s="1">
        <v>60462</v>
      </c>
      <c r="U602" s="1" t="str">
        <f>VLOOKUP(T602,'Geographic Data'!$A:$D,2,FALSE)</f>
        <v>Orland Park</v>
      </c>
      <c r="V602" s="1" t="str">
        <f>VLOOKUP(T602,'Geographic Data'!$A:$D,3,FALSE)</f>
        <v>Illinois</v>
      </c>
      <c r="W602" s="1" t="str">
        <f>VLOOKUP(T602,'Geographic Data'!$A:$D,4,FALSE)</f>
        <v>Central</v>
      </c>
    </row>
    <row r="603" spans="1:23" x14ac:dyDescent="0.2">
      <c r="A603" s="1">
        <v>78109</v>
      </c>
      <c r="B603" s="2">
        <v>43809</v>
      </c>
      <c r="C603" s="2" t="str">
        <f t="shared" si="72"/>
        <v>Tuesday</v>
      </c>
      <c r="D603" s="2" t="str">
        <f t="shared" si="73"/>
        <v>December</v>
      </c>
      <c r="E603" s="2" t="str">
        <f t="shared" si="74"/>
        <v>2019</v>
      </c>
      <c r="F603" s="2">
        <v>43816</v>
      </c>
      <c r="G603" s="2" t="str">
        <f t="shared" si="75"/>
        <v>Tuesday</v>
      </c>
      <c r="H603" s="2" t="str">
        <f t="shared" si="76"/>
        <v>December</v>
      </c>
      <c r="I603" s="22">
        <v>0.68643561679289189</v>
      </c>
      <c r="J603" s="22" t="str">
        <f t="shared" si="77"/>
        <v>16</v>
      </c>
      <c r="K603" s="2" t="str">
        <f t="shared" si="78"/>
        <v>2019</v>
      </c>
      <c r="L603" s="3">
        <v>10.97</v>
      </c>
      <c r="M603" s="1">
        <v>5</v>
      </c>
      <c r="N603" s="3">
        <v>54.85</v>
      </c>
      <c r="O603" s="1" t="s">
        <v>14</v>
      </c>
      <c r="P603" s="1" t="s">
        <v>16</v>
      </c>
      <c r="Q603" s="1" t="str">
        <f t="shared" si="79"/>
        <v>Technology</v>
      </c>
      <c r="R603" s="1" t="s">
        <v>17</v>
      </c>
      <c r="S603" s="1" t="s">
        <v>36</v>
      </c>
      <c r="T603" s="1">
        <v>60477</v>
      </c>
      <c r="U603" s="1" t="str">
        <f>VLOOKUP(T603,'Geographic Data'!$A:$D,2,FALSE)</f>
        <v>Tinley Park</v>
      </c>
      <c r="V603" s="1" t="str">
        <f>VLOOKUP(T603,'Geographic Data'!$A:$D,3,FALSE)</f>
        <v>Illinois</v>
      </c>
      <c r="W603" s="1" t="str">
        <f>VLOOKUP(T603,'Geographic Data'!$A:$D,4,FALSE)</f>
        <v>Central</v>
      </c>
    </row>
    <row r="604" spans="1:23" x14ac:dyDescent="0.2">
      <c r="A604" s="1">
        <v>78110</v>
      </c>
      <c r="B604" s="2">
        <v>43809</v>
      </c>
      <c r="C604" s="2" t="str">
        <f t="shared" si="72"/>
        <v>Tuesday</v>
      </c>
      <c r="D604" s="2" t="str">
        <f t="shared" si="73"/>
        <v>December</v>
      </c>
      <c r="E604" s="2" t="str">
        <f t="shared" si="74"/>
        <v>2019</v>
      </c>
      <c r="F604" s="2">
        <v>43815</v>
      </c>
      <c r="G604" s="2" t="str">
        <f t="shared" si="75"/>
        <v>Monday</v>
      </c>
      <c r="H604" s="2" t="str">
        <f t="shared" si="76"/>
        <v>December</v>
      </c>
      <c r="I604" s="22">
        <v>2.6763631671632426E-2</v>
      </c>
      <c r="J604" s="22" t="str">
        <f t="shared" si="77"/>
        <v>00</v>
      </c>
      <c r="K604" s="2" t="str">
        <f t="shared" si="78"/>
        <v>2019</v>
      </c>
      <c r="L604" s="3">
        <v>122.99</v>
      </c>
      <c r="M604" s="1">
        <v>7</v>
      </c>
      <c r="N604" s="3">
        <v>860.93</v>
      </c>
      <c r="O604" s="1" t="s">
        <v>14</v>
      </c>
      <c r="P604" s="1" t="s">
        <v>27</v>
      </c>
      <c r="Q604" s="1" t="str">
        <f t="shared" si="79"/>
        <v>Supplies and Furniture</v>
      </c>
      <c r="R604" s="1" t="s">
        <v>1219</v>
      </c>
      <c r="S604" s="1" t="s">
        <v>212</v>
      </c>
      <c r="T604" s="1">
        <v>60477</v>
      </c>
      <c r="U604" s="1" t="str">
        <f>VLOOKUP(T604,'Geographic Data'!$A:$D,2,FALSE)</f>
        <v>Tinley Park</v>
      </c>
      <c r="V604" s="1" t="str">
        <f>VLOOKUP(T604,'Geographic Data'!$A:$D,3,FALSE)</f>
        <v>Illinois</v>
      </c>
      <c r="W604" s="1" t="str">
        <f>VLOOKUP(T604,'Geographic Data'!$A:$D,4,FALSE)</f>
        <v>Central</v>
      </c>
    </row>
    <row r="605" spans="1:23" x14ac:dyDescent="0.2">
      <c r="A605" s="1">
        <v>78111</v>
      </c>
      <c r="B605" s="2">
        <v>43809</v>
      </c>
      <c r="C605" s="2" t="str">
        <f t="shared" si="72"/>
        <v>Tuesday</v>
      </c>
      <c r="D605" s="2" t="str">
        <f t="shared" si="73"/>
        <v>December</v>
      </c>
      <c r="E605" s="2" t="str">
        <f t="shared" si="74"/>
        <v>2019</v>
      </c>
      <c r="F605" s="2">
        <v>43817</v>
      </c>
      <c r="G605" s="2" t="str">
        <f t="shared" si="75"/>
        <v>Wednesday</v>
      </c>
      <c r="H605" s="2" t="str">
        <f t="shared" si="76"/>
        <v>December</v>
      </c>
      <c r="I605" s="22">
        <v>0.89083102350164567</v>
      </c>
      <c r="J605" s="22" t="str">
        <f t="shared" si="77"/>
        <v>21</v>
      </c>
      <c r="K605" s="2" t="str">
        <f t="shared" si="78"/>
        <v>2019</v>
      </c>
      <c r="L605" s="3">
        <v>208.16</v>
      </c>
      <c r="M605" s="1">
        <v>6</v>
      </c>
      <c r="N605" s="3">
        <v>1248.96</v>
      </c>
      <c r="O605" s="1" t="s">
        <v>14</v>
      </c>
      <c r="P605" s="1" t="s">
        <v>11</v>
      </c>
      <c r="Q605" s="1" t="str">
        <f t="shared" si="79"/>
        <v>Supplies and Furniture</v>
      </c>
      <c r="R605" s="1" t="s">
        <v>47</v>
      </c>
      <c r="S605" s="1" t="s">
        <v>274</v>
      </c>
      <c r="T605" s="1">
        <v>60477</v>
      </c>
      <c r="U605" s="1" t="str">
        <f>VLOOKUP(T605,'Geographic Data'!$A:$D,2,FALSE)</f>
        <v>Tinley Park</v>
      </c>
      <c r="V605" s="1" t="str">
        <f>VLOOKUP(T605,'Geographic Data'!$A:$D,3,FALSE)</f>
        <v>Illinois</v>
      </c>
      <c r="W605" s="1" t="str">
        <f>VLOOKUP(T605,'Geographic Data'!$A:$D,4,FALSE)</f>
        <v>Central</v>
      </c>
    </row>
    <row r="606" spans="1:23" x14ac:dyDescent="0.2">
      <c r="A606" s="1">
        <v>78111</v>
      </c>
      <c r="B606" s="2">
        <v>43809</v>
      </c>
      <c r="C606" s="2" t="str">
        <f t="shared" si="72"/>
        <v>Tuesday</v>
      </c>
      <c r="D606" s="2" t="str">
        <f t="shared" si="73"/>
        <v>December</v>
      </c>
      <c r="E606" s="2" t="str">
        <f t="shared" si="74"/>
        <v>2019</v>
      </c>
      <c r="F606" s="2">
        <v>43813</v>
      </c>
      <c r="G606" s="2" t="str">
        <f t="shared" si="75"/>
        <v>Saturday</v>
      </c>
      <c r="H606" s="2" t="str">
        <f t="shared" si="76"/>
        <v>December</v>
      </c>
      <c r="I606" s="22">
        <v>0.63883458926499836</v>
      </c>
      <c r="J606" s="22" t="str">
        <f t="shared" si="77"/>
        <v>15</v>
      </c>
      <c r="K606" s="2" t="str">
        <f t="shared" si="78"/>
        <v>2019</v>
      </c>
      <c r="L606" s="3">
        <v>8.69</v>
      </c>
      <c r="M606" s="1">
        <v>5</v>
      </c>
      <c r="N606" s="3">
        <v>43.45</v>
      </c>
      <c r="O606" s="1" t="s">
        <v>14</v>
      </c>
      <c r="P606" s="1" t="s">
        <v>11</v>
      </c>
      <c r="Q606" s="1" t="str">
        <f t="shared" si="79"/>
        <v>Supplies and Furniture</v>
      </c>
      <c r="R606" s="1" t="s">
        <v>791</v>
      </c>
      <c r="S606" s="1" t="s">
        <v>275</v>
      </c>
      <c r="T606" s="1">
        <v>60477</v>
      </c>
      <c r="U606" s="1" t="str">
        <f>VLOOKUP(T606,'Geographic Data'!$A:$D,2,FALSE)</f>
        <v>Tinley Park</v>
      </c>
      <c r="V606" s="1" t="str">
        <f>VLOOKUP(T606,'Geographic Data'!$A:$D,3,FALSE)</f>
        <v>Illinois</v>
      </c>
      <c r="W606" s="1" t="str">
        <f>VLOOKUP(T606,'Geographic Data'!$A:$D,4,FALSE)</f>
        <v>Central</v>
      </c>
    </row>
    <row r="607" spans="1:23" x14ac:dyDescent="0.2">
      <c r="A607" s="1">
        <v>79686</v>
      </c>
      <c r="B607" s="2">
        <v>43816</v>
      </c>
      <c r="C607" s="2" t="str">
        <f t="shared" si="72"/>
        <v>Tuesday</v>
      </c>
      <c r="D607" s="2" t="str">
        <f t="shared" si="73"/>
        <v>December</v>
      </c>
      <c r="E607" s="2" t="str">
        <f t="shared" si="74"/>
        <v>2019</v>
      </c>
      <c r="F607" s="2">
        <v>43826</v>
      </c>
      <c r="G607" s="2" t="str">
        <f t="shared" si="75"/>
        <v>Friday</v>
      </c>
      <c r="H607" s="2" t="str">
        <f t="shared" si="76"/>
        <v>December</v>
      </c>
      <c r="I607" s="22">
        <v>0.38921906896471015</v>
      </c>
      <c r="J607" s="22" t="str">
        <f t="shared" si="77"/>
        <v>09</v>
      </c>
      <c r="K607" s="2" t="str">
        <f t="shared" si="78"/>
        <v>2019</v>
      </c>
      <c r="L607" s="3">
        <v>276.2</v>
      </c>
      <c r="M607" s="1">
        <v>5</v>
      </c>
      <c r="N607" s="3">
        <v>1381</v>
      </c>
      <c r="O607" s="1" t="s">
        <v>10</v>
      </c>
      <c r="P607" s="1" t="s">
        <v>27</v>
      </c>
      <c r="Q607" s="1" t="str">
        <f t="shared" si="79"/>
        <v>Supplies and Furniture</v>
      </c>
      <c r="R607" s="1" t="s">
        <v>1219</v>
      </c>
      <c r="S607" s="1" t="s">
        <v>293</v>
      </c>
      <c r="T607" s="1">
        <v>60477</v>
      </c>
      <c r="U607" s="1" t="str">
        <f>VLOOKUP(T607,'Geographic Data'!$A:$D,2,FALSE)</f>
        <v>Tinley Park</v>
      </c>
      <c r="V607" s="1" t="str">
        <f>VLOOKUP(T607,'Geographic Data'!$A:$D,3,FALSE)</f>
        <v>Illinois</v>
      </c>
      <c r="W607" s="1" t="str">
        <f>VLOOKUP(T607,'Geographic Data'!$A:$D,4,FALSE)</f>
        <v>Central</v>
      </c>
    </row>
    <row r="608" spans="1:23" x14ac:dyDescent="0.2">
      <c r="A608" s="1">
        <v>80064</v>
      </c>
      <c r="B608" s="2">
        <v>43818</v>
      </c>
      <c r="C608" s="2" t="str">
        <f t="shared" si="72"/>
        <v>Thursday</v>
      </c>
      <c r="D608" s="2" t="str">
        <f t="shared" si="73"/>
        <v>December</v>
      </c>
      <c r="E608" s="2" t="str">
        <f t="shared" si="74"/>
        <v>2019</v>
      </c>
      <c r="F608" s="2">
        <v>43825</v>
      </c>
      <c r="G608" s="2" t="str">
        <f t="shared" si="75"/>
        <v>Thursday</v>
      </c>
      <c r="H608" s="2" t="str">
        <f t="shared" si="76"/>
        <v>December</v>
      </c>
      <c r="I608" s="22">
        <v>0.88293410343694556</v>
      </c>
      <c r="J608" s="22" t="str">
        <f t="shared" si="77"/>
        <v>21</v>
      </c>
      <c r="K608" s="2" t="str">
        <f t="shared" si="78"/>
        <v>2019</v>
      </c>
      <c r="L608" s="3">
        <v>3.08</v>
      </c>
      <c r="M608" s="1">
        <v>1</v>
      </c>
      <c r="N608" s="3">
        <v>3.08</v>
      </c>
      <c r="O608" s="1" t="s">
        <v>22</v>
      </c>
      <c r="P608" s="1" t="s">
        <v>11</v>
      </c>
      <c r="Q608" s="1" t="str">
        <f t="shared" si="79"/>
        <v>Supplies and Furniture</v>
      </c>
      <c r="R608" s="1" t="s">
        <v>31</v>
      </c>
      <c r="S608" s="1" t="s">
        <v>349</v>
      </c>
      <c r="T608" s="1">
        <v>60477</v>
      </c>
      <c r="U608" s="1" t="str">
        <f>VLOOKUP(T608,'Geographic Data'!$A:$D,2,FALSE)</f>
        <v>Tinley Park</v>
      </c>
      <c r="V608" s="1" t="str">
        <f>VLOOKUP(T608,'Geographic Data'!$A:$D,3,FALSE)</f>
        <v>Illinois</v>
      </c>
      <c r="W608" s="1" t="str">
        <f>VLOOKUP(T608,'Geographic Data'!$A:$D,4,FALSE)</f>
        <v>Central</v>
      </c>
    </row>
    <row r="609" spans="1:23" x14ac:dyDescent="0.2">
      <c r="A609" s="1">
        <v>80065</v>
      </c>
      <c r="B609" s="2">
        <v>43818</v>
      </c>
      <c r="C609" s="2" t="str">
        <f t="shared" si="72"/>
        <v>Thursday</v>
      </c>
      <c r="D609" s="2" t="str">
        <f t="shared" si="73"/>
        <v>December</v>
      </c>
      <c r="E609" s="2" t="str">
        <f t="shared" si="74"/>
        <v>2019</v>
      </c>
      <c r="F609" s="2">
        <v>43827</v>
      </c>
      <c r="G609" s="2" t="str">
        <f t="shared" si="75"/>
        <v>Saturday</v>
      </c>
      <c r="H609" s="2" t="str">
        <f t="shared" si="76"/>
        <v>December</v>
      </c>
      <c r="I609" s="22">
        <v>0.92584174651518847</v>
      </c>
      <c r="J609" s="22" t="str">
        <f t="shared" si="77"/>
        <v>22</v>
      </c>
      <c r="K609" s="2" t="str">
        <f t="shared" si="78"/>
        <v>2019</v>
      </c>
      <c r="L609" s="3">
        <v>12.58</v>
      </c>
      <c r="M609" s="1">
        <v>1</v>
      </c>
      <c r="N609" s="3">
        <v>12.58</v>
      </c>
      <c r="O609" s="1" t="s">
        <v>22</v>
      </c>
      <c r="P609" s="1" t="s">
        <v>27</v>
      </c>
      <c r="Q609" s="1" t="str">
        <f t="shared" si="79"/>
        <v>Supplies and Furniture</v>
      </c>
      <c r="R609" s="1" t="s">
        <v>33</v>
      </c>
      <c r="S609" s="1" t="s">
        <v>265</v>
      </c>
      <c r="T609" s="1">
        <v>60477</v>
      </c>
      <c r="U609" s="1" t="str">
        <f>VLOOKUP(T609,'Geographic Data'!$A:$D,2,FALSE)</f>
        <v>Tinley Park</v>
      </c>
      <c r="V609" s="1" t="str">
        <f>VLOOKUP(T609,'Geographic Data'!$A:$D,3,FALSE)</f>
        <v>Illinois</v>
      </c>
      <c r="W609" s="1" t="str">
        <f>VLOOKUP(T609,'Geographic Data'!$A:$D,4,FALSE)</f>
        <v>Central</v>
      </c>
    </row>
    <row r="610" spans="1:23" x14ac:dyDescent="0.2">
      <c r="A610" s="1">
        <v>80066</v>
      </c>
      <c r="B610" s="2">
        <v>43818</v>
      </c>
      <c r="C610" s="2" t="str">
        <f t="shared" si="72"/>
        <v>Thursday</v>
      </c>
      <c r="D610" s="2" t="str">
        <f t="shared" si="73"/>
        <v>December</v>
      </c>
      <c r="E610" s="2" t="str">
        <f t="shared" si="74"/>
        <v>2019</v>
      </c>
      <c r="F610" s="2">
        <v>43828</v>
      </c>
      <c r="G610" s="2" t="str">
        <f t="shared" si="75"/>
        <v>Sunday</v>
      </c>
      <c r="H610" s="2" t="str">
        <f t="shared" si="76"/>
        <v>December</v>
      </c>
      <c r="I610" s="22">
        <v>0.45694241254282886</v>
      </c>
      <c r="J610" s="22" t="str">
        <f t="shared" si="77"/>
        <v>10</v>
      </c>
      <c r="K610" s="2" t="str">
        <f t="shared" si="78"/>
        <v>2019</v>
      </c>
      <c r="L610" s="3">
        <v>7.84</v>
      </c>
      <c r="M610" s="1">
        <v>7</v>
      </c>
      <c r="N610" s="3">
        <v>54.88</v>
      </c>
      <c r="O610" s="1" t="s">
        <v>22</v>
      </c>
      <c r="P610" s="1" t="s">
        <v>769</v>
      </c>
      <c r="Q610" s="1" t="str">
        <f t="shared" si="79"/>
        <v>N/A</v>
      </c>
      <c r="R610" s="1" t="s">
        <v>791</v>
      </c>
      <c r="S610" s="1" t="s">
        <v>456</v>
      </c>
      <c r="T610" s="1">
        <v>60477</v>
      </c>
      <c r="U610" s="1" t="str">
        <f>VLOOKUP(T610,'Geographic Data'!$A:$D,2,FALSE)</f>
        <v>Tinley Park</v>
      </c>
      <c r="V610" s="1" t="str">
        <f>VLOOKUP(T610,'Geographic Data'!$A:$D,3,FALSE)</f>
        <v>Illinois</v>
      </c>
      <c r="W610" s="1" t="str">
        <f>VLOOKUP(T610,'Geographic Data'!$A:$D,4,FALSE)</f>
        <v>Central</v>
      </c>
    </row>
    <row r="611" spans="1:23" x14ac:dyDescent="0.2">
      <c r="A611" s="1">
        <v>81068</v>
      </c>
      <c r="B611" s="2">
        <v>43822</v>
      </c>
      <c r="C611" s="2" t="str">
        <f t="shared" si="72"/>
        <v>Monday</v>
      </c>
      <c r="D611" s="2" t="str">
        <f t="shared" si="73"/>
        <v>December</v>
      </c>
      <c r="E611" s="2" t="str">
        <f t="shared" si="74"/>
        <v>2019</v>
      </c>
      <c r="F611" s="2">
        <v>43829</v>
      </c>
      <c r="G611" s="2" t="str">
        <f t="shared" si="75"/>
        <v>Monday</v>
      </c>
      <c r="H611" s="2" t="str">
        <f t="shared" si="76"/>
        <v>December</v>
      </c>
      <c r="I611" s="22">
        <v>0.72916169683442789</v>
      </c>
      <c r="J611" s="22" t="str">
        <f t="shared" si="77"/>
        <v>17</v>
      </c>
      <c r="K611" s="2" t="str">
        <f t="shared" si="78"/>
        <v>2019</v>
      </c>
      <c r="L611" s="3">
        <v>80.48</v>
      </c>
      <c r="M611" s="1">
        <v>2</v>
      </c>
      <c r="N611" s="3">
        <v>160.96</v>
      </c>
      <c r="O611" s="1" t="s">
        <v>10</v>
      </c>
      <c r="P611" s="1" t="s">
        <v>11</v>
      </c>
      <c r="Q611" s="1" t="str">
        <f t="shared" si="79"/>
        <v>Supplies and Furniture</v>
      </c>
      <c r="R611" s="1" t="s">
        <v>47</v>
      </c>
      <c r="S611" s="1" t="s">
        <v>571</v>
      </c>
      <c r="T611" s="1">
        <v>60505</v>
      </c>
      <c r="U611" s="1" t="str">
        <f>VLOOKUP(T611,'Geographic Data'!$A:$D,2,FALSE)</f>
        <v>Aurora</v>
      </c>
      <c r="V611" s="1" t="str">
        <f>VLOOKUP(T611,'Geographic Data'!$A:$D,3,FALSE)</f>
        <v>Illinois</v>
      </c>
      <c r="W611" s="1" t="str">
        <f>VLOOKUP(T611,'Geographic Data'!$A:$D,4,FALSE)</f>
        <v>Central</v>
      </c>
    </row>
    <row r="612" spans="1:23" x14ac:dyDescent="0.2">
      <c r="A612" s="1">
        <v>81069</v>
      </c>
      <c r="B612" s="2">
        <v>43822</v>
      </c>
      <c r="C612" s="2" t="str">
        <f t="shared" si="72"/>
        <v>Monday</v>
      </c>
      <c r="D612" s="2" t="str">
        <f t="shared" si="73"/>
        <v>December</v>
      </c>
      <c r="E612" s="2" t="str">
        <f t="shared" si="74"/>
        <v>2019</v>
      </c>
      <c r="F612" s="2">
        <v>43823</v>
      </c>
      <c r="G612" s="2" t="str">
        <f t="shared" si="75"/>
        <v>Tuesday</v>
      </c>
      <c r="H612" s="2" t="str">
        <f t="shared" si="76"/>
        <v>December</v>
      </c>
      <c r="I612" s="22">
        <v>0.41405519469577623</v>
      </c>
      <c r="J612" s="22" t="str">
        <f t="shared" si="77"/>
        <v>09</v>
      </c>
      <c r="K612" s="2" t="str">
        <f t="shared" si="78"/>
        <v>2019</v>
      </c>
      <c r="L612" s="3">
        <v>3.8</v>
      </c>
      <c r="M612" s="1">
        <v>6</v>
      </c>
      <c r="N612" s="3">
        <v>22.8</v>
      </c>
      <c r="O612" s="1" t="s">
        <v>10</v>
      </c>
      <c r="P612" s="1" t="s">
        <v>11</v>
      </c>
      <c r="Q612" s="1" t="str">
        <f t="shared" si="79"/>
        <v>Supplies and Furniture</v>
      </c>
      <c r="R612" s="1" t="s">
        <v>791</v>
      </c>
      <c r="S612" s="1" t="s">
        <v>445</v>
      </c>
      <c r="T612" s="1">
        <v>60505</v>
      </c>
      <c r="U612" s="1" t="str">
        <f>VLOOKUP(T612,'Geographic Data'!$A:$D,2,FALSE)</f>
        <v>Aurora</v>
      </c>
      <c r="V612" s="1" t="str">
        <f>VLOOKUP(T612,'Geographic Data'!$A:$D,3,FALSE)</f>
        <v>Illinois</v>
      </c>
      <c r="W612" s="1" t="str">
        <f>VLOOKUP(T612,'Geographic Data'!$A:$D,4,FALSE)</f>
        <v>Central</v>
      </c>
    </row>
    <row r="613" spans="1:23" x14ac:dyDescent="0.2">
      <c r="A613" s="1">
        <v>81069</v>
      </c>
      <c r="B613" s="2">
        <v>43822</v>
      </c>
      <c r="C613" s="2" t="str">
        <f t="shared" si="72"/>
        <v>Monday</v>
      </c>
      <c r="D613" s="2" t="str">
        <f t="shared" si="73"/>
        <v>December</v>
      </c>
      <c r="E613" s="2" t="str">
        <f t="shared" si="74"/>
        <v>2019</v>
      </c>
      <c r="F613" s="2">
        <v>43827</v>
      </c>
      <c r="G613" s="2" t="str">
        <f t="shared" si="75"/>
        <v>Saturday</v>
      </c>
      <c r="H613" s="2" t="str">
        <f t="shared" si="76"/>
        <v>December</v>
      </c>
      <c r="I613" s="22">
        <v>0.37711687687788376</v>
      </c>
      <c r="J613" s="22" t="str">
        <f t="shared" si="77"/>
        <v>09</v>
      </c>
      <c r="K613" s="2" t="str">
        <f t="shared" si="78"/>
        <v>2019</v>
      </c>
      <c r="L613" s="3">
        <v>30.73</v>
      </c>
      <c r="M613" s="1">
        <v>3</v>
      </c>
      <c r="N613" s="3">
        <v>92.19</v>
      </c>
      <c r="O613" s="1" t="s">
        <v>10</v>
      </c>
      <c r="P613" s="1" t="s">
        <v>16</v>
      </c>
      <c r="Q613" s="1" t="str">
        <f t="shared" si="79"/>
        <v>Technology</v>
      </c>
      <c r="R613" s="1" t="s">
        <v>17</v>
      </c>
      <c r="S613" s="1" t="s">
        <v>373</v>
      </c>
      <c r="T613" s="1">
        <v>60505</v>
      </c>
      <c r="U613" s="1" t="str">
        <f>VLOOKUP(T613,'Geographic Data'!$A:$D,2,FALSE)</f>
        <v>Aurora</v>
      </c>
      <c r="V613" s="1" t="str">
        <f>VLOOKUP(T613,'Geographic Data'!$A:$D,3,FALSE)</f>
        <v>Illinois</v>
      </c>
      <c r="W613" s="1" t="str">
        <f>VLOOKUP(T613,'Geographic Data'!$A:$D,4,FALSE)</f>
        <v>Central</v>
      </c>
    </row>
    <row r="614" spans="1:23" x14ac:dyDescent="0.2">
      <c r="A614" s="1">
        <v>81069</v>
      </c>
      <c r="B614" s="2">
        <v>43822</v>
      </c>
      <c r="C614" s="2" t="str">
        <f t="shared" si="72"/>
        <v>Monday</v>
      </c>
      <c r="D614" s="2" t="str">
        <f t="shared" si="73"/>
        <v>December</v>
      </c>
      <c r="E614" s="2" t="str">
        <f t="shared" si="74"/>
        <v>2019</v>
      </c>
      <c r="F614" s="2">
        <v>43823</v>
      </c>
      <c r="G614" s="2" t="str">
        <f t="shared" si="75"/>
        <v>Tuesday</v>
      </c>
      <c r="H614" s="2" t="str">
        <f t="shared" si="76"/>
        <v>December</v>
      </c>
      <c r="I614" s="22">
        <v>0.99391375787711134</v>
      </c>
      <c r="J614" s="22" t="str">
        <f t="shared" si="77"/>
        <v>23</v>
      </c>
      <c r="K614" s="2" t="str">
        <f t="shared" si="78"/>
        <v>2019</v>
      </c>
      <c r="L614" s="3">
        <v>125.99</v>
      </c>
      <c r="M614" s="1">
        <v>3</v>
      </c>
      <c r="N614" s="3">
        <v>377.97</v>
      </c>
      <c r="O614" s="1" t="s">
        <v>10</v>
      </c>
      <c r="P614" s="1" t="s">
        <v>16</v>
      </c>
      <c r="Q614" s="1" t="str">
        <f t="shared" si="79"/>
        <v>Technology</v>
      </c>
      <c r="R614" s="1" t="s">
        <v>790</v>
      </c>
      <c r="S614" s="1" t="s">
        <v>494</v>
      </c>
      <c r="T614" s="1">
        <v>60505</v>
      </c>
      <c r="U614" s="1" t="str">
        <f>VLOOKUP(T614,'Geographic Data'!$A:$D,2,FALSE)</f>
        <v>Aurora</v>
      </c>
      <c r="V614" s="1" t="str">
        <f>VLOOKUP(T614,'Geographic Data'!$A:$D,3,FALSE)</f>
        <v>Illinois</v>
      </c>
      <c r="W614" s="1" t="str">
        <f>VLOOKUP(T614,'Geographic Data'!$A:$D,4,FALSE)</f>
        <v>Central</v>
      </c>
    </row>
    <row r="615" spans="1:23" x14ac:dyDescent="0.2">
      <c r="A615" s="1">
        <v>81070</v>
      </c>
      <c r="B615" s="2">
        <v>43822</v>
      </c>
      <c r="C615" s="2" t="str">
        <f t="shared" si="72"/>
        <v>Monday</v>
      </c>
      <c r="D615" s="2" t="str">
        <f t="shared" si="73"/>
        <v>December</v>
      </c>
      <c r="E615" s="2" t="str">
        <f t="shared" si="74"/>
        <v>2019</v>
      </c>
      <c r="F615" s="2">
        <v>43827</v>
      </c>
      <c r="G615" s="2" t="str">
        <f t="shared" si="75"/>
        <v>Saturday</v>
      </c>
      <c r="H615" s="2" t="str">
        <f t="shared" si="76"/>
        <v>December</v>
      </c>
      <c r="I615" s="22">
        <v>0.36473873528776413</v>
      </c>
      <c r="J615" s="22" t="str">
        <f t="shared" si="77"/>
        <v>08</v>
      </c>
      <c r="K615" s="2" t="str">
        <f t="shared" si="78"/>
        <v>2019</v>
      </c>
      <c r="L615" s="3">
        <v>39.479999999999997</v>
      </c>
      <c r="M615" s="1">
        <v>6</v>
      </c>
      <c r="N615" s="3">
        <v>236.88</v>
      </c>
      <c r="O615" s="1" t="s">
        <v>10</v>
      </c>
      <c r="P615" s="1" t="s">
        <v>16</v>
      </c>
      <c r="Q615" s="1" t="str">
        <f t="shared" si="79"/>
        <v>Technology</v>
      </c>
      <c r="R615" s="1" t="s">
        <v>17</v>
      </c>
      <c r="S615" s="1" t="s">
        <v>572</v>
      </c>
      <c r="T615" s="1">
        <v>60505</v>
      </c>
      <c r="U615" s="1" t="str">
        <f>VLOOKUP(T615,'Geographic Data'!$A:$D,2,FALSE)</f>
        <v>Aurora</v>
      </c>
      <c r="V615" s="1" t="str">
        <f>VLOOKUP(T615,'Geographic Data'!$A:$D,3,FALSE)</f>
        <v>Illinois</v>
      </c>
      <c r="W615" s="1" t="str">
        <f>VLOOKUP(T615,'Geographic Data'!$A:$D,4,FALSE)</f>
        <v>Central</v>
      </c>
    </row>
    <row r="616" spans="1:23" x14ac:dyDescent="0.2">
      <c r="A616" s="1">
        <v>81070</v>
      </c>
      <c r="B616" s="2">
        <v>43822</v>
      </c>
      <c r="C616" s="2" t="str">
        <f t="shared" si="72"/>
        <v>Monday</v>
      </c>
      <c r="D616" s="2" t="str">
        <f t="shared" si="73"/>
        <v>December</v>
      </c>
      <c r="E616" s="2" t="str">
        <f t="shared" si="74"/>
        <v>2019</v>
      </c>
      <c r="F616" s="2">
        <v>43829</v>
      </c>
      <c r="G616" s="2" t="str">
        <f t="shared" si="75"/>
        <v>Monday</v>
      </c>
      <c r="H616" s="2" t="str">
        <f t="shared" si="76"/>
        <v>December</v>
      </c>
      <c r="I616" s="22">
        <v>0.87546267786308685</v>
      </c>
      <c r="J616" s="22" t="str">
        <f t="shared" si="77"/>
        <v>21</v>
      </c>
      <c r="K616" s="2" t="str">
        <f t="shared" si="78"/>
        <v>2019</v>
      </c>
      <c r="L616" s="3">
        <v>38.76</v>
      </c>
      <c r="M616" s="1">
        <v>10</v>
      </c>
      <c r="N616" s="3">
        <v>387.6</v>
      </c>
      <c r="O616" s="1" t="s">
        <v>10</v>
      </c>
      <c r="P616" s="1" t="s">
        <v>11</v>
      </c>
      <c r="Q616" s="1" t="str">
        <f t="shared" si="79"/>
        <v>Supplies and Furniture</v>
      </c>
      <c r="R616" s="1" t="s">
        <v>12</v>
      </c>
      <c r="S616" s="1" t="s">
        <v>573</v>
      </c>
      <c r="T616" s="1">
        <v>60505</v>
      </c>
      <c r="U616" s="1" t="str">
        <f>VLOOKUP(T616,'Geographic Data'!$A:$D,2,FALSE)</f>
        <v>Aurora</v>
      </c>
      <c r="V616" s="1" t="str">
        <f>VLOOKUP(T616,'Geographic Data'!$A:$D,3,FALSE)</f>
        <v>Illinois</v>
      </c>
      <c r="W616" s="1" t="str">
        <f>VLOOKUP(T616,'Geographic Data'!$A:$D,4,FALSE)</f>
        <v>Central</v>
      </c>
    </row>
    <row r="617" spans="1:23" x14ac:dyDescent="0.2">
      <c r="A617" s="1">
        <v>82949</v>
      </c>
      <c r="B617" s="2">
        <v>43830</v>
      </c>
      <c r="C617" s="2" t="str">
        <f t="shared" si="72"/>
        <v>Tuesday</v>
      </c>
      <c r="D617" s="2" t="str">
        <f t="shared" si="73"/>
        <v>December</v>
      </c>
      <c r="E617" s="2" t="str">
        <f t="shared" si="74"/>
        <v>2019</v>
      </c>
      <c r="F617" s="2">
        <v>43837</v>
      </c>
      <c r="G617" s="2" t="str">
        <f t="shared" si="75"/>
        <v>Tuesday</v>
      </c>
      <c r="H617" s="2" t="str">
        <f t="shared" si="76"/>
        <v>January</v>
      </c>
      <c r="I617" s="22">
        <v>0.74518849940989584</v>
      </c>
      <c r="J617" s="22" t="str">
        <f t="shared" si="77"/>
        <v>17</v>
      </c>
      <c r="K617" s="2" t="str">
        <f t="shared" si="78"/>
        <v>2020</v>
      </c>
      <c r="L617" s="3">
        <v>7.99</v>
      </c>
      <c r="M617" s="1">
        <v>10</v>
      </c>
      <c r="N617" s="3">
        <v>79.900000000000006</v>
      </c>
      <c r="O617" s="1" t="s">
        <v>14</v>
      </c>
      <c r="P617" s="1" t="s">
        <v>16</v>
      </c>
      <c r="Q617" s="1" t="str">
        <f t="shared" si="79"/>
        <v>Technology</v>
      </c>
      <c r="R617" s="1" t="s">
        <v>790</v>
      </c>
      <c r="S617" s="1" t="s">
        <v>540</v>
      </c>
      <c r="T617" s="1">
        <v>60510</v>
      </c>
      <c r="U617" s="1" t="str">
        <f>VLOOKUP(T617,'Geographic Data'!$A:$D,2,FALSE)</f>
        <v>Batavia</v>
      </c>
      <c r="V617" s="1" t="str">
        <f>VLOOKUP(T617,'Geographic Data'!$A:$D,3,FALSE)</f>
        <v>Illinois</v>
      </c>
      <c r="W617" s="1" t="str">
        <f>VLOOKUP(T617,'Geographic Data'!$A:$D,4,FALSE)</f>
        <v>Central</v>
      </c>
    </row>
    <row r="618" spans="1:23" x14ac:dyDescent="0.2">
      <c r="A618" s="1">
        <v>82950</v>
      </c>
      <c r="B618" s="2">
        <v>43830</v>
      </c>
      <c r="C618" s="2" t="str">
        <f t="shared" si="72"/>
        <v>Tuesday</v>
      </c>
      <c r="D618" s="2" t="str">
        <f t="shared" si="73"/>
        <v>December</v>
      </c>
      <c r="E618" s="2" t="str">
        <f t="shared" si="74"/>
        <v>2019</v>
      </c>
      <c r="F618" s="2">
        <v>43835</v>
      </c>
      <c r="G618" s="2" t="str">
        <f t="shared" si="75"/>
        <v>Sunday</v>
      </c>
      <c r="H618" s="2" t="str">
        <f t="shared" si="76"/>
        <v>January</v>
      </c>
      <c r="I618" s="22">
        <v>0.13194953834678136</v>
      </c>
      <c r="J618" s="22" t="str">
        <f t="shared" si="77"/>
        <v>03</v>
      </c>
      <c r="K618" s="2" t="str">
        <f t="shared" si="78"/>
        <v>2020</v>
      </c>
      <c r="L618" s="3">
        <v>51.75</v>
      </c>
      <c r="M618" s="1">
        <v>2</v>
      </c>
      <c r="N618" s="3">
        <v>103.5</v>
      </c>
      <c r="O618" s="1" t="s">
        <v>14</v>
      </c>
      <c r="P618" s="1" t="s">
        <v>27</v>
      </c>
      <c r="Q618" s="1" t="str">
        <f t="shared" si="79"/>
        <v>Supplies and Furniture</v>
      </c>
      <c r="R618" s="1" t="s">
        <v>33</v>
      </c>
      <c r="S618" s="1" t="s">
        <v>747</v>
      </c>
      <c r="T618" s="1">
        <v>60510</v>
      </c>
      <c r="U618" s="1" t="str">
        <f>VLOOKUP(T618,'Geographic Data'!$A:$D,2,FALSE)</f>
        <v>Batavia</v>
      </c>
      <c r="V618" s="1" t="str">
        <f>VLOOKUP(T618,'Geographic Data'!$A:$D,3,FALSE)</f>
        <v>Illinois</v>
      </c>
      <c r="W618" s="1" t="str">
        <f>VLOOKUP(T618,'Geographic Data'!$A:$D,4,FALSE)</f>
        <v>Central</v>
      </c>
    </row>
    <row r="619" spans="1:23" x14ac:dyDescent="0.2">
      <c r="A619" s="1">
        <v>82950</v>
      </c>
      <c r="B619" s="2">
        <v>43830</v>
      </c>
      <c r="C619" s="2" t="str">
        <f t="shared" si="72"/>
        <v>Tuesday</v>
      </c>
      <c r="D619" s="2" t="str">
        <f t="shared" si="73"/>
        <v>December</v>
      </c>
      <c r="E619" s="2" t="str">
        <f t="shared" si="74"/>
        <v>2019</v>
      </c>
      <c r="F619" s="2">
        <v>43834</v>
      </c>
      <c r="G619" s="2" t="str">
        <f t="shared" si="75"/>
        <v>Saturday</v>
      </c>
      <c r="H619" s="2" t="str">
        <f t="shared" si="76"/>
        <v>January</v>
      </c>
      <c r="I619" s="22">
        <v>0.45919350654368829</v>
      </c>
      <c r="J619" s="22" t="str">
        <f t="shared" si="77"/>
        <v>11</v>
      </c>
      <c r="K619" s="2" t="str">
        <f t="shared" si="78"/>
        <v>2020</v>
      </c>
      <c r="L619" s="3">
        <v>55.29</v>
      </c>
      <c r="M619" s="1">
        <v>8</v>
      </c>
      <c r="N619" s="3">
        <v>442.32</v>
      </c>
      <c r="O619" s="1" t="s">
        <v>14</v>
      </c>
      <c r="P619" s="1" t="s">
        <v>11</v>
      </c>
      <c r="Q619" s="1" t="str">
        <f t="shared" si="79"/>
        <v>Supplies and Furniture</v>
      </c>
      <c r="R619" s="1" t="s">
        <v>789</v>
      </c>
      <c r="S619" s="1" t="s">
        <v>611</v>
      </c>
      <c r="T619" s="1">
        <v>60510</v>
      </c>
      <c r="U619" s="1" t="str">
        <f>VLOOKUP(T619,'Geographic Data'!$A:$D,2,FALSE)</f>
        <v>Batavia</v>
      </c>
      <c r="V619" s="1" t="str">
        <f>VLOOKUP(T619,'Geographic Data'!$A:$D,3,FALSE)</f>
        <v>Illinois</v>
      </c>
      <c r="W619" s="1" t="str">
        <f>VLOOKUP(T619,'Geographic Data'!$A:$D,4,FALSE)</f>
        <v>Central</v>
      </c>
    </row>
    <row r="620" spans="1:23" x14ac:dyDescent="0.2">
      <c r="A620" s="1">
        <v>82952</v>
      </c>
      <c r="B620" s="2">
        <v>43830</v>
      </c>
      <c r="C620" s="2" t="str">
        <f t="shared" si="72"/>
        <v>Tuesday</v>
      </c>
      <c r="D620" s="2" t="str">
        <f t="shared" si="73"/>
        <v>December</v>
      </c>
      <c r="E620" s="2" t="str">
        <f t="shared" si="74"/>
        <v>2019</v>
      </c>
      <c r="F620" s="2">
        <v>43833</v>
      </c>
      <c r="G620" s="2" t="str">
        <f t="shared" si="75"/>
        <v>Friday</v>
      </c>
      <c r="H620" s="2" t="str">
        <f t="shared" si="76"/>
        <v>January</v>
      </c>
      <c r="I620" s="22">
        <v>0.3840254691162599</v>
      </c>
      <c r="J620" s="22" t="str">
        <f t="shared" si="77"/>
        <v>09</v>
      </c>
      <c r="K620" s="2" t="str">
        <f t="shared" si="78"/>
        <v>2020</v>
      </c>
      <c r="L620" s="3">
        <v>130.97999999999999</v>
      </c>
      <c r="M620" s="1">
        <v>2</v>
      </c>
      <c r="N620" s="3">
        <v>261.95999999999998</v>
      </c>
      <c r="O620" s="1" t="s">
        <v>14</v>
      </c>
      <c r="P620" s="1" t="s">
        <v>27</v>
      </c>
      <c r="Q620" s="1" t="str">
        <f t="shared" si="79"/>
        <v>Supplies and Furniture</v>
      </c>
      <c r="R620" s="1" t="s">
        <v>1219</v>
      </c>
      <c r="S620" s="1" t="s">
        <v>66</v>
      </c>
      <c r="T620" s="1">
        <v>60510</v>
      </c>
      <c r="U620" s="1" t="str">
        <f>VLOOKUP(T620,'Geographic Data'!$A:$D,2,FALSE)</f>
        <v>Batavia</v>
      </c>
      <c r="V620" s="1" t="str">
        <f>VLOOKUP(T620,'Geographic Data'!$A:$D,3,FALSE)</f>
        <v>Illinois</v>
      </c>
      <c r="W620" s="1" t="str">
        <f>VLOOKUP(T620,'Geographic Data'!$A:$D,4,FALSE)</f>
        <v>Central</v>
      </c>
    </row>
    <row r="621" spans="1:23" x14ac:dyDescent="0.2">
      <c r="A621" s="1">
        <v>82329</v>
      </c>
      <c r="B621" s="2">
        <v>43827</v>
      </c>
      <c r="C621" s="2" t="str">
        <f t="shared" si="72"/>
        <v>Saturday</v>
      </c>
      <c r="D621" s="2" t="str">
        <f t="shared" si="73"/>
        <v>December</v>
      </c>
      <c r="E621" s="2" t="str">
        <f t="shared" si="74"/>
        <v>2019</v>
      </c>
      <c r="F621" s="2">
        <v>43835</v>
      </c>
      <c r="G621" s="2" t="str">
        <f t="shared" si="75"/>
        <v>Sunday</v>
      </c>
      <c r="H621" s="2" t="str">
        <f t="shared" si="76"/>
        <v>January</v>
      </c>
      <c r="I621" s="22">
        <v>0.95172733589743574</v>
      </c>
      <c r="J621" s="22" t="str">
        <f t="shared" si="77"/>
        <v>22</v>
      </c>
      <c r="K621" s="2" t="str">
        <f t="shared" si="78"/>
        <v>2020</v>
      </c>
      <c r="L621" s="3">
        <v>11.97</v>
      </c>
      <c r="M621" s="1">
        <v>6</v>
      </c>
      <c r="N621" s="3">
        <v>71.819999999999993</v>
      </c>
      <c r="O621" s="1" t="s">
        <v>10</v>
      </c>
      <c r="P621" s="1" t="s">
        <v>11</v>
      </c>
      <c r="Q621" s="1" t="str">
        <f t="shared" si="79"/>
        <v>Supplies and Furniture</v>
      </c>
      <c r="R621" s="1" t="s">
        <v>47</v>
      </c>
      <c r="S621" s="1" t="s">
        <v>687</v>
      </c>
      <c r="T621" s="1">
        <v>60543</v>
      </c>
      <c r="U621" s="1" t="str">
        <f>VLOOKUP(T621,'Geographic Data'!$A:$D,2,FALSE)</f>
        <v>Oswego</v>
      </c>
      <c r="V621" s="1" t="str">
        <f>VLOOKUP(T621,'Geographic Data'!$A:$D,3,FALSE)</f>
        <v>Illinois</v>
      </c>
      <c r="W621" s="1" t="str">
        <f>VLOOKUP(T621,'Geographic Data'!$A:$D,4,FALSE)</f>
        <v>Central</v>
      </c>
    </row>
    <row r="622" spans="1:23" x14ac:dyDescent="0.2">
      <c r="A622" s="1">
        <v>82330</v>
      </c>
      <c r="B622" s="2">
        <v>43827</v>
      </c>
      <c r="C622" s="2" t="str">
        <f t="shared" si="72"/>
        <v>Saturday</v>
      </c>
      <c r="D622" s="2" t="str">
        <f t="shared" si="73"/>
        <v>December</v>
      </c>
      <c r="E622" s="2" t="str">
        <f t="shared" si="74"/>
        <v>2019</v>
      </c>
      <c r="F622" s="2">
        <v>43835</v>
      </c>
      <c r="G622" s="2" t="str">
        <f t="shared" si="75"/>
        <v>Sunday</v>
      </c>
      <c r="H622" s="2" t="str">
        <f t="shared" si="76"/>
        <v>January</v>
      </c>
      <c r="I622" s="22">
        <v>5.088762407841052E-2</v>
      </c>
      <c r="J622" s="22" t="str">
        <f t="shared" si="77"/>
        <v>01</v>
      </c>
      <c r="K622" s="2" t="str">
        <f t="shared" si="78"/>
        <v>2020</v>
      </c>
      <c r="L622" s="3">
        <v>3.36</v>
      </c>
      <c r="M622" s="1">
        <v>9</v>
      </c>
      <c r="N622" s="3">
        <v>30.24</v>
      </c>
      <c r="O622" s="1" t="s">
        <v>10</v>
      </c>
      <c r="P622" s="1" t="s">
        <v>11</v>
      </c>
      <c r="Q622" s="1" t="str">
        <f t="shared" si="79"/>
        <v>Supplies and Furniture</v>
      </c>
      <c r="R622" s="1" t="s">
        <v>791</v>
      </c>
      <c r="S622" s="1" t="s">
        <v>113</v>
      </c>
      <c r="T622" s="1">
        <v>60543</v>
      </c>
      <c r="U622" s="1" t="str">
        <f>VLOOKUP(T622,'Geographic Data'!$A:$D,2,FALSE)</f>
        <v>Oswego</v>
      </c>
      <c r="V622" s="1" t="str">
        <f>VLOOKUP(T622,'Geographic Data'!$A:$D,3,FALSE)</f>
        <v>Illinois</v>
      </c>
      <c r="W622" s="1" t="str">
        <f>VLOOKUP(T622,'Geographic Data'!$A:$D,4,FALSE)</f>
        <v>Central</v>
      </c>
    </row>
    <row r="623" spans="1:23" x14ac:dyDescent="0.2">
      <c r="A623" s="1">
        <v>82330</v>
      </c>
      <c r="B623" s="2">
        <v>43827</v>
      </c>
      <c r="C623" s="2" t="str">
        <f t="shared" si="72"/>
        <v>Saturday</v>
      </c>
      <c r="D623" s="2" t="str">
        <f t="shared" si="73"/>
        <v>December</v>
      </c>
      <c r="E623" s="2" t="str">
        <f t="shared" si="74"/>
        <v>2019</v>
      </c>
      <c r="F623" s="2">
        <v>43832</v>
      </c>
      <c r="G623" s="2" t="str">
        <f t="shared" si="75"/>
        <v>Thursday</v>
      </c>
      <c r="H623" s="2" t="str">
        <f t="shared" si="76"/>
        <v>January</v>
      </c>
      <c r="I623" s="22">
        <v>0.21618919010834192</v>
      </c>
      <c r="J623" s="22" t="str">
        <f t="shared" si="77"/>
        <v>05</v>
      </c>
      <c r="K623" s="2" t="str">
        <f t="shared" si="78"/>
        <v>2020</v>
      </c>
      <c r="L623" s="3">
        <v>699.99</v>
      </c>
      <c r="M623" s="1">
        <v>3</v>
      </c>
      <c r="N623" s="3">
        <v>2099.9699999999998</v>
      </c>
      <c r="O623" s="1" t="s">
        <v>10</v>
      </c>
      <c r="P623" s="1" t="s">
        <v>16</v>
      </c>
      <c r="Q623" s="1" t="str">
        <f t="shared" si="79"/>
        <v>Technology</v>
      </c>
      <c r="R623" s="1" t="s">
        <v>793</v>
      </c>
      <c r="S623" s="1" t="s">
        <v>110</v>
      </c>
      <c r="T623" s="1">
        <v>60543</v>
      </c>
      <c r="U623" s="1" t="str">
        <f>VLOOKUP(T623,'Geographic Data'!$A:$D,2,FALSE)</f>
        <v>Oswego</v>
      </c>
      <c r="V623" s="1" t="str">
        <f>VLOOKUP(T623,'Geographic Data'!$A:$D,3,FALSE)</f>
        <v>Illinois</v>
      </c>
      <c r="W623" s="1" t="str">
        <f>VLOOKUP(T623,'Geographic Data'!$A:$D,4,FALSE)</f>
        <v>Central</v>
      </c>
    </row>
    <row r="624" spans="1:23" x14ac:dyDescent="0.2">
      <c r="A624" s="1">
        <v>82331</v>
      </c>
      <c r="B624" s="2">
        <v>43827</v>
      </c>
      <c r="C624" s="2" t="str">
        <f t="shared" si="72"/>
        <v>Saturday</v>
      </c>
      <c r="D624" s="2" t="str">
        <f t="shared" si="73"/>
        <v>December</v>
      </c>
      <c r="E624" s="2" t="str">
        <f t="shared" si="74"/>
        <v>2019</v>
      </c>
      <c r="F624" s="2">
        <v>43835</v>
      </c>
      <c r="G624" s="2" t="str">
        <f t="shared" si="75"/>
        <v>Sunday</v>
      </c>
      <c r="H624" s="2" t="str">
        <f t="shared" si="76"/>
        <v>January</v>
      </c>
      <c r="I624" s="22">
        <v>0.64796238790363248</v>
      </c>
      <c r="J624" s="22" t="str">
        <f t="shared" si="77"/>
        <v>15</v>
      </c>
      <c r="K624" s="2" t="str">
        <f t="shared" si="78"/>
        <v>2020</v>
      </c>
      <c r="L624" s="3">
        <v>8.0399999999999991</v>
      </c>
      <c r="M624" s="1">
        <v>2</v>
      </c>
      <c r="N624" s="3">
        <v>16.079999999999998</v>
      </c>
      <c r="O624" s="1" t="s">
        <v>10</v>
      </c>
      <c r="P624" s="1" t="s">
        <v>11</v>
      </c>
      <c r="Q624" s="1" t="str">
        <f t="shared" si="79"/>
        <v>Supplies and Furniture</v>
      </c>
      <c r="R624" s="1" t="s">
        <v>791</v>
      </c>
      <c r="S624" s="1" t="s">
        <v>92</v>
      </c>
      <c r="T624" s="1">
        <v>60543</v>
      </c>
      <c r="U624" s="1" t="str">
        <f>VLOOKUP(T624,'Geographic Data'!$A:$D,2,FALSE)</f>
        <v>Oswego</v>
      </c>
      <c r="V624" s="1" t="str">
        <f>VLOOKUP(T624,'Geographic Data'!$A:$D,3,FALSE)</f>
        <v>Illinois</v>
      </c>
      <c r="W624" s="1" t="str">
        <f>VLOOKUP(T624,'Geographic Data'!$A:$D,4,FALSE)</f>
        <v>Central</v>
      </c>
    </row>
    <row r="625" spans="1:23" x14ac:dyDescent="0.2">
      <c r="A625" s="1">
        <v>82331</v>
      </c>
      <c r="B625" s="2">
        <v>43827</v>
      </c>
      <c r="C625" s="2" t="str">
        <f t="shared" si="72"/>
        <v>Saturday</v>
      </c>
      <c r="D625" s="2" t="str">
        <f t="shared" si="73"/>
        <v>December</v>
      </c>
      <c r="E625" s="2" t="str">
        <f t="shared" si="74"/>
        <v>2019</v>
      </c>
      <c r="F625" s="2">
        <v>43833</v>
      </c>
      <c r="G625" s="2" t="str">
        <f t="shared" si="75"/>
        <v>Friday</v>
      </c>
      <c r="H625" s="2" t="str">
        <f t="shared" si="76"/>
        <v>January</v>
      </c>
      <c r="I625" s="22">
        <v>0.68221010660388648</v>
      </c>
      <c r="J625" s="22" t="str">
        <f t="shared" si="77"/>
        <v>16</v>
      </c>
      <c r="K625" s="2" t="str">
        <f t="shared" si="78"/>
        <v>2020</v>
      </c>
      <c r="L625" s="3">
        <v>2.23</v>
      </c>
      <c r="M625" s="1">
        <v>5</v>
      </c>
      <c r="N625" s="3">
        <v>11.15</v>
      </c>
      <c r="O625" s="1" t="s">
        <v>10</v>
      </c>
      <c r="P625" s="1" t="s">
        <v>27</v>
      </c>
      <c r="Q625" s="1" t="str">
        <f t="shared" si="79"/>
        <v>Supplies and Furniture</v>
      </c>
      <c r="R625" s="1" t="s">
        <v>33</v>
      </c>
      <c r="S625" s="1" t="s">
        <v>702</v>
      </c>
      <c r="T625" s="1">
        <v>60543</v>
      </c>
      <c r="U625" s="1" t="str">
        <f>VLOOKUP(T625,'Geographic Data'!$A:$D,2,FALSE)</f>
        <v>Oswego</v>
      </c>
      <c r="V625" s="1" t="str">
        <f>VLOOKUP(T625,'Geographic Data'!$A:$D,3,FALSE)</f>
        <v>Illinois</v>
      </c>
      <c r="W625" s="1" t="str">
        <f>VLOOKUP(T625,'Geographic Data'!$A:$D,4,FALSE)</f>
        <v>Central</v>
      </c>
    </row>
    <row r="626" spans="1:23" x14ac:dyDescent="0.2">
      <c r="A626" s="1">
        <v>82334</v>
      </c>
      <c r="B626" s="2">
        <v>43827</v>
      </c>
      <c r="C626" s="2" t="str">
        <f t="shared" si="72"/>
        <v>Saturday</v>
      </c>
      <c r="D626" s="2" t="str">
        <f t="shared" si="73"/>
        <v>December</v>
      </c>
      <c r="E626" s="2" t="str">
        <f t="shared" si="74"/>
        <v>2019</v>
      </c>
      <c r="F626" s="2">
        <v>43828</v>
      </c>
      <c r="G626" s="2" t="str">
        <f t="shared" si="75"/>
        <v>Sunday</v>
      </c>
      <c r="H626" s="2" t="str">
        <f t="shared" si="76"/>
        <v>December</v>
      </c>
      <c r="I626" s="22">
        <v>0.34298413766380331</v>
      </c>
      <c r="J626" s="22" t="str">
        <f t="shared" si="77"/>
        <v>08</v>
      </c>
      <c r="K626" s="2" t="str">
        <f t="shared" si="78"/>
        <v>2019</v>
      </c>
      <c r="L626" s="3">
        <v>12.21</v>
      </c>
      <c r="M626" s="1">
        <v>4</v>
      </c>
      <c r="N626" s="3">
        <v>48.84</v>
      </c>
      <c r="O626" s="1" t="s">
        <v>10</v>
      </c>
      <c r="P626" s="1" t="s">
        <v>11</v>
      </c>
      <c r="Q626" s="1" t="str">
        <f t="shared" si="79"/>
        <v>Supplies and Furniture</v>
      </c>
      <c r="R626" s="1" t="s">
        <v>789</v>
      </c>
      <c r="S626" s="1" t="s">
        <v>458</v>
      </c>
      <c r="T626" s="1">
        <v>60543</v>
      </c>
      <c r="U626" s="1" t="str">
        <f>VLOOKUP(T626,'Geographic Data'!$A:$D,2,FALSE)</f>
        <v>Oswego</v>
      </c>
      <c r="V626" s="1" t="str">
        <f>VLOOKUP(T626,'Geographic Data'!$A:$D,3,FALSE)</f>
        <v>Illinois</v>
      </c>
      <c r="W626" s="1" t="str">
        <f>VLOOKUP(T626,'Geographic Data'!$A:$D,4,FALSE)</f>
        <v>Central</v>
      </c>
    </row>
    <row r="627" spans="1:23" x14ac:dyDescent="0.2">
      <c r="A627" s="1">
        <v>19150</v>
      </c>
      <c r="B627" s="2">
        <v>43553</v>
      </c>
      <c r="C627" s="2" t="str">
        <f t="shared" si="72"/>
        <v>Friday</v>
      </c>
      <c r="D627" s="2" t="str">
        <f t="shared" si="73"/>
        <v>March</v>
      </c>
      <c r="E627" s="2" t="str">
        <f t="shared" si="74"/>
        <v>2019</v>
      </c>
      <c r="F627" s="2">
        <v>43554</v>
      </c>
      <c r="G627" s="2" t="str">
        <f t="shared" si="75"/>
        <v>Saturday</v>
      </c>
      <c r="H627" s="2" t="str">
        <f t="shared" si="76"/>
        <v>March</v>
      </c>
      <c r="I627" s="22">
        <v>0.14897329034080509</v>
      </c>
      <c r="J627" s="22" t="str">
        <f t="shared" si="77"/>
        <v>03</v>
      </c>
      <c r="K627" s="2" t="str">
        <f t="shared" si="78"/>
        <v>2019</v>
      </c>
      <c r="L627" s="3">
        <v>35.99</v>
      </c>
      <c r="M627" s="1">
        <v>7</v>
      </c>
      <c r="N627" s="3">
        <v>251.93</v>
      </c>
      <c r="O627" s="1" t="s">
        <v>10</v>
      </c>
      <c r="P627" s="1" t="s">
        <v>16</v>
      </c>
      <c r="Q627" s="1" t="str">
        <f t="shared" si="79"/>
        <v>Technology</v>
      </c>
      <c r="R627" s="1" t="s">
        <v>790</v>
      </c>
      <c r="S627" s="1" t="s">
        <v>95</v>
      </c>
      <c r="T627" s="1">
        <v>60601</v>
      </c>
      <c r="U627" s="1" t="str">
        <f>VLOOKUP(T627,'Geographic Data'!$A:$D,2,FALSE)</f>
        <v>Chicago</v>
      </c>
      <c r="V627" s="1" t="str">
        <f>VLOOKUP(T627,'Geographic Data'!$A:$D,3,FALSE)</f>
        <v>Illinois</v>
      </c>
      <c r="W627" s="1" t="str">
        <f>VLOOKUP(T627,'Geographic Data'!$A:$D,4,FALSE)</f>
        <v>Central</v>
      </c>
    </row>
    <row r="628" spans="1:23" x14ac:dyDescent="0.2">
      <c r="A628" s="1">
        <v>20558</v>
      </c>
      <c r="B628" s="2">
        <v>43559</v>
      </c>
      <c r="C628" s="2" t="str">
        <f t="shared" si="72"/>
        <v>Thursday</v>
      </c>
      <c r="D628" s="2" t="str">
        <f t="shared" si="73"/>
        <v>April</v>
      </c>
      <c r="E628" s="2" t="str">
        <f t="shared" si="74"/>
        <v>2019</v>
      </c>
      <c r="F628" s="2">
        <v>43567</v>
      </c>
      <c r="G628" s="2" t="str">
        <f t="shared" si="75"/>
        <v>Friday</v>
      </c>
      <c r="H628" s="2" t="str">
        <f t="shared" si="76"/>
        <v>April</v>
      </c>
      <c r="I628" s="22">
        <v>0.25047704541447557</v>
      </c>
      <c r="J628" s="22" t="str">
        <f t="shared" si="77"/>
        <v>06</v>
      </c>
      <c r="K628" s="2" t="str">
        <f t="shared" si="78"/>
        <v>2019</v>
      </c>
      <c r="L628" s="3">
        <v>39.24</v>
      </c>
      <c r="M628" s="1">
        <v>3</v>
      </c>
      <c r="N628" s="3">
        <v>117.72</v>
      </c>
      <c r="O628" s="1" t="s">
        <v>30</v>
      </c>
      <c r="P628" s="1" t="s">
        <v>16</v>
      </c>
      <c r="Q628" s="1" t="str">
        <f t="shared" si="79"/>
        <v>Technology</v>
      </c>
      <c r="R628" s="1" t="s">
        <v>17</v>
      </c>
      <c r="S628" s="1" t="s">
        <v>102</v>
      </c>
      <c r="T628" s="1">
        <v>60601</v>
      </c>
      <c r="U628" s="1" t="str">
        <f>VLOOKUP(T628,'Geographic Data'!$A:$D,2,FALSE)</f>
        <v>Chicago</v>
      </c>
      <c r="V628" s="1" t="str">
        <f>VLOOKUP(T628,'Geographic Data'!$A:$D,3,FALSE)</f>
        <v>Illinois</v>
      </c>
      <c r="W628" s="1" t="str">
        <f>VLOOKUP(T628,'Geographic Data'!$A:$D,4,FALSE)</f>
        <v>Central</v>
      </c>
    </row>
    <row r="629" spans="1:23" x14ac:dyDescent="0.2">
      <c r="A629" s="1">
        <v>20558</v>
      </c>
      <c r="B629" s="2">
        <v>43559</v>
      </c>
      <c r="C629" s="2" t="str">
        <f t="shared" si="72"/>
        <v>Thursday</v>
      </c>
      <c r="D629" s="2" t="str">
        <f t="shared" si="73"/>
        <v>April</v>
      </c>
      <c r="E629" s="2" t="str">
        <f t="shared" si="74"/>
        <v>2019</v>
      </c>
      <c r="F629" s="2">
        <v>43566</v>
      </c>
      <c r="G629" s="2" t="str">
        <f t="shared" si="75"/>
        <v>Thursday</v>
      </c>
      <c r="H629" s="2" t="str">
        <f t="shared" si="76"/>
        <v>April</v>
      </c>
      <c r="I629" s="22">
        <v>0.49280456621908109</v>
      </c>
      <c r="J629" s="22" t="str">
        <f t="shared" si="77"/>
        <v>11</v>
      </c>
      <c r="K629" s="2" t="str">
        <f t="shared" si="78"/>
        <v>2019</v>
      </c>
      <c r="L629" s="3">
        <v>8.01</v>
      </c>
      <c r="M629" s="1">
        <v>3</v>
      </c>
      <c r="N629" s="3">
        <v>24.03</v>
      </c>
      <c r="O629" s="1" t="s">
        <v>30</v>
      </c>
      <c r="P629" s="1" t="s">
        <v>11</v>
      </c>
      <c r="Q629" s="1" t="str">
        <f t="shared" si="79"/>
        <v>Supplies and Furniture</v>
      </c>
      <c r="R629" s="1" t="s">
        <v>12</v>
      </c>
      <c r="S629" s="1" t="s">
        <v>103</v>
      </c>
      <c r="T629" s="1">
        <v>60601</v>
      </c>
      <c r="U629" s="1" t="str">
        <f>VLOOKUP(T629,'Geographic Data'!$A:$D,2,FALSE)</f>
        <v>Chicago</v>
      </c>
      <c r="V629" s="1" t="str">
        <f>VLOOKUP(T629,'Geographic Data'!$A:$D,3,FALSE)</f>
        <v>Illinois</v>
      </c>
      <c r="W629" s="1" t="str">
        <f>VLOOKUP(T629,'Geographic Data'!$A:$D,4,FALSE)</f>
        <v>Central</v>
      </c>
    </row>
    <row r="630" spans="1:23" x14ac:dyDescent="0.2">
      <c r="A630" s="1">
        <v>22859</v>
      </c>
      <c r="B630" s="2">
        <v>43569</v>
      </c>
      <c r="C630" s="2" t="str">
        <f t="shared" si="72"/>
        <v>Sunday</v>
      </c>
      <c r="D630" s="2" t="str">
        <f t="shared" si="73"/>
        <v>April</v>
      </c>
      <c r="E630" s="2" t="str">
        <f t="shared" si="74"/>
        <v>2019</v>
      </c>
      <c r="F630" s="2">
        <v>43578</v>
      </c>
      <c r="G630" s="2" t="str">
        <f t="shared" si="75"/>
        <v>Tuesday</v>
      </c>
      <c r="H630" s="2" t="str">
        <f t="shared" si="76"/>
        <v>April</v>
      </c>
      <c r="I630" s="22">
        <v>0.74400195374745215</v>
      </c>
      <c r="J630" s="22" t="str">
        <f t="shared" si="77"/>
        <v>17</v>
      </c>
      <c r="K630" s="2" t="str">
        <f t="shared" si="78"/>
        <v>2019</v>
      </c>
      <c r="L630" s="3">
        <v>6.98</v>
      </c>
      <c r="M630" s="1">
        <v>9</v>
      </c>
      <c r="N630" s="3">
        <v>62.82</v>
      </c>
      <c r="O630" s="1" t="s">
        <v>30</v>
      </c>
      <c r="P630" s="1" t="s">
        <v>11</v>
      </c>
      <c r="Q630" s="1" t="str">
        <f t="shared" si="79"/>
        <v>Supplies and Furniture</v>
      </c>
      <c r="R630" s="1" t="s">
        <v>12</v>
      </c>
      <c r="S630" s="1" t="s">
        <v>114</v>
      </c>
      <c r="T630" s="1">
        <v>60601</v>
      </c>
      <c r="U630" s="1" t="str">
        <f>VLOOKUP(T630,'Geographic Data'!$A:$D,2,FALSE)</f>
        <v>Chicago</v>
      </c>
      <c r="V630" s="1" t="str">
        <f>VLOOKUP(T630,'Geographic Data'!$A:$D,3,FALSE)</f>
        <v>Illinois</v>
      </c>
      <c r="W630" s="1" t="str">
        <f>VLOOKUP(T630,'Geographic Data'!$A:$D,4,FALSE)</f>
        <v>Central</v>
      </c>
    </row>
    <row r="631" spans="1:23" x14ac:dyDescent="0.2">
      <c r="A631" s="1">
        <v>25608</v>
      </c>
      <c r="B631" s="2">
        <v>43581</v>
      </c>
      <c r="C631" s="2" t="str">
        <f t="shared" si="72"/>
        <v>Friday</v>
      </c>
      <c r="D631" s="2" t="str">
        <f t="shared" si="73"/>
        <v>April</v>
      </c>
      <c r="E631" s="2" t="str">
        <f t="shared" si="74"/>
        <v>2019</v>
      </c>
      <c r="F631" s="2">
        <v>43590</v>
      </c>
      <c r="G631" s="2" t="str">
        <f t="shared" si="75"/>
        <v>Sunday</v>
      </c>
      <c r="H631" s="2" t="str">
        <f t="shared" si="76"/>
        <v>May</v>
      </c>
      <c r="I631" s="22">
        <v>0.83458660765722692</v>
      </c>
      <c r="J631" s="22" t="str">
        <f t="shared" si="77"/>
        <v>20</v>
      </c>
      <c r="K631" s="2" t="str">
        <f t="shared" si="78"/>
        <v>2019</v>
      </c>
      <c r="L631" s="3">
        <v>115.99</v>
      </c>
      <c r="M631" s="1">
        <v>7</v>
      </c>
      <c r="N631" s="3">
        <v>811.93</v>
      </c>
      <c r="O631" s="1" t="s">
        <v>30</v>
      </c>
      <c r="P631" s="1" t="s">
        <v>16</v>
      </c>
      <c r="Q631" s="1" t="str">
        <f t="shared" si="79"/>
        <v>Technology</v>
      </c>
      <c r="R631" s="1" t="s">
        <v>790</v>
      </c>
      <c r="S631" s="1">
        <v>636</v>
      </c>
      <c r="T631" s="1">
        <v>60601</v>
      </c>
      <c r="U631" s="1" t="str">
        <f>VLOOKUP(T631,'Geographic Data'!$A:$D,2,FALSE)</f>
        <v>Chicago</v>
      </c>
      <c r="V631" s="1" t="str">
        <f>VLOOKUP(T631,'Geographic Data'!$A:$D,3,FALSE)</f>
        <v>Illinois</v>
      </c>
      <c r="W631" s="1" t="str">
        <f>VLOOKUP(T631,'Geographic Data'!$A:$D,4,FALSE)</f>
        <v>Central</v>
      </c>
    </row>
    <row r="632" spans="1:23" x14ac:dyDescent="0.2">
      <c r="A632" s="1">
        <v>29039</v>
      </c>
      <c r="B632" s="2">
        <v>43596</v>
      </c>
      <c r="C632" s="2" t="str">
        <f t="shared" si="72"/>
        <v>Saturday</v>
      </c>
      <c r="D632" s="2" t="str">
        <f t="shared" si="73"/>
        <v>May</v>
      </c>
      <c r="E632" s="2" t="str">
        <f t="shared" si="74"/>
        <v>2019</v>
      </c>
      <c r="F632" s="2">
        <v>43604</v>
      </c>
      <c r="G632" s="2" t="str">
        <f t="shared" si="75"/>
        <v>Sunday</v>
      </c>
      <c r="H632" s="2" t="str">
        <f t="shared" si="76"/>
        <v>May</v>
      </c>
      <c r="I632" s="22">
        <v>0.54094341680116653</v>
      </c>
      <c r="J632" s="22" t="str">
        <f t="shared" si="77"/>
        <v>12</v>
      </c>
      <c r="K632" s="2" t="str">
        <f t="shared" si="78"/>
        <v>2019</v>
      </c>
      <c r="L632" s="3">
        <v>17.670000000000002</v>
      </c>
      <c r="M632" s="1">
        <v>9</v>
      </c>
      <c r="N632" s="3">
        <v>159.03</v>
      </c>
      <c r="O632" s="1" t="s">
        <v>30</v>
      </c>
      <c r="P632" s="1" t="s">
        <v>27</v>
      </c>
      <c r="Q632" s="1" t="str">
        <f t="shared" si="79"/>
        <v>Supplies and Furniture</v>
      </c>
      <c r="R632" s="1" t="s">
        <v>33</v>
      </c>
      <c r="S632" s="1" t="s">
        <v>146</v>
      </c>
      <c r="T632" s="1">
        <v>60601</v>
      </c>
      <c r="U632" s="1" t="str">
        <f>VLOOKUP(T632,'Geographic Data'!$A:$D,2,FALSE)</f>
        <v>Chicago</v>
      </c>
      <c r="V632" s="1" t="str">
        <f>VLOOKUP(T632,'Geographic Data'!$A:$D,3,FALSE)</f>
        <v>Illinois</v>
      </c>
      <c r="W632" s="1" t="str">
        <f>VLOOKUP(T632,'Geographic Data'!$A:$D,4,FALSE)</f>
        <v>Central</v>
      </c>
    </row>
    <row r="633" spans="1:23" x14ac:dyDescent="0.2">
      <c r="A633" s="1">
        <v>36207</v>
      </c>
      <c r="B633" s="2">
        <v>43627</v>
      </c>
      <c r="C633" s="2" t="str">
        <f t="shared" si="72"/>
        <v>Tuesday</v>
      </c>
      <c r="D633" s="2" t="str">
        <f t="shared" si="73"/>
        <v>June</v>
      </c>
      <c r="E633" s="2" t="str">
        <f t="shared" si="74"/>
        <v>2019</v>
      </c>
      <c r="F633" s="2">
        <v>43635</v>
      </c>
      <c r="G633" s="2" t="str">
        <f t="shared" si="75"/>
        <v>Wednesday</v>
      </c>
      <c r="H633" s="2" t="str">
        <f t="shared" si="76"/>
        <v>June</v>
      </c>
      <c r="I633" s="22">
        <v>0.37967002290254159</v>
      </c>
      <c r="J633" s="22" t="str">
        <f t="shared" si="77"/>
        <v>09</v>
      </c>
      <c r="K633" s="2" t="str">
        <f t="shared" si="78"/>
        <v>2019</v>
      </c>
      <c r="L633" s="3">
        <v>160.97999999999999</v>
      </c>
      <c r="M633" s="1">
        <v>6</v>
      </c>
      <c r="N633" s="3">
        <v>965.88</v>
      </c>
      <c r="O633" s="1" t="s">
        <v>30</v>
      </c>
      <c r="P633" s="1" t="s">
        <v>27</v>
      </c>
      <c r="Q633" s="1" t="str">
        <f t="shared" si="79"/>
        <v>Supplies and Furniture</v>
      </c>
      <c r="R633" s="1" t="s">
        <v>1219</v>
      </c>
      <c r="S633" s="1" t="s">
        <v>159</v>
      </c>
      <c r="T633" s="1">
        <v>60601</v>
      </c>
      <c r="U633" s="1" t="str">
        <f>VLOOKUP(T633,'Geographic Data'!$A:$D,2,FALSE)</f>
        <v>Chicago</v>
      </c>
      <c r="V633" s="1" t="str">
        <f>VLOOKUP(T633,'Geographic Data'!$A:$D,3,FALSE)</f>
        <v>Illinois</v>
      </c>
      <c r="W633" s="1" t="str">
        <f>VLOOKUP(T633,'Geographic Data'!$A:$D,4,FALSE)</f>
        <v>Central</v>
      </c>
    </row>
    <row r="634" spans="1:23" x14ac:dyDescent="0.2">
      <c r="A634" s="1">
        <v>36207</v>
      </c>
      <c r="B634" s="2">
        <v>43627</v>
      </c>
      <c r="C634" s="2" t="str">
        <f t="shared" si="72"/>
        <v>Tuesday</v>
      </c>
      <c r="D634" s="2" t="str">
        <f t="shared" si="73"/>
        <v>June</v>
      </c>
      <c r="E634" s="2" t="str">
        <f t="shared" si="74"/>
        <v>2019</v>
      </c>
      <c r="F634" s="2">
        <v>43631</v>
      </c>
      <c r="G634" s="2" t="str">
        <f t="shared" si="75"/>
        <v>Saturday</v>
      </c>
      <c r="H634" s="2" t="str">
        <f t="shared" si="76"/>
        <v>June</v>
      </c>
      <c r="I634" s="22">
        <v>0.69045862245939693</v>
      </c>
      <c r="J634" s="22" t="str">
        <f t="shared" si="77"/>
        <v>16</v>
      </c>
      <c r="K634" s="2" t="str">
        <f t="shared" si="78"/>
        <v>2019</v>
      </c>
      <c r="L634" s="3">
        <v>17.98</v>
      </c>
      <c r="M634" s="1">
        <v>6</v>
      </c>
      <c r="N634" s="3">
        <v>107.88</v>
      </c>
      <c r="O634" s="1" t="s">
        <v>30</v>
      </c>
      <c r="P634" s="1" t="s">
        <v>16</v>
      </c>
      <c r="Q634" s="1" t="str">
        <f t="shared" si="79"/>
        <v>Technology</v>
      </c>
      <c r="R634" s="1" t="s">
        <v>17</v>
      </c>
      <c r="S634" s="1" t="s">
        <v>182</v>
      </c>
      <c r="T634" s="1">
        <v>60601</v>
      </c>
      <c r="U634" s="1" t="str">
        <f>VLOOKUP(T634,'Geographic Data'!$A:$D,2,FALSE)</f>
        <v>Chicago</v>
      </c>
      <c r="V634" s="1" t="str">
        <f>VLOOKUP(T634,'Geographic Data'!$A:$D,3,FALSE)</f>
        <v>Illinois</v>
      </c>
      <c r="W634" s="1" t="str">
        <f>VLOOKUP(T634,'Geographic Data'!$A:$D,4,FALSE)</f>
        <v>Central</v>
      </c>
    </row>
    <row r="635" spans="1:23" x14ac:dyDescent="0.2">
      <c r="A635" s="1">
        <v>36207</v>
      </c>
      <c r="B635" s="2">
        <v>43627</v>
      </c>
      <c r="C635" s="2" t="str">
        <f t="shared" si="72"/>
        <v>Tuesday</v>
      </c>
      <c r="D635" s="2" t="str">
        <f t="shared" si="73"/>
        <v>June</v>
      </c>
      <c r="E635" s="2" t="str">
        <f t="shared" si="74"/>
        <v>2019</v>
      </c>
      <c r="F635" s="2">
        <v>43628</v>
      </c>
      <c r="G635" s="2" t="str">
        <f t="shared" si="75"/>
        <v>Wednesday</v>
      </c>
      <c r="H635" s="2" t="str">
        <f t="shared" si="76"/>
        <v>June</v>
      </c>
      <c r="I635" s="22">
        <v>0.33187810048162658</v>
      </c>
      <c r="J635" s="22" t="str">
        <f t="shared" si="77"/>
        <v>07</v>
      </c>
      <c r="K635" s="2" t="str">
        <f t="shared" si="78"/>
        <v>2019</v>
      </c>
      <c r="L635" s="3">
        <v>115.99</v>
      </c>
      <c r="M635" s="1">
        <v>10</v>
      </c>
      <c r="N635" s="3">
        <v>1159.9000000000001</v>
      </c>
      <c r="O635" s="1" t="s">
        <v>30</v>
      </c>
      <c r="P635" s="1" t="s">
        <v>16</v>
      </c>
      <c r="Q635" s="1" t="str">
        <f t="shared" si="79"/>
        <v>Technology</v>
      </c>
      <c r="R635" s="1" t="s">
        <v>790</v>
      </c>
      <c r="S635" s="1">
        <v>5185</v>
      </c>
      <c r="T635" s="1">
        <v>60601</v>
      </c>
      <c r="U635" s="1" t="str">
        <f>VLOOKUP(T635,'Geographic Data'!$A:$D,2,FALSE)</f>
        <v>Chicago</v>
      </c>
      <c r="V635" s="1" t="str">
        <f>VLOOKUP(T635,'Geographic Data'!$A:$D,3,FALSE)</f>
        <v>Illinois</v>
      </c>
      <c r="W635" s="1" t="str">
        <f>VLOOKUP(T635,'Geographic Data'!$A:$D,4,FALSE)</f>
        <v>Central</v>
      </c>
    </row>
    <row r="636" spans="1:23" x14ac:dyDescent="0.2">
      <c r="A636" s="1">
        <v>44713</v>
      </c>
      <c r="B636" s="2">
        <v>43664</v>
      </c>
      <c r="C636" s="2" t="str">
        <f t="shared" si="72"/>
        <v>Thursday</v>
      </c>
      <c r="D636" s="2" t="str">
        <f t="shared" si="73"/>
        <v>July</v>
      </c>
      <c r="E636" s="2" t="str">
        <f t="shared" si="74"/>
        <v>2019</v>
      </c>
      <c r="F636" s="2">
        <v>43668</v>
      </c>
      <c r="G636" s="2" t="str">
        <f t="shared" si="75"/>
        <v>Monday</v>
      </c>
      <c r="H636" s="2" t="str">
        <f t="shared" si="76"/>
        <v>July</v>
      </c>
      <c r="I636" s="22">
        <v>0.79530007923989476</v>
      </c>
      <c r="J636" s="22" t="str">
        <f t="shared" si="77"/>
        <v>19</v>
      </c>
      <c r="K636" s="2" t="str">
        <f t="shared" si="78"/>
        <v>2019</v>
      </c>
      <c r="L636" s="3">
        <v>7.68</v>
      </c>
      <c r="M636" s="1">
        <v>5</v>
      </c>
      <c r="N636" s="3">
        <v>38.4</v>
      </c>
      <c r="O636" s="1" t="s">
        <v>30</v>
      </c>
      <c r="P636" s="1" t="s">
        <v>11</v>
      </c>
      <c r="Q636" s="1" t="str">
        <f t="shared" si="79"/>
        <v>Supplies and Furniture</v>
      </c>
      <c r="R636" s="1" t="s">
        <v>791</v>
      </c>
      <c r="S636" s="1" t="s">
        <v>200</v>
      </c>
      <c r="T636" s="1">
        <v>60601</v>
      </c>
      <c r="U636" s="1" t="str">
        <f>VLOOKUP(T636,'Geographic Data'!$A:$D,2,FALSE)</f>
        <v>Chicago</v>
      </c>
      <c r="V636" s="1" t="str">
        <f>VLOOKUP(T636,'Geographic Data'!$A:$D,3,FALSE)</f>
        <v>Illinois</v>
      </c>
      <c r="W636" s="1" t="str">
        <f>VLOOKUP(T636,'Geographic Data'!$A:$D,4,FALSE)</f>
        <v>Central</v>
      </c>
    </row>
    <row r="637" spans="1:23" x14ac:dyDescent="0.2">
      <c r="A637" s="1">
        <v>47977</v>
      </c>
      <c r="B637" s="2">
        <v>43678</v>
      </c>
      <c r="C637" s="2" t="str">
        <f t="shared" si="72"/>
        <v>Thursday</v>
      </c>
      <c r="D637" s="2" t="str">
        <f t="shared" si="73"/>
        <v>August</v>
      </c>
      <c r="E637" s="2" t="str">
        <f t="shared" si="74"/>
        <v>2019</v>
      </c>
      <c r="F637" s="2">
        <v>43685</v>
      </c>
      <c r="G637" s="2" t="str">
        <f t="shared" si="75"/>
        <v>Thursday</v>
      </c>
      <c r="H637" s="2" t="str">
        <f t="shared" si="76"/>
        <v>August</v>
      </c>
      <c r="I637" s="22">
        <v>0.27870085510398379</v>
      </c>
      <c r="J637" s="22" t="str">
        <f t="shared" si="77"/>
        <v>06</v>
      </c>
      <c r="K637" s="2" t="str">
        <f t="shared" si="78"/>
        <v>2019</v>
      </c>
      <c r="L637" s="3">
        <v>6.48</v>
      </c>
      <c r="M637" s="1">
        <v>6</v>
      </c>
      <c r="N637" s="3">
        <v>38.880000000000003</v>
      </c>
      <c r="O637" s="1" t="s">
        <v>30</v>
      </c>
      <c r="P637" s="1" t="s">
        <v>11</v>
      </c>
      <c r="Q637" s="1" t="str">
        <f t="shared" si="79"/>
        <v>Supplies and Furniture</v>
      </c>
      <c r="R637" s="1" t="s">
        <v>12</v>
      </c>
      <c r="S637" s="1" t="s">
        <v>214</v>
      </c>
      <c r="T637" s="1">
        <v>60601</v>
      </c>
      <c r="U637" s="1" t="str">
        <f>VLOOKUP(T637,'Geographic Data'!$A:$D,2,FALSE)</f>
        <v>Chicago</v>
      </c>
      <c r="V637" s="1" t="str">
        <f>VLOOKUP(T637,'Geographic Data'!$A:$D,3,FALSE)</f>
        <v>Illinois</v>
      </c>
      <c r="W637" s="1" t="str">
        <f>VLOOKUP(T637,'Geographic Data'!$A:$D,4,FALSE)</f>
        <v>Central</v>
      </c>
    </row>
    <row r="638" spans="1:23" x14ac:dyDescent="0.2">
      <c r="A638" s="1">
        <v>80907</v>
      </c>
      <c r="B638" s="2">
        <v>43821</v>
      </c>
      <c r="C638" s="2" t="str">
        <f t="shared" si="72"/>
        <v>Sunday</v>
      </c>
      <c r="D638" s="2" t="str">
        <f t="shared" si="73"/>
        <v>December</v>
      </c>
      <c r="E638" s="2" t="str">
        <f t="shared" si="74"/>
        <v>2019</v>
      </c>
      <c r="F638" s="2">
        <v>43828</v>
      </c>
      <c r="G638" s="2" t="str">
        <f t="shared" si="75"/>
        <v>Sunday</v>
      </c>
      <c r="H638" s="2" t="str">
        <f t="shared" si="76"/>
        <v>December</v>
      </c>
      <c r="I638" s="22">
        <v>0.45193265438225327</v>
      </c>
      <c r="J638" s="22" t="str">
        <f t="shared" si="77"/>
        <v>10</v>
      </c>
      <c r="K638" s="2" t="str">
        <f t="shared" si="78"/>
        <v>2019</v>
      </c>
      <c r="L638" s="3">
        <v>9.65</v>
      </c>
      <c r="M638" s="1">
        <v>7</v>
      </c>
      <c r="N638" s="3">
        <v>67.55</v>
      </c>
      <c r="O638" s="1" t="s">
        <v>10</v>
      </c>
      <c r="P638" s="1" t="s">
        <v>27</v>
      </c>
      <c r="Q638" s="1" t="str">
        <f t="shared" si="79"/>
        <v>Supplies and Furniture</v>
      </c>
      <c r="R638" s="1" t="s">
        <v>33</v>
      </c>
      <c r="S638" s="1" t="s">
        <v>559</v>
      </c>
      <c r="T638" s="1">
        <v>61008</v>
      </c>
      <c r="U638" s="1" t="str">
        <f>VLOOKUP(T638,'Geographic Data'!$A:$D,2,FALSE)</f>
        <v>Belvidere</v>
      </c>
      <c r="V638" s="1" t="str">
        <f>VLOOKUP(T638,'Geographic Data'!$A:$D,3,FALSE)</f>
        <v>Illinois</v>
      </c>
      <c r="W638" s="1" t="str">
        <f>VLOOKUP(T638,'Geographic Data'!$A:$D,4,FALSE)</f>
        <v>Central</v>
      </c>
    </row>
    <row r="639" spans="1:23" x14ac:dyDescent="0.2">
      <c r="A639" s="1">
        <v>80908</v>
      </c>
      <c r="B639" s="2">
        <v>43821</v>
      </c>
      <c r="C639" s="2" t="str">
        <f t="shared" si="72"/>
        <v>Sunday</v>
      </c>
      <c r="D639" s="2" t="str">
        <f t="shared" si="73"/>
        <v>December</v>
      </c>
      <c r="E639" s="2" t="str">
        <f t="shared" si="74"/>
        <v>2019</v>
      </c>
      <c r="F639" s="2">
        <v>43831</v>
      </c>
      <c r="G639" s="2" t="str">
        <f t="shared" si="75"/>
        <v>Wednesday</v>
      </c>
      <c r="H639" s="2" t="str">
        <f t="shared" si="76"/>
        <v>January</v>
      </c>
      <c r="I639" s="22">
        <v>0.38123648384405984</v>
      </c>
      <c r="J639" s="22" t="str">
        <f t="shared" si="77"/>
        <v>09</v>
      </c>
      <c r="K639" s="2" t="str">
        <f t="shared" si="78"/>
        <v>2020</v>
      </c>
      <c r="L639" s="3">
        <v>5.88</v>
      </c>
      <c r="M639" s="1">
        <v>5</v>
      </c>
      <c r="N639" s="3">
        <v>29.4</v>
      </c>
      <c r="O639" s="1" t="s">
        <v>10</v>
      </c>
      <c r="P639" s="1" t="s">
        <v>11</v>
      </c>
      <c r="Q639" s="1" t="str">
        <f t="shared" si="79"/>
        <v>Supplies and Furniture</v>
      </c>
      <c r="R639" s="1" t="s">
        <v>12</v>
      </c>
      <c r="S639" s="1" t="s">
        <v>560</v>
      </c>
      <c r="T639" s="1">
        <v>61008</v>
      </c>
      <c r="U639" s="1" t="str">
        <f>VLOOKUP(T639,'Geographic Data'!$A:$D,2,FALSE)</f>
        <v>Belvidere</v>
      </c>
      <c r="V639" s="1" t="str">
        <f>VLOOKUP(T639,'Geographic Data'!$A:$D,3,FALSE)</f>
        <v>Illinois</v>
      </c>
      <c r="W639" s="1" t="str">
        <f>VLOOKUP(T639,'Geographic Data'!$A:$D,4,FALSE)</f>
        <v>Central</v>
      </c>
    </row>
    <row r="640" spans="1:23" x14ac:dyDescent="0.2">
      <c r="A640" s="1">
        <v>80914</v>
      </c>
      <c r="B640" s="2">
        <v>43821</v>
      </c>
      <c r="C640" s="2" t="str">
        <f t="shared" si="72"/>
        <v>Sunday</v>
      </c>
      <c r="D640" s="2" t="str">
        <f t="shared" si="73"/>
        <v>December</v>
      </c>
      <c r="E640" s="2" t="str">
        <f t="shared" si="74"/>
        <v>2019</v>
      </c>
      <c r="F640" s="2">
        <v>43829</v>
      </c>
      <c r="G640" s="2" t="str">
        <f t="shared" si="75"/>
        <v>Monday</v>
      </c>
      <c r="H640" s="2" t="str">
        <f t="shared" si="76"/>
        <v>December</v>
      </c>
      <c r="I640" s="22">
        <v>0.42052262174532684</v>
      </c>
      <c r="J640" s="22" t="str">
        <f t="shared" si="77"/>
        <v>10</v>
      </c>
      <c r="K640" s="2" t="str">
        <f t="shared" si="78"/>
        <v>2019</v>
      </c>
      <c r="L640" s="3">
        <v>41.47</v>
      </c>
      <c r="M640" s="1">
        <v>8</v>
      </c>
      <c r="N640" s="3">
        <v>331.76</v>
      </c>
      <c r="O640" s="1" t="s">
        <v>10</v>
      </c>
      <c r="P640" s="1" t="s">
        <v>27</v>
      </c>
      <c r="Q640" s="1" t="str">
        <f t="shared" si="79"/>
        <v>Supplies and Furniture</v>
      </c>
      <c r="R640" s="1" t="s">
        <v>33</v>
      </c>
      <c r="S640" s="1" t="s">
        <v>565</v>
      </c>
      <c r="T640" s="1">
        <v>61008</v>
      </c>
      <c r="U640" s="1" t="str">
        <f>VLOOKUP(T640,'Geographic Data'!$A:$D,2,FALSE)</f>
        <v>Belvidere</v>
      </c>
      <c r="V640" s="1" t="str">
        <f>VLOOKUP(T640,'Geographic Data'!$A:$D,3,FALSE)</f>
        <v>Illinois</v>
      </c>
      <c r="W640" s="1" t="str">
        <f>VLOOKUP(T640,'Geographic Data'!$A:$D,4,FALSE)</f>
        <v>Central</v>
      </c>
    </row>
    <row r="641" spans="1:23" x14ac:dyDescent="0.2">
      <c r="A641" s="1">
        <v>80914</v>
      </c>
      <c r="B641" s="2">
        <v>43821</v>
      </c>
      <c r="C641" s="2" t="str">
        <f t="shared" si="72"/>
        <v>Sunday</v>
      </c>
      <c r="D641" s="2" t="str">
        <f t="shared" si="73"/>
        <v>December</v>
      </c>
      <c r="E641" s="2" t="str">
        <f t="shared" si="74"/>
        <v>2019</v>
      </c>
      <c r="F641" s="2">
        <v>43829</v>
      </c>
      <c r="G641" s="2" t="str">
        <f t="shared" si="75"/>
        <v>Monday</v>
      </c>
      <c r="H641" s="2" t="str">
        <f t="shared" si="76"/>
        <v>December</v>
      </c>
      <c r="I641" s="22">
        <v>0.39829213659953444</v>
      </c>
      <c r="J641" s="22" t="str">
        <f t="shared" si="77"/>
        <v>09</v>
      </c>
      <c r="K641" s="2" t="str">
        <f t="shared" si="78"/>
        <v>2019</v>
      </c>
      <c r="L641" s="3">
        <v>2.78</v>
      </c>
      <c r="M641" s="1">
        <v>10</v>
      </c>
      <c r="N641" s="3">
        <v>27.8</v>
      </c>
      <c r="O641" s="1" t="s">
        <v>10</v>
      </c>
      <c r="P641" s="1" t="s">
        <v>11</v>
      </c>
      <c r="Q641" s="1" t="str">
        <f t="shared" si="79"/>
        <v>Supplies and Furniture</v>
      </c>
      <c r="R641" s="1" t="s">
        <v>788</v>
      </c>
      <c r="S641" s="1" t="s">
        <v>463</v>
      </c>
      <c r="T641" s="1">
        <v>61008</v>
      </c>
      <c r="U641" s="1" t="str">
        <f>VLOOKUP(T641,'Geographic Data'!$A:$D,2,FALSE)</f>
        <v>Belvidere</v>
      </c>
      <c r="V641" s="1" t="str">
        <f>VLOOKUP(T641,'Geographic Data'!$A:$D,3,FALSE)</f>
        <v>Illinois</v>
      </c>
      <c r="W641" s="1" t="str">
        <f>VLOOKUP(T641,'Geographic Data'!$A:$D,4,FALSE)</f>
        <v>Central</v>
      </c>
    </row>
    <row r="642" spans="1:23" x14ac:dyDescent="0.2">
      <c r="A642" s="1">
        <v>80914</v>
      </c>
      <c r="B642" s="2">
        <v>43821</v>
      </c>
      <c r="C642" s="2" t="str">
        <f t="shared" si="72"/>
        <v>Sunday</v>
      </c>
      <c r="D642" s="2" t="str">
        <f t="shared" si="73"/>
        <v>December</v>
      </c>
      <c r="E642" s="2" t="str">
        <f t="shared" si="74"/>
        <v>2019</v>
      </c>
      <c r="F642" s="2">
        <v>43827</v>
      </c>
      <c r="G642" s="2" t="str">
        <f t="shared" si="75"/>
        <v>Saturday</v>
      </c>
      <c r="H642" s="2" t="str">
        <f t="shared" si="76"/>
        <v>December</v>
      </c>
      <c r="I642" s="22">
        <v>0.30332314230579904</v>
      </c>
      <c r="J642" s="22" t="str">
        <f t="shared" si="77"/>
        <v>07</v>
      </c>
      <c r="K642" s="2" t="str">
        <f t="shared" si="78"/>
        <v>2019</v>
      </c>
      <c r="L642" s="3">
        <v>155.99</v>
      </c>
      <c r="M642" s="1">
        <v>8</v>
      </c>
      <c r="N642" s="3">
        <v>1247.92</v>
      </c>
      <c r="O642" s="1" t="s">
        <v>10</v>
      </c>
      <c r="P642" s="1" t="s">
        <v>16</v>
      </c>
      <c r="Q642" s="1" t="str">
        <f t="shared" si="79"/>
        <v>Technology</v>
      </c>
      <c r="R642" s="1" t="s">
        <v>790</v>
      </c>
      <c r="S642" s="1" t="s">
        <v>208</v>
      </c>
      <c r="T642" s="1">
        <v>61008</v>
      </c>
      <c r="U642" s="1" t="str">
        <f>VLOOKUP(T642,'Geographic Data'!$A:$D,2,FALSE)</f>
        <v>Belvidere</v>
      </c>
      <c r="V642" s="1" t="str">
        <f>VLOOKUP(T642,'Geographic Data'!$A:$D,3,FALSE)</f>
        <v>Illinois</v>
      </c>
      <c r="W642" s="1" t="str">
        <f>VLOOKUP(T642,'Geographic Data'!$A:$D,4,FALSE)</f>
        <v>Central</v>
      </c>
    </row>
    <row r="643" spans="1:23" x14ac:dyDescent="0.2">
      <c r="A643" s="1">
        <v>80915</v>
      </c>
      <c r="B643" s="2">
        <v>43821</v>
      </c>
      <c r="C643" s="2" t="str">
        <f t="shared" ref="C643:C706" si="80">TEXT(B643, "DDDD")</f>
        <v>Sunday</v>
      </c>
      <c r="D643" s="2" t="str">
        <f t="shared" ref="D643:D706" si="81">TEXT(B643, "mmmm")</f>
        <v>December</v>
      </c>
      <c r="E643" s="2" t="str">
        <f t="shared" ref="E643:E706" si="82">TEXT(B643,"YYYY")</f>
        <v>2019</v>
      </c>
      <c r="F643" s="2">
        <v>43831</v>
      </c>
      <c r="G643" s="2" t="str">
        <f t="shared" ref="G643:G706" si="83">TEXT(F643, "DDDD")</f>
        <v>Wednesday</v>
      </c>
      <c r="H643" s="2" t="str">
        <f t="shared" ref="H643:H706" si="84">TEXT(F643, "MMMM")</f>
        <v>January</v>
      </c>
      <c r="I643" s="22">
        <v>0.38416243240339798</v>
      </c>
      <c r="J643" s="22" t="str">
        <f t="shared" ref="J643:J706" si="85">TEXT(I643, "HH")</f>
        <v>09</v>
      </c>
      <c r="K643" s="2" t="str">
        <f t="shared" ref="K643:K706" si="86">TEXT(F643, "YYYY")</f>
        <v>2020</v>
      </c>
      <c r="L643" s="3">
        <v>170.98</v>
      </c>
      <c r="M643" s="1">
        <v>6</v>
      </c>
      <c r="N643" s="3">
        <v>1025.8800000000001</v>
      </c>
      <c r="O643" s="1" t="s">
        <v>10</v>
      </c>
      <c r="P643" s="1" t="s">
        <v>27</v>
      </c>
      <c r="Q643" s="1" t="str">
        <f t="shared" ref="Q643:Q706" si="87">IF(P643="Office Supplies","Supplies and Furniture",IF(P643="Furniture","Supplies and Furniture",P643))</f>
        <v>Supplies and Furniture</v>
      </c>
      <c r="R643" s="1" t="s">
        <v>28</v>
      </c>
      <c r="S643" s="1" t="s">
        <v>566</v>
      </c>
      <c r="T643" s="1">
        <v>61008</v>
      </c>
      <c r="U643" s="1" t="str">
        <f>VLOOKUP(T643,'Geographic Data'!$A:$D,2,FALSE)</f>
        <v>Belvidere</v>
      </c>
      <c r="V643" s="1" t="str">
        <f>VLOOKUP(T643,'Geographic Data'!$A:$D,3,FALSE)</f>
        <v>Illinois</v>
      </c>
      <c r="W643" s="1" t="str">
        <f>VLOOKUP(T643,'Geographic Data'!$A:$D,4,FALSE)</f>
        <v>Central</v>
      </c>
    </row>
    <row r="644" spans="1:23" x14ac:dyDescent="0.2">
      <c r="A644" s="1">
        <v>80905</v>
      </c>
      <c r="B644" s="2">
        <v>43821</v>
      </c>
      <c r="C644" s="2" t="str">
        <f t="shared" si="80"/>
        <v>Sunday</v>
      </c>
      <c r="D644" s="2" t="str">
        <f t="shared" si="81"/>
        <v>December</v>
      </c>
      <c r="E644" s="2" t="str">
        <f t="shared" si="82"/>
        <v>2019</v>
      </c>
      <c r="F644" s="2">
        <v>43830</v>
      </c>
      <c r="G644" s="2" t="str">
        <f t="shared" si="83"/>
        <v>Tuesday</v>
      </c>
      <c r="H644" s="2" t="str">
        <f t="shared" si="84"/>
        <v>December</v>
      </c>
      <c r="I644" s="22">
        <v>0.46292800740328799</v>
      </c>
      <c r="J644" s="22" t="str">
        <f t="shared" si="85"/>
        <v>11</v>
      </c>
      <c r="K644" s="2" t="str">
        <f t="shared" si="86"/>
        <v>2019</v>
      </c>
      <c r="L644" s="3">
        <v>415.88</v>
      </c>
      <c r="M644" s="1">
        <v>1</v>
      </c>
      <c r="N644" s="3">
        <v>415.88</v>
      </c>
      <c r="O644" s="1" t="s">
        <v>10</v>
      </c>
      <c r="P644" s="1" t="s">
        <v>11</v>
      </c>
      <c r="Q644" s="1" t="str">
        <f t="shared" si="87"/>
        <v>Supplies and Furniture</v>
      </c>
      <c r="R644" s="1" t="s">
        <v>789</v>
      </c>
      <c r="S644" s="1" t="s">
        <v>557</v>
      </c>
      <c r="T644" s="1">
        <v>61701</v>
      </c>
      <c r="U644" s="1" t="str">
        <f>VLOOKUP(T644,'Geographic Data'!$A:$D,2,FALSE)</f>
        <v>Bloomington</v>
      </c>
      <c r="V644" s="1" t="str">
        <f>VLOOKUP(T644,'Geographic Data'!$A:$D,3,FALSE)</f>
        <v>Illinois</v>
      </c>
      <c r="W644" s="1" t="str">
        <f>VLOOKUP(T644,'Geographic Data'!$A:$D,4,FALSE)</f>
        <v>Central</v>
      </c>
    </row>
    <row r="645" spans="1:23" x14ac:dyDescent="0.2">
      <c r="A645" s="1">
        <v>80909</v>
      </c>
      <c r="B645" s="2">
        <v>43821</v>
      </c>
      <c r="C645" s="2" t="str">
        <f t="shared" si="80"/>
        <v>Sunday</v>
      </c>
      <c r="D645" s="2" t="str">
        <f t="shared" si="81"/>
        <v>December</v>
      </c>
      <c r="E645" s="2" t="str">
        <f t="shared" si="82"/>
        <v>2019</v>
      </c>
      <c r="F645" s="2">
        <v>43823</v>
      </c>
      <c r="G645" s="2" t="str">
        <f t="shared" si="83"/>
        <v>Tuesday</v>
      </c>
      <c r="H645" s="2" t="str">
        <f t="shared" si="84"/>
        <v>December</v>
      </c>
      <c r="I645" s="22">
        <v>0.61498683009345279</v>
      </c>
      <c r="J645" s="22" t="str">
        <f t="shared" si="85"/>
        <v>14</v>
      </c>
      <c r="K645" s="2" t="str">
        <f t="shared" si="86"/>
        <v>2019</v>
      </c>
      <c r="L645" s="3">
        <v>5.84</v>
      </c>
      <c r="M645" s="1">
        <v>5</v>
      </c>
      <c r="N645" s="3">
        <v>29.2</v>
      </c>
      <c r="O645" s="1" t="s">
        <v>10</v>
      </c>
      <c r="P645" s="1" t="s">
        <v>11</v>
      </c>
      <c r="Q645" s="1" t="str">
        <f t="shared" si="87"/>
        <v>Supplies and Furniture</v>
      </c>
      <c r="R645" s="1" t="s">
        <v>788</v>
      </c>
      <c r="S645" s="1" t="s">
        <v>237</v>
      </c>
      <c r="T645" s="1">
        <v>61701</v>
      </c>
      <c r="U645" s="1" t="str">
        <f>VLOOKUP(T645,'Geographic Data'!$A:$D,2,FALSE)</f>
        <v>Bloomington</v>
      </c>
      <c r="V645" s="1" t="str">
        <f>VLOOKUP(T645,'Geographic Data'!$A:$D,3,FALSE)</f>
        <v>Illinois</v>
      </c>
      <c r="W645" s="1" t="str">
        <f>VLOOKUP(T645,'Geographic Data'!$A:$D,4,FALSE)</f>
        <v>Central</v>
      </c>
    </row>
    <row r="646" spans="1:23" x14ac:dyDescent="0.2">
      <c r="A646" s="1">
        <v>80909</v>
      </c>
      <c r="B646" s="2">
        <v>43821</v>
      </c>
      <c r="C646" s="2" t="str">
        <f t="shared" si="80"/>
        <v>Sunday</v>
      </c>
      <c r="D646" s="2" t="str">
        <f t="shared" si="81"/>
        <v>December</v>
      </c>
      <c r="E646" s="2" t="str">
        <f t="shared" si="82"/>
        <v>2019</v>
      </c>
      <c r="F646" s="2">
        <v>43829</v>
      </c>
      <c r="G646" s="2" t="str">
        <f t="shared" si="83"/>
        <v>Monday</v>
      </c>
      <c r="H646" s="2" t="str">
        <f t="shared" si="84"/>
        <v>December</v>
      </c>
      <c r="I646" s="22">
        <v>0.59845543451073568</v>
      </c>
      <c r="J646" s="22" t="str">
        <f t="shared" si="85"/>
        <v>14</v>
      </c>
      <c r="K646" s="2" t="str">
        <f t="shared" si="86"/>
        <v>2019</v>
      </c>
      <c r="L646" s="3">
        <v>218.75</v>
      </c>
      <c r="M646" s="1">
        <v>9</v>
      </c>
      <c r="N646" s="3">
        <v>1968.75</v>
      </c>
      <c r="O646" s="1" t="s">
        <v>10</v>
      </c>
      <c r="P646" s="1" t="s">
        <v>27</v>
      </c>
      <c r="Q646" s="1" t="str">
        <f t="shared" si="87"/>
        <v>Supplies and Furniture</v>
      </c>
      <c r="R646" s="1" t="s">
        <v>43</v>
      </c>
      <c r="S646" s="1" t="s">
        <v>561</v>
      </c>
      <c r="T646" s="1">
        <v>61701</v>
      </c>
      <c r="U646" s="1" t="str">
        <f>VLOOKUP(T646,'Geographic Data'!$A:$D,2,FALSE)</f>
        <v>Bloomington</v>
      </c>
      <c r="V646" s="1" t="str">
        <f>VLOOKUP(T646,'Geographic Data'!$A:$D,3,FALSE)</f>
        <v>Illinois</v>
      </c>
      <c r="W646" s="1" t="str">
        <f>VLOOKUP(T646,'Geographic Data'!$A:$D,4,FALSE)</f>
        <v>Central</v>
      </c>
    </row>
    <row r="647" spans="1:23" x14ac:dyDescent="0.2">
      <c r="A647" s="1">
        <v>80911</v>
      </c>
      <c r="B647" s="2">
        <v>43821</v>
      </c>
      <c r="C647" s="2" t="str">
        <f t="shared" si="80"/>
        <v>Sunday</v>
      </c>
      <c r="D647" s="2" t="str">
        <f t="shared" si="81"/>
        <v>December</v>
      </c>
      <c r="E647" s="2" t="str">
        <f t="shared" si="82"/>
        <v>2019</v>
      </c>
      <c r="F647" s="2">
        <v>43824</v>
      </c>
      <c r="G647" s="2" t="str">
        <f t="shared" si="83"/>
        <v>Wednesday</v>
      </c>
      <c r="H647" s="2" t="str">
        <f t="shared" si="84"/>
        <v>December</v>
      </c>
      <c r="I647" s="22">
        <v>0.44399023548563465</v>
      </c>
      <c r="J647" s="22" t="str">
        <f t="shared" si="85"/>
        <v>10</v>
      </c>
      <c r="K647" s="2" t="str">
        <f t="shared" si="86"/>
        <v>2019</v>
      </c>
      <c r="L647" s="3">
        <v>11.5</v>
      </c>
      <c r="M647" s="1">
        <v>3</v>
      </c>
      <c r="N647" s="3">
        <v>34.5</v>
      </c>
      <c r="O647" s="1" t="s">
        <v>10</v>
      </c>
      <c r="P647" s="1" t="s">
        <v>11</v>
      </c>
      <c r="Q647" s="1" t="str">
        <f t="shared" si="87"/>
        <v>Supplies and Furniture</v>
      </c>
      <c r="R647" s="1" t="s">
        <v>791</v>
      </c>
      <c r="S647" s="1" t="s">
        <v>562</v>
      </c>
      <c r="T647" s="1">
        <v>61701</v>
      </c>
      <c r="U647" s="1" t="str">
        <f>VLOOKUP(T647,'Geographic Data'!$A:$D,2,FALSE)</f>
        <v>Bloomington</v>
      </c>
      <c r="V647" s="1" t="str">
        <f>VLOOKUP(T647,'Geographic Data'!$A:$D,3,FALSE)</f>
        <v>Illinois</v>
      </c>
      <c r="W647" s="1" t="str">
        <f>VLOOKUP(T647,'Geographic Data'!$A:$D,4,FALSE)</f>
        <v>Central</v>
      </c>
    </row>
    <row r="648" spans="1:23" x14ac:dyDescent="0.2">
      <c r="A648" s="1">
        <v>80912</v>
      </c>
      <c r="B648" s="2">
        <v>43821</v>
      </c>
      <c r="C648" s="2" t="str">
        <f t="shared" si="80"/>
        <v>Sunday</v>
      </c>
      <c r="D648" s="2" t="str">
        <f t="shared" si="81"/>
        <v>December</v>
      </c>
      <c r="E648" s="2" t="str">
        <f t="shared" si="82"/>
        <v>2019</v>
      </c>
      <c r="F648" s="2">
        <v>43828</v>
      </c>
      <c r="G648" s="2" t="str">
        <f t="shared" si="83"/>
        <v>Sunday</v>
      </c>
      <c r="H648" s="2" t="str">
        <f t="shared" si="84"/>
        <v>December</v>
      </c>
      <c r="I648" s="22">
        <v>0.80951982495772679</v>
      </c>
      <c r="J648" s="22" t="str">
        <f t="shared" si="85"/>
        <v>19</v>
      </c>
      <c r="K648" s="2" t="str">
        <f t="shared" si="86"/>
        <v>2019</v>
      </c>
      <c r="L648" s="3">
        <v>5.18</v>
      </c>
      <c r="M648" s="1">
        <v>3</v>
      </c>
      <c r="N648" s="3">
        <v>15.54</v>
      </c>
      <c r="O648" s="1" t="s">
        <v>10</v>
      </c>
      <c r="P648" s="1" t="s">
        <v>11</v>
      </c>
      <c r="Q648" s="1" t="str">
        <f t="shared" si="87"/>
        <v>Supplies and Furniture</v>
      </c>
      <c r="R648" s="1" t="s">
        <v>12</v>
      </c>
      <c r="S648" s="1" t="s">
        <v>563</v>
      </c>
      <c r="T648" s="1">
        <v>61701</v>
      </c>
      <c r="U648" s="1" t="str">
        <f>VLOOKUP(T648,'Geographic Data'!$A:$D,2,FALSE)</f>
        <v>Bloomington</v>
      </c>
      <c r="V648" s="1" t="str">
        <f>VLOOKUP(T648,'Geographic Data'!$A:$D,3,FALSE)</f>
        <v>Illinois</v>
      </c>
      <c r="W648" s="1" t="str">
        <f>VLOOKUP(T648,'Geographic Data'!$A:$D,4,FALSE)</f>
        <v>Central</v>
      </c>
    </row>
    <row r="649" spans="1:23" x14ac:dyDescent="0.2">
      <c r="A649" s="1">
        <v>80912</v>
      </c>
      <c r="B649" s="2">
        <v>43821</v>
      </c>
      <c r="C649" s="2" t="str">
        <f t="shared" si="80"/>
        <v>Sunday</v>
      </c>
      <c r="D649" s="2" t="str">
        <f t="shared" si="81"/>
        <v>December</v>
      </c>
      <c r="E649" s="2" t="str">
        <f t="shared" si="82"/>
        <v>2019</v>
      </c>
      <c r="F649" s="2">
        <v>43823</v>
      </c>
      <c r="G649" s="2" t="str">
        <f t="shared" si="83"/>
        <v>Tuesday</v>
      </c>
      <c r="H649" s="2" t="str">
        <f t="shared" si="84"/>
        <v>December</v>
      </c>
      <c r="I649" s="22">
        <v>0.59226051317061668</v>
      </c>
      <c r="J649" s="22" t="str">
        <f t="shared" si="85"/>
        <v>14</v>
      </c>
      <c r="K649" s="2" t="str">
        <f t="shared" si="86"/>
        <v>2019</v>
      </c>
      <c r="L649" s="3">
        <v>17.239999999999998</v>
      </c>
      <c r="M649" s="1">
        <v>3</v>
      </c>
      <c r="N649" s="3">
        <v>51.72</v>
      </c>
      <c r="O649" s="1" t="s">
        <v>10</v>
      </c>
      <c r="P649" s="1" t="s">
        <v>11</v>
      </c>
      <c r="Q649" s="1" t="str">
        <f t="shared" si="87"/>
        <v>Supplies and Furniture</v>
      </c>
      <c r="R649" s="1" t="s">
        <v>792</v>
      </c>
      <c r="S649" s="1" t="s">
        <v>564</v>
      </c>
      <c r="T649" s="1">
        <v>61701</v>
      </c>
      <c r="U649" s="1" t="str">
        <f>VLOOKUP(T649,'Geographic Data'!$A:$D,2,FALSE)</f>
        <v>Bloomington</v>
      </c>
      <c r="V649" s="1" t="str">
        <f>VLOOKUP(T649,'Geographic Data'!$A:$D,3,FALSE)</f>
        <v>Illinois</v>
      </c>
      <c r="W649" s="1" t="str">
        <f>VLOOKUP(T649,'Geographic Data'!$A:$D,4,FALSE)</f>
        <v>Central</v>
      </c>
    </row>
    <row r="650" spans="1:23" x14ac:dyDescent="0.2">
      <c r="A650" s="1">
        <v>80913</v>
      </c>
      <c r="B650" s="2">
        <v>43821</v>
      </c>
      <c r="C650" s="2" t="str">
        <f t="shared" si="80"/>
        <v>Sunday</v>
      </c>
      <c r="D650" s="2" t="str">
        <f t="shared" si="81"/>
        <v>December</v>
      </c>
      <c r="E650" s="2" t="str">
        <f t="shared" si="82"/>
        <v>2019</v>
      </c>
      <c r="F650" s="2">
        <v>43830</v>
      </c>
      <c r="G650" s="2" t="str">
        <f t="shared" si="83"/>
        <v>Tuesday</v>
      </c>
      <c r="H650" s="2" t="str">
        <f t="shared" si="84"/>
        <v>December</v>
      </c>
      <c r="I650" s="22">
        <v>0.92011650067225614</v>
      </c>
      <c r="J650" s="22" t="str">
        <f t="shared" si="85"/>
        <v>22</v>
      </c>
      <c r="K650" s="2" t="str">
        <f t="shared" si="86"/>
        <v>2019</v>
      </c>
      <c r="L650" s="3">
        <v>107.53</v>
      </c>
      <c r="M650" s="1">
        <v>7</v>
      </c>
      <c r="N650" s="3">
        <v>752.71</v>
      </c>
      <c r="O650" s="1" t="s">
        <v>10</v>
      </c>
      <c r="P650" s="1" t="s">
        <v>27</v>
      </c>
      <c r="Q650" s="1" t="str">
        <f t="shared" si="87"/>
        <v>Supplies and Furniture</v>
      </c>
      <c r="R650" s="1" t="s">
        <v>33</v>
      </c>
      <c r="S650" s="1" t="s">
        <v>132</v>
      </c>
      <c r="T650" s="1">
        <v>61701</v>
      </c>
      <c r="U650" s="1" t="str">
        <f>VLOOKUP(T650,'Geographic Data'!$A:$D,2,FALSE)</f>
        <v>Bloomington</v>
      </c>
      <c r="V650" s="1" t="str">
        <f>VLOOKUP(T650,'Geographic Data'!$A:$D,3,FALSE)</f>
        <v>Illinois</v>
      </c>
      <c r="W650" s="1" t="str">
        <f>VLOOKUP(T650,'Geographic Data'!$A:$D,4,FALSE)</f>
        <v>Central</v>
      </c>
    </row>
    <row r="651" spans="1:23" x14ac:dyDescent="0.2">
      <c r="A651" s="1">
        <v>80061</v>
      </c>
      <c r="B651" s="2">
        <v>43818</v>
      </c>
      <c r="C651" s="2" t="str">
        <f t="shared" si="80"/>
        <v>Thursday</v>
      </c>
      <c r="D651" s="2" t="str">
        <f t="shared" si="81"/>
        <v>December</v>
      </c>
      <c r="E651" s="2" t="str">
        <f t="shared" si="82"/>
        <v>2019</v>
      </c>
      <c r="F651" s="2">
        <v>43823</v>
      </c>
      <c r="G651" s="2" t="str">
        <f t="shared" si="83"/>
        <v>Tuesday</v>
      </c>
      <c r="H651" s="2" t="str">
        <f t="shared" si="84"/>
        <v>December</v>
      </c>
      <c r="I651" s="22">
        <v>0.26595957375034973</v>
      </c>
      <c r="J651" s="22" t="str">
        <f t="shared" si="85"/>
        <v>06</v>
      </c>
      <c r="K651" s="2" t="str">
        <f t="shared" si="86"/>
        <v>2019</v>
      </c>
      <c r="L651" s="3">
        <v>7.59</v>
      </c>
      <c r="M651" s="1">
        <v>8</v>
      </c>
      <c r="N651" s="3">
        <v>60.72</v>
      </c>
      <c r="O651" s="1" t="s">
        <v>22</v>
      </c>
      <c r="P651" s="1" t="s">
        <v>27</v>
      </c>
      <c r="Q651" s="1" t="str">
        <f t="shared" si="87"/>
        <v>Supplies and Furniture</v>
      </c>
      <c r="R651" s="1" t="s">
        <v>33</v>
      </c>
      <c r="S651" s="1" t="s">
        <v>453</v>
      </c>
      <c r="T651" s="1">
        <v>61801</v>
      </c>
      <c r="U651" s="1" t="str">
        <f>VLOOKUP(T651,'Geographic Data'!$A:$D,2,FALSE)</f>
        <v>Urbana</v>
      </c>
      <c r="V651" s="1" t="str">
        <f>VLOOKUP(T651,'Geographic Data'!$A:$D,3,FALSE)</f>
        <v>Illinois</v>
      </c>
      <c r="W651" s="1" t="str">
        <f>VLOOKUP(T651,'Geographic Data'!$A:$D,4,FALSE)</f>
        <v>Central</v>
      </c>
    </row>
    <row r="652" spans="1:23" x14ac:dyDescent="0.2">
      <c r="A652" s="1">
        <v>80067</v>
      </c>
      <c r="B652" s="2">
        <v>43818</v>
      </c>
      <c r="C652" s="2" t="str">
        <f t="shared" si="80"/>
        <v>Thursday</v>
      </c>
      <c r="D652" s="2" t="str">
        <f t="shared" si="81"/>
        <v>December</v>
      </c>
      <c r="E652" s="2" t="str">
        <f t="shared" si="82"/>
        <v>2019</v>
      </c>
      <c r="F652" s="2">
        <v>43823</v>
      </c>
      <c r="G652" s="2" t="str">
        <f t="shared" si="83"/>
        <v>Tuesday</v>
      </c>
      <c r="H652" s="2" t="str">
        <f t="shared" si="84"/>
        <v>December</v>
      </c>
      <c r="I652" s="22">
        <v>0.31546074118408995</v>
      </c>
      <c r="J652" s="22" t="str">
        <f t="shared" si="85"/>
        <v>07</v>
      </c>
      <c r="K652" s="2" t="str">
        <f t="shared" si="86"/>
        <v>2019</v>
      </c>
      <c r="L652" s="3">
        <v>5.98</v>
      </c>
      <c r="M652" s="1">
        <v>10</v>
      </c>
      <c r="N652" s="3">
        <v>59.8</v>
      </c>
      <c r="O652" s="1" t="s">
        <v>22</v>
      </c>
      <c r="P652" s="1" t="s">
        <v>11</v>
      </c>
      <c r="Q652" s="1" t="str">
        <f t="shared" si="87"/>
        <v>Supplies and Furniture</v>
      </c>
      <c r="R652" s="1" t="s">
        <v>789</v>
      </c>
      <c r="S652" s="1" t="s">
        <v>457</v>
      </c>
      <c r="T652" s="1">
        <v>61801</v>
      </c>
      <c r="U652" s="1" t="str">
        <f>VLOOKUP(T652,'Geographic Data'!$A:$D,2,FALSE)</f>
        <v>Urbana</v>
      </c>
      <c r="V652" s="1" t="str">
        <f>VLOOKUP(T652,'Geographic Data'!$A:$D,3,FALSE)</f>
        <v>Illinois</v>
      </c>
      <c r="W652" s="1" t="str">
        <f>VLOOKUP(T652,'Geographic Data'!$A:$D,4,FALSE)</f>
        <v>Central</v>
      </c>
    </row>
    <row r="653" spans="1:23" x14ac:dyDescent="0.2">
      <c r="A653" s="1">
        <v>81878</v>
      </c>
      <c r="B653" s="2">
        <v>43825</v>
      </c>
      <c r="C653" s="2" t="str">
        <f t="shared" si="80"/>
        <v>Thursday</v>
      </c>
      <c r="D653" s="2" t="str">
        <f t="shared" si="81"/>
        <v>December</v>
      </c>
      <c r="E653" s="2" t="str">
        <f t="shared" si="82"/>
        <v>2019</v>
      </c>
      <c r="F653" s="2">
        <v>43827</v>
      </c>
      <c r="G653" s="2" t="str">
        <f t="shared" si="83"/>
        <v>Saturday</v>
      </c>
      <c r="H653" s="2" t="str">
        <f t="shared" si="84"/>
        <v>December</v>
      </c>
      <c r="I653" s="22">
        <v>0.15107886629393286</v>
      </c>
      <c r="J653" s="22" t="str">
        <f t="shared" si="85"/>
        <v>03</v>
      </c>
      <c r="K653" s="2" t="str">
        <f t="shared" si="86"/>
        <v>2019</v>
      </c>
      <c r="L653" s="3">
        <v>279.48</v>
      </c>
      <c r="M653" s="1">
        <v>5</v>
      </c>
      <c r="N653" s="3">
        <v>1397.4</v>
      </c>
      <c r="O653" s="1" t="s">
        <v>10</v>
      </c>
      <c r="P653" s="1" t="s">
        <v>11</v>
      </c>
      <c r="Q653" s="1" t="str">
        <f t="shared" si="87"/>
        <v>Supplies and Furniture</v>
      </c>
      <c r="R653" s="1" t="s">
        <v>789</v>
      </c>
      <c r="S653" s="1" t="s">
        <v>497</v>
      </c>
      <c r="T653" s="1">
        <v>61801</v>
      </c>
      <c r="U653" s="1" t="str">
        <f>VLOOKUP(T653,'Geographic Data'!$A:$D,2,FALSE)</f>
        <v>Urbana</v>
      </c>
      <c r="V653" s="1" t="str">
        <f>VLOOKUP(T653,'Geographic Data'!$A:$D,3,FALSE)</f>
        <v>Illinois</v>
      </c>
      <c r="W653" s="1" t="str">
        <f>VLOOKUP(T653,'Geographic Data'!$A:$D,4,FALSE)</f>
        <v>Central</v>
      </c>
    </row>
    <row r="654" spans="1:23" x14ac:dyDescent="0.2">
      <c r="A654" s="1">
        <v>81879</v>
      </c>
      <c r="B654" s="2">
        <v>43825</v>
      </c>
      <c r="C654" s="2" t="str">
        <f t="shared" si="80"/>
        <v>Thursday</v>
      </c>
      <c r="D654" s="2" t="str">
        <f t="shared" si="81"/>
        <v>December</v>
      </c>
      <c r="E654" s="2" t="str">
        <f t="shared" si="82"/>
        <v>2019</v>
      </c>
      <c r="F654" s="2">
        <v>43828</v>
      </c>
      <c r="G654" s="2" t="str">
        <f t="shared" si="83"/>
        <v>Sunday</v>
      </c>
      <c r="H654" s="2" t="str">
        <f t="shared" si="84"/>
        <v>December</v>
      </c>
      <c r="I654" s="22">
        <v>0.628084299087868</v>
      </c>
      <c r="J654" s="22" t="str">
        <f t="shared" si="85"/>
        <v>15</v>
      </c>
      <c r="K654" s="2" t="str">
        <f t="shared" si="86"/>
        <v>2019</v>
      </c>
      <c r="L654" s="3">
        <v>4.13</v>
      </c>
      <c r="M654" s="1">
        <v>1</v>
      </c>
      <c r="N654" s="3">
        <v>4.13</v>
      </c>
      <c r="O654" s="1" t="s">
        <v>10</v>
      </c>
      <c r="P654" s="1" t="s">
        <v>11</v>
      </c>
      <c r="Q654" s="1" t="str">
        <f t="shared" si="87"/>
        <v>Supplies and Furniture</v>
      </c>
      <c r="R654" s="1" t="s">
        <v>31</v>
      </c>
      <c r="S654" s="1" t="s">
        <v>509</v>
      </c>
      <c r="T654" s="1">
        <v>61801</v>
      </c>
      <c r="U654" s="1" t="str">
        <f>VLOOKUP(T654,'Geographic Data'!$A:$D,2,FALSE)</f>
        <v>Urbana</v>
      </c>
      <c r="V654" s="1" t="str">
        <f>VLOOKUP(T654,'Geographic Data'!$A:$D,3,FALSE)</f>
        <v>Illinois</v>
      </c>
      <c r="W654" s="1" t="str">
        <f>VLOOKUP(T654,'Geographic Data'!$A:$D,4,FALSE)</f>
        <v>Central</v>
      </c>
    </row>
    <row r="655" spans="1:23" x14ac:dyDescent="0.2">
      <c r="A655" s="1">
        <v>81880</v>
      </c>
      <c r="B655" s="2">
        <v>43826</v>
      </c>
      <c r="C655" s="2" t="str">
        <f t="shared" si="80"/>
        <v>Friday</v>
      </c>
      <c r="D655" s="2" t="str">
        <f t="shared" si="81"/>
        <v>December</v>
      </c>
      <c r="E655" s="2" t="str">
        <f t="shared" si="82"/>
        <v>2019</v>
      </c>
      <c r="F655" s="2">
        <v>43832</v>
      </c>
      <c r="G655" s="2" t="str">
        <f t="shared" si="83"/>
        <v>Thursday</v>
      </c>
      <c r="H655" s="2" t="str">
        <f t="shared" si="84"/>
        <v>January</v>
      </c>
      <c r="I655" s="22">
        <v>0.72511386596081273</v>
      </c>
      <c r="J655" s="22" t="str">
        <f t="shared" si="85"/>
        <v>17</v>
      </c>
      <c r="K655" s="2" t="str">
        <f t="shared" si="86"/>
        <v>2020</v>
      </c>
      <c r="L655" s="3">
        <v>6.48</v>
      </c>
      <c r="M655" s="1">
        <v>5</v>
      </c>
      <c r="N655" s="3">
        <v>32.4</v>
      </c>
      <c r="O655" s="1" t="s">
        <v>10</v>
      </c>
      <c r="P655" s="1" t="s">
        <v>11</v>
      </c>
      <c r="Q655" s="1" t="str">
        <f t="shared" si="87"/>
        <v>Supplies and Furniture</v>
      </c>
      <c r="R655" s="1" t="s">
        <v>12</v>
      </c>
      <c r="S655" s="1" t="s">
        <v>652</v>
      </c>
      <c r="T655" s="1">
        <v>61801</v>
      </c>
      <c r="U655" s="1" t="str">
        <f>VLOOKUP(T655,'Geographic Data'!$A:$D,2,FALSE)</f>
        <v>Urbana</v>
      </c>
      <c r="V655" s="1" t="str">
        <f>VLOOKUP(T655,'Geographic Data'!$A:$D,3,FALSE)</f>
        <v>Illinois</v>
      </c>
      <c r="W655" s="1" t="str">
        <f>VLOOKUP(T655,'Geographic Data'!$A:$D,4,FALSE)</f>
        <v>Central</v>
      </c>
    </row>
    <row r="656" spans="1:23" x14ac:dyDescent="0.2">
      <c r="A656" s="1">
        <v>80658</v>
      </c>
      <c r="B656" s="2">
        <v>43820</v>
      </c>
      <c r="C656" s="2" t="str">
        <f t="shared" si="80"/>
        <v>Saturday</v>
      </c>
      <c r="D656" s="2" t="str">
        <f t="shared" si="81"/>
        <v>December</v>
      </c>
      <c r="E656" s="2" t="str">
        <f t="shared" si="82"/>
        <v>2019</v>
      </c>
      <c r="F656" s="2">
        <v>43826</v>
      </c>
      <c r="G656" s="2" t="str">
        <f t="shared" si="83"/>
        <v>Friday</v>
      </c>
      <c r="H656" s="2" t="str">
        <f t="shared" si="84"/>
        <v>December</v>
      </c>
      <c r="I656" s="22">
        <v>0.56501747255626011</v>
      </c>
      <c r="J656" s="22" t="str">
        <f t="shared" si="85"/>
        <v>13</v>
      </c>
      <c r="K656" s="2" t="str">
        <f t="shared" si="86"/>
        <v>2019</v>
      </c>
      <c r="L656" s="3">
        <v>1.68</v>
      </c>
      <c r="M656" s="1">
        <v>7</v>
      </c>
      <c r="N656" s="3">
        <v>11.76</v>
      </c>
      <c r="O656" s="1" t="s">
        <v>10</v>
      </c>
      <c r="P656" s="1" t="s">
        <v>11</v>
      </c>
      <c r="Q656" s="1" t="str">
        <f t="shared" si="87"/>
        <v>Supplies and Furniture</v>
      </c>
      <c r="R656" s="1" t="s">
        <v>788</v>
      </c>
      <c r="S656" s="1" t="s">
        <v>338</v>
      </c>
      <c r="T656" s="1">
        <v>62002</v>
      </c>
      <c r="U656" s="1" t="str">
        <f>VLOOKUP(T656,'Geographic Data'!$A:$D,2,FALSE)</f>
        <v>Alton</v>
      </c>
      <c r="V656" s="1" t="str">
        <f>VLOOKUP(T656,'Geographic Data'!$A:$D,3,FALSE)</f>
        <v>Illinois</v>
      </c>
      <c r="W656" s="1" t="str">
        <f>VLOOKUP(T656,'Geographic Data'!$A:$D,4,FALSE)</f>
        <v>Central</v>
      </c>
    </row>
    <row r="657" spans="1:23" x14ac:dyDescent="0.2">
      <c r="A657" s="1">
        <v>80658</v>
      </c>
      <c r="B657" s="2">
        <v>43820</v>
      </c>
      <c r="C657" s="2" t="str">
        <f t="shared" si="80"/>
        <v>Saturday</v>
      </c>
      <c r="D657" s="2" t="str">
        <f t="shared" si="81"/>
        <v>December</v>
      </c>
      <c r="E657" s="2" t="str">
        <f t="shared" si="82"/>
        <v>2019</v>
      </c>
      <c r="F657" s="2">
        <v>43821</v>
      </c>
      <c r="G657" s="2" t="str">
        <f t="shared" si="83"/>
        <v>Sunday</v>
      </c>
      <c r="H657" s="2" t="str">
        <f t="shared" si="84"/>
        <v>December</v>
      </c>
      <c r="I657" s="22">
        <v>0.72942095314934263</v>
      </c>
      <c r="J657" s="22" t="str">
        <f t="shared" si="85"/>
        <v>17</v>
      </c>
      <c r="K657" s="2" t="str">
        <f t="shared" si="86"/>
        <v>2019</v>
      </c>
      <c r="L657" s="3">
        <v>7.08</v>
      </c>
      <c r="M657" s="1">
        <v>4</v>
      </c>
      <c r="N657" s="3">
        <v>28.32</v>
      </c>
      <c r="O657" s="1" t="s">
        <v>10</v>
      </c>
      <c r="P657" s="1" t="s">
        <v>11</v>
      </c>
      <c r="Q657" s="1" t="str">
        <f t="shared" si="87"/>
        <v>Supplies and Furniture</v>
      </c>
      <c r="R657" s="1" t="s">
        <v>788</v>
      </c>
      <c r="S657" s="1" t="s">
        <v>387</v>
      </c>
      <c r="T657" s="1">
        <v>62002</v>
      </c>
      <c r="U657" s="1" t="str">
        <f>VLOOKUP(T657,'Geographic Data'!$A:$D,2,FALSE)</f>
        <v>Alton</v>
      </c>
      <c r="V657" s="1" t="str">
        <f>VLOOKUP(T657,'Geographic Data'!$A:$D,3,FALSE)</f>
        <v>Illinois</v>
      </c>
      <c r="W657" s="1" t="str">
        <f>VLOOKUP(T657,'Geographic Data'!$A:$D,4,FALSE)</f>
        <v>Central</v>
      </c>
    </row>
    <row r="658" spans="1:23" x14ac:dyDescent="0.2">
      <c r="A658" s="1">
        <v>80660</v>
      </c>
      <c r="B658" s="2">
        <v>43820</v>
      </c>
      <c r="C658" s="2" t="str">
        <f t="shared" si="80"/>
        <v>Saturday</v>
      </c>
      <c r="D658" s="2" t="str">
        <f t="shared" si="81"/>
        <v>December</v>
      </c>
      <c r="E658" s="2" t="str">
        <f t="shared" si="82"/>
        <v>2019</v>
      </c>
      <c r="F658" s="2">
        <v>43828</v>
      </c>
      <c r="G658" s="2" t="str">
        <f t="shared" si="83"/>
        <v>Sunday</v>
      </c>
      <c r="H658" s="2" t="str">
        <f t="shared" si="84"/>
        <v>December</v>
      </c>
      <c r="I658" s="22">
        <v>0.75293875860942827</v>
      </c>
      <c r="J658" s="22" t="str">
        <f t="shared" si="85"/>
        <v>18</v>
      </c>
      <c r="K658" s="2" t="str">
        <f t="shared" si="86"/>
        <v>2019</v>
      </c>
      <c r="L658" s="3">
        <v>28.15</v>
      </c>
      <c r="M658" s="1">
        <v>8</v>
      </c>
      <c r="N658" s="3">
        <v>225.2</v>
      </c>
      <c r="O658" s="1" t="s">
        <v>10</v>
      </c>
      <c r="P658" s="1" t="s">
        <v>11</v>
      </c>
      <c r="Q658" s="1" t="str">
        <f t="shared" si="87"/>
        <v>Supplies and Furniture</v>
      </c>
      <c r="R658" s="1" t="s">
        <v>788</v>
      </c>
      <c r="S658" s="1" t="s">
        <v>539</v>
      </c>
      <c r="T658" s="1">
        <v>62002</v>
      </c>
      <c r="U658" s="1" t="str">
        <f>VLOOKUP(T658,'Geographic Data'!$A:$D,2,FALSE)</f>
        <v>Alton</v>
      </c>
      <c r="V658" s="1" t="str">
        <f>VLOOKUP(T658,'Geographic Data'!$A:$D,3,FALSE)</f>
        <v>Illinois</v>
      </c>
      <c r="W658" s="1" t="str">
        <f>VLOOKUP(T658,'Geographic Data'!$A:$D,4,FALSE)</f>
        <v>Central</v>
      </c>
    </row>
    <row r="659" spans="1:23" x14ac:dyDescent="0.2">
      <c r="A659" s="1">
        <v>79688</v>
      </c>
      <c r="B659" s="2">
        <v>43816</v>
      </c>
      <c r="C659" s="2" t="str">
        <f t="shared" si="80"/>
        <v>Tuesday</v>
      </c>
      <c r="D659" s="2" t="str">
        <f t="shared" si="81"/>
        <v>December</v>
      </c>
      <c r="E659" s="2" t="str">
        <f t="shared" si="82"/>
        <v>2019</v>
      </c>
      <c r="F659" s="2">
        <v>43826</v>
      </c>
      <c r="G659" s="2" t="str">
        <f t="shared" si="83"/>
        <v>Friday</v>
      </c>
      <c r="H659" s="2" t="str">
        <f t="shared" si="84"/>
        <v>December</v>
      </c>
      <c r="I659" s="22">
        <v>0.60686980717042394</v>
      </c>
      <c r="J659" s="22" t="str">
        <f t="shared" si="85"/>
        <v>14</v>
      </c>
      <c r="K659" s="2" t="str">
        <f t="shared" si="86"/>
        <v>2019</v>
      </c>
      <c r="L659" s="3">
        <v>17.98</v>
      </c>
      <c r="M659" s="1">
        <v>3</v>
      </c>
      <c r="N659" s="3">
        <v>53.94</v>
      </c>
      <c r="O659" s="1" t="s">
        <v>10</v>
      </c>
      <c r="P659" s="1" t="s">
        <v>16</v>
      </c>
      <c r="Q659" s="1" t="str">
        <f t="shared" si="87"/>
        <v>Technology</v>
      </c>
      <c r="R659" s="1" t="s">
        <v>25</v>
      </c>
      <c r="S659" s="1" t="s">
        <v>370</v>
      </c>
      <c r="T659" s="1">
        <v>62701</v>
      </c>
      <c r="U659" s="1" t="str">
        <f>VLOOKUP(T659,'Geographic Data'!$A:$D,2,FALSE)</f>
        <v>Springfield</v>
      </c>
      <c r="V659" s="1" t="str">
        <f>VLOOKUP(T659,'Geographic Data'!$A:$D,3,FALSE)</f>
        <v>Illinois</v>
      </c>
      <c r="W659" s="1" t="str">
        <f>VLOOKUP(T659,'Geographic Data'!$A:$D,4,FALSE)</f>
        <v>Central</v>
      </c>
    </row>
    <row r="660" spans="1:23" x14ac:dyDescent="0.2">
      <c r="A660" s="1">
        <v>79689</v>
      </c>
      <c r="B660" s="2">
        <v>43816</v>
      </c>
      <c r="C660" s="2" t="str">
        <f t="shared" si="80"/>
        <v>Tuesday</v>
      </c>
      <c r="D660" s="2" t="str">
        <f t="shared" si="81"/>
        <v>December</v>
      </c>
      <c r="E660" s="2" t="str">
        <f t="shared" si="82"/>
        <v>2019</v>
      </c>
      <c r="F660" s="2">
        <v>43824</v>
      </c>
      <c r="G660" s="2" t="str">
        <f t="shared" si="83"/>
        <v>Wednesday</v>
      </c>
      <c r="H660" s="2" t="str">
        <f t="shared" si="84"/>
        <v>December</v>
      </c>
      <c r="I660" s="22">
        <v>0.51618258687452323</v>
      </c>
      <c r="J660" s="22" t="str">
        <f t="shared" si="85"/>
        <v>12</v>
      </c>
      <c r="K660" s="2" t="str">
        <f t="shared" si="86"/>
        <v>2019</v>
      </c>
      <c r="L660" s="3">
        <v>4.13</v>
      </c>
      <c r="M660" s="1">
        <v>10</v>
      </c>
      <c r="N660" s="3">
        <v>41.3</v>
      </c>
      <c r="O660" s="1" t="s">
        <v>10</v>
      </c>
      <c r="P660" s="1" t="s">
        <v>11</v>
      </c>
      <c r="Q660" s="1" t="str">
        <f t="shared" si="87"/>
        <v>Supplies and Furniture</v>
      </c>
      <c r="R660" s="1" t="s">
        <v>31</v>
      </c>
      <c r="S660" s="1" t="s">
        <v>366</v>
      </c>
      <c r="T660" s="1">
        <v>62701</v>
      </c>
      <c r="U660" s="1" t="str">
        <f>VLOOKUP(T660,'Geographic Data'!$A:$D,2,FALSE)</f>
        <v>Springfield</v>
      </c>
      <c r="V660" s="1" t="str">
        <f>VLOOKUP(T660,'Geographic Data'!$A:$D,3,FALSE)</f>
        <v>Illinois</v>
      </c>
      <c r="W660" s="1" t="str">
        <f>VLOOKUP(T660,'Geographic Data'!$A:$D,4,FALSE)</f>
        <v>Central</v>
      </c>
    </row>
    <row r="661" spans="1:23" x14ac:dyDescent="0.2">
      <c r="A661" s="1">
        <v>79690</v>
      </c>
      <c r="B661" s="2">
        <v>43816</v>
      </c>
      <c r="C661" s="2" t="str">
        <f t="shared" si="80"/>
        <v>Tuesday</v>
      </c>
      <c r="D661" s="2" t="str">
        <f t="shared" si="81"/>
        <v>December</v>
      </c>
      <c r="E661" s="2" t="str">
        <f t="shared" si="82"/>
        <v>2019</v>
      </c>
      <c r="F661" s="2">
        <v>43818</v>
      </c>
      <c r="G661" s="2" t="str">
        <f t="shared" si="83"/>
        <v>Thursday</v>
      </c>
      <c r="H661" s="2" t="str">
        <f t="shared" si="84"/>
        <v>December</v>
      </c>
      <c r="I661" s="22">
        <v>0.71943555063090481</v>
      </c>
      <c r="J661" s="22" t="str">
        <f t="shared" si="85"/>
        <v>17</v>
      </c>
      <c r="K661" s="2" t="str">
        <f t="shared" si="86"/>
        <v>2019</v>
      </c>
      <c r="L661" s="3">
        <v>7.31</v>
      </c>
      <c r="M661" s="1">
        <v>4</v>
      </c>
      <c r="N661" s="3">
        <v>29.24</v>
      </c>
      <c r="O661" s="1" t="s">
        <v>10</v>
      </c>
      <c r="P661" s="1" t="s">
        <v>11</v>
      </c>
      <c r="Q661" s="1" t="str">
        <f t="shared" si="87"/>
        <v>Supplies and Furniture</v>
      </c>
      <c r="R661" s="1" t="s">
        <v>31</v>
      </c>
      <c r="S661" s="1" t="s">
        <v>51</v>
      </c>
      <c r="T661" s="1">
        <v>62701</v>
      </c>
      <c r="U661" s="1" t="str">
        <f>VLOOKUP(T661,'Geographic Data'!$A:$D,2,FALSE)</f>
        <v>Springfield</v>
      </c>
      <c r="V661" s="1" t="str">
        <f>VLOOKUP(T661,'Geographic Data'!$A:$D,3,FALSE)</f>
        <v>Illinois</v>
      </c>
      <c r="W661" s="1" t="str">
        <f>VLOOKUP(T661,'Geographic Data'!$A:$D,4,FALSE)</f>
        <v>Central</v>
      </c>
    </row>
    <row r="662" spans="1:23" x14ac:dyDescent="0.2">
      <c r="A662" s="1">
        <v>79690</v>
      </c>
      <c r="B662" s="2">
        <v>43816</v>
      </c>
      <c r="C662" s="2" t="str">
        <f t="shared" si="80"/>
        <v>Tuesday</v>
      </c>
      <c r="D662" s="2" t="str">
        <f t="shared" si="81"/>
        <v>December</v>
      </c>
      <c r="E662" s="2" t="str">
        <f t="shared" si="82"/>
        <v>2019</v>
      </c>
      <c r="F662" s="2">
        <v>43826</v>
      </c>
      <c r="G662" s="2" t="str">
        <f t="shared" si="83"/>
        <v>Friday</v>
      </c>
      <c r="H662" s="2" t="str">
        <f t="shared" si="84"/>
        <v>December</v>
      </c>
      <c r="I662" s="22">
        <v>0.33873025379083921</v>
      </c>
      <c r="J662" s="22" t="str">
        <f t="shared" si="85"/>
        <v>08</v>
      </c>
      <c r="K662" s="2" t="str">
        <f t="shared" si="86"/>
        <v>2019</v>
      </c>
      <c r="L662" s="3">
        <v>20.99</v>
      </c>
      <c r="M662" s="1">
        <v>1</v>
      </c>
      <c r="N662" s="3">
        <v>20.99</v>
      </c>
      <c r="O662" s="1" t="s">
        <v>10</v>
      </c>
      <c r="P662" s="1" t="s">
        <v>16</v>
      </c>
      <c r="Q662" s="1" t="str">
        <f t="shared" si="87"/>
        <v>Technology</v>
      </c>
      <c r="R662" s="1" t="s">
        <v>790</v>
      </c>
      <c r="S662" s="1" t="s">
        <v>372</v>
      </c>
      <c r="T662" s="1">
        <v>62701</v>
      </c>
      <c r="U662" s="1" t="str">
        <f>VLOOKUP(T662,'Geographic Data'!$A:$D,2,FALSE)</f>
        <v>Springfield</v>
      </c>
      <c r="V662" s="1" t="str">
        <f>VLOOKUP(T662,'Geographic Data'!$A:$D,3,FALSE)</f>
        <v>Illinois</v>
      </c>
      <c r="W662" s="1" t="str">
        <f>VLOOKUP(T662,'Geographic Data'!$A:$D,4,FALSE)</f>
        <v>Central</v>
      </c>
    </row>
    <row r="663" spans="1:23" x14ac:dyDescent="0.2">
      <c r="A663" s="1">
        <v>79691</v>
      </c>
      <c r="B663" s="2">
        <v>43816</v>
      </c>
      <c r="C663" s="2" t="str">
        <f t="shared" si="80"/>
        <v>Tuesday</v>
      </c>
      <c r="D663" s="2" t="str">
        <f t="shared" si="81"/>
        <v>December</v>
      </c>
      <c r="E663" s="2" t="str">
        <f t="shared" si="82"/>
        <v>2019</v>
      </c>
      <c r="F663" s="2">
        <v>43821</v>
      </c>
      <c r="G663" s="2" t="str">
        <f t="shared" si="83"/>
        <v>Sunday</v>
      </c>
      <c r="H663" s="2" t="str">
        <f t="shared" si="84"/>
        <v>December</v>
      </c>
      <c r="I663" s="22">
        <v>0.30601706041278365</v>
      </c>
      <c r="J663" s="22" t="str">
        <f t="shared" si="85"/>
        <v>07</v>
      </c>
      <c r="K663" s="2" t="str">
        <f t="shared" si="86"/>
        <v>2019</v>
      </c>
      <c r="L663" s="3">
        <v>39.24</v>
      </c>
      <c r="M663" s="1">
        <v>4</v>
      </c>
      <c r="N663" s="3">
        <v>156.96</v>
      </c>
      <c r="O663" s="1" t="s">
        <v>10</v>
      </c>
      <c r="P663" s="1" t="s">
        <v>16</v>
      </c>
      <c r="Q663" s="1" t="str">
        <f t="shared" si="87"/>
        <v>Technology</v>
      </c>
      <c r="R663" s="1" t="s">
        <v>17</v>
      </c>
      <c r="S663" s="1" t="s">
        <v>102</v>
      </c>
      <c r="T663" s="1">
        <v>62701</v>
      </c>
      <c r="U663" s="1" t="str">
        <f>VLOOKUP(T663,'Geographic Data'!$A:$D,2,FALSE)</f>
        <v>Springfield</v>
      </c>
      <c r="V663" s="1" t="str">
        <f>VLOOKUP(T663,'Geographic Data'!$A:$D,3,FALSE)</f>
        <v>Illinois</v>
      </c>
      <c r="W663" s="1" t="str">
        <f>VLOOKUP(T663,'Geographic Data'!$A:$D,4,FALSE)</f>
        <v>Central</v>
      </c>
    </row>
    <row r="664" spans="1:23" x14ac:dyDescent="0.2">
      <c r="A664" s="1">
        <v>80489</v>
      </c>
      <c r="B664" s="2">
        <v>43819</v>
      </c>
      <c r="C664" s="2" t="str">
        <f t="shared" si="80"/>
        <v>Friday</v>
      </c>
      <c r="D664" s="2" t="str">
        <f t="shared" si="81"/>
        <v>December</v>
      </c>
      <c r="E664" s="2" t="str">
        <f t="shared" si="82"/>
        <v>2019</v>
      </c>
      <c r="F664" s="2">
        <v>43826</v>
      </c>
      <c r="G664" s="2" t="str">
        <f t="shared" si="83"/>
        <v>Friday</v>
      </c>
      <c r="H664" s="2" t="str">
        <f t="shared" si="84"/>
        <v>December</v>
      </c>
      <c r="I664" s="22">
        <v>0.2191653316584804</v>
      </c>
      <c r="J664" s="22" t="str">
        <f t="shared" si="85"/>
        <v>05</v>
      </c>
      <c r="K664" s="2" t="str">
        <f t="shared" si="86"/>
        <v>2019</v>
      </c>
      <c r="L664" s="3">
        <v>12.99</v>
      </c>
      <c r="M664" s="1">
        <v>10</v>
      </c>
      <c r="N664" s="3">
        <v>129.9</v>
      </c>
      <c r="O664" s="1" t="s">
        <v>10</v>
      </c>
      <c r="P664" s="1" t="s">
        <v>27</v>
      </c>
      <c r="Q664" s="1" t="str">
        <f t="shared" si="87"/>
        <v>Supplies and Furniture</v>
      </c>
      <c r="R664" s="1" t="s">
        <v>33</v>
      </c>
      <c r="S664" s="1" t="s">
        <v>436</v>
      </c>
      <c r="T664" s="1">
        <v>63043</v>
      </c>
      <c r="U664" s="1" t="str">
        <f>VLOOKUP(T664,'Geographic Data'!$A:$D,2,FALSE)</f>
        <v>Maryland Heights</v>
      </c>
      <c r="V664" s="1" t="str">
        <f>VLOOKUP(T664,'Geographic Data'!$A:$D,3,FALSE)</f>
        <v>Missouri</v>
      </c>
      <c r="W664" s="1" t="str">
        <f>VLOOKUP(T664,'Geographic Data'!$A:$D,4,FALSE)</f>
        <v>Central</v>
      </c>
    </row>
    <row r="665" spans="1:23" x14ac:dyDescent="0.2">
      <c r="A665" s="1">
        <v>80491</v>
      </c>
      <c r="B665" s="2">
        <v>43819</v>
      </c>
      <c r="C665" s="2" t="str">
        <f t="shared" si="80"/>
        <v>Friday</v>
      </c>
      <c r="D665" s="2" t="str">
        <f t="shared" si="81"/>
        <v>December</v>
      </c>
      <c r="E665" s="2" t="str">
        <f t="shared" si="82"/>
        <v>2019</v>
      </c>
      <c r="F665" s="2">
        <v>43829</v>
      </c>
      <c r="G665" s="2" t="str">
        <f t="shared" si="83"/>
        <v>Monday</v>
      </c>
      <c r="H665" s="2" t="str">
        <f t="shared" si="84"/>
        <v>December</v>
      </c>
      <c r="I665" s="22">
        <v>0.10136881279808063</v>
      </c>
      <c r="J665" s="22" t="str">
        <f t="shared" si="85"/>
        <v>02</v>
      </c>
      <c r="K665" s="2" t="str">
        <f t="shared" si="86"/>
        <v>2019</v>
      </c>
      <c r="L665" s="3">
        <v>100.97</v>
      </c>
      <c r="M665" s="1">
        <v>1</v>
      </c>
      <c r="N665" s="3">
        <v>100.97</v>
      </c>
      <c r="O665" s="1" t="s">
        <v>10</v>
      </c>
      <c r="P665" s="1" t="s">
        <v>16</v>
      </c>
      <c r="Q665" s="1" t="str">
        <f t="shared" si="87"/>
        <v>Technology</v>
      </c>
      <c r="R665" s="1" t="s">
        <v>17</v>
      </c>
      <c r="S665" s="1" t="s">
        <v>507</v>
      </c>
      <c r="T665" s="1">
        <v>63043</v>
      </c>
      <c r="U665" s="1" t="str">
        <f>VLOOKUP(T665,'Geographic Data'!$A:$D,2,FALSE)</f>
        <v>Maryland Heights</v>
      </c>
      <c r="V665" s="1" t="str">
        <f>VLOOKUP(T665,'Geographic Data'!$A:$D,3,FALSE)</f>
        <v>Missouri</v>
      </c>
      <c r="W665" s="1" t="str">
        <f>VLOOKUP(T665,'Geographic Data'!$A:$D,4,FALSE)</f>
        <v>Central</v>
      </c>
    </row>
    <row r="666" spans="1:23" x14ac:dyDescent="0.2">
      <c r="A666" s="1">
        <v>80491</v>
      </c>
      <c r="B666" s="2">
        <v>43819</v>
      </c>
      <c r="C666" s="2" t="str">
        <f t="shared" si="80"/>
        <v>Friday</v>
      </c>
      <c r="D666" s="2" t="str">
        <f t="shared" si="81"/>
        <v>December</v>
      </c>
      <c r="E666" s="2" t="str">
        <f t="shared" si="82"/>
        <v>2019</v>
      </c>
      <c r="F666" s="2">
        <v>43825</v>
      </c>
      <c r="G666" s="2" t="str">
        <f t="shared" si="83"/>
        <v>Thursday</v>
      </c>
      <c r="H666" s="2" t="str">
        <f t="shared" si="84"/>
        <v>December</v>
      </c>
      <c r="I666" s="22">
        <v>0.81164851998521448</v>
      </c>
      <c r="J666" s="22" t="str">
        <f t="shared" si="85"/>
        <v>19</v>
      </c>
      <c r="K666" s="2" t="str">
        <f t="shared" si="86"/>
        <v>2019</v>
      </c>
      <c r="L666" s="3">
        <v>40.98</v>
      </c>
      <c r="M666" s="1">
        <v>10</v>
      </c>
      <c r="N666" s="3">
        <v>409.8</v>
      </c>
      <c r="O666" s="1" t="s">
        <v>10</v>
      </c>
      <c r="P666" s="1" t="s">
        <v>16</v>
      </c>
      <c r="Q666" s="1" t="str">
        <f t="shared" si="87"/>
        <v>Technology</v>
      </c>
      <c r="R666" s="1" t="s">
        <v>17</v>
      </c>
      <c r="S666" s="1" t="s">
        <v>508</v>
      </c>
      <c r="T666" s="1">
        <v>63043</v>
      </c>
      <c r="U666" s="1" t="str">
        <f>VLOOKUP(T666,'Geographic Data'!$A:$D,2,FALSE)</f>
        <v>Maryland Heights</v>
      </c>
      <c r="V666" s="1" t="str">
        <f>VLOOKUP(T666,'Geographic Data'!$A:$D,3,FALSE)</f>
        <v>Missouri</v>
      </c>
      <c r="W666" s="1" t="str">
        <f>VLOOKUP(T666,'Geographic Data'!$A:$D,4,FALSE)</f>
        <v>Central</v>
      </c>
    </row>
    <row r="667" spans="1:23" x14ac:dyDescent="0.2">
      <c r="A667" s="1">
        <v>80491</v>
      </c>
      <c r="B667" s="2">
        <v>43819</v>
      </c>
      <c r="C667" s="2" t="str">
        <f t="shared" si="80"/>
        <v>Friday</v>
      </c>
      <c r="D667" s="2" t="str">
        <f t="shared" si="81"/>
        <v>December</v>
      </c>
      <c r="E667" s="2" t="str">
        <f t="shared" si="82"/>
        <v>2019</v>
      </c>
      <c r="F667" s="2">
        <v>43828</v>
      </c>
      <c r="G667" s="2" t="str">
        <f t="shared" si="83"/>
        <v>Sunday</v>
      </c>
      <c r="H667" s="2" t="str">
        <f t="shared" si="84"/>
        <v>December</v>
      </c>
      <c r="I667" s="22">
        <v>0.75671323473657248</v>
      </c>
      <c r="J667" s="22" t="str">
        <f t="shared" si="85"/>
        <v>18</v>
      </c>
      <c r="K667" s="2" t="str">
        <f t="shared" si="86"/>
        <v>2019</v>
      </c>
      <c r="L667" s="3">
        <v>4.13</v>
      </c>
      <c r="M667" s="1">
        <v>8</v>
      </c>
      <c r="N667" s="3">
        <v>33.04</v>
      </c>
      <c r="O667" s="1" t="s">
        <v>10</v>
      </c>
      <c r="P667" s="1" t="s">
        <v>11</v>
      </c>
      <c r="Q667" s="1" t="str">
        <f t="shared" si="87"/>
        <v>Supplies and Furniture</v>
      </c>
      <c r="R667" s="1" t="s">
        <v>31</v>
      </c>
      <c r="S667" s="1" t="s">
        <v>509</v>
      </c>
      <c r="T667" s="1">
        <v>63043</v>
      </c>
      <c r="U667" s="1" t="str">
        <f>VLOOKUP(T667,'Geographic Data'!$A:$D,2,FALSE)</f>
        <v>Maryland Heights</v>
      </c>
      <c r="V667" s="1" t="str">
        <f>VLOOKUP(T667,'Geographic Data'!$A:$D,3,FALSE)</f>
        <v>Missouri</v>
      </c>
      <c r="W667" s="1" t="str">
        <f>VLOOKUP(T667,'Geographic Data'!$A:$D,4,FALSE)</f>
        <v>Central</v>
      </c>
    </row>
    <row r="668" spans="1:23" x14ac:dyDescent="0.2">
      <c r="A668" s="1">
        <v>80492</v>
      </c>
      <c r="B668" s="2">
        <v>43819</v>
      </c>
      <c r="C668" s="2" t="str">
        <f t="shared" si="80"/>
        <v>Friday</v>
      </c>
      <c r="D668" s="2" t="str">
        <f t="shared" si="81"/>
        <v>December</v>
      </c>
      <c r="E668" s="2" t="str">
        <f t="shared" si="82"/>
        <v>2019</v>
      </c>
      <c r="F668" s="2">
        <v>43824</v>
      </c>
      <c r="G668" s="2" t="str">
        <f t="shared" si="83"/>
        <v>Wednesday</v>
      </c>
      <c r="H668" s="2" t="str">
        <f t="shared" si="84"/>
        <v>December</v>
      </c>
      <c r="I668" s="22">
        <v>0.46272690751267864</v>
      </c>
      <c r="J668" s="22" t="str">
        <f t="shared" si="85"/>
        <v>11</v>
      </c>
      <c r="K668" s="2" t="str">
        <f t="shared" si="86"/>
        <v>2019</v>
      </c>
      <c r="L668" s="3">
        <v>12.95</v>
      </c>
      <c r="M668" s="1">
        <v>8</v>
      </c>
      <c r="N668" s="3">
        <v>103.6</v>
      </c>
      <c r="O668" s="1" t="s">
        <v>10</v>
      </c>
      <c r="P668" s="1" t="s">
        <v>11</v>
      </c>
      <c r="Q668" s="1" t="str">
        <f t="shared" si="87"/>
        <v>Supplies and Furniture</v>
      </c>
      <c r="R668" s="1" t="s">
        <v>791</v>
      </c>
      <c r="S668" s="1" t="s">
        <v>371</v>
      </c>
      <c r="T668" s="1">
        <v>63043</v>
      </c>
      <c r="U668" s="1" t="str">
        <f>VLOOKUP(T668,'Geographic Data'!$A:$D,2,FALSE)</f>
        <v>Maryland Heights</v>
      </c>
      <c r="V668" s="1" t="str">
        <f>VLOOKUP(T668,'Geographic Data'!$A:$D,3,FALSE)</f>
        <v>Missouri</v>
      </c>
      <c r="W668" s="1" t="str">
        <f>VLOOKUP(T668,'Geographic Data'!$A:$D,4,FALSE)</f>
        <v>Central</v>
      </c>
    </row>
    <row r="669" spans="1:23" x14ac:dyDescent="0.2">
      <c r="A669" s="1">
        <v>82843</v>
      </c>
      <c r="B669" s="2">
        <v>43830</v>
      </c>
      <c r="C669" s="2" t="str">
        <f t="shared" si="80"/>
        <v>Tuesday</v>
      </c>
      <c r="D669" s="2" t="str">
        <f t="shared" si="81"/>
        <v>December</v>
      </c>
      <c r="E669" s="2" t="str">
        <f t="shared" si="82"/>
        <v>2019</v>
      </c>
      <c r="F669" s="2">
        <v>43837</v>
      </c>
      <c r="G669" s="2" t="str">
        <f t="shared" si="83"/>
        <v>Tuesday</v>
      </c>
      <c r="H669" s="2" t="str">
        <f t="shared" si="84"/>
        <v>January</v>
      </c>
      <c r="I669" s="22">
        <v>0.675017939482912</v>
      </c>
      <c r="J669" s="22" t="str">
        <f t="shared" si="85"/>
        <v>16</v>
      </c>
      <c r="K669" s="2" t="str">
        <f t="shared" si="86"/>
        <v>2020</v>
      </c>
      <c r="L669" s="3">
        <v>12.64</v>
      </c>
      <c r="M669" s="1">
        <v>6</v>
      </c>
      <c r="N669" s="3">
        <v>75.84</v>
      </c>
      <c r="O669" s="1" t="s">
        <v>30</v>
      </c>
      <c r="P669" s="1" t="s">
        <v>27</v>
      </c>
      <c r="Q669" s="1" t="str">
        <f t="shared" si="87"/>
        <v>Supplies and Furniture</v>
      </c>
      <c r="R669" s="1" t="s">
        <v>33</v>
      </c>
      <c r="S669" s="1" t="s">
        <v>756</v>
      </c>
      <c r="T669" s="1">
        <v>63105</v>
      </c>
      <c r="U669" s="1" t="str">
        <f>VLOOKUP(T669,'Geographic Data'!$A:$D,2,FALSE)</f>
        <v>Clayton</v>
      </c>
      <c r="V669" s="1" t="str">
        <f>VLOOKUP(T669,'Geographic Data'!$A:$D,3,FALSE)</f>
        <v>Missouri</v>
      </c>
      <c r="W669" s="1" t="str">
        <f>VLOOKUP(T669,'Geographic Data'!$A:$D,4,FALSE)</f>
        <v>Central</v>
      </c>
    </row>
    <row r="670" spans="1:23" x14ac:dyDescent="0.2">
      <c r="A670" s="1">
        <v>82844</v>
      </c>
      <c r="B670" s="2">
        <v>43830</v>
      </c>
      <c r="C670" s="2" t="str">
        <f t="shared" si="80"/>
        <v>Tuesday</v>
      </c>
      <c r="D670" s="2" t="str">
        <f t="shared" si="81"/>
        <v>December</v>
      </c>
      <c r="E670" s="2" t="str">
        <f t="shared" si="82"/>
        <v>2019</v>
      </c>
      <c r="F670" s="2">
        <v>43837</v>
      </c>
      <c r="G670" s="2" t="str">
        <f t="shared" si="83"/>
        <v>Tuesday</v>
      </c>
      <c r="H670" s="2" t="str">
        <f t="shared" si="84"/>
        <v>January</v>
      </c>
      <c r="I670" s="22">
        <v>0.38389101366567946</v>
      </c>
      <c r="J670" s="22" t="str">
        <f t="shared" si="85"/>
        <v>09</v>
      </c>
      <c r="K670" s="2" t="str">
        <f t="shared" si="86"/>
        <v>2020</v>
      </c>
      <c r="L670" s="3">
        <v>7.64</v>
      </c>
      <c r="M670" s="1">
        <v>1</v>
      </c>
      <c r="N670" s="3">
        <v>7.64</v>
      </c>
      <c r="O670" s="1" t="s">
        <v>30</v>
      </c>
      <c r="P670" s="1" t="s">
        <v>11</v>
      </c>
      <c r="Q670" s="1" t="str">
        <f t="shared" si="87"/>
        <v>Supplies and Furniture</v>
      </c>
      <c r="R670" s="1" t="s">
        <v>41</v>
      </c>
      <c r="S670" s="1" t="s">
        <v>757</v>
      </c>
      <c r="T670" s="1">
        <v>63105</v>
      </c>
      <c r="U670" s="1" t="str">
        <f>VLOOKUP(T670,'Geographic Data'!$A:$D,2,FALSE)</f>
        <v>Clayton</v>
      </c>
      <c r="V670" s="1" t="str">
        <f>VLOOKUP(T670,'Geographic Data'!$A:$D,3,FALSE)</f>
        <v>Missouri</v>
      </c>
      <c r="W670" s="1" t="str">
        <f>VLOOKUP(T670,'Geographic Data'!$A:$D,4,FALSE)</f>
        <v>Central</v>
      </c>
    </row>
    <row r="671" spans="1:23" x14ac:dyDescent="0.2">
      <c r="A671" s="1">
        <v>82845</v>
      </c>
      <c r="B671" s="2">
        <v>43830</v>
      </c>
      <c r="C671" s="2" t="str">
        <f t="shared" si="80"/>
        <v>Tuesday</v>
      </c>
      <c r="D671" s="2" t="str">
        <f t="shared" si="81"/>
        <v>December</v>
      </c>
      <c r="E671" s="2" t="str">
        <f t="shared" si="82"/>
        <v>2019</v>
      </c>
      <c r="F671" s="2">
        <v>43840</v>
      </c>
      <c r="G671" s="2" t="str">
        <f t="shared" si="83"/>
        <v>Friday</v>
      </c>
      <c r="H671" s="2" t="str">
        <f t="shared" si="84"/>
        <v>January</v>
      </c>
      <c r="I671" s="22">
        <v>0.19736397765346492</v>
      </c>
      <c r="J671" s="22" t="str">
        <f t="shared" si="85"/>
        <v>04</v>
      </c>
      <c r="K671" s="2" t="str">
        <f t="shared" si="86"/>
        <v>2020</v>
      </c>
      <c r="L671" s="3">
        <v>14.45</v>
      </c>
      <c r="M671" s="1">
        <v>9</v>
      </c>
      <c r="N671" s="3">
        <v>130.05000000000001</v>
      </c>
      <c r="O671" s="1" t="s">
        <v>30</v>
      </c>
      <c r="P671" s="1" t="s">
        <v>11</v>
      </c>
      <c r="Q671" s="1" t="str">
        <f t="shared" si="87"/>
        <v>Supplies and Furniture</v>
      </c>
      <c r="R671" s="1" t="s">
        <v>791</v>
      </c>
      <c r="S671" s="1" t="s">
        <v>526</v>
      </c>
      <c r="T671" s="1">
        <v>63105</v>
      </c>
      <c r="U671" s="1" t="str">
        <f>VLOOKUP(T671,'Geographic Data'!$A:$D,2,FALSE)</f>
        <v>Clayton</v>
      </c>
      <c r="V671" s="1" t="str">
        <f>VLOOKUP(T671,'Geographic Data'!$A:$D,3,FALSE)</f>
        <v>Missouri</v>
      </c>
      <c r="W671" s="1" t="str">
        <f>VLOOKUP(T671,'Geographic Data'!$A:$D,4,FALSE)</f>
        <v>Central</v>
      </c>
    </row>
    <row r="672" spans="1:23" x14ac:dyDescent="0.2">
      <c r="A672" s="1">
        <v>80026</v>
      </c>
      <c r="B672" s="2">
        <v>43817</v>
      </c>
      <c r="C672" s="2" t="str">
        <f t="shared" si="80"/>
        <v>Wednesday</v>
      </c>
      <c r="D672" s="2" t="str">
        <f t="shared" si="81"/>
        <v>December</v>
      </c>
      <c r="E672" s="2" t="str">
        <f t="shared" si="82"/>
        <v>2019</v>
      </c>
      <c r="F672" s="2">
        <v>43822</v>
      </c>
      <c r="G672" s="2" t="str">
        <f t="shared" si="83"/>
        <v>Monday</v>
      </c>
      <c r="H672" s="2" t="str">
        <f t="shared" si="84"/>
        <v>December</v>
      </c>
      <c r="I672" s="22">
        <v>0.8588235547585914</v>
      </c>
      <c r="J672" s="22" t="str">
        <f t="shared" si="85"/>
        <v>20</v>
      </c>
      <c r="K672" s="2" t="str">
        <f t="shared" si="86"/>
        <v>2019</v>
      </c>
      <c r="L672" s="3">
        <v>63.98</v>
      </c>
      <c r="M672" s="1">
        <v>6</v>
      </c>
      <c r="N672" s="3">
        <v>383.88</v>
      </c>
      <c r="O672" s="1" t="s">
        <v>30</v>
      </c>
      <c r="P672" s="1" t="s">
        <v>11</v>
      </c>
      <c r="Q672" s="1" t="str">
        <f t="shared" si="87"/>
        <v>Supplies and Furniture</v>
      </c>
      <c r="R672" s="1" t="s">
        <v>791</v>
      </c>
      <c r="S672" s="1" t="s">
        <v>422</v>
      </c>
      <c r="T672" s="1">
        <v>63114</v>
      </c>
      <c r="U672" s="1" t="str">
        <f>VLOOKUP(T672,'Geographic Data'!$A:$D,2,FALSE)</f>
        <v>Overland</v>
      </c>
      <c r="V672" s="1" t="str">
        <f>VLOOKUP(T672,'Geographic Data'!$A:$D,3,FALSE)</f>
        <v>Missouri</v>
      </c>
      <c r="W672" s="1" t="str">
        <f>VLOOKUP(T672,'Geographic Data'!$A:$D,4,FALSE)</f>
        <v>Central</v>
      </c>
    </row>
    <row r="673" spans="1:23" x14ac:dyDescent="0.2">
      <c r="A673" s="1">
        <v>80026</v>
      </c>
      <c r="B673" s="2">
        <v>43817</v>
      </c>
      <c r="C673" s="2" t="str">
        <f t="shared" si="80"/>
        <v>Wednesday</v>
      </c>
      <c r="D673" s="2" t="str">
        <f t="shared" si="81"/>
        <v>December</v>
      </c>
      <c r="E673" s="2" t="str">
        <f t="shared" si="82"/>
        <v>2019</v>
      </c>
      <c r="F673" s="2">
        <v>43821</v>
      </c>
      <c r="G673" s="2" t="str">
        <f t="shared" si="83"/>
        <v>Sunday</v>
      </c>
      <c r="H673" s="2" t="str">
        <f t="shared" si="84"/>
        <v>December</v>
      </c>
      <c r="I673" s="22">
        <v>0.15461467774798876</v>
      </c>
      <c r="J673" s="22" t="str">
        <f t="shared" si="85"/>
        <v>03</v>
      </c>
      <c r="K673" s="2" t="str">
        <f t="shared" si="86"/>
        <v>2019</v>
      </c>
      <c r="L673" s="3">
        <v>22.01</v>
      </c>
      <c r="M673" s="1">
        <v>10</v>
      </c>
      <c r="N673" s="3">
        <v>220.1</v>
      </c>
      <c r="O673" s="1" t="s">
        <v>30</v>
      </c>
      <c r="P673" s="1" t="s">
        <v>11</v>
      </c>
      <c r="Q673" s="1" t="str">
        <f t="shared" si="87"/>
        <v>Supplies and Furniture</v>
      </c>
      <c r="R673" s="1" t="s">
        <v>788</v>
      </c>
      <c r="S673" s="1" t="s">
        <v>423</v>
      </c>
      <c r="T673" s="1">
        <v>63114</v>
      </c>
      <c r="U673" s="1" t="str">
        <f>VLOOKUP(T673,'Geographic Data'!$A:$D,2,FALSE)</f>
        <v>Overland</v>
      </c>
      <c r="V673" s="1" t="str">
        <f>VLOOKUP(T673,'Geographic Data'!$A:$D,3,FALSE)</f>
        <v>Missouri</v>
      </c>
      <c r="W673" s="1" t="str">
        <f>VLOOKUP(T673,'Geographic Data'!$A:$D,4,FALSE)</f>
        <v>Central</v>
      </c>
    </row>
    <row r="674" spans="1:23" x14ac:dyDescent="0.2">
      <c r="A674" s="1">
        <v>80026</v>
      </c>
      <c r="B674" s="2">
        <v>43817</v>
      </c>
      <c r="C674" s="2" t="str">
        <f t="shared" si="80"/>
        <v>Wednesday</v>
      </c>
      <c r="D674" s="2" t="str">
        <f t="shared" si="81"/>
        <v>December</v>
      </c>
      <c r="E674" s="2" t="str">
        <f t="shared" si="82"/>
        <v>2019</v>
      </c>
      <c r="F674" s="2">
        <v>43825</v>
      </c>
      <c r="G674" s="2" t="str">
        <f t="shared" si="83"/>
        <v>Thursday</v>
      </c>
      <c r="H674" s="2" t="str">
        <f t="shared" si="84"/>
        <v>December</v>
      </c>
      <c r="I674" s="22">
        <v>0.66643787355867956</v>
      </c>
      <c r="J674" s="22" t="str">
        <f t="shared" si="85"/>
        <v>15</v>
      </c>
      <c r="K674" s="2" t="str">
        <f t="shared" si="86"/>
        <v>2019</v>
      </c>
      <c r="L674" s="3">
        <v>120.33</v>
      </c>
      <c r="M674" s="1">
        <v>6</v>
      </c>
      <c r="N674" s="3">
        <v>721.98</v>
      </c>
      <c r="O674" s="1" t="s">
        <v>30</v>
      </c>
      <c r="P674" s="1" t="s">
        <v>11</v>
      </c>
      <c r="Q674" s="1" t="str">
        <f t="shared" si="87"/>
        <v>Supplies and Furniture</v>
      </c>
      <c r="R674" s="1" t="s">
        <v>789</v>
      </c>
      <c r="S674" s="1" t="s">
        <v>424</v>
      </c>
      <c r="T674" s="1">
        <v>63114</v>
      </c>
      <c r="U674" s="1" t="str">
        <f>VLOOKUP(T674,'Geographic Data'!$A:$D,2,FALSE)</f>
        <v>Overland</v>
      </c>
      <c r="V674" s="1" t="str">
        <f>VLOOKUP(T674,'Geographic Data'!$A:$D,3,FALSE)</f>
        <v>Missouri</v>
      </c>
      <c r="W674" s="1" t="str">
        <f>VLOOKUP(T674,'Geographic Data'!$A:$D,4,FALSE)</f>
        <v>Central</v>
      </c>
    </row>
    <row r="675" spans="1:23" x14ac:dyDescent="0.2">
      <c r="A675" s="1">
        <v>80031</v>
      </c>
      <c r="B675" s="2">
        <v>43817</v>
      </c>
      <c r="C675" s="2" t="str">
        <f t="shared" si="80"/>
        <v>Wednesday</v>
      </c>
      <c r="D675" s="2" t="str">
        <f t="shared" si="81"/>
        <v>December</v>
      </c>
      <c r="E675" s="2" t="str">
        <f t="shared" si="82"/>
        <v>2019</v>
      </c>
      <c r="F675" s="2">
        <v>43821</v>
      </c>
      <c r="G675" s="2" t="str">
        <f t="shared" si="83"/>
        <v>Sunday</v>
      </c>
      <c r="H675" s="2" t="str">
        <f t="shared" si="84"/>
        <v>December</v>
      </c>
      <c r="I675" s="22">
        <v>0.20766164419061073</v>
      </c>
      <c r="J675" s="22" t="str">
        <f t="shared" si="85"/>
        <v>04</v>
      </c>
      <c r="K675" s="2" t="str">
        <f t="shared" si="86"/>
        <v>2019</v>
      </c>
      <c r="L675" s="3">
        <v>8.85</v>
      </c>
      <c r="M675" s="1">
        <v>8</v>
      </c>
      <c r="N675" s="3">
        <v>70.8</v>
      </c>
      <c r="O675" s="1" t="s">
        <v>14</v>
      </c>
      <c r="P675" s="1" t="s">
        <v>11</v>
      </c>
      <c r="Q675" s="1" t="str">
        <f t="shared" si="87"/>
        <v>Supplies and Furniture</v>
      </c>
      <c r="R675" s="1" t="s">
        <v>791</v>
      </c>
      <c r="S675" s="1" t="s">
        <v>429</v>
      </c>
      <c r="T675" s="1">
        <v>63114</v>
      </c>
      <c r="U675" s="1" t="str">
        <f>VLOOKUP(T675,'Geographic Data'!$A:$D,2,FALSE)</f>
        <v>Overland</v>
      </c>
      <c r="V675" s="1" t="str">
        <f>VLOOKUP(T675,'Geographic Data'!$A:$D,3,FALSE)</f>
        <v>Missouri</v>
      </c>
      <c r="W675" s="1" t="str">
        <f>VLOOKUP(T675,'Geographic Data'!$A:$D,4,FALSE)</f>
        <v>Central</v>
      </c>
    </row>
    <row r="676" spans="1:23" x14ac:dyDescent="0.2">
      <c r="A676" s="1">
        <v>80031</v>
      </c>
      <c r="B676" s="2">
        <v>43817</v>
      </c>
      <c r="C676" s="2" t="str">
        <f t="shared" si="80"/>
        <v>Wednesday</v>
      </c>
      <c r="D676" s="2" t="str">
        <f t="shared" si="81"/>
        <v>December</v>
      </c>
      <c r="E676" s="2" t="str">
        <f t="shared" si="82"/>
        <v>2019</v>
      </c>
      <c r="F676" s="2">
        <v>43827</v>
      </c>
      <c r="G676" s="2" t="str">
        <f t="shared" si="83"/>
        <v>Saturday</v>
      </c>
      <c r="H676" s="2" t="str">
        <f t="shared" si="84"/>
        <v>December</v>
      </c>
      <c r="I676" s="22">
        <v>0.51125268761936471</v>
      </c>
      <c r="J676" s="22" t="str">
        <f t="shared" si="85"/>
        <v>12</v>
      </c>
      <c r="K676" s="2" t="str">
        <f t="shared" si="86"/>
        <v>2019</v>
      </c>
      <c r="L676" s="3">
        <v>7.96</v>
      </c>
      <c r="M676" s="1">
        <v>7</v>
      </c>
      <c r="N676" s="3">
        <v>55.72</v>
      </c>
      <c r="O676" s="1" t="s">
        <v>14</v>
      </c>
      <c r="P676" s="1" t="s">
        <v>27</v>
      </c>
      <c r="Q676" s="1" t="str">
        <f t="shared" si="87"/>
        <v>Supplies and Furniture</v>
      </c>
      <c r="R676" s="1" t="s">
        <v>33</v>
      </c>
      <c r="S676" s="1" t="s">
        <v>430</v>
      </c>
      <c r="T676" s="1">
        <v>63114</v>
      </c>
      <c r="U676" s="1" t="str">
        <f>VLOOKUP(T676,'Geographic Data'!$A:$D,2,FALSE)</f>
        <v>Overland</v>
      </c>
      <c r="V676" s="1" t="str">
        <f>VLOOKUP(T676,'Geographic Data'!$A:$D,3,FALSE)</f>
        <v>Missouri</v>
      </c>
      <c r="W676" s="1" t="str">
        <f>VLOOKUP(T676,'Geographic Data'!$A:$D,4,FALSE)</f>
        <v>Central</v>
      </c>
    </row>
    <row r="677" spans="1:23" x14ac:dyDescent="0.2">
      <c r="A677" s="1">
        <v>80479</v>
      </c>
      <c r="B677" s="2">
        <v>43819</v>
      </c>
      <c r="C677" s="2" t="str">
        <f t="shared" si="80"/>
        <v>Friday</v>
      </c>
      <c r="D677" s="2" t="str">
        <f t="shared" si="81"/>
        <v>December</v>
      </c>
      <c r="E677" s="2" t="str">
        <f t="shared" si="82"/>
        <v>2019</v>
      </c>
      <c r="F677" s="2">
        <v>43827</v>
      </c>
      <c r="G677" s="2" t="str">
        <f t="shared" si="83"/>
        <v>Saturday</v>
      </c>
      <c r="H677" s="2" t="str">
        <f t="shared" si="84"/>
        <v>December</v>
      </c>
      <c r="I677" s="22">
        <v>0.70038172200024063</v>
      </c>
      <c r="J677" s="22" t="str">
        <f t="shared" si="85"/>
        <v>16</v>
      </c>
      <c r="K677" s="2" t="str">
        <f t="shared" si="86"/>
        <v>2019</v>
      </c>
      <c r="L677" s="3">
        <v>279.48</v>
      </c>
      <c r="M677" s="1">
        <v>3</v>
      </c>
      <c r="N677" s="3">
        <v>838.44</v>
      </c>
      <c r="O677" s="1" t="s">
        <v>22</v>
      </c>
      <c r="P677" s="1" t="s">
        <v>11</v>
      </c>
      <c r="Q677" s="1" t="str">
        <f t="shared" si="87"/>
        <v>Supplies and Furniture</v>
      </c>
      <c r="R677" s="1" t="s">
        <v>789</v>
      </c>
      <c r="S677" s="1" t="s">
        <v>497</v>
      </c>
      <c r="T677" s="1">
        <v>63116</v>
      </c>
      <c r="U677" s="1" t="str">
        <f>VLOOKUP(T677,'Geographic Data'!$A:$D,2,FALSE)</f>
        <v>Saint Louis</v>
      </c>
      <c r="V677" s="1" t="str">
        <f>VLOOKUP(T677,'Geographic Data'!$A:$D,3,FALSE)</f>
        <v>Missouri</v>
      </c>
      <c r="W677" s="1" t="str">
        <f>VLOOKUP(T677,'Geographic Data'!$A:$D,4,FALSE)</f>
        <v>Central</v>
      </c>
    </row>
    <row r="678" spans="1:23" x14ac:dyDescent="0.2">
      <c r="A678" s="1">
        <v>80480</v>
      </c>
      <c r="B678" s="2">
        <v>43819</v>
      </c>
      <c r="C678" s="2" t="str">
        <f t="shared" si="80"/>
        <v>Friday</v>
      </c>
      <c r="D678" s="2" t="str">
        <f t="shared" si="81"/>
        <v>December</v>
      </c>
      <c r="E678" s="2" t="str">
        <f t="shared" si="82"/>
        <v>2019</v>
      </c>
      <c r="F678" s="2">
        <v>43822</v>
      </c>
      <c r="G678" s="2" t="str">
        <f t="shared" si="83"/>
        <v>Monday</v>
      </c>
      <c r="H678" s="2" t="str">
        <f t="shared" si="84"/>
        <v>December</v>
      </c>
      <c r="I678" s="22">
        <v>0.1186820565816934</v>
      </c>
      <c r="J678" s="22" t="str">
        <f t="shared" si="85"/>
        <v>02</v>
      </c>
      <c r="K678" s="2" t="str">
        <f t="shared" si="86"/>
        <v>2019</v>
      </c>
      <c r="L678" s="3">
        <v>4.18</v>
      </c>
      <c r="M678" s="1">
        <v>5</v>
      </c>
      <c r="N678" s="3">
        <v>20.9</v>
      </c>
      <c r="O678" s="1" t="s">
        <v>22</v>
      </c>
      <c r="P678" s="1" t="s">
        <v>11</v>
      </c>
      <c r="Q678" s="1" t="str">
        <f t="shared" si="87"/>
        <v>Supplies and Furniture</v>
      </c>
      <c r="R678" s="1" t="s">
        <v>791</v>
      </c>
      <c r="S678" s="1" t="s">
        <v>314</v>
      </c>
      <c r="T678" s="1">
        <v>63116</v>
      </c>
      <c r="U678" s="1" t="str">
        <f>VLOOKUP(T678,'Geographic Data'!$A:$D,2,FALSE)</f>
        <v>Saint Louis</v>
      </c>
      <c r="V678" s="1" t="str">
        <f>VLOOKUP(T678,'Geographic Data'!$A:$D,3,FALSE)</f>
        <v>Missouri</v>
      </c>
      <c r="W678" s="1" t="str">
        <f>VLOOKUP(T678,'Geographic Data'!$A:$D,4,FALSE)</f>
        <v>Central</v>
      </c>
    </row>
    <row r="679" spans="1:23" x14ac:dyDescent="0.2">
      <c r="A679" s="1">
        <v>80481</v>
      </c>
      <c r="B679" s="2">
        <v>43819</v>
      </c>
      <c r="C679" s="2" t="str">
        <f t="shared" si="80"/>
        <v>Friday</v>
      </c>
      <c r="D679" s="2" t="str">
        <f t="shared" si="81"/>
        <v>December</v>
      </c>
      <c r="E679" s="2" t="str">
        <f t="shared" si="82"/>
        <v>2019</v>
      </c>
      <c r="F679" s="2">
        <v>43821</v>
      </c>
      <c r="G679" s="2" t="str">
        <f t="shared" si="83"/>
        <v>Sunday</v>
      </c>
      <c r="H679" s="2" t="str">
        <f t="shared" si="84"/>
        <v>December</v>
      </c>
      <c r="I679" s="22">
        <v>0.74120155574400459</v>
      </c>
      <c r="J679" s="22" t="str">
        <f t="shared" si="85"/>
        <v>17</v>
      </c>
      <c r="K679" s="2" t="str">
        <f t="shared" si="86"/>
        <v>2019</v>
      </c>
      <c r="L679" s="3">
        <v>79.52</v>
      </c>
      <c r="M679" s="1">
        <v>9</v>
      </c>
      <c r="N679" s="3">
        <v>715.68</v>
      </c>
      <c r="O679" s="1" t="s">
        <v>22</v>
      </c>
      <c r="P679" s="1" t="s">
        <v>27</v>
      </c>
      <c r="Q679" s="1" t="str">
        <f t="shared" si="87"/>
        <v>Supplies and Furniture</v>
      </c>
      <c r="R679" s="1" t="s">
        <v>33</v>
      </c>
      <c r="S679" s="1" t="s">
        <v>498</v>
      </c>
      <c r="T679" s="1">
        <v>63116</v>
      </c>
      <c r="U679" s="1" t="str">
        <f>VLOOKUP(T679,'Geographic Data'!$A:$D,2,FALSE)</f>
        <v>Saint Louis</v>
      </c>
      <c r="V679" s="1" t="str">
        <f>VLOOKUP(T679,'Geographic Data'!$A:$D,3,FALSE)</f>
        <v>Missouri</v>
      </c>
      <c r="W679" s="1" t="str">
        <f>VLOOKUP(T679,'Geographic Data'!$A:$D,4,FALSE)</f>
        <v>Central</v>
      </c>
    </row>
    <row r="680" spans="1:23" x14ac:dyDescent="0.2">
      <c r="A680" s="1">
        <v>80481</v>
      </c>
      <c r="B680" s="2">
        <v>43819</v>
      </c>
      <c r="C680" s="2" t="str">
        <f t="shared" si="80"/>
        <v>Friday</v>
      </c>
      <c r="D680" s="2" t="str">
        <f t="shared" si="81"/>
        <v>December</v>
      </c>
      <c r="E680" s="2" t="str">
        <f t="shared" si="82"/>
        <v>2019</v>
      </c>
      <c r="F680" s="2">
        <v>43829</v>
      </c>
      <c r="G680" s="2" t="str">
        <f t="shared" si="83"/>
        <v>Monday</v>
      </c>
      <c r="H680" s="2" t="str">
        <f t="shared" si="84"/>
        <v>December</v>
      </c>
      <c r="I680" s="22">
        <v>0.61250071225881608</v>
      </c>
      <c r="J680" s="22" t="str">
        <f t="shared" si="85"/>
        <v>14</v>
      </c>
      <c r="K680" s="2" t="str">
        <f t="shared" si="86"/>
        <v>2019</v>
      </c>
      <c r="L680" s="3">
        <v>145.97999999999999</v>
      </c>
      <c r="M680" s="1">
        <v>2</v>
      </c>
      <c r="N680" s="3">
        <v>291.95999999999998</v>
      </c>
      <c r="O680" s="1" t="s">
        <v>22</v>
      </c>
      <c r="P680" s="1" t="s">
        <v>27</v>
      </c>
      <c r="Q680" s="1" t="str">
        <f t="shared" si="87"/>
        <v>Supplies and Furniture</v>
      </c>
      <c r="R680" s="1" t="s">
        <v>43</v>
      </c>
      <c r="S680" s="1" t="s">
        <v>204</v>
      </c>
      <c r="T680" s="1">
        <v>63116</v>
      </c>
      <c r="U680" s="1" t="str">
        <f>VLOOKUP(T680,'Geographic Data'!$A:$D,2,FALSE)</f>
        <v>Saint Louis</v>
      </c>
      <c r="V680" s="1" t="str">
        <f>VLOOKUP(T680,'Geographic Data'!$A:$D,3,FALSE)</f>
        <v>Missouri</v>
      </c>
      <c r="W680" s="1" t="str">
        <f>VLOOKUP(T680,'Geographic Data'!$A:$D,4,FALSE)</f>
        <v>Central</v>
      </c>
    </row>
    <row r="681" spans="1:23" x14ac:dyDescent="0.2">
      <c r="A681" s="1">
        <v>80482</v>
      </c>
      <c r="B681" s="2">
        <v>43819</v>
      </c>
      <c r="C681" s="2" t="str">
        <f t="shared" si="80"/>
        <v>Friday</v>
      </c>
      <c r="D681" s="2" t="str">
        <f t="shared" si="81"/>
        <v>December</v>
      </c>
      <c r="E681" s="2" t="str">
        <f t="shared" si="82"/>
        <v>2019</v>
      </c>
      <c r="F681" s="2">
        <v>43821</v>
      </c>
      <c r="G681" s="2" t="str">
        <f t="shared" si="83"/>
        <v>Sunday</v>
      </c>
      <c r="H681" s="2" t="str">
        <f t="shared" si="84"/>
        <v>December</v>
      </c>
      <c r="I681" s="22">
        <v>0.8684247197738465</v>
      </c>
      <c r="J681" s="22" t="str">
        <f t="shared" si="85"/>
        <v>20</v>
      </c>
      <c r="K681" s="2" t="str">
        <f t="shared" si="86"/>
        <v>2019</v>
      </c>
      <c r="L681" s="3">
        <v>2.84</v>
      </c>
      <c r="M681" s="1">
        <v>9</v>
      </c>
      <c r="N681" s="3">
        <v>25.56</v>
      </c>
      <c r="O681" s="1" t="s">
        <v>22</v>
      </c>
      <c r="P681" s="1" t="s">
        <v>11</v>
      </c>
      <c r="Q681" s="1" t="str">
        <f t="shared" si="87"/>
        <v>Supplies and Furniture</v>
      </c>
      <c r="R681" s="1" t="s">
        <v>791</v>
      </c>
      <c r="S681" s="1" t="s">
        <v>499</v>
      </c>
      <c r="T681" s="1">
        <v>63116</v>
      </c>
      <c r="U681" s="1" t="str">
        <f>VLOOKUP(T681,'Geographic Data'!$A:$D,2,FALSE)</f>
        <v>Saint Louis</v>
      </c>
      <c r="V681" s="1" t="str">
        <f>VLOOKUP(T681,'Geographic Data'!$A:$D,3,FALSE)</f>
        <v>Missouri</v>
      </c>
      <c r="W681" s="1" t="str">
        <f>VLOOKUP(T681,'Geographic Data'!$A:$D,4,FALSE)</f>
        <v>Central</v>
      </c>
    </row>
    <row r="682" spans="1:23" x14ac:dyDescent="0.2">
      <c r="A682" s="1">
        <v>80482</v>
      </c>
      <c r="B682" s="2">
        <v>43819</v>
      </c>
      <c r="C682" s="2" t="str">
        <f t="shared" si="80"/>
        <v>Friday</v>
      </c>
      <c r="D682" s="2" t="str">
        <f t="shared" si="81"/>
        <v>December</v>
      </c>
      <c r="E682" s="2" t="str">
        <f t="shared" si="82"/>
        <v>2019</v>
      </c>
      <c r="F682" s="2">
        <v>43824</v>
      </c>
      <c r="G682" s="2" t="str">
        <f t="shared" si="83"/>
        <v>Wednesday</v>
      </c>
      <c r="H682" s="2" t="str">
        <f t="shared" si="84"/>
        <v>December</v>
      </c>
      <c r="I682" s="22">
        <v>3.1951111821590272E-2</v>
      </c>
      <c r="J682" s="22" t="str">
        <f t="shared" si="85"/>
        <v>00</v>
      </c>
      <c r="K682" s="2" t="str">
        <f t="shared" si="86"/>
        <v>2019</v>
      </c>
      <c r="L682" s="3">
        <v>10.98</v>
      </c>
      <c r="M682" s="1">
        <v>10</v>
      </c>
      <c r="N682" s="3">
        <v>109.8</v>
      </c>
      <c r="O682" s="1" t="s">
        <v>22</v>
      </c>
      <c r="P682" s="1" t="s">
        <v>11</v>
      </c>
      <c r="Q682" s="1" t="str">
        <f t="shared" si="87"/>
        <v>Supplies and Furniture</v>
      </c>
      <c r="R682" s="1" t="s">
        <v>791</v>
      </c>
      <c r="S682" s="1" t="s">
        <v>500</v>
      </c>
      <c r="T682" s="1">
        <v>63116</v>
      </c>
      <c r="U682" s="1" t="str">
        <f>VLOOKUP(T682,'Geographic Data'!$A:$D,2,FALSE)</f>
        <v>Saint Louis</v>
      </c>
      <c r="V682" s="1" t="str">
        <f>VLOOKUP(T682,'Geographic Data'!$A:$D,3,FALSE)</f>
        <v>Missouri</v>
      </c>
      <c r="W682" s="1" t="str">
        <f>VLOOKUP(T682,'Geographic Data'!$A:$D,4,FALSE)</f>
        <v>Central</v>
      </c>
    </row>
    <row r="683" spans="1:23" x14ac:dyDescent="0.2">
      <c r="A683" s="1">
        <v>80484</v>
      </c>
      <c r="B683" s="2">
        <v>43819</v>
      </c>
      <c r="C683" s="2" t="str">
        <f t="shared" si="80"/>
        <v>Friday</v>
      </c>
      <c r="D683" s="2" t="str">
        <f t="shared" si="81"/>
        <v>December</v>
      </c>
      <c r="E683" s="2" t="str">
        <f t="shared" si="82"/>
        <v>2019</v>
      </c>
      <c r="F683" s="2">
        <v>43820</v>
      </c>
      <c r="G683" s="2" t="str">
        <f t="shared" si="83"/>
        <v>Saturday</v>
      </c>
      <c r="H683" s="2" t="str">
        <f t="shared" si="84"/>
        <v>December</v>
      </c>
      <c r="I683" s="22">
        <v>0.68466443453713255</v>
      </c>
      <c r="J683" s="22" t="str">
        <f t="shared" si="85"/>
        <v>16</v>
      </c>
      <c r="K683" s="2" t="str">
        <f t="shared" si="86"/>
        <v>2019</v>
      </c>
      <c r="L683" s="3">
        <v>22.24</v>
      </c>
      <c r="M683" s="1">
        <v>3</v>
      </c>
      <c r="N683" s="3">
        <v>66.72</v>
      </c>
      <c r="O683" s="1" t="s">
        <v>22</v>
      </c>
      <c r="P683" s="1" t="s">
        <v>16</v>
      </c>
      <c r="Q683" s="1" t="str">
        <f t="shared" si="87"/>
        <v>Technology</v>
      </c>
      <c r="R683" s="1" t="s">
        <v>17</v>
      </c>
      <c r="S683" s="1" t="s">
        <v>327</v>
      </c>
      <c r="T683" s="1">
        <v>63116</v>
      </c>
      <c r="U683" s="1" t="str">
        <f>VLOOKUP(T683,'Geographic Data'!$A:$D,2,FALSE)</f>
        <v>Saint Louis</v>
      </c>
      <c r="V683" s="1" t="str">
        <f>VLOOKUP(T683,'Geographic Data'!$A:$D,3,FALSE)</f>
        <v>Missouri</v>
      </c>
      <c r="W683" s="1" t="str">
        <f>VLOOKUP(T683,'Geographic Data'!$A:$D,4,FALSE)</f>
        <v>Central</v>
      </c>
    </row>
    <row r="684" spans="1:23" x14ac:dyDescent="0.2">
      <c r="A684" s="1">
        <v>80153</v>
      </c>
      <c r="B684" s="2">
        <v>43818</v>
      </c>
      <c r="C684" s="2" t="str">
        <f t="shared" si="80"/>
        <v>Thursday</v>
      </c>
      <c r="D684" s="2" t="str">
        <f t="shared" si="81"/>
        <v>December</v>
      </c>
      <c r="E684" s="2" t="str">
        <f t="shared" si="82"/>
        <v>2019</v>
      </c>
      <c r="F684" s="2">
        <v>43827</v>
      </c>
      <c r="G684" s="2" t="str">
        <f t="shared" si="83"/>
        <v>Saturday</v>
      </c>
      <c r="H684" s="2" t="str">
        <f t="shared" si="84"/>
        <v>December</v>
      </c>
      <c r="I684" s="22">
        <v>0.17568409700260079</v>
      </c>
      <c r="J684" s="22" t="str">
        <f t="shared" si="85"/>
        <v>04</v>
      </c>
      <c r="K684" s="2" t="str">
        <f t="shared" si="86"/>
        <v>2019</v>
      </c>
      <c r="L684" s="3">
        <v>7.3</v>
      </c>
      <c r="M684" s="1">
        <v>6</v>
      </c>
      <c r="N684" s="3">
        <v>43.8</v>
      </c>
      <c r="O684" s="1" t="s">
        <v>22</v>
      </c>
      <c r="P684" s="1" t="s">
        <v>11</v>
      </c>
      <c r="Q684" s="1" t="str">
        <f t="shared" si="87"/>
        <v>Supplies and Furniture</v>
      </c>
      <c r="R684" s="1" t="s">
        <v>791</v>
      </c>
      <c r="S684" s="1" t="s">
        <v>428</v>
      </c>
      <c r="T684" s="1">
        <v>63301</v>
      </c>
      <c r="U684" s="1" t="str">
        <f>VLOOKUP(T684,'Geographic Data'!$A:$D,2,FALSE)</f>
        <v>Saint Charles</v>
      </c>
      <c r="V684" s="1" t="str">
        <f>VLOOKUP(T684,'Geographic Data'!$A:$D,3,FALSE)</f>
        <v>Missouri</v>
      </c>
      <c r="W684" s="1" t="str">
        <f>VLOOKUP(T684,'Geographic Data'!$A:$D,4,FALSE)</f>
        <v>Central</v>
      </c>
    </row>
    <row r="685" spans="1:23" x14ac:dyDescent="0.2">
      <c r="A685" s="1">
        <v>80153</v>
      </c>
      <c r="B685" s="2">
        <v>43818</v>
      </c>
      <c r="C685" s="2" t="str">
        <f t="shared" si="80"/>
        <v>Thursday</v>
      </c>
      <c r="D685" s="2" t="str">
        <f t="shared" si="81"/>
        <v>December</v>
      </c>
      <c r="E685" s="2" t="str">
        <f t="shared" si="82"/>
        <v>2019</v>
      </c>
      <c r="F685" s="2">
        <v>43822</v>
      </c>
      <c r="G685" s="2" t="str">
        <f t="shared" si="83"/>
        <v>Monday</v>
      </c>
      <c r="H685" s="2" t="str">
        <f t="shared" si="84"/>
        <v>December</v>
      </c>
      <c r="I685" s="22">
        <v>0.94460850936929619</v>
      </c>
      <c r="J685" s="22" t="str">
        <f t="shared" si="85"/>
        <v>22</v>
      </c>
      <c r="K685" s="2" t="str">
        <f t="shared" si="86"/>
        <v>2019</v>
      </c>
      <c r="L685" s="3">
        <v>9.77</v>
      </c>
      <c r="M685" s="1">
        <v>4</v>
      </c>
      <c r="N685" s="3">
        <v>39.08</v>
      </c>
      <c r="O685" s="1" t="s">
        <v>22</v>
      </c>
      <c r="P685" s="1" t="s">
        <v>27</v>
      </c>
      <c r="Q685" s="1" t="str">
        <f t="shared" si="87"/>
        <v>Supplies and Furniture</v>
      </c>
      <c r="R685" s="1" t="s">
        <v>33</v>
      </c>
      <c r="S685" s="1" t="s">
        <v>138</v>
      </c>
      <c r="T685" s="1">
        <v>63301</v>
      </c>
      <c r="U685" s="1" t="str">
        <f>VLOOKUP(T685,'Geographic Data'!$A:$D,2,FALSE)</f>
        <v>Saint Charles</v>
      </c>
      <c r="V685" s="1" t="str">
        <f>VLOOKUP(T685,'Geographic Data'!$A:$D,3,FALSE)</f>
        <v>Missouri</v>
      </c>
      <c r="W685" s="1" t="str">
        <f>VLOOKUP(T685,'Geographic Data'!$A:$D,4,FALSE)</f>
        <v>Central</v>
      </c>
    </row>
    <row r="686" spans="1:23" x14ac:dyDescent="0.2">
      <c r="A686" s="1">
        <v>80478</v>
      </c>
      <c r="B686" s="2">
        <v>43819</v>
      </c>
      <c r="C686" s="2" t="str">
        <f t="shared" si="80"/>
        <v>Friday</v>
      </c>
      <c r="D686" s="2" t="str">
        <f t="shared" si="81"/>
        <v>December</v>
      </c>
      <c r="E686" s="2" t="str">
        <f t="shared" si="82"/>
        <v>2019</v>
      </c>
      <c r="F686" s="2">
        <v>43827</v>
      </c>
      <c r="G686" s="2" t="str">
        <f t="shared" si="83"/>
        <v>Saturday</v>
      </c>
      <c r="H686" s="2" t="str">
        <f t="shared" si="84"/>
        <v>December</v>
      </c>
      <c r="I686" s="22">
        <v>0.76531011559459383</v>
      </c>
      <c r="J686" s="22" t="str">
        <f t="shared" si="85"/>
        <v>18</v>
      </c>
      <c r="K686" s="2" t="str">
        <f t="shared" si="86"/>
        <v>2019</v>
      </c>
      <c r="L686" s="3">
        <v>1.7</v>
      </c>
      <c r="M686" s="1">
        <v>2</v>
      </c>
      <c r="N686" s="3">
        <v>3.4</v>
      </c>
      <c r="O686" s="1" t="s">
        <v>22</v>
      </c>
      <c r="P686" s="1" t="s">
        <v>16</v>
      </c>
      <c r="Q686" s="1" t="str">
        <f t="shared" si="87"/>
        <v>Technology</v>
      </c>
      <c r="R686" s="1" t="s">
        <v>17</v>
      </c>
      <c r="S686" s="1" t="s">
        <v>496</v>
      </c>
      <c r="T686" s="1">
        <v>63376</v>
      </c>
      <c r="U686" s="1" t="str">
        <f>VLOOKUP(T686,'Geographic Data'!$A:$D,2,FALSE)</f>
        <v>Saint Peters</v>
      </c>
      <c r="V686" s="1" t="str">
        <f>VLOOKUP(T686,'Geographic Data'!$A:$D,3,FALSE)</f>
        <v>Missouri</v>
      </c>
      <c r="W686" s="1" t="str">
        <f>VLOOKUP(T686,'Geographic Data'!$A:$D,4,FALSE)</f>
        <v>Central</v>
      </c>
    </row>
    <row r="687" spans="1:23" x14ac:dyDescent="0.2">
      <c r="A687" s="1">
        <v>80483</v>
      </c>
      <c r="B687" s="2">
        <v>43819</v>
      </c>
      <c r="C687" s="2" t="str">
        <f t="shared" si="80"/>
        <v>Friday</v>
      </c>
      <c r="D687" s="2" t="str">
        <f t="shared" si="81"/>
        <v>December</v>
      </c>
      <c r="E687" s="2" t="str">
        <f t="shared" si="82"/>
        <v>2019</v>
      </c>
      <c r="F687" s="2">
        <v>43820</v>
      </c>
      <c r="G687" s="2" t="str">
        <f t="shared" si="83"/>
        <v>Saturday</v>
      </c>
      <c r="H687" s="2" t="str">
        <f t="shared" si="84"/>
        <v>December</v>
      </c>
      <c r="I687" s="22">
        <v>0.32330319390980844</v>
      </c>
      <c r="J687" s="22" t="str">
        <f t="shared" si="85"/>
        <v>07</v>
      </c>
      <c r="K687" s="2" t="str">
        <f t="shared" si="86"/>
        <v>2019</v>
      </c>
      <c r="L687" s="3">
        <v>6.24</v>
      </c>
      <c r="M687" s="1">
        <v>3</v>
      </c>
      <c r="N687" s="3">
        <v>18.72</v>
      </c>
      <c r="O687" s="1" t="s">
        <v>22</v>
      </c>
      <c r="P687" s="1" t="s">
        <v>27</v>
      </c>
      <c r="Q687" s="1" t="str">
        <f t="shared" si="87"/>
        <v>Supplies and Furniture</v>
      </c>
      <c r="R687" s="1" t="s">
        <v>33</v>
      </c>
      <c r="S687" s="1" t="s">
        <v>501</v>
      </c>
      <c r="T687" s="1">
        <v>63376</v>
      </c>
      <c r="U687" s="1" t="str">
        <f>VLOOKUP(T687,'Geographic Data'!$A:$D,2,FALSE)</f>
        <v>Saint Peters</v>
      </c>
      <c r="V687" s="1" t="str">
        <f>VLOOKUP(T687,'Geographic Data'!$A:$D,3,FALSE)</f>
        <v>Missouri</v>
      </c>
      <c r="W687" s="1" t="str">
        <f>VLOOKUP(T687,'Geographic Data'!$A:$D,4,FALSE)</f>
        <v>Central</v>
      </c>
    </row>
    <row r="688" spans="1:23" x14ac:dyDescent="0.2">
      <c r="A688" s="1">
        <v>80485</v>
      </c>
      <c r="B688" s="2">
        <v>43819</v>
      </c>
      <c r="C688" s="2" t="str">
        <f t="shared" si="80"/>
        <v>Friday</v>
      </c>
      <c r="D688" s="2" t="str">
        <f t="shared" si="81"/>
        <v>December</v>
      </c>
      <c r="E688" s="2" t="str">
        <f t="shared" si="82"/>
        <v>2019</v>
      </c>
      <c r="F688" s="2">
        <v>43825</v>
      </c>
      <c r="G688" s="2" t="str">
        <f t="shared" si="83"/>
        <v>Thursday</v>
      </c>
      <c r="H688" s="2" t="str">
        <f t="shared" si="84"/>
        <v>December</v>
      </c>
      <c r="I688" s="22">
        <v>0.28142719357124946</v>
      </c>
      <c r="J688" s="22" t="str">
        <f t="shared" si="85"/>
        <v>06</v>
      </c>
      <c r="K688" s="2" t="str">
        <f t="shared" si="86"/>
        <v>2019</v>
      </c>
      <c r="L688" s="3">
        <v>2.94</v>
      </c>
      <c r="M688" s="1">
        <v>5</v>
      </c>
      <c r="N688" s="3">
        <v>14.7</v>
      </c>
      <c r="O688" s="1" t="s">
        <v>22</v>
      </c>
      <c r="P688" s="1" t="s">
        <v>11</v>
      </c>
      <c r="Q688" s="1" t="str">
        <f t="shared" si="87"/>
        <v>Supplies and Furniture</v>
      </c>
      <c r="R688" s="1" t="s">
        <v>788</v>
      </c>
      <c r="S688" s="1" t="s">
        <v>502</v>
      </c>
      <c r="T688" s="1">
        <v>63376</v>
      </c>
      <c r="U688" s="1" t="str">
        <f>VLOOKUP(T688,'Geographic Data'!$A:$D,2,FALSE)</f>
        <v>Saint Peters</v>
      </c>
      <c r="V688" s="1" t="str">
        <f>VLOOKUP(T688,'Geographic Data'!$A:$D,3,FALSE)</f>
        <v>Missouri</v>
      </c>
      <c r="W688" s="1" t="str">
        <f>VLOOKUP(T688,'Geographic Data'!$A:$D,4,FALSE)</f>
        <v>Central</v>
      </c>
    </row>
    <row r="689" spans="1:23" x14ac:dyDescent="0.2">
      <c r="A689" s="1">
        <v>80486</v>
      </c>
      <c r="B689" s="2">
        <v>43819</v>
      </c>
      <c r="C689" s="2" t="str">
        <f t="shared" si="80"/>
        <v>Friday</v>
      </c>
      <c r="D689" s="2" t="str">
        <f t="shared" si="81"/>
        <v>December</v>
      </c>
      <c r="E689" s="2" t="str">
        <f t="shared" si="82"/>
        <v>2019</v>
      </c>
      <c r="F689" s="2">
        <v>43824</v>
      </c>
      <c r="G689" s="2" t="str">
        <f t="shared" si="83"/>
        <v>Wednesday</v>
      </c>
      <c r="H689" s="2" t="str">
        <f t="shared" si="84"/>
        <v>December</v>
      </c>
      <c r="I689" s="22">
        <v>0.7430476944114297</v>
      </c>
      <c r="J689" s="22" t="str">
        <f t="shared" si="85"/>
        <v>17</v>
      </c>
      <c r="K689" s="2" t="str">
        <f t="shared" si="86"/>
        <v>2019</v>
      </c>
      <c r="L689" s="3">
        <v>2.88</v>
      </c>
      <c r="M689" s="1">
        <v>6</v>
      </c>
      <c r="N689" s="3">
        <v>17.28</v>
      </c>
      <c r="O689" s="1" t="s">
        <v>22</v>
      </c>
      <c r="P689" s="1" t="s">
        <v>11</v>
      </c>
      <c r="Q689" s="1" t="str">
        <f t="shared" si="87"/>
        <v>Supplies and Furniture</v>
      </c>
      <c r="R689" s="1" t="s">
        <v>788</v>
      </c>
      <c r="S689" s="1" t="s">
        <v>222</v>
      </c>
      <c r="T689" s="1">
        <v>63376</v>
      </c>
      <c r="U689" s="1" t="str">
        <f>VLOOKUP(T689,'Geographic Data'!$A:$D,2,FALSE)</f>
        <v>Saint Peters</v>
      </c>
      <c r="V689" s="1" t="str">
        <f>VLOOKUP(T689,'Geographic Data'!$A:$D,3,FALSE)</f>
        <v>Missouri</v>
      </c>
      <c r="W689" s="1" t="str">
        <f>VLOOKUP(T689,'Geographic Data'!$A:$D,4,FALSE)</f>
        <v>Central</v>
      </c>
    </row>
    <row r="690" spans="1:23" x14ac:dyDescent="0.2">
      <c r="A690" s="1">
        <v>80488</v>
      </c>
      <c r="B690" s="2">
        <v>43819</v>
      </c>
      <c r="C690" s="2" t="str">
        <f t="shared" si="80"/>
        <v>Friday</v>
      </c>
      <c r="D690" s="2" t="str">
        <f t="shared" si="81"/>
        <v>December</v>
      </c>
      <c r="E690" s="2" t="str">
        <f t="shared" si="82"/>
        <v>2019</v>
      </c>
      <c r="F690" s="2">
        <v>43828</v>
      </c>
      <c r="G690" s="2" t="str">
        <f t="shared" si="83"/>
        <v>Sunday</v>
      </c>
      <c r="H690" s="2" t="str">
        <f t="shared" si="84"/>
        <v>December</v>
      </c>
      <c r="I690" s="22">
        <v>0.19246689371708259</v>
      </c>
      <c r="J690" s="22" t="str">
        <f t="shared" si="85"/>
        <v>04</v>
      </c>
      <c r="K690" s="2" t="str">
        <f t="shared" si="86"/>
        <v>2019</v>
      </c>
      <c r="L690" s="3">
        <v>6.48</v>
      </c>
      <c r="M690" s="1">
        <v>5</v>
      </c>
      <c r="N690" s="3">
        <v>32.4</v>
      </c>
      <c r="O690" s="1" t="s">
        <v>10</v>
      </c>
      <c r="P690" s="1" t="s">
        <v>11</v>
      </c>
      <c r="Q690" s="1" t="str">
        <f t="shared" si="87"/>
        <v>Supplies and Furniture</v>
      </c>
      <c r="R690" s="1" t="s">
        <v>12</v>
      </c>
      <c r="S690" s="1" t="s">
        <v>308</v>
      </c>
      <c r="T690" s="1">
        <v>64064</v>
      </c>
      <c r="U690" s="1" t="str">
        <f>VLOOKUP(T690,'Geographic Data'!$A:$D,2,FALSE)</f>
        <v>Lees Summit</v>
      </c>
      <c r="V690" s="1" t="str">
        <f>VLOOKUP(T690,'Geographic Data'!$A:$D,3,FALSE)</f>
        <v>Missouri</v>
      </c>
      <c r="W690" s="1" t="str">
        <f>VLOOKUP(T690,'Geographic Data'!$A:$D,4,FALSE)</f>
        <v>Central</v>
      </c>
    </row>
    <row r="691" spans="1:23" x14ac:dyDescent="0.2">
      <c r="A691" s="1">
        <v>80490</v>
      </c>
      <c r="B691" s="2">
        <v>43819</v>
      </c>
      <c r="C691" s="2" t="str">
        <f t="shared" si="80"/>
        <v>Friday</v>
      </c>
      <c r="D691" s="2" t="str">
        <f t="shared" si="81"/>
        <v>December</v>
      </c>
      <c r="E691" s="2" t="str">
        <f t="shared" si="82"/>
        <v>2019</v>
      </c>
      <c r="F691" s="2">
        <v>43820</v>
      </c>
      <c r="G691" s="2" t="str">
        <f t="shared" si="83"/>
        <v>Saturday</v>
      </c>
      <c r="H691" s="2" t="str">
        <f t="shared" si="84"/>
        <v>December</v>
      </c>
      <c r="I691" s="22">
        <v>5.3445528955666788E-2</v>
      </c>
      <c r="J691" s="22" t="str">
        <f t="shared" si="85"/>
        <v>01</v>
      </c>
      <c r="K691" s="2" t="str">
        <f t="shared" si="86"/>
        <v>2019</v>
      </c>
      <c r="L691" s="3">
        <v>30.56</v>
      </c>
      <c r="M691" s="1">
        <v>2</v>
      </c>
      <c r="N691" s="3">
        <v>61.12</v>
      </c>
      <c r="O691" s="1" t="s">
        <v>10</v>
      </c>
      <c r="P691" s="1" t="s">
        <v>11</v>
      </c>
      <c r="Q691" s="1" t="str">
        <f t="shared" si="87"/>
        <v>Supplies and Furniture</v>
      </c>
      <c r="R691" s="1" t="s">
        <v>791</v>
      </c>
      <c r="S691" s="1" t="s">
        <v>506</v>
      </c>
      <c r="T691" s="1">
        <v>64064</v>
      </c>
      <c r="U691" s="1" t="str">
        <f>VLOOKUP(T691,'Geographic Data'!$A:$D,2,FALSE)</f>
        <v>Lees Summit</v>
      </c>
      <c r="V691" s="1" t="str">
        <f>VLOOKUP(T691,'Geographic Data'!$A:$D,3,FALSE)</f>
        <v>Missouri</v>
      </c>
      <c r="W691" s="1" t="str">
        <f>VLOOKUP(T691,'Geographic Data'!$A:$D,4,FALSE)</f>
        <v>Central</v>
      </c>
    </row>
    <row r="692" spans="1:23" x14ac:dyDescent="0.2">
      <c r="A692" s="1">
        <v>80150</v>
      </c>
      <c r="B692" s="2">
        <v>43818</v>
      </c>
      <c r="C692" s="2" t="str">
        <f t="shared" si="80"/>
        <v>Thursday</v>
      </c>
      <c r="D692" s="2" t="str">
        <f t="shared" si="81"/>
        <v>December</v>
      </c>
      <c r="E692" s="2" t="str">
        <f t="shared" si="82"/>
        <v>2019</v>
      </c>
      <c r="F692" s="2">
        <v>43827</v>
      </c>
      <c r="G692" s="2" t="str">
        <f t="shared" si="83"/>
        <v>Saturday</v>
      </c>
      <c r="H692" s="2" t="str">
        <f t="shared" si="84"/>
        <v>December</v>
      </c>
      <c r="I692" s="22">
        <v>7.4598887432758665E-2</v>
      </c>
      <c r="J692" s="22" t="str">
        <f t="shared" si="85"/>
        <v>01</v>
      </c>
      <c r="K692" s="2" t="str">
        <f t="shared" si="86"/>
        <v>2019</v>
      </c>
      <c r="L692" s="3">
        <v>161.55000000000001</v>
      </c>
      <c r="M692" s="1">
        <v>2</v>
      </c>
      <c r="N692" s="3">
        <v>323.10000000000002</v>
      </c>
      <c r="O692" s="1" t="s">
        <v>22</v>
      </c>
      <c r="P692" s="1" t="s">
        <v>11</v>
      </c>
      <c r="Q692" s="1" t="str">
        <f t="shared" si="87"/>
        <v>Supplies and Furniture</v>
      </c>
      <c r="R692" s="1" t="s">
        <v>789</v>
      </c>
      <c r="S692" s="1" t="s">
        <v>196</v>
      </c>
      <c r="T692" s="1">
        <v>64133</v>
      </c>
      <c r="U692" s="1" t="str">
        <f>VLOOKUP(T692,'Geographic Data'!$A:$D,2,FALSE)</f>
        <v>Raytown</v>
      </c>
      <c r="V692" s="1" t="str">
        <f>VLOOKUP(T692,'Geographic Data'!$A:$D,3,FALSE)</f>
        <v>Missouri</v>
      </c>
      <c r="W692" s="1" t="str">
        <f>VLOOKUP(T692,'Geographic Data'!$A:$D,4,FALSE)</f>
        <v>Central</v>
      </c>
    </row>
    <row r="693" spans="1:23" x14ac:dyDescent="0.2">
      <c r="A693" s="1">
        <v>80152</v>
      </c>
      <c r="B693" s="2">
        <v>43818</v>
      </c>
      <c r="C693" s="2" t="str">
        <f t="shared" si="80"/>
        <v>Thursday</v>
      </c>
      <c r="D693" s="2" t="str">
        <f t="shared" si="81"/>
        <v>December</v>
      </c>
      <c r="E693" s="2" t="str">
        <f t="shared" si="82"/>
        <v>2019</v>
      </c>
      <c r="F693" s="2">
        <v>43826</v>
      </c>
      <c r="G693" s="2" t="str">
        <f t="shared" si="83"/>
        <v>Friday</v>
      </c>
      <c r="H693" s="2" t="str">
        <f t="shared" si="84"/>
        <v>December</v>
      </c>
      <c r="I693" s="22">
        <v>0.37081616852459576</v>
      </c>
      <c r="J693" s="22" t="str">
        <f t="shared" si="85"/>
        <v>08</v>
      </c>
      <c r="K693" s="2" t="str">
        <f t="shared" si="86"/>
        <v>2019</v>
      </c>
      <c r="L693" s="3">
        <v>33.979999999999997</v>
      </c>
      <c r="M693" s="1">
        <v>4</v>
      </c>
      <c r="N693" s="3">
        <v>135.91999999999999</v>
      </c>
      <c r="O693" s="1" t="s">
        <v>22</v>
      </c>
      <c r="P693" s="1" t="s">
        <v>27</v>
      </c>
      <c r="Q693" s="1" t="str">
        <f t="shared" si="87"/>
        <v>Supplies and Furniture</v>
      </c>
      <c r="R693" s="1" t="s">
        <v>33</v>
      </c>
      <c r="S693" s="1" t="s">
        <v>306</v>
      </c>
      <c r="T693" s="1">
        <v>64133</v>
      </c>
      <c r="U693" s="1" t="str">
        <f>VLOOKUP(T693,'Geographic Data'!$A:$D,2,FALSE)</f>
        <v>Raytown</v>
      </c>
      <c r="V693" s="1" t="str">
        <f>VLOOKUP(T693,'Geographic Data'!$A:$D,3,FALSE)</f>
        <v>Missouri</v>
      </c>
      <c r="W693" s="1" t="str">
        <f>VLOOKUP(T693,'Geographic Data'!$A:$D,4,FALSE)</f>
        <v>Central</v>
      </c>
    </row>
    <row r="694" spans="1:23" x14ac:dyDescent="0.2">
      <c r="A694" s="1">
        <v>80154</v>
      </c>
      <c r="B694" s="2">
        <v>43818</v>
      </c>
      <c r="C694" s="2" t="str">
        <f t="shared" si="80"/>
        <v>Thursday</v>
      </c>
      <c r="D694" s="2" t="str">
        <f t="shared" si="81"/>
        <v>December</v>
      </c>
      <c r="E694" s="2" t="str">
        <f t="shared" si="82"/>
        <v>2019</v>
      </c>
      <c r="F694" s="2">
        <v>43819</v>
      </c>
      <c r="G694" s="2" t="str">
        <f t="shared" si="83"/>
        <v>Friday</v>
      </c>
      <c r="H694" s="2" t="str">
        <f t="shared" si="84"/>
        <v>December</v>
      </c>
      <c r="I694" s="22">
        <v>0.22898905666917402</v>
      </c>
      <c r="J694" s="22" t="str">
        <f t="shared" si="85"/>
        <v>05</v>
      </c>
      <c r="K694" s="2" t="str">
        <f t="shared" si="86"/>
        <v>2019</v>
      </c>
      <c r="L694" s="3">
        <v>180.98</v>
      </c>
      <c r="M694" s="1">
        <v>3</v>
      </c>
      <c r="N694" s="3">
        <v>542.94000000000005</v>
      </c>
      <c r="O694" s="1" t="s">
        <v>22</v>
      </c>
      <c r="P694" s="1" t="s">
        <v>11</v>
      </c>
      <c r="Q694" s="1" t="str">
        <f t="shared" si="87"/>
        <v>Supplies and Furniture</v>
      </c>
      <c r="R694" s="1" t="s">
        <v>47</v>
      </c>
      <c r="S694" s="1" t="s">
        <v>469</v>
      </c>
      <c r="T694" s="1">
        <v>64133</v>
      </c>
      <c r="U694" s="1" t="str">
        <f>VLOOKUP(T694,'Geographic Data'!$A:$D,2,FALSE)</f>
        <v>Raytown</v>
      </c>
      <c r="V694" s="1" t="str">
        <f>VLOOKUP(T694,'Geographic Data'!$A:$D,3,FALSE)</f>
        <v>Missouri</v>
      </c>
      <c r="W694" s="1" t="str">
        <f>VLOOKUP(T694,'Geographic Data'!$A:$D,4,FALSE)</f>
        <v>Central</v>
      </c>
    </row>
    <row r="695" spans="1:23" x14ac:dyDescent="0.2">
      <c r="A695" s="1">
        <v>80154</v>
      </c>
      <c r="B695" s="2">
        <v>43818</v>
      </c>
      <c r="C695" s="2" t="str">
        <f t="shared" si="80"/>
        <v>Thursday</v>
      </c>
      <c r="D695" s="2" t="str">
        <f t="shared" si="81"/>
        <v>December</v>
      </c>
      <c r="E695" s="2" t="str">
        <f t="shared" si="82"/>
        <v>2019</v>
      </c>
      <c r="F695" s="2">
        <v>43827</v>
      </c>
      <c r="G695" s="2" t="str">
        <f t="shared" si="83"/>
        <v>Saturday</v>
      </c>
      <c r="H695" s="2" t="str">
        <f t="shared" si="84"/>
        <v>December</v>
      </c>
      <c r="I695" s="22">
        <v>0.76658346286195478</v>
      </c>
      <c r="J695" s="22" t="str">
        <f t="shared" si="85"/>
        <v>18</v>
      </c>
      <c r="K695" s="2" t="str">
        <f t="shared" si="86"/>
        <v>2019</v>
      </c>
      <c r="L695" s="3">
        <v>8.67</v>
      </c>
      <c r="M695" s="1">
        <v>6</v>
      </c>
      <c r="N695" s="3">
        <v>52.02</v>
      </c>
      <c r="O695" s="1" t="s">
        <v>22</v>
      </c>
      <c r="P695" s="1" t="s">
        <v>11</v>
      </c>
      <c r="Q695" s="1" t="str">
        <f t="shared" si="87"/>
        <v>Supplies and Furniture</v>
      </c>
      <c r="R695" s="1" t="s">
        <v>47</v>
      </c>
      <c r="S695" s="1" t="s">
        <v>470</v>
      </c>
      <c r="T695" s="1">
        <v>64133</v>
      </c>
      <c r="U695" s="1" t="str">
        <f>VLOOKUP(T695,'Geographic Data'!$A:$D,2,FALSE)</f>
        <v>Raytown</v>
      </c>
      <c r="V695" s="1" t="str">
        <f>VLOOKUP(T695,'Geographic Data'!$A:$D,3,FALSE)</f>
        <v>Missouri</v>
      </c>
      <c r="W695" s="1" t="str">
        <f>VLOOKUP(T695,'Geographic Data'!$A:$D,4,FALSE)</f>
        <v>Central</v>
      </c>
    </row>
    <row r="696" spans="1:23" x14ac:dyDescent="0.2">
      <c r="A696" s="1">
        <v>80154</v>
      </c>
      <c r="B696" s="2">
        <v>43818</v>
      </c>
      <c r="C696" s="2" t="str">
        <f t="shared" si="80"/>
        <v>Thursday</v>
      </c>
      <c r="D696" s="2" t="str">
        <f t="shared" si="81"/>
        <v>December</v>
      </c>
      <c r="E696" s="2" t="str">
        <f t="shared" si="82"/>
        <v>2019</v>
      </c>
      <c r="F696" s="2">
        <v>43825</v>
      </c>
      <c r="G696" s="2" t="str">
        <f t="shared" si="83"/>
        <v>Thursday</v>
      </c>
      <c r="H696" s="2" t="str">
        <f t="shared" si="84"/>
        <v>December</v>
      </c>
      <c r="I696" s="22">
        <v>0.83699516990583567</v>
      </c>
      <c r="J696" s="22" t="str">
        <f t="shared" si="85"/>
        <v>20</v>
      </c>
      <c r="K696" s="2" t="str">
        <f t="shared" si="86"/>
        <v>2019</v>
      </c>
      <c r="L696" s="3">
        <v>5.98</v>
      </c>
      <c r="M696" s="1">
        <v>2</v>
      </c>
      <c r="N696" s="3">
        <v>11.96</v>
      </c>
      <c r="O696" s="1" t="s">
        <v>22</v>
      </c>
      <c r="P696" s="1" t="s">
        <v>11</v>
      </c>
      <c r="Q696" s="1" t="str">
        <f t="shared" si="87"/>
        <v>Supplies and Furniture</v>
      </c>
      <c r="R696" s="1" t="s">
        <v>41</v>
      </c>
      <c r="S696" s="1" t="s">
        <v>471</v>
      </c>
      <c r="T696" s="1">
        <v>64133</v>
      </c>
      <c r="U696" s="1" t="str">
        <f>VLOOKUP(T696,'Geographic Data'!$A:$D,2,FALSE)</f>
        <v>Raytown</v>
      </c>
      <c r="V696" s="1" t="str">
        <f>VLOOKUP(T696,'Geographic Data'!$A:$D,3,FALSE)</f>
        <v>Missouri</v>
      </c>
      <c r="W696" s="1" t="str">
        <f>VLOOKUP(T696,'Geographic Data'!$A:$D,4,FALSE)</f>
        <v>Central</v>
      </c>
    </row>
    <row r="697" spans="1:23" x14ac:dyDescent="0.2">
      <c r="A697" s="1">
        <v>80154</v>
      </c>
      <c r="B697" s="2">
        <v>43818</v>
      </c>
      <c r="C697" s="2" t="str">
        <f t="shared" si="80"/>
        <v>Thursday</v>
      </c>
      <c r="D697" s="2" t="str">
        <f t="shared" si="81"/>
        <v>December</v>
      </c>
      <c r="E697" s="2" t="str">
        <f t="shared" si="82"/>
        <v>2019</v>
      </c>
      <c r="F697" s="2">
        <v>43824</v>
      </c>
      <c r="G697" s="2" t="str">
        <f t="shared" si="83"/>
        <v>Wednesday</v>
      </c>
      <c r="H697" s="2" t="str">
        <f t="shared" si="84"/>
        <v>December</v>
      </c>
      <c r="I697" s="22">
        <v>3.0129531965539136E-2</v>
      </c>
      <c r="J697" s="22" t="str">
        <f t="shared" si="85"/>
        <v>00</v>
      </c>
      <c r="K697" s="2" t="str">
        <f t="shared" si="86"/>
        <v>2019</v>
      </c>
      <c r="L697" s="3">
        <v>2.88</v>
      </c>
      <c r="M697" s="1">
        <v>3</v>
      </c>
      <c r="N697" s="3">
        <v>8.64</v>
      </c>
      <c r="O697" s="1" t="s">
        <v>22</v>
      </c>
      <c r="P697" s="1" t="s">
        <v>11</v>
      </c>
      <c r="Q697" s="1" t="str">
        <f t="shared" si="87"/>
        <v>Supplies and Furniture</v>
      </c>
      <c r="R697" s="1" t="s">
        <v>31</v>
      </c>
      <c r="S697" s="1" t="s">
        <v>59</v>
      </c>
      <c r="T697" s="1">
        <v>64133</v>
      </c>
      <c r="U697" s="1" t="str">
        <f>VLOOKUP(T697,'Geographic Data'!$A:$D,2,FALSE)</f>
        <v>Raytown</v>
      </c>
      <c r="V697" s="1" t="str">
        <f>VLOOKUP(T697,'Geographic Data'!$A:$D,3,FALSE)</f>
        <v>Missouri</v>
      </c>
      <c r="W697" s="1" t="str">
        <f>VLOOKUP(T697,'Geographic Data'!$A:$D,4,FALSE)</f>
        <v>Central</v>
      </c>
    </row>
    <row r="698" spans="1:23" x14ac:dyDescent="0.2">
      <c r="A698" s="1">
        <v>80158</v>
      </c>
      <c r="B698" s="2">
        <v>43818</v>
      </c>
      <c r="C698" s="2" t="str">
        <f t="shared" si="80"/>
        <v>Thursday</v>
      </c>
      <c r="D698" s="2" t="str">
        <f t="shared" si="81"/>
        <v>December</v>
      </c>
      <c r="E698" s="2" t="str">
        <f t="shared" si="82"/>
        <v>2019</v>
      </c>
      <c r="F698" s="2">
        <v>43824</v>
      </c>
      <c r="G698" s="2" t="str">
        <f t="shared" si="83"/>
        <v>Wednesday</v>
      </c>
      <c r="H698" s="2" t="str">
        <f t="shared" si="84"/>
        <v>December</v>
      </c>
      <c r="I698" s="22">
        <v>0.9685767067241432</v>
      </c>
      <c r="J698" s="22" t="str">
        <f t="shared" si="85"/>
        <v>23</v>
      </c>
      <c r="K698" s="2" t="str">
        <f t="shared" si="86"/>
        <v>2019</v>
      </c>
      <c r="L698" s="3">
        <v>125.99</v>
      </c>
      <c r="M698" s="1">
        <v>9</v>
      </c>
      <c r="N698" s="3">
        <v>1133.9100000000001</v>
      </c>
      <c r="O698" s="1" t="s">
        <v>22</v>
      </c>
      <c r="P698" s="1" t="s">
        <v>16</v>
      </c>
      <c r="Q698" s="1" t="str">
        <f t="shared" si="87"/>
        <v>Technology</v>
      </c>
      <c r="R698" s="1" t="s">
        <v>790</v>
      </c>
      <c r="S698" s="1" t="s">
        <v>473</v>
      </c>
      <c r="T698" s="1">
        <v>64133</v>
      </c>
      <c r="U698" s="1" t="str">
        <f>VLOOKUP(T698,'Geographic Data'!$A:$D,2,FALSE)</f>
        <v>Raytown</v>
      </c>
      <c r="V698" s="1" t="str">
        <f>VLOOKUP(T698,'Geographic Data'!$A:$D,3,FALSE)</f>
        <v>Missouri</v>
      </c>
      <c r="W698" s="1" t="str">
        <f>VLOOKUP(T698,'Geographic Data'!$A:$D,4,FALSE)</f>
        <v>Central</v>
      </c>
    </row>
    <row r="699" spans="1:23" x14ac:dyDescent="0.2">
      <c r="A699" s="1">
        <v>80159</v>
      </c>
      <c r="B699" s="2">
        <v>43818</v>
      </c>
      <c r="C699" s="2" t="str">
        <f t="shared" si="80"/>
        <v>Thursday</v>
      </c>
      <c r="D699" s="2" t="str">
        <f t="shared" si="81"/>
        <v>December</v>
      </c>
      <c r="E699" s="2" t="str">
        <f t="shared" si="82"/>
        <v>2019</v>
      </c>
      <c r="F699" s="2">
        <v>43822</v>
      </c>
      <c r="G699" s="2" t="str">
        <f t="shared" si="83"/>
        <v>Monday</v>
      </c>
      <c r="H699" s="2" t="str">
        <f t="shared" si="84"/>
        <v>December</v>
      </c>
      <c r="I699" s="22">
        <v>0.1566519906688506</v>
      </c>
      <c r="J699" s="22" t="str">
        <f t="shared" si="85"/>
        <v>03</v>
      </c>
      <c r="K699" s="2" t="str">
        <f t="shared" si="86"/>
        <v>2019</v>
      </c>
      <c r="L699" s="3">
        <v>115.99</v>
      </c>
      <c r="M699" s="1">
        <v>1</v>
      </c>
      <c r="N699" s="3">
        <v>115.99</v>
      </c>
      <c r="O699" s="1" t="s">
        <v>22</v>
      </c>
      <c r="P699" s="1" t="s">
        <v>16</v>
      </c>
      <c r="Q699" s="1" t="str">
        <f t="shared" si="87"/>
        <v>Technology</v>
      </c>
      <c r="R699" s="1" t="s">
        <v>25</v>
      </c>
      <c r="S699" s="1" t="s">
        <v>440</v>
      </c>
      <c r="T699" s="1">
        <v>64506</v>
      </c>
      <c r="U699" s="1" t="str">
        <f>VLOOKUP(T699,'Geographic Data'!$A:$D,2,FALSE)</f>
        <v>Saint Joseph</v>
      </c>
      <c r="V699" s="1" t="str">
        <f>VLOOKUP(T699,'Geographic Data'!$A:$D,3,FALSE)</f>
        <v>Missouri</v>
      </c>
      <c r="W699" s="1" t="str">
        <f>VLOOKUP(T699,'Geographic Data'!$A:$D,4,FALSE)</f>
        <v>Central</v>
      </c>
    </row>
    <row r="700" spans="1:23" x14ac:dyDescent="0.2">
      <c r="A700" s="1">
        <v>80159</v>
      </c>
      <c r="B700" s="2">
        <v>43818</v>
      </c>
      <c r="C700" s="2" t="str">
        <f t="shared" si="80"/>
        <v>Thursday</v>
      </c>
      <c r="D700" s="2" t="str">
        <f t="shared" si="81"/>
        <v>December</v>
      </c>
      <c r="E700" s="2" t="str">
        <f t="shared" si="82"/>
        <v>2019</v>
      </c>
      <c r="F700" s="2">
        <v>43828</v>
      </c>
      <c r="G700" s="2" t="str">
        <f t="shared" si="83"/>
        <v>Sunday</v>
      </c>
      <c r="H700" s="2" t="str">
        <f t="shared" si="84"/>
        <v>December</v>
      </c>
      <c r="I700" s="22">
        <v>0.12704986272913654</v>
      </c>
      <c r="J700" s="22" t="str">
        <f t="shared" si="85"/>
        <v>03</v>
      </c>
      <c r="K700" s="2" t="str">
        <f t="shared" si="86"/>
        <v>2019</v>
      </c>
      <c r="L700" s="3">
        <v>9.3800000000000008</v>
      </c>
      <c r="M700" s="1">
        <v>10</v>
      </c>
      <c r="N700" s="3">
        <v>93.8</v>
      </c>
      <c r="O700" s="1" t="s">
        <v>22</v>
      </c>
      <c r="P700" s="1" t="s">
        <v>11</v>
      </c>
      <c r="Q700" s="1" t="str">
        <f t="shared" si="87"/>
        <v>Supplies and Furniture</v>
      </c>
      <c r="R700" s="1" t="s">
        <v>789</v>
      </c>
      <c r="S700" s="1" t="s">
        <v>474</v>
      </c>
      <c r="T700" s="1">
        <v>64506</v>
      </c>
      <c r="U700" s="1" t="str">
        <f>VLOOKUP(T700,'Geographic Data'!$A:$D,2,FALSE)</f>
        <v>Saint Joseph</v>
      </c>
      <c r="V700" s="1" t="str">
        <f>VLOOKUP(T700,'Geographic Data'!$A:$D,3,FALSE)</f>
        <v>Missouri</v>
      </c>
      <c r="W700" s="1" t="str">
        <f>VLOOKUP(T700,'Geographic Data'!$A:$D,4,FALSE)</f>
        <v>Central</v>
      </c>
    </row>
    <row r="701" spans="1:23" x14ac:dyDescent="0.2">
      <c r="A701" s="1">
        <v>80898</v>
      </c>
      <c r="B701" s="2">
        <v>43821</v>
      </c>
      <c r="C701" s="2" t="str">
        <f t="shared" si="80"/>
        <v>Sunday</v>
      </c>
      <c r="D701" s="2" t="str">
        <f t="shared" si="81"/>
        <v>December</v>
      </c>
      <c r="E701" s="2" t="str">
        <f t="shared" si="82"/>
        <v>2019</v>
      </c>
      <c r="F701" s="2">
        <v>43826</v>
      </c>
      <c r="G701" s="2" t="str">
        <f t="shared" si="83"/>
        <v>Friday</v>
      </c>
      <c r="H701" s="2" t="str">
        <f t="shared" si="84"/>
        <v>December</v>
      </c>
      <c r="I701" s="22">
        <v>0.24297446437319992</v>
      </c>
      <c r="J701" s="22" t="str">
        <f t="shared" si="85"/>
        <v>05</v>
      </c>
      <c r="K701" s="2" t="str">
        <f t="shared" si="86"/>
        <v>2019</v>
      </c>
      <c r="L701" s="3">
        <v>5.78</v>
      </c>
      <c r="M701" s="1">
        <v>8</v>
      </c>
      <c r="N701" s="3">
        <v>46.24</v>
      </c>
      <c r="O701" s="1" t="s">
        <v>22</v>
      </c>
      <c r="P701" s="1" t="s">
        <v>11</v>
      </c>
      <c r="Q701" s="1" t="str">
        <f t="shared" si="87"/>
        <v>Supplies and Furniture</v>
      </c>
      <c r="R701" s="1" t="s">
        <v>12</v>
      </c>
      <c r="S701" s="1" t="s">
        <v>454</v>
      </c>
      <c r="T701" s="1">
        <v>66062</v>
      </c>
      <c r="U701" s="1" t="str">
        <f>VLOOKUP(T701,'Geographic Data'!$A:$D,2,FALSE)</f>
        <v>Olathe</v>
      </c>
      <c r="V701" s="1" t="str">
        <f>VLOOKUP(T701,'Geographic Data'!$A:$D,3,FALSE)</f>
        <v>Kansas</v>
      </c>
      <c r="W701" s="1" t="str">
        <f>VLOOKUP(T701,'Geographic Data'!$A:$D,4,FALSE)</f>
        <v>Central</v>
      </c>
    </row>
    <row r="702" spans="1:23" x14ac:dyDescent="0.2">
      <c r="A702" s="1">
        <v>80898</v>
      </c>
      <c r="B702" s="2">
        <v>43821</v>
      </c>
      <c r="C702" s="2" t="str">
        <f t="shared" si="80"/>
        <v>Sunday</v>
      </c>
      <c r="D702" s="2" t="str">
        <f t="shared" si="81"/>
        <v>December</v>
      </c>
      <c r="E702" s="2" t="str">
        <f t="shared" si="82"/>
        <v>2019</v>
      </c>
      <c r="F702" s="2">
        <v>43830</v>
      </c>
      <c r="G702" s="2" t="str">
        <f t="shared" si="83"/>
        <v>Tuesday</v>
      </c>
      <c r="H702" s="2" t="str">
        <f t="shared" si="84"/>
        <v>December</v>
      </c>
      <c r="I702" s="22">
        <v>1.9103010729447645E-3</v>
      </c>
      <c r="J702" s="22" t="str">
        <f t="shared" si="85"/>
        <v>00</v>
      </c>
      <c r="K702" s="2" t="str">
        <f t="shared" si="86"/>
        <v>2019</v>
      </c>
      <c r="L702" s="3">
        <v>45.99</v>
      </c>
      <c r="M702" s="1">
        <v>3</v>
      </c>
      <c r="N702" s="3">
        <v>137.97</v>
      </c>
      <c r="O702" s="1" t="s">
        <v>22</v>
      </c>
      <c r="P702" s="1" t="s">
        <v>16</v>
      </c>
      <c r="Q702" s="1" t="str">
        <f t="shared" si="87"/>
        <v>Technology</v>
      </c>
      <c r="R702" s="1" t="s">
        <v>790</v>
      </c>
      <c r="S702" s="1" t="s">
        <v>555</v>
      </c>
      <c r="T702" s="1">
        <v>66062</v>
      </c>
      <c r="U702" s="1" t="str">
        <f>VLOOKUP(T702,'Geographic Data'!$A:$D,2,FALSE)</f>
        <v>Olathe</v>
      </c>
      <c r="V702" s="1" t="str">
        <f>VLOOKUP(T702,'Geographic Data'!$A:$D,3,FALSE)</f>
        <v>Kansas</v>
      </c>
      <c r="W702" s="1" t="str">
        <f>VLOOKUP(T702,'Geographic Data'!$A:$D,4,FALSE)</f>
        <v>Central</v>
      </c>
    </row>
    <row r="703" spans="1:23" x14ac:dyDescent="0.2">
      <c r="A703" s="1">
        <v>80903</v>
      </c>
      <c r="B703" s="2">
        <v>43821</v>
      </c>
      <c r="C703" s="2" t="str">
        <f t="shared" si="80"/>
        <v>Sunday</v>
      </c>
      <c r="D703" s="2" t="str">
        <f t="shared" si="81"/>
        <v>December</v>
      </c>
      <c r="E703" s="2" t="str">
        <f t="shared" si="82"/>
        <v>2019</v>
      </c>
      <c r="F703" s="2">
        <v>43823</v>
      </c>
      <c r="G703" s="2" t="str">
        <f t="shared" si="83"/>
        <v>Tuesday</v>
      </c>
      <c r="H703" s="2" t="str">
        <f t="shared" si="84"/>
        <v>December</v>
      </c>
      <c r="I703" s="22">
        <v>0.80946386600017861</v>
      </c>
      <c r="J703" s="22" t="str">
        <f t="shared" si="85"/>
        <v>19</v>
      </c>
      <c r="K703" s="2" t="str">
        <f t="shared" si="86"/>
        <v>2019</v>
      </c>
      <c r="L703" s="3">
        <v>6.78</v>
      </c>
      <c r="M703" s="1">
        <v>1</v>
      </c>
      <c r="N703" s="3">
        <v>6.78</v>
      </c>
      <c r="O703" s="1" t="s">
        <v>22</v>
      </c>
      <c r="P703" s="1" t="s">
        <v>11</v>
      </c>
      <c r="Q703" s="1" t="str">
        <f t="shared" si="87"/>
        <v>Supplies and Furniture</v>
      </c>
      <c r="R703" s="1" t="s">
        <v>12</v>
      </c>
      <c r="S703" s="1" t="s">
        <v>39</v>
      </c>
      <c r="T703" s="1">
        <v>66062</v>
      </c>
      <c r="U703" s="1" t="str">
        <f>VLOOKUP(T703,'Geographic Data'!$A:$D,2,FALSE)</f>
        <v>Olathe</v>
      </c>
      <c r="V703" s="1" t="str">
        <f>VLOOKUP(T703,'Geographic Data'!$A:$D,3,FALSE)</f>
        <v>Kansas</v>
      </c>
      <c r="W703" s="1" t="str">
        <f>VLOOKUP(T703,'Geographic Data'!$A:$D,4,FALSE)</f>
        <v>Central</v>
      </c>
    </row>
    <row r="704" spans="1:23" x14ac:dyDescent="0.2">
      <c r="A704" s="1">
        <v>82759</v>
      </c>
      <c r="B704" s="2">
        <v>43829</v>
      </c>
      <c r="C704" s="2" t="str">
        <f t="shared" si="80"/>
        <v>Monday</v>
      </c>
      <c r="D704" s="2" t="str">
        <f t="shared" si="81"/>
        <v>December</v>
      </c>
      <c r="E704" s="2" t="str">
        <f t="shared" si="82"/>
        <v>2019</v>
      </c>
      <c r="F704" s="2">
        <v>43838</v>
      </c>
      <c r="G704" s="2" t="str">
        <f t="shared" si="83"/>
        <v>Wednesday</v>
      </c>
      <c r="H704" s="2" t="str">
        <f t="shared" si="84"/>
        <v>January</v>
      </c>
      <c r="I704" s="22">
        <v>0.32594605152654266</v>
      </c>
      <c r="J704" s="22" t="str">
        <f t="shared" si="85"/>
        <v>07</v>
      </c>
      <c r="K704" s="2" t="str">
        <f t="shared" si="86"/>
        <v>2020</v>
      </c>
      <c r="L704" s="3">
        <v>420.98</v>
      </c>
      <c r="M704" s="1">
        <v>2</v>
      </c>
      <c r="N704" s="3">
        <v>841.96</v>
      </c>
      <c r="O704" s="1" t="s">
        <v>14</v>
      </c>
      <c r="P704" s="1" t="s">
        <v>11</v>
      </c>
      <c r="Q704" s="1" t="str">
        <f t="shared" si="87"/>
        <v>Supplies and Furniture</v>
      </c>
      <c r="R704" s="1" t="s">
        <v>791</v>
      </c>
      <c r="S704" s="1" t="s">
        <v>648</v>
      </c>
      <c r="T704" s="1">
        <v>66062</v>
      </c>
      <c r="U704" s="1" t="str">
        <f>VLOOKUP(T704,'Geographic Data'!$A:$D,2,FALSE)</f>
        <v>Olathe</v>
      </c>
      <c r="V704" s="1" t="str">
        <f>VLOOKUP(T704,'Geographic Data'!$A:$D,3,FALSE)</f>
        <v>Kansas</v>
      </c>
      <c r="W704" s="1" t="str">
        <f>VLOOKUP(T704,'Geographic Data'!$A:$D,4,FALSE)</f>
        <v>Central</v>
      </c>
    </row>
    <row r="705" spans="1:23" x14ac:dyDescent="0.2">
      <c r="A705" s="1">
        <v>82760</v>
      </c>
      <c r="B705" s="2">
        <v>43829</v>
      </c>
      <c r="C705" s="2" t="str">
        <f t="shared" si="80"/>
        <v>Monday</v>
      </c>
      <c r="D705" s="2" t="str">
        <f t="shared" si="81"/>
        <v>December</v>
      </c>
      <c r="E705" s="2" t="str">
        <f t="shared" si="82"/>
        <v>2019</v>
      </c>
      <c r="F705" s="2">
        <v>43835</v>
      </c>
      <c r="G705" s="2" t="str">
        <f t="shared" si="83"/>
        <v>Sunday</v>
      </c>
      <c r="H705" s="2" t="str">
        <f t="shared" si="84"/>
        <v>January</v>
      </c>
      <c r="I705" s="22">
        <v>0.13596878349203367</v>
      </c>
      <c r="J705" s="22" t="str">
        <f t="shared" si="85"/>
        <v>03</v>
      </c>
      <c r="K705" s="2" t="str">
        <f t="shared" si="86"/>
        <v>2020</v>
      </c>
      <c r="L705" s="3">
        <v>291.73</v>
      </c>
      <c r="M705" s="1">
        <v>8</v>
      </c>
      <c r="N705" s="3">
        <v>2333.84</v>
      </c>
      <c r="O705" s="1" t="s">
        <v>14</v>
      </c>
      <c r="P705" s="1" t="s">
        <v>27</v>
      </c>
      <c r="Q705" s="1" t="str">
        <f t="shared" si="87"/>
        <v>Supplies and Furniture</v>
      </c>
      <c r="R705" s="1" t="s">
        <v>1219</v>
      </c>
      <c r="S705" s="1" t="s">
        <v>149</v>
      </c>
      <c r="T705" s="1">
        <v>66062</v>
      </c>
      <c r="U705" s="1" t="str">
        <f>VLOOKUP(T705,'Geographic Data'!$A:$D,2,FALSE)</f>
        <v>Olathe</v>
      </c>
      <c r="V705" s="1" t="str">
        <f>VLOOKUP(T705,'Geographic Data'!$A:$D,3,FALSE)</f>
        <v>Kansas</v>
      </c>
      <c r="W705" s="1" t="str">
        <f>VLOOKUP(T705,'Geographic Data'!$A:$D,4,FALSE)</f>
        <v>Central</v>
      </c>
    </row>
    <row r="706" spans="1:23" x14ac:dyDescent="0.2">
      <c r="A706" s="1">
        <v>82761</v>
      </c>
      <c r="B706" s="2">
        <v>43829</v>
      </c>
      <c r="C706" s="2" t="str">
        <f t="shared" si="80"/>
        <v>Monday</v>
      </c>
      <c r="D706" s="2" t="str">
        <f t="shared" si="81"/>
        <v>December</v>
      </c>
      <c r="E706" s="2" t="str">
        <f t="shared" si="82"/>
        <v>2019</v>
      </c>
      <c r="F706" s="2">
        <v>43838</v>
      </c>
      <c r="G706" s="2" t="str">
        <f t="shared" si="83"/>
        <v>Wednesday</v>
      </c>
      <c r="H706" s="2" t="str">
        <f t="shared" si="84"/>
        <v>January</v>
      </c>
      <c r="I706" s="22">
        <v>0.36132333203750311</v>
      </c>
      <c r="J706" s="22" t="str">
        <f t="shared" si="85"/>
        <v>08</v>
      </c>
      <c r="K706" s="2" t="str">
        <f t="shared" si="86"/>
        <v>2020</v>
      </c>
      <c r="L706" s="3">
        <v>140.97999999999999</v>
      </c>
      <c r="M706" s="1">
        <v>3</v>
      </c>
      <c r="N706" s="3">
        <v>422.94</v>
      </c>
      <c r="O706" s="1" t="s">
        <v>14</v>
      </c>
      <c r="P706" s="1" t="s">
        <v>27</v>
      </c>
      <c r="Q706" s="1" t="str">
        <f t="shared" si="87"/>
        <v>Supplies and Furniture</v>
      </c>
      <c r="R706" s="1" t="s">
        <v>28</v>
      </c>
      <c r="S706" s="1" t="s">
        <v>679</v>
      </c>
      <c r="T706" s="1">
        <v>66062</v>
      </c>
      <c r="U706" s="1" t="str">
        <f>VLOOKUP(T706,'Geographic Data'!$A:$D,2,FALSE)</f>
        <v>Olathe</v>
      </c>
      <c r="V706" s="1" t="str">
        <f>VLOOKUP(T706,'Geographic Data'!$A:$D,3,FALSE)</f>
        <v>Kansas</v>
      </c>
      <c r="W706" s="1" t="str">
        <f>VLOOKUP(T706,'Geographic Data'!$A:$D,4,FALSE)</f>
        <v>Central</v>
      </c>
    </row>
    <row r="707" spans="1:23" x14ac:dyDescent="0.2">
      <c r="A707" s="1">
        <v>81737</v>
      </c>
      <c r="B707" s="2">
        <v>43825</v>
      </c>
      <c r="C707" s="2" t="str">
        <f t="shared" ref="C707:C770" si="88">TEXT(B707, "DDDD")</f>
        <v>Thursday</v>
      </c>
      <c r="D707" s="2" t="str">
        <f t="shared" ref="D707:D770" si="89">TEXT(B707, "mmmm")</f>
        <v>December</v>
      </c>
      <c r="E707" s="2" t="str">
        <f t="shared" ref="E707:E770" si="90">TEXT(B707,"YYYY")</f>
        <v>2019</v>
      </c>
      <c r="F707" s="2">
        <v>43834</v>
      </c>
      <c r="G707" s="2" t="str">
        <f t="shared" ref="G707:G770" si="91">TEXT(F707, "DDDD")</f>
        <v>Saturday</v>
      </c>
      <c r="H707" s="2" t="str">
        <f t="shared" ref="H707:H770" si="92">TEXT(F707, "MMMM")</f>
        <v>January</v>
      </c>
      <c r="I707" s="22">
        <v>0.92238258424326425</v>
      </c>
      <c r="J707" s="22" t="str">
        <f t="shared" ref="J707:J770" si="93">TEXT(I707, "HH")</f>
        <v>22</v>
      </c>
      <c r="K707" s="2" t="str">
        <f t="shared" ref="K707:K770" si="94">TEXT(F707, "YYYY")</f>
        <v>2020</v>
      </c>
      <c r="L707" s="3">
        <v>4.13</v>
      </c>
      <c r="M707" s="1">
        <v>6</v>
      </c>
      <c r="N707" s="3">
        <v>24.78</v>
      </c>
      <c r="O707" s="1" t="s">
        <v>22</v>
      </c>
      <c r="P707" s="1" t="s">
        <v>11</v>
      </c>
      <c r="Q707" s="1" t="str">
        <f t="shared" ref="Q707:Q770" si="95">IF(P707="Office Supplies","Supplies and Furniture",IF(P707="Furniture","Supplies and Furniture",P707))</f>
        <v>Supplies and Furniture</v>
      </c>
      <c r="R707" s="1" t="s">
        <v>791</v>
      </c>
      <c r="S707" s="1" t="s">
        <v>641</v>
      </c>
      <c r="T707" s="1">
        <v>66203</v>
      </c>
      <c r="U707" s="1" t="str">
        <f>VLOOKUP(T707,'Geographic Data'!$A:$D,2,FALSE)</f>
        <v>Shawnee</v>
      </c>
      <c r="V707" s="1" t="str">
        <f>VLOOKUP(T707,'Geographic Data'!$A:$D,3,FALSE)</f>
        <v>Kansas</v>
      </c>
      <c r="W707" s="1" t="str">
        <f>VLOOKUP(T707,'Geographic Data'!$A:$D,4,FALSE)</f>
        <v>Central</v>
      </c>
    </row>
    <row r="708" spans="1:23" x14ac:dyDescent="0.2">
      <c r="A708" s="1">
        <v>81737</v>
      </c>
      <c r="B708" s="2">
        <v>43825</v>
      </c>
      <c r="C708" s="2" t="str">
        <f t="shared" si="88"/>
        <v>Thursday</v>
      </c>
      <c r="D708" s="2" t="str">
        <f t="shared" si="89"/>
        <v>December</v>
      </c>
      <c r="E708" s="2" t="str">
        <f t="shared" si="90"/>
        <v>2019</v>
      </c>
      <c r="F708" s="2">
        <v>43827</v>
      </c>
      <c r="G708" s="2" t="str">
        <f t="shared" si="91"/>
        <v>Saturday</v>
      </c>
      <c r="H708" s="2" t="str">
        <f t="shared" si="92"/>
        <v>December</v>
      </c>
      <c r="I708" s="22">
        <v>0.3298834397823126</v>
      </c>
      <c r="J708" s="22" t="str">
        <f t="shared" si="93"/>
        <v>07</v>
      </c>
      <c r="K708" s="2" t="str">
        <f t="shared" si="94"/>
        <v>2019</v>
      </c>
      <c r="L708" s="3">
        <v>130.97999999999999</v>
      </c>
      <c r="M708" s="1">
        <v>5</v>
      </c>
      <c r="N708" s="3">
        <v>654.9</v>
      </c>
      <c r="O708" s="1" t="s">
        <v>22</v>
      </c>
      <c r="P708" s="1" t="s">
        <v>27</v>
      </c>
      <c r="Q708" s="1" t="str">
        <f t="shared" si="95"/>
        <v>Supplies and Furniture</v>
      </c>
      <c r="R708" s="1" t="s">
        <v>28</v>
      </c>
      <c r="S708" s="1" t="s">
        <v>447</v>
      </c>
      <c r="T708" s="1">
        <v>66203</v>
      </c>
      <c r="U708" s="1" t="str">
        <f>VLOOKUP(T708,'Geographic Data'!$A:$D,2,FALSE)</f>
        <v>Shawnee</v>
      </c>
      <c r="V708" s="1" t="str">
        <f>VLOOKUP(T708,'Geographic Data'!$A:$D,3,FALSE)</f>
        <v>Kansas</v>
      </c>
      <c r="W708" s="1" t="str">
        <f>VLOOKUP(T708,'Geographic Data'!$A:$D,4,FALSE)</f>
        <v>Central</v>
      </c>
    </row>
    <row r="709" spans="1:23" x14ac:dyDescent="0.2">
      <c r="A709" s="1">
        <v>80897</v>
      </c>
      <c r="B709" s="2">
        <v>43821</v>
      </c>
      <c r="C709" s="2" t="str">
        <f t="shared" si="88"/>
        <v>Sunday</v>
      </c>
      <c r="D709" s="2" t="str">
        <f t="shared" si="89"/>
        <v>December</v>
      </c>
      <c r="E709" s="2" t="str">
        <f t="shared" si="90"/>
        <v>2019</v>
      </c>
      <c r="F709" s="2">
        <v>43830</v>
      </c>
      <c r="G709" s="2" t="str">
        <f t="shared" si="91"/>
        <v>Tuesday</v>
      </c>
      <c r="H709" s="2" t="str">
        <f t="shared" si="92"/>
        <v>December</v>
      </c>
      <c r="I709" s="22">
        <v>5.1287446736737463E-3</v>
      </c>
      <c r="J709" s="22" t="str">
        <f t="shared" si="93"/>
        <v>00</v>
      </c>
      <c r="K709" s="2" t="str">
        <f t="shared" si="94"/>
        <v>2019</v>
      </c>
      <c r="L709" s="3">
        <v>161.55000000000001</v>
      </c>
      <c r="M709" s="1">
        <v>6</v>
      </c>
      <c r="N709" s="3">
        <v>969.3</v>
      </c>
      <c r="O709" s="1" t="s">
        <v>22</v>
      </c>
      <c r="P709" s="1" t="s">
        <v>11</v>
      </c>
      <c r="Q709" s="1" t="str">
        <f t="shared" si="95"/>
        <v>Supplies and Furniture</v>
      </c>
      <c r="R709" s="1" t="s">
        <v>789</v>
      </c>
      <c r="S709" s="1" t="s">
        <v>196</v>
      </c>
      <c r="T709" s="1">
        <v>66212</v>
      </c>
      <c r="U709" s="1" t="str">
        <f>VLOOKUP(T709,'Geographic Data'!$A:$D,2,FALSE)</f>
        <v>Overland Park</v>
      </c>
      <c r="V709" s="1" t="str">
        <f>VLOOKUP(T709,'Geographic Data'!$A:$D,3,FALSE)</f>
        <v>Kansas</v>
      </c>
      <c r="W709" s="1" t="str">
        <f>VLOOKUP(T709,'Geographic Data'!$A:$D,4,FALSE)</f>
        <v>Central</v>
      </c>
    </row>
    <row r="710" spans="1:23" x14ac:dyDescent="0.2">
      <c r="A710" s="1">
        <v>80899</v>
      </c>
      <c r="B710" s="2">
        <v>43821</v>
      </c>
      <c r="C710" s="2" t="str">
        <f t="shared" si="88"/>
        <v>Sunday</v>
      </c>
      <c r="D710" s="2" t="str">
        <f t="shared" si="89"/>
        <v>December</v>
      </c>
      <c r="E710" s="2" t="str">
        <f t="shared" si="90"/>
        <v>2019</v>
      </c>
      <c r="F710" s="2">
        <v>43827</v>
      </c>
      <c r="G710" s="2" t="str">
        <f t="shared" si="91"/>
        <v>Saturday</v>
      </c>
      <c r="H710" s="2" t="str">
        <f t="shared" si="92"/>
        <v>December</v>
      </c>
      <c r="I710" s="22">
        <v>0.48393697998770191</v>
      </c>
      <c r="J710" s="22" t="str">
        <f t="shared" si="93"/>
        <v>11</v>
      </c>
      <c r="K710" s="2" t="str">
        <f t="shared" si="94"/>
        <v>2019</v>
      </c>
      <c r="L710" s="3">
        <v>6.48</v>
      </c>
      <c r="M710" s="1">
        <v>10</v>
      </c>
      <c r="N710" s="3">
        <v>64.8</v>
      </c>
      <c r="O710" s="1" t="s">
        <v>22</v>
      </c>
      <c r="P710" s="1" t="s">
        <v>11</v>
      </c>
      <c r="Q710" s="1" t="str">
        <f t="shared" si="95"/>
        <v>Supplies and Furniture</v>
      </c>
      <c r="R710" s="1" t="s">
        <v>12</v>
      </c>
      <c r="S710" s="1" t="s">
        <v>105</v>
      </c>
      <c r="T710" s="1">
        <v>66212</v>
      </c>
      <c r="U710" s="1" t="str">
        <f>VLOOKUP(T710,'Geographic Data'!$A:$D,2,FALSE)</f>
        <v>Overland Park</v>
      </c>
      <c r="V710" s="1" t="str">
        <f>VLOOKUP(T710,'Geographic Data'!$A:$D,3,FALSE)</f>
        <v>Kansas</v>
      </c>
      <c r="W710" s="1" t="str">
        <f>VLOOKUP(T710,'Geographic Data'!$A:$D,4,FALSE)</f>
        <v>Central</v>
      </c>
    </row>
    <row r="711" spans="1:23" x14ac:dyDescent="0.2">
      <c r="A711" s="1">
        <v>80900</v>
      </c>
      <c r="B711" s="2">
        <v>43821</v>
      </c>
      <c r="C711" s="2" t="str">
        <f t="shared" si="88"/>
        <v>Sunday</v>
      </c>
      <c r="D711" s="2" t="str">
        <f t="shared" si="89"/>
        <v>December</v>
      </c>
      <c r="E711" s="2" t="str">
        <f t="shared" si="90"/>
        <v>2019</v>
      </c>
      <c r="F711" s="2">
        <v>43822</v>
      </c>
      <c r="G711" s="2" t="str">
        <f t="shared" si="91"/>
        <v>Monday</v>
      </c>
      <c r="H711" s="2" t="str">
        <f t="shared" si="92"/>
        <v>December</v>
      </c>
      <c r="I711" s="22">
        <v>0.90569178260542582</v>
      </c>
      <c r="J711" s="22" t="str">
        <f t="shared" si="93"/>
        <v>21</v>
      </c>
      <c r="K711" s="2" t="str">
        <f t="shared" si="94"/>
        <v>2019</v>
      </c>
      <c r="L711" s="3">
        <v>5.98</v>
      </c>
      <c r="M711" s="1">
        <v>2</v>
      </c>
      <c r="N711" s="3">
        <v>11.96</v>
      </c>
      <c r="O711" s="1" t="s">
        <v>22</v>
      </c>
      <c r="P711" s="1" t="s">
        <v>11</v>
      </c>
      <c r="Q711" s="1" t="str">
        <f t="shared" si="95"/>
        <v>Supplies and Furniture</v>
      </c>
      <c r="R711" s="1" t="s">
        <v>12</v>
      </c>
      <c r="S711" s="1" t="s">
        <v>179</v>
      </c>
      <c r="T711" s="1">
        <v>66212</v>
      </c>
      <c r="U711" s="1" t="str">
        <f>VLOOKUP(T711,'Geographic Data'!$A:$D,2,FALSE)</f>
        <v>Overland Park</v>
      </c>
      <c r="V711" s="1" t="str">
        <f>VLOOKUP(T711,'Geographic Data'!$A:$D,3,FALSE)</f>
        <v>Kansas</v>
      </c>
      <c r="W711" s="1" t="str">
        <f>VLOOKUP(T711,'Geographic Data'!$A:$D,4,FALSE)</f>
        <v>Central</v>
      </c>
    </row>
    <row r="712" spans="1:23" x14ac:dyDescent="0.2">
      <c r="A712" s="1">
        <v>80901</v>
      </c>
      <c r="B712" s="2">
        <v>43821</v>
      </c>
      <c r="C712" s="2" t="str">
        <f t="shared" si="88"/>
        <v>Sunday</v>
      </c>
      <c r="D712" s="2" t="str">
        <f t="shared" si="89"/>
        <v>December</v>
      </c>
      <c r="E712" s="2" t="str">
        <f t="shared" si="90"/>
        <v>2019</v>
      </c>
      <c r="F712" s="2">
        <v>43822</v>
      </c>
      <c r="G712" s="2" t="str">
        <f t="shared" si="91"/>
        <v>Monday</v>
      </c>
      <c r="H712" s="2" t="str">
        <f t="shared" si="92"/>
        <v>December</v>
      </c>
      <c r="I712" s="22">
        <v>0.87305245338540205</v>
      </c>
      <c r="J712" s="22" t="str">
        <f t="shared" si="93"/>
        <v>20</v>
      </c>
      <c r="K712" s="2" t="str">
        <f t="shared" si="94"/>
        <v>2019</v>
      </c>
      <c r="L712" s="3">
        <v>40.98</v>
      </c>
      <c r="M712" s="1">
        <v>4</v>
      </c>
      <c r="N712" s="3">
        <v>163.92</v>
      </c>
      <c r="O712" s="1" t="s">
        <v>22</v>
      </c>
      <c r="P712" s="1" t="s">
        <v>11</v>
      </c>
      <c r="Q712" s="1" t="str">
        <f t="shared" si="95"/>
        <v>Supplies and Furniture</v>
      </c>
      <c r="R712" s="1" t="s">
        <v>47</v>
      </c>
      <c r="S712" s="1" t="s">
        <v>87</v>
      </c>
      <c r="T712" s="1">
        <v>66212</v>
      </c>
      <c r="U712" s="1" t="str">
        <f>VLOOKUP(T712,'Geographic Data'!$A:$D,2,FALSE)</f>
        <v>Overland Park</v>
      </c>
      <c r="V712" s="1" t="str">
        <f>VLOOKUP(T712,'Geographic Data'!$A:$D,3,FALSE)</f>
        <v>Kansas</v>
      </c>
      <c r="W712" s="1" t="str">
        <f>VLOOKUP(T712,'Geographic Data'!$A:$D,4,FALSE)</f>
        <v>Central</v>
      </c>
    </row>
    <row r="713" spans="1:23" x14ac:dyDescent="0.2">
      <c r="A713" s="1">
        <v>80902</v>
      </c>
      <c r="B713" s="2">
        <v>43821</v>
      </c>
      <c r="C713" s="2" t="str">
        <f t="shared" si="88"/>
        <v>Sunday</v>
      </c>
      <c r="D713" s="2" t="str">
        <f t="shared" si="89"/>
        <v>December</v>
      </c>
      <c r="E713" s="2" t="str">
        <f t="shared" si="90"/>
        <v>2019</v>
      </c>
      <c r="F713" s="2">
        <v>43827</v>
      </c>
      <c r="G713" s="2" t="str">
        <f t="shared" si="91"/>
        <v>Saturday</v>
      </c>
      <c r="H713" s="2" t="str">
        <f t="shared" si="92"/>
        <v>December</v>
      </c>
      <c r="I713" s="22">
        <v>0.22030961256138271</v>
      </c>
      <c r="J713" s="22" t="str">
        <f t="shared" si="93"/>
        <v>05</v>
      </c>
      <c r="K713" s="2" t="str">
        <f t="shared" si="94"/>
        <v>2019</v>
      </c>
      <c r="L713" s="3">
        <v>71.37</v>
      </c>
      <c r="M713" s="1">
        <v>3</v>
      </c>
      <c r="N713" s="3">
        <v>214.11</v>
      </c>
      <c r="O713" s="1" t="s">
        <v>22</v>
      </c>
      <c r="P713" s="1" t="s">
        <v>27</v>
      </c>
      <c r="Q713" s="1" t="str">
        <f t="shared" si="95"/>
        <v>Supplies and Furniture</v>
      </c>
      <c r="R713" s="1" t="s">
        <v>43</v>
      </c>
      <c r="S713" s="1" t="s">
        <v>71</v>
      </c>
      <c r="T713" s="1">
        <v>66212</v>
      </c>
      <c r="U713" s="1" t="str">
        <f>VLOOKUP(T713,'Geographic Data'!$A:$D,2,FALSE)</f>
        <v>Overland Park</v>
      </c>
      <c r="V713" s="1" t="str">
        <f>VLOOKUP(T713,'Geographic Data'!$A:$D,3,FALSE)</f>
        <v>Kansas</v>
      </c>
      <c r="W713" s="1" t="str">
        <f>VLOOKUP(T713,'Geographic Data'!$A:$D,4,FALSE)</f>
        <v>Central</v>
      </c>
    </row>
    <row r="714" spans="1:23" x14ac:dyDescent="0.2">
      <c r="A714" s="1">
        <v>81739</v>
      </c>
      <c r="B714" s="2">
        <v>43825</v>
      </c>
      <c r="C714" s="2" t="str">
        <f t="shared" si="88"/>
        <v>Thursday</v>
      </c>
      <c r="D714" s="2" t="str">
        <f t="shared" si="89"/>
        <v>December</v>
      </c>
      <c r="E714" s="2" t="str">
        <f t="shared" si="90"/>
        <v>2019</v>
      </c>
      <c r="F714" s="2">
        <v>43826</v>
      </c>
      <c r="G714" s="2" t="str">
        <f t="shared" si="91"/>
        <v>Friday</v>
      </c>
      <c r="H714" s="2" t="str">
        <f t="shared" si="92"/>
        <v>December</v>
      </c>
      <c r="I714" s="22">
        <v>0.91551753727176877</v>
      </c>
      <c r="J714" s="22" t="str">
        <f t="shared" si="93"/>
        <v>21</v>
      </c>
      <c r="K714" s="2" t="str">
        <f t="shared" si="94"/>
        <v>2019</v>
      </c>
      <c r="L714" s="3">
        <v>20.99</v>
      </c>
      <c r="M714" s="1">
        <v>7</v>
      </c>
      <c r="N714" s="3">
        <v>146.93</v>
      </c>
      <c r="O714" s="1" t="s">
        <v>22</v>
      </c>
      <c r="P714" s="1" t="s">
        <v>16</v>
      </c>
      <c r="Q714" s="1" t="str">
        <f t="shared" si="95"/>
        <v>Technology</v>
      </c>
      <c r="R714" s="1" t="s">
        <v>790</v>
      </c>
      <c r="S714" s="1" t="s">
        <v>460</v>
      </c>
      <c r="T714" s="1">
        <v>66614</v>
      </c>
      <c r="U714" s="1" t="str">
        <f>VLOOKUP(T714,'Geographic Data'!$A:$D,2,FALSE)</f>
        <v>Topeka</v>
      </c>
      <c r="V714" s="1" t="str">
        <f>VLOOKUP(T714,'Geographic Data'!$A:$D,3,FALSE)</f>
        <v>Kansas</v>
      </c>
      <c r="W714" s="1" t="str">
        <f>VLOOKUP(T714,'Geographic Data'!$A:$D,4,FALSE)</f>
        <v>Central</v>
      </c>
    </row>
    <row r="715" spans="1:23" x14ac:dyDescent="0.2">
      <c r="A715" s="1">
        <v>81740</v>
      </c>
      <c r="B715" s="2">
        <v>43825</v>
      </c>
      <c r="C715" s="2" t="str">
        <f t="shared" si="88"/>
        <v>Thursday</v>
      </c>
      <c r="D715" s="2" t="str">
        <f t="shared" si="89"/>
        <v>December</v>
      </c>
      <c r="E715" s="2" t="str">
        <f t="shared" si="90"/>
        <v>2019</v>
      </c>
      <c r="F715" s="2">
        <v>43834</v>
      </c>
      <c r="G715" s="2" t="str">
        <f t="shared" si="91"/>
        <v>Saturday</v>
      </c>
      <c r="H715" s="2" t="str">
        <f t="shared" si="92"/>
        <v>January</v>
      </c>
      <c r="I715" s="22">
        <v>0.36165690172768949</v>
      </c>
      <c r="J715" s="22" t="str">
        <f t="shared" si="93"/>
        <v>08</v>
      </c>
      <c r="K715" s="2" t="str">
        <f t="shared" si="94"/>
        <v>2020</v>
      </c>
      <c r="L715" s="3">
        <v>113.98</v>
      </c>
      <c r="M715" s="1">
        <v>5</v>
      </c>
      <c r="N715" s="3">
        <v>569.9</v>
      </c>
      <c r="O715" s="1" t="s">
        <v>22</v>
      </c>
      <c r="P715" s="1" t="s">
        <v>27</v>
      </c>
      <c r="Q715" s="1" t="str">
        <f t="shared" si="95"/>
        <v>Supplies and Furniture</v>
      </c>
      <c r="R715" s="1" t="s">
        <v>1219</v>
      </c>
      <c r="S715" s="1" t="s">
        <v>643</v>
      </c>
      <c r="T715" s="1">
        <v>66614</v>
      </c>
      <c r="U715" s="1" t="str">
        <f>VLOOKUP(T715,'Geographic Data'!$A:$D,2,FALSE)</f>
        <v>Topeka</v>
      </c>
      <c r="V715" s="1" t="str">
        <f>VLOOKUP(T715,'Geographic Data'!$A:$D,3,FALSE)</f>
        <v>Kansas</v>
      </c>
      <c r="W715" s="1" t="str">
        <f>VLOOKUP(T715,'Geographic Data'!$A:$D,4,FALSE)</f>
        <v>Central</v>
      </c>
    </row>
    <row r="716" spans="1:23" x14ac:dyDescent="0.2">
      <c r="A716" s="1">
        <v>81740</v>
      </c>
      <c r="B716" s="2">
        <v>43825</v>
      </c>
      <c r="C716" s="2" t="str">
        <f t="shared" si="88"/>
        <v>Thursday</v>
      </c>
      <c r="D716" s="2" t="str">
        <f t="shared" si="89"/>
        <v>December</v>
      </c>
      <c r="E716" s="2" t="str">
        <f t="shared" si="90"/>
        <v>2019</v>
      </c>
      <c r="F716" s="2">
        <v>43826</v>
      </c>
      <c r="G716" s="2" t="str">
        <f t="shared" si="91"/>
        <v>Friday</v>
      </c>
      <c r="H716" s="2" t="str">
        <f t="shared" si="92"/>
        <v>December</v>
      </c>
      <c r="I716" s="22">
        <v>0.24787206374215742</v>
      </c>
      <c r="J716" s="22" t="str">
        <f t="shared" si="93"/>
        <v>05</v>
      </c>
      <c r="K716" s="2" t="str">
        <f t="shared" si="94"/>
        <v>2019</v>
      </c>
      <c r="L716" s="3">
        <v>47.9</v>
      </c>
      <c r="M716" s="1">
        <v>1</v>
      </c>
      <c r="N716" s="3">
        <v>47.9</v>
      </c>
      <c r="O716" s="1" t="s">
        <v>22</v>
      </c>
      <c r="P716" s="1" t="s">
        <v>11</v>
      </c>
      <c r="Q716" s="1" t="str">
        <f t="shared" si="95"/>
        <v>Supplies and Furniture</v>
      </c>
      <c r="R716" s="1" t="s">
        <v>12</v>
      </c>
      <c r="S716" s="1" t="s">
        <v>644</v>
      </c>
      <c r="T716" s="1">
        <v>66614</v>
      </c>
      <c r="U716" s="1" t="str">
        <f>VLOOKUP(T716,'Geographic Data'!$A:$D,2,FALSE)</f>
        <v>Topeka</v>
      </c>
      <c r="V716" s="1" t="str">
        <f>VLOOKUP(T716,'Geographic Data'!$A:$D,3,FALSE)</f>
        <v>Kansas</v>
      </c>
      <c r="W716" s="1" t="str">
        <f>VLOOKUP(T716,'Geographic Data'!$A:$D,4,FALSE)</f>
        <v>Central</v>
      </c>
    </row>
    <row r="717" spans="1:23" x14ac:dyDescent="0.2">
      <c r="A717" s="1">
        <v>81741</v>
      </c>
      <c r="B717" s="2">
        <v>43825</v>
      </c>
      <c r="C717" s="2" t="str">
        <f t="shared" si="88"/>
        <v>Thursday</v>
      </c>
      <c r="D717" s="2" t="str">
        <f t="shared" si="89"/>
        <v>December</v>
      </c>
      <c r="E717" s="2" t="str">
        <f t="shared" si="90"/>
        <v>2019</v>
      </c>
      <c r="F717" s="2">
        <v>43832</v>
      </c>
      <c r="G717" s="2" t="str">
        <f t="shared" si="91"/>
        <v>Thursday</v>
      </c>
      <c r="H717" s="2" t="str">
        <f t="shared" si="92"/>
        <v>January</v>
      </c>
      <c r="I717" s="22">
        <v>0.59475533734495778</v>
      </c>
      <c r="J717" s="22" t="str">
        <f t="shared" si="93"/>
        <v>14</v>
      </c>
      <c r="K717" s="2" t="str">
        <f t="shared" si="94"/>
        <v>2020</v>
      </c>
      <c r="L717" s="3">
        <v>16.48</v>
      </c>
      <c r="M717" s="1">
        <v>1</v>
      </c>
      <c r="N717" s="3">
        <v>16.48</v>
      </c>
      <c r="O717" s="1" t="s">
        <v>22</v>
      </c>
      <c r="P717" s="1" t="s">
        <v>16</v>
      </c>
      <c r="Q717" s="1" t="str">
        <f t="shared" si="95"/>
        <v>Technology</v>
      </c>
      <c r="R717" s="1" t="s">
        <v>17</v>
      </c>
      <c r="S717" s="1" t="s">
        <v>249</v>
      </c>
      <c r="T717" s="1">
        <v>66614</v>
      </c>
      <c r="U717" s="1" t="str">
        <f>VLOOKUP(T717,'Geographic Data'!$A:$D,2,FALSE)</f>
        <v>Topeka</v>
      </c>
      <c r="V717" s="1" t="str">
        <f>VLOOKUP(T717,'Geographic Data'!$A:$D,3,FALSE)</f>
        <v>Kansas</v>
      </c>
      <c r="W717" s="1" t="str">
        <f>VLOOKUP(T717,'Geographic Data'!$A:$D,4,FALSE)</f>
        <v>Central</v>
      </c>
    </row>
    <row r="718" spans="1:23" x14ac:dyDescent="0.2">
      <c r="A718" s="1">
        <v>81742</v>
      </c>
      <c r="B718" s="2">
        <v>43825</v>
      </c>
      <c r="C718" s="2" t="str">
        <f t="shared" si="88"/>
        <v>Thursday</v>
      </c>
      <c r="D718" s="2" t="str">
        <f t="shared" si="89"/>
        <v>December</v>
      </c>
      <c r="E718" s="2" t="str">
        <f t="shared" si="90"/>
        <v>2019</v>
      </c>
      <c r="F718" s="2">
        <v>43835</v>
      </c>
      <c r="G718" s="2" t="str">
        <f t="shared" si="91"/>
        <v>Sunday</v>
      </c>
      <c r="H718" s="2" t="str">
        <f t="shared" si="92"/>
        <v>January</v>
      </c>
      <c r="I718" s="22">
        <v>3.2827739917820842E-2</v>
      </c>
      <c r="J718" s="22" t="str">
        <f t="shared" si="93"/>
        <v>00</v>
      </c>
      <c r="K718" s="2" t="str">
        <f t="shared" si="94"/>
        <v>2020</v>
      </c>
      <c r="L718" s="3">
        <v>1.8</v>
      </c>
      <c r="M718" s="1">
        <v>7</v>
      </c>
      <c r="N718" s="3">
        <v>12.6</v>
      </c>
      <c r="O718" s="1" t="s">
        <v>22</v>
      </c>
      <c r="P718" s="1" t="s">
        <v>11</v>
      </c>
      <c r="Q718" s="1" t="str">
        <f t="shared" si="95"/>
        <v>Supplies and Furniture</v>
      </c>
      <c r="R718" s="1" t="s">
        <v>791</v>
      </c>
      <c r="S718" s="1" t="s">
        <v>646</v>
      </c>
      <c r="T718" s="1">
        <v>66614</v>
      </c>
      <c r="U718" s="1" t="str">
        <f>VLOOKUP(T718,'Geographic Data'!$A:$D,2,FALSE)</f>
        <v>Topeka</v>
      </c>
      <c r="V718" s="1" t="str">
        <f>VLOOKUP(T718,'Geographic Data'!$A:$D,3,FALSE)</f>
        <v>Kansas</v>
      </c>
      <c r="W718" s="1" t="str">
        <f>VLOOKUP(T718,'Geographic Data'!$A:$D,4,FALSE)</f>
        <v>Central</v>
      </c>
    </row>
    <row r="719" spans="1:23" x14ac:dyDescent="0.2">
      <c r="A719" s="1">
        <v>81742</v>
      </c>
      <c r="B719" s="2">
        <v>43825</v>
      </c>
      <c r="C719" s="2" t="str">
        <f t="shared" si="88"/>
        <v>Thursday</v>
      </c>
      <c r="D719" s="2" t="str">
        <f t="shared" si="89"/>
        <v>December</v>
      </c>
      <c r="E719" s="2" t="str">
        <f t="shared" si="90"/>
        <v>2019</v>
      </c>
      <c r="F719" s="2">
        <v>43835</v>
      </c>
      <c r="G719" s="2" t="str">
        <f t="shared" si="91"/>
        <v>Sunday</v>
      </c>
      <c r="H719" s="2" t="str">
        <f t="shared" si="92"/>
        <v>January</v>
      </c>
      <c r="I719" s="22">
        <v>0.87974118784894095</v>
      </c>
      <c r="J719" s="22" t="str">
        <f t="shared" si="93"/>
        <v>21</v>
      </c>
      <c r="K719" s="2" t="str">
        <f t="shared" si="94"/>
        <v>2020</v>
      </c>
      <c r="L719" s="3">
        <v>4.9800000000000004</v>
      </c>
      <c r="M719" s="1">
        <v>10</v>
      </c>
      <c r="N719" s="3">
        <v>49.8</v>
      </c>
      <c r="O719" s="1" t="s">
        <v>22</v>
      </c>
      <c r="P719" s="1" t="s">
        <v>11</v>
      </c>
      <c r="Q719" s="1" t="str">
        <f t="shared" si="95"/>
        <v>Supplies and Furniture</v>
      </c>
      <c r="R719" s="1" t="s">
        <v>31</v>
      </c>
      <c r="S719" s="1" t="s">
        <v>421</v>
      </c>
      <c r="T719" s="1">
        <v>66614</v>
      </c>
      <c r="U719" s="1" t="str">
        <f>VLOOKUP(T719,'Geographic Data'!$A:$D,2,FALSE)</f>
        <v>Topeka</v>
      </c>
      <c r="V719" s="1" t="str">
        <f>VLOOKUP(T719,'Geographic Data'!$A:$D,3,FALSE)</f>
        <v>Kansas</v>
      </c>
      <c r="W719" s="1" t="str">
        <f>VLOOKUP(T719,'Geographic Data'!$A:$D,4,FALSE)</f>
        <v>Central</v>
      </c>
    </row>
    <row r="720" spans="1:23" x14ac:dyDescent="0.2">
      <c r="A720" s="1">
        <v>81743</v>
      </c>
      <c r="B720" s="2">
        <v>43825</v>
      </c>
      <c r="C720" s="2" t="str">
        <f t="shared" si="88"/>
        <v>Thursday</v>
      </c>
      <c r="D720" s="2" t="str">
        <f t="shared" si="89"/>
        <v>December</v>
      </c>
      <c r="E720" s="2" t="str">
        <f t="shared" si="90"/>
        <v>2019</v>
      </c>
      <c r="F720" s="2">
        <v>43826</v>
      </c>
      <c r="G720" s="2" t="str">
        <f t="shared" si="91"/>
        <v>Friday</v>
      </c>
      <c r="H720" s="2" t="str">
        <f t="shared" si="92"/>
        <v>December</v>
      </c>
      <c r="I720" s="22">
        <v>0.88956155704069839</v>
      </c>
      <c r="J720" s="22" t="str">
        <f t="shared" si="93"/>
        <v>21</v>
      </c>
      <c r="K720" s="2" t="str">
        <f t="shared" si="94"/>
        <v>2019</v>
      </c>
      <c r="L720" s="3">
        <v>5.4</v>
      </c>
      <c r="M720" s="1">
        <v>8</v>
      </c>
      <c r="N720" s="3">
        <v>43.2</v>
      </c>
      <c r="O720" s="1" t="s">
        <v>22</v>
      </c>
      <c r="P720" s="1" t="s">
        <v>11</v>
      </c>
      <c r="Q720" s="1" t="str">
        <f t="shared" si="95"/>
        <v>Supplies and Furniture</v>
      </c>
      <c r="R720" s="1" t="s">
        <v>791</v>
      </c>
      <c r="S720" s="1" t="s">
        <v>233</v>
      </c>
      <c r="T720" s="1">
        <v>66614</v>
      </c>
      <c r="U720" s="1" t="str">
        <f>VLOOKUP(T720,'Geographic Data'!$A:$D,2,FALSE)</f>
        <v>Topeka</v>
      </c>
      <c r="V720" s="1" t="str">
        <f>VLOOKUP(T720,'Geographic Data'!$A:$D,3,FALSE)</f>
        <v>Kansas</v>
      </c>
      <c r="W720" s="1" t="str">
        <f>VLOOKUP(T720,'Geographic Data'!$A:$D,4,FALSE)</f>
        <v>Central</v>
      </c>
    </row>
    <row r="721" spans="1:23" x14ac:dyDescent="0.2">
      <c r="A721" s="1">
        <v>81744</v>
      </c>
      <c r="B721" s="2">
        <v>43825</v>
      </c>
      <c r="C721" s="2" t="str">
        <f t="shared" si="88"/>
        <v>Thursday</v>
      </c>
      <c r="D721" s="2" t="str">
        <f t="shared" si="89"/>
        <v>December</v>
      </c>
      <c r="E721" s="2" t="str">
        <f t="shared" si="90"/>
        <v>2019</v>
      </c>
      <c r="F721" s="2">
        <v>43828</v>
      </c>
      <c r="G721" s="2" t="str">
        <f t="shared" si="91"/>
        <v>Sunday</v>
      </c>
      <c r="H721" s="2" t="str">
        <f t="shared" si="92"/>
        <v>December</v>
      </c>
      <c r="I721" s="22">
        <v>1.013323012972378E-2</v>
      </c>
      <c r="J721" s="22" t="str">
        <f t="shared" si="93"/>
        <v>00</v>
      </c>
      <c r="K721" s="2" t="str">
        <f t="shared" si="94"/>
        <v>2019</v>
      </c>
      <c r="L721" s="3">
        <v>30.73</v>
      </c>
      <c r="M721" s="1">
        <v>3</v>
      </c>
      <c r="N721" s="3">
        <v>92.19</v>
      </c>
      <c r="O721" s="1" t="s">
        <v>22</v>
      </c>
      <c r="P721" s="1" t="s">
        <v>16</v>
      </c>
      <c r="Q721" s="1" t="str">
        <f t="shared" si="95"/>
        <v>Technology</v>
      </c>
      <c r="R721" s="1" t="s">
        <v>17</v>
      </c>
      <c r="S721" s="1" t="s">
        <v>373</v>
      </c>
      <c r="T721" s="1">
        <v>66614</v>
      </c>
      <c r="U721" s="1" t="str">
        <f>VLOOKUP(T721,'Geographic Data'!$A:$D,2,FALSE)</f>
        <v>Topeka</v>
      </c>
      <c r="V721" s="1" t="str">
        <f>VLOOKUP(T721,'Geographic Data'!$A:$D,3,FALSE)</f>
        <v>Kansas</v>
      </c>
      <c r="W721" s="1" t="str">
        <f>VLOOKUP(T721,'Geographic Data'!$A:$D,4,FALSE)</f>
        <v>Central</v>
      </c>
    </row>
    <row r="722" spans="1:23" x14ac:dyDescent="0.2">
      <c r="A722" s="1">
        <v>79338</v>
      </c>
      <c r="B722" s="2">
        <v>43814</v>
      </c>
      <c r="C722" s="2" t="str">
        <f t="shared" si="88"/>
        <v>Sunday</v>
      </c>
      <c r="D722" s="2" t="str">
        <f t="shared" si="89"/>
        <v>December</v>
      </c>
      <c r="E722" s="2" t="str">
        <f t="shared" si="90"/>
        <v>2019</v>
      </c>
      <c r="F722" s="2">
        <v>43820</v>
      </c>
      <c r="G722" s="2" t="str">
        <f t="shared" si="91"/>
        <v>Saturday</v>
      </c>
      <c r="H722" s="2" t="str">
        <f t="shared" si="92"/>
        <v>December</v>
      </c>
      <c r="I722" s="22">
        <v>0.58042883582290583</v>
      </c>
      <c r="J722" s="22" t="str">
        <f t="shared" si="93"/>
        <v>13</v>
      </c>
      <c r="K722" s="2" t="str">
        <f t="shared" si="94"/>
        <v>2019</v>
      </c>
      <c r="L722" s="3">
        <v>276.2</v>
      </c>
      <c r="M722" s="1">
        <v>5</v>
      </c>
      <c r="N722" s="3">
        <v>1381</v>
      </c>
      <c r="O722" s="1" t="s">
        <v>10</v>
      </c>
      <c r="P722" s="1" t="s">
        <v>27</v>
      </c>
      <c r="Q722" s="1" t="str">
        <f t="shared" si="95"/>
        <v>Supplies and Furniture</v>
      </c>
      <c r="R722" s="1" t="s">
        <v>1219</v>
      </c>
      <c r="S722" s="1" t="s">
        <v>293</v>
      </c>
      <c r="T722" s="1">
        <v>67212</v>
      </c>
      <c r="U722" s="1" t="str">
        <f>VLOOKUP(T722,'Geographic Data'!$A:$D,2,FALSE)</f>
        <v>Wichita</v>
      </c>
      <c r="V722" s="1" t="str">
        <f>VLOOKUP(T722,'Geographic Data'!$A:$D,3,FALSE)</f>
        <v>Kansas</v>
      </c>
      <c r="W722" s="1" t="str">
        <f>VLOOKUP(T722,'Geographic Data'!$A:$D,4,FALSE)</f>
        <v>Central</v>
      </c>
    </row>
    <row r="723" spans="1:23" x14ac:dyDescent="0.2">
      <c r="A723" s="1">
        <v>81738</v>
      </c>
      <c r="B723" s="2">
        <v>43825</v>
      </c>
      <c r="C723" s="2" t="str">
        <f t="shared" si="88"/>
        <v>Thursday</v>
      </c>
      <c r="D723" s="2" t="str">
        <f t="shared" si="89"/>
        <v>December</v>
      </c>
      <c r="E723" s="2" t="str">
        <f t="shared" si="90"/>
        <v>2019</v>
      </c>
      <c r="F723" s="2">
        <v>43832</v>
      </c>
      <c r="G723" s="2" t="str">
        <f t="shared" si="91"/>
        <v>Thursday</v>
      </c>
      <c r="H723" s="2" t="str">
        <f t="shared" si="92"/>
        <v>January</v>
      </c>
      <c r="I723" s="22">
        <v>0.21655164430942808</v>
      </c>
      <c r="J723" s="22" t="str">
        <f t="shared" si="93"/>
        <v>05</v>
      </c>
      <c r="K723" s="2" t="str">
        <f t="shared" si="94"/>
        <v>2020</v>
      </c>
      <c r="L723" s="3">
        <v>28.48</v>
      </c>
      <c r="M723" s="1">
        <v>1</v>
      </c>
      <c r="N723" s="3">
        <v>28.48</v>
      </c>
      <c r="O723" s="1" t="s">
        <v>22</v>
      </c>
      <c r="P723" s="1" t="s">
        <v>16</v>
      </c>
      <c r="Q723" s="1" t="str">
        <f t="shared" si="95"/>
        <v>Technology</v>
      </c>
      <c r="R723" s="1" t="s">
        <v>17</v>
      </c>
      <c r="S723" s="1" t="s">
        <v>277</v>
      </c>
      <c r="T723" s="1">
        <v>67212</v>
      </c>
      <c r="U723" s="1" t="str">
        <f>VLOOKUP(T723,'Geographic Data'!$A:$D,2,FALSE)</f>
        <v>Wichita</v>
      </c>
      <c r="V723" s="1" t="str">
        <f>VLOOKUP(T723,'Geographic Data'!$A:$D,3,FALSE)</f>
        <v>Kansas</v>
      </c>
      <c r="W723" s="1" t="str">
        <f>VLOOKUP(T723,'Geographic Data'!$A:$D,4,FALSE)</f>
        <v>Central</v>
      </c>
    </row>
    <row r="724" spans="1:23" x14ac:dyDescent="0.2">
      <c r="A724" s="1">
        <v>81738</v>
      </c>
      <c r="B724" s="2">
        <v>43825</v>
      </c>
      <c r="C724" s="2" t="str">
        <f t="shared" si="88"/>
        <v>Thursday</v>
      </c>
      <c r="D724" s="2" t="str">
        <f t="shared" si="89"/>
        <v>December</v>
      </c>
      <c r="E724" s="2" t="str">
        <f t="shared" si="90"/>
        <v>2019</v>
      </c>
      <c r="F724" s="2">
        <v>43833</v>
      </c>
      <c r="G724" s="2" t="str">
        <f t="shared" si="91"/>
        <v>Friday</v>
      </c>
      <c r="H724" s="2" t="str">
        <f t="shared" si="92"/>
        <v>January</v>
      </c>
      <c r="I724" s="22">
        <v>0.58089582019784469</v>
      </c>
      <c r="J724" s="22" t="str">
        <f t="shared" si="93"/>
        <v>13</v>
      </c>
      <c r="K724" s="2" t="str">
        <f t="shared" si="94"/>
        <v>2020</v>
      </c>
      <c r="L724" s="3">
        <v>65.989999999999995</v>
      </c>
      <c r="M724" s="1">
        <v>6</v>
      </c>
      <c r="N724" s="3">
        <v>395.94</v>
      </c>
      <c r="O724" s="1" t="s">
        <v>22</v>
      </c>
      <c r="P724" s="1" t="s">
        <v>16</v>
      </c>
      <c r="Q724" s="1" t="str">
        <f t="shared" si="95"/>
        <v>Technology</v>
      </c>
      <c r="R724" s="1" t="s">
        <v>790</v>
      </c>
      <c r="S724" s="1" t="s">
        <v>642</v>
      </c>
      <c r="T724" s="1">
        <v>67212</v>
      </c>
      <c r="U724" s="1" t="str">
        <f>VLOOKUP(T724,'Geographic Data'!$A:$D,2,FALSE)</f>
        <v>Wichita</v>
      </c>
      <c r="V724" s="1" t="str">
        <f>VLOOKUP(T724,'Geographic Data'!$A:$D,3,FALSE)</f>
        <v>Kansas</v>
      </c>
      <c r="W724" s="1" t="str">
        <f>VLOOKUP(T724,'Geographic Data'!$A:$D,4,FALSE)</f>
        <v>Central</v>
      </c>
    </row>
    <row r="725" spans="1:23" x14ac:dyDescent="0.2">
      <c r="A725" s="1">
        <v>81741</v>
      </c>
      <c r="B725" s="2">
        <v>43825</v>
      </c>
      <c r="C725" s="2" t="str">
        <f t="shared" si="88"/>
        <v>Thursday</v>
      </c>
      <c r="D725" s="2" t="str">
        <f t="shared" si="89"/>
        <v>December</v>
      </c>
      <c r="E725" s="2" t="str">
        <f t="shared" si="90"/>
        <v>2019</v>
      </c>
      <c r="F725" s="2">
        <v>43826</v>
      </c>
      <c r="G725" s="2" t="str">
        <f t="shared" si="91"/>
        <v>Friday</v>
      </c>
      <c r="H725" s="2" t="str">
        <f t="shared" si="92"/>
        <v>December</v>
      </c>
      <c r="I725" s="22">
        <v>0.43449631207889772</v>
      </c>
      <c r="J725" s="22" t="str">
        <f t="shared" si="93"/>
        <v>10</v>
      </c>
      <c r="K725" s="2" t="str">
        <f t="shared" si="94"/>
        <v>2019</v>
      </c>
      <c r="L725" s="3">
        <v>20.239999999999998</v>
      </c>
      <c r="M725" s="1">
        <v>8</v>
      </c>
      <c r="N725" s="3">
        <v>161.91999999999999</v>
      </c>
      <c r="O725" s="1" t="s">
        <v>22</v>
      </c>
      <c r="P725" s="1" t="s">
        <v>27</v>
      </c>
      <c r="Q725" s="1" t="str">
        <f t="shared" si="95"/>
        <v>Supplies and Furniture</v>
      </c>
      <c r="R725" s="1" t="s">
        <v>33</v>
      </c>
      <c r="S725" s="1" t="s">
        <v>504</v>
      </c>
      <c r="T725" s="1">
        <v>67212</v>
      </c>
      <c r="U725" s="1" t="str">
        <f>VLOOKUP(T725,'Geographic Data'!$A:$D,2,FALSE)</f>
        <v>Wichita</v>
      </c>
      <c r="V725" s="1" t="str">
        <f>VLOOKUP(T725,'Geographic Data'!$A:$D,3,FALSE)</f>
        <v>Kansas</v>
      </c>
      <c r="W725" s="1" t="str">
        <f>VLOOKUP(T725,'Geographic Data'!$A:$D,4,FALSE)</f>
        <v>Central</v>
      </c>
    </row>
    <row r="726" spans="1:23" x14ac:dyDescent="0.2">
      <c r="A726" s="1">
        <v>81741</v>
      </c>
      <c r="B726" s="2">
        <v>43825</v>
      </c>
      <c r="C726" s="2" t="str">
        <f t="shared" si="88"/>
        <v>Thursday</v>
      </c>
      <c r="D726" s="2" t="str">
        <f t="shared" si="89"/>
        <v>December</v>
      </c>
      <c r="E726" s="2" t="str">
        <f t="shared" si="90"/>
        <v>2019</v>
      </c>
      <c r="F726" s="2">
        <v>43829</v>
      </c>
      <c r="G726" s="2" t="str">
        <f t="shared" si="91"/>
        <v>Monday</v>
      </c>
      <c r="H726" s="2" t="str">
        <f t="shared" si="92"/>
        <v>December</v>
      </c>
      <c r="I726" s="22">
        <v>0.28523483229339119</v>
      </c>
      <c r="J726" s="22" t="str">
        <f t="shared" si="93"/>
        <v>06</v>
      </c>
      <c r="K726" s="2" t="str">
        <f t="shared" si="94"/>
        <v>2019</v>
      </c>
      <c r="L726" s="3">
        <v>18.97</v>
      </c>
      <c r="M726" s="1">
        <v>9</v>
      </c>
      <c r="N726" s="3">
        <v>170.73</v>
      </c>
      <c r="O726" s="1" t="s">
        <v>22</v>
      </c>
      <c r="P726" s="1" t="s">
        <v>11</v>
      </c>
      <c r="Q726" s="1" t="str">
        <f t="shared" si="95"/>
        <v>Supplies and Furniture</v>
      </c>
      <c r="R726" s="1" t="s">
        <v>12</v>
      </c>
      <c r="S726" s="1" t="s">
        <v>285</v>
      </c>
      <c r="T726" s="1">
        <v>67212</v>
      </c>
      <c r="U726" s="1" t="str">
        <f>VLOOKUP(T726,'Geographic Data'!$A:$D,2,FALSE)</f>
        <v>Wichita</v>
      </c>
      <c r="V726" s="1" t="str">
        <f>VLOOKUP(T726,'Geographic Data'!$A:$D,3,FALSE)</f>
        <v>Kansas</v>
      </c>
      <c r="W726" s="1" t="str">
        <f>VLOOKUP(T726,'Geographic Data'!$A:$D,4,FALSE)</f>
        <v>Central</v>
      </c>
    </row>
    <row r="727" spans="1:23" x14ac:dyDescent="0.2">
      <c r="A727" s="1">
        <v>81741</v>
      </c>
      <c r="B727" s="2">
        <v>43825</v>
      </c>
      <c r="C727" s="2" t="str">
        <f t="shared" si="88"/>
        <v>Thursday</v>
      </c>
      <c r="D727" s="2" t="str">
        <f t="shared" si="89"/>
        <v>December</v>
      </c>
      <c r="E727" s="2" t="str">
        <f t="shared" si="90"/>
        <v>2019</v>
      </c>
      <c r="F727" s="2">
        <v>43828</v>
      </c>
      <c r="G727" s="2" t="str">
        <f t="shared" si="91"/>
        <v>Sunday</v>
      </c>
      <c r="H727" s="2" t="str">
        <f t="shared" si="92"/>
        <v>December</v>
      </c>
      <c r="I727" s="22">
        <v>0.31479407645113922</v>
      </c>
      <c r="J727" s="22" t="str">
        <f t="shared" si="93"/>
        <v>07</v>
      </c>
      <c r="K727" s="2" t="str">
        <f t="shared" si="94"/>
        <v>2019</v>
      </c>
      <c r="L727" s="3">
        <v>125.99</v>
      </c>
      <c r="M727" s="1">
        <v>8</v>
      </c>
      <c r="N727" s="3">
        <v>1007.92</v>
      </c>
      <c r="O727" s="1" t="s">
        <v>22</v>
      </c>
      <c r="P727" s="1" t="s">
        <v>16</v>
      </c>
      <c r="Q727" s="1" t="str">
        <f t="shared" si="95"/>
        <v>Technology</v>
      </c>
      <c r="R727" s="1" t="s">
        <v>790</v>
      </c>
      <c r="S727" s="1" t="s">
        <v>645</v>
      </c>
      <c r="T727" s="1">
        <v>67212</v>
      </c>
      <c r="U727" s="1" t="str">
        <f>VLOOKUP(T727,'Geographic Data'!$A:$D,2,FALSE)</f>
        <v>Wichita</v>
      </c>
      <c r="V727" s="1" t="str">
        <f>VLOOKUP(T727,'Geographic Data'!$A:$D,3,FALSE)</f>
        <v>Kansas</v>
      </c>
      <c r="W727" s="1" t="str">
        <f>VLOOKUP(T727,'Geographic Data'!$A:$D,4,FALSE)</f>
        <v>Central</v>
      </c>
    </row>
    <row r="728" spans="1:23" x14ac:dyDescent="0.2">
      <c r="A728" s="1">
        <v>81745</v>
      </c>
      <c r="B728" s="2">
        <v>43825</v>
      </c>
      <c r="C728" s="2" t="str">
        <f t="shared" si="88"/>
        <v>Thursday</v>
      </c>
      <c r="D728" s="2" t="str">
        <f t="shared" si="89"/>
        <v>December</v>
      </c>
      <c r="E728" s="2" t="str">
        <f t="shared" si="90"/>
        <v>2019</v>
      </c>
      <c r="F728" s="2">
        <v>43831</v>
      </c>
      <c r="G728" s="2" t="str">
        <f t="shared" si="91"/>
        <v>Wednesday</v>
      </c>
      <c r="H728" s="2" t="str">
        <f t="shared" si="92"/>
        <v>January</v>
      </c>
      <c r="I728" s="22">
        <v>0.94259535463591482</v>
      </c>
      <c r="J728" s="22" t="str">
        <f t="shared" si="93"/>
        <v>22</v>
      </c>
      <c r="K728" s="2" t="str">
        <f t="shared" si="94"/>
        <v>2020</v>
      </c>
      <c r="L728" s="3">
        <v>70.98</v>
      </c>
      <c r="M728" s="1">
        <v>2</v>
      </c>
      <c r="N728" s="3">
        <v>141.96</v>
      </c>
      <c r="O728" s="1" t="s">
        <v>22</v>
      </c>
      <c r="P728" s="1" t="s">
        <v>27</v>
      </c>
      <c r="Q728" s="1" t="str">
        <f t="shared" si="95"/>
        <v>Supplies and Furniture</v>
      </c>
      <c r="R728" s="1" t="s">
        <v>1219</v>
      </c>
      <c r="S728" s="1" t="s">
        <v>647</v>
      </c>
      <c r="T728" s="1">
        <v>67212</v>
      </c>
      <c r="U728" s="1" t="str">
        <f>VLOOKUP(T728,'Geographic Data'!$A:$D,2,FALSE)</f>
        <v>Wichita</v>
      </c>
      <c r="V728" s="1" t="str">
        <f>VLOOKUP(T728,'Geographic Data'!$A:$D,3,FALSE)</f>
        <v>Kansas</v>
      </c>
      <c r="W728" s="1" t="str">
        <f>VLOOKUP(T728,'Geographic Data'!$A:$D,4,FALSE)</f>
        <v>Central</v>
      </c>
    </row>
    <row r="729" spans="1:23" x14ac:dyDescent="0.2">
      <c r="A729" s="1">
        <v>82012</v>
      </c>
      <c r="B729" s="2">
        <v>43826</v>
      </c>
      <c r="C729" s="2" t="str">
        <f t="shared" si="88"/>
        <v>Friday</v>
      </c>
      <c r="D729" s="2" t="str">
        <f t="shared" si="89"/>
        <v>December</v>
      </c>
      <c r="E729" s="2" t="str">
        <f t="shared" si="90"/>
        <v>2019</v>
      </c>
      <c r="F729" s="2">
        <v>43832</v>
      </c>
      <c r="G729" s="2" t="str">
        <f t="shared" si="91"/>
        <v>Thursday</v>
      </c>
      <c r="H729" s="2" t="str">
        <f t="shared" si="92"/>
        <v>January</v>
      </c>
      <c r="I729" s="22">
        <v>0.51103052386432268</v>
      </c>
      <c r="J729" s="22" t="str">
        <f t="shared" si="93"/>
        <v>12</v>
      </c>
      <c r="K729" s="2" t="str">
        <f t="shared" si="94"/>
        <v>2020</v>
      </c>
      <c r="L729" s="3">
        <v>64.650000000000006</v>
      </c>
      <c r="M729" s="1">
        <v>5</v>
      </c>
      <c r="N729" s="3">
        <v>323.25</v>
      </c>
      <c r="O729" s="1" t="s">
        <v>22</v>
      </c>
      <c r="P729" s="1" t="s">
        <v>11</v>
      </c>
      <c r="Q729" s="1" t="str">
        <f t="shared" si="95"/>
        <v>Supplies and Furniture</v>
      </c>
      <c r="R729" s="1" t="s">
        <v>789</v>
      </c>
      <c r="S729" s="1" t="s">
        <v>195</v>
      </c>
      <c r="T729" s="1">
        <v>68005</v>
      </c>
      <c r="U729" s="1" t="str">
        <f>VLOOKUP(T729,'Geographic Data'!$A:$D,2,FALSE)</f>
        <v>Bellevue</v>
      </c>
      <c r="V729" s="1" t="str">
        <f>VLOOKUP(T729,'Geographic Data'!$A:$D,3,FALSE)</f>
        <v>Nebraska</v>
      </c>
      <c r="W729" s="1" t="str">
        <f>VLOOKUP(T729,'Geographic Data'!$A:$D,4,FALSE)</f>
        <v>Central</v>
      </c>
    </row>
    <row r="730" spans="1:23" x14ac:dyDescent="0.2">
      <c r="A730" s="1">
        <v>82012</v>
      </c>
      <c r="B730" s="2">
        <v>43826</v>
      </c>
      <c r="C730" s="2" t="str">
        <f t="shared" si="88"/>
        <v>Friday</v>
      </c>
      <c r="D730" s="2" t="str">
        <f t="shared" si="89"/>
        <v>December</v>
      </c>
      <c r="E730" s="2" t="str">
        <f t="shared" si="90"/>
        <v>2019</v>
      </c>
      <c r="F730" s="2">
        <v>43834</v>
      </c>
      <c r="G730" s="2" t="str">
        <f t="shared" si="91"/>
        <v>Saturday</v>
      </c>
      <c r="H730" s="2" t="str">
        <f t="shared" si="92"/>
        <v>January</v>
      </c>
      <c r="I730" s="22">
        <v>0.82972707140891278</v>
      </c>
      <c r="J730" s="22" t="str">
        <f t="shared" si="93"/>
        <v>19</v>
      </c>
      <c r="K730" s="2" t="str">
        <f t="shared" si="94"/>
        <v>2020</v>
      </c>
      <c r="L730" s="3">
        <v>15.23</v>
      </c>
      <c r="M730" s="1">
        <v>3</v>
      </c>
      <c r="N730" s="3">
        <v>45.69</v>
      </c>
      <c r="O730" s="1" t="s">
        <v>22</v>
      </c>
      <c r="P730" s="1" t="s">
        <v>27</v>
      </c>
      <c r="Q730" s="1" t="str">
        <f t="shared" si="95"/>
        <v>Supplies and Furniture</v>
      </c>
      <c r="R730" s="1" t="s">
        <v>43</v>
      </c>
      <c r="S730" s="1" t="s">
        <v>774</v>
      </c>
      <c r="T730" s="1">
        <v>68005</v>
      </c>
      <c r="U730" s="1" t="str">
        <f>VLOOKUP(T730,'Geographic Data'!$A:$D,2,FALSE)</f>
        <v>Bellevue</v>
      </c>
      <c r="V730" s="1" t="str">
        <f>VLOOKUP(T730,'Geographic Data'!$A:$D,3,FALSE)</f>
        <v>Nebraska</v>
      </c>
      <c r="W730" s="1" t="str">
        <f>VLOOKUP(T730,'Geographic Data'!$A:$D,4,FALSE)</f>
        <v>Central</v>
      </c>
    </row>
    <row r="731" spans="1:23" x14ac:dyDescent="0.2">
      <c r="A731" s="1">
        <v>82013</v>
      </c>
      <c r="B731" s="2">
        <v>43826</v>
      </c>
      <c r="C731" s="2" t="str">
        <f t="shared" si="88"/>
        <v>Friday</v>
      </c>
      <c r="D731" s="2" t="str">
        <f t="shared" si="89"/>
        <v>December</v>
      </c>
      <c r="E731" s="2" t="str">
        <f t="shared" si="90"/>
        <v>2019</v>
      </c>
      <c r="F731" s="2">
        <v>43829</v>
      </c>
      <c r="G731" s="2" t="str">
        <f t="shared" si="91"/>
        <v>Monday</v>
      </c>
      <c r="H731" s="2" t="str">
        <f t="shared" si="92"/>
        <v>December</v>
      </c>
      <c r="I731" s="22">
        <v>0.23694421008560862</v>
      </c>
      <c r="J731" s="22" t="str">
        <f t="shared" si="93"/>
        <v>05</v>
      </c>
      <c r="K731" s="2" t="str">
        <f t="shared" si="94"/>
        <v>2019</v>
      </c>
      <c r="L731" s="3">
        <v>30.98</v>
      </c>
      <c r="M731" s="1">
        <v>10</v>
      </c>
      <c r="N731" s="3">
        <v>309.8</v>
      </c>
      <c r="O731" s="1" t="s">
        <v>22</v>
      </c>
      <c r="P731" s="1" t="s">
        <v>11</v>
      </c>
      <c r="Q731" s="1" t="str">
        <f t="shared" si="95"/>
        <v>Supplies and Furniture</v>
      </c>
      <c r="R731" s="1" t="s">
        <v>12</v>
      </c>
      <c r="S731" s="1" t="s">
        <v>209</v>
      </c>
      <c r="T731" s="1">
        <v>68005</v>
      </c>
      <c r="U731" s="1" t="str">
        <f>VLOOKUP(T731,'Geographic Data'!$A:$D,2,FALSE)</f>
        <v>Bellevue</v>
      </c>
      <c r="V731" s="1" t="str">
        <f>VLOOKUP(T731,'Geographic Data'!$A:$D,3,FALSE)</f>
        <v>Nebraska</v>
      </c>
      <c r="W731" s="1" t="str">
        <f>VLOOKUP(T731,'Geographic Data'!$A:$D,4,FALSE)</f>
        <v>Central</v>
      </c>
    </row>
    <row r="732" spans="1:23" x14ac:dyDescent="0.2">
      <c r="A732" s="1">
        <v>82318</v>
      </c>
      <c r="B732" s="2">
        <v>43827</v>
      </c>
      <c r="C732" s="2" t="str">
        <f t="shared" si="88"/>
        <v>Saturday</v>
      </c>
      <c r="D732" s="2" t="str">
        <f t="shared" si="89"/>
        <v>December</v>
      </c>
      <c r="E732" s="2" t="str">
        <f t="shared" si="90"/>
        <v>2019</v>
      </c>
      <c r="F732" s="2">
        <v>43836</v>
      </c>
      <c r="G732" s="2" t="str">
        <f t="shared" si="91"/>
        <v>Monday</v>
      </c>
      <c r="H732" s="2" t="str">
        <f t="shared" si="92"/>
        <v>January</v>
      </c>
      <c r="I732" s="22">
        <v>0.34582573320058885</v>
      </c>
      <c r="J732" s="22" t="str">
        <f t="shared" si="93"/>
        <v>08</v>
      </c>
      <c r="K732" s="2" t="str">
        <f t="shared" si="94"/>
        <v>2020</v>
      </c>
      <c r="L732" s="3">
        <v>387.99</v>
      </c>
      <c r="M732" s="1">
        <v>3</v>
      </c>
      <c r="N732" s="3">
        <v>1163.97</v>
      </c>
      <c r="O732" s="1" t="s">
        <v>10</v>
      </c>
      <c r="P732" s="1" t="s">
        <v>11</v>
      </c>
      <c r="Q732" s="1" t="str">
        <f t="shared" si="95"/>
        <v>Supplies and Furniture</v>
      </c>
      <c r="R732" s="1" t="s">
        <v>791</v>
      </c>
      <c r="S732" s="1" t="s">
        <v>694</v>
      </c>
      <c r="T732" s="1">
        <v>68005</v>
      </c>
      <c r="U732" s="1" t="str">
        <f>VLOOKUP(T732,'Geographic Data'!$A:$D,2,FALSE)</f>
        <v>Bellevue</v>
      </c>
      <c r="V732" s="1" t="str">
        <f>VLOOKUP(T732,'Geographic Data'!$A:$D,3,FALSE)</f>
        <v>Nebraska</v>
      </c>
      <c r="W732" s="1" t="str">
        <f>VLOOKUP(T732,'Geographic Data'!$A:$D,4,FALSE)</f>
        <v>Central</v>
      </c>
    </row>
    <row r="733" spans="1:23" x14ac:dyDescent="0.2">
      <c r="A733" s="1">
        <v>82322</v>
      </c>
      <c r="B733" s="2">
        <v>43827</v>
      </c>
      <c r="C733" s="2" t="str">
        <f t="shared" si="88"/>
        <v>Saturday</v>
      </c>
      <c r="D733" s="2" t="str">
        <f t="shared" si="89"/>
        <v>December</v>
      </c>
      <c r="E733" s="2" t="str">
        <f t="shared" si="90"/>
        <v>2019</v>
      </c>
      <c r="F733" s="2">
        <v>43828</v>
      </c>
      <c r="G733" s="2" t="str">
        <f t="shared" si="91"/>
        <v>Sunday</v>
      </c>
      <c r="H733" s="2" t="str">
        <f t="shared" si="92"/>
        <v>December</v>
      </c>
      <c r="I733" s="22">
        <v>0.80590795339899468</v>
      </c>
      <c r="J733" s="22" t="str">
        <f t="shared" si="93"/>
        <v>19</v>
      </c>
      <c r="K733" s="2" t="str">
        <f t="shared" si="94"/>
        <v>2019</v>
      </c>
      <c r="L733" s="3">
        <v>90.48</v>
      </c>
      <c r="M733" s="1">
        <v>7</v>
      </c>
      <c r="N733" s="3">
        <v>633.36</v>
      </c>
      <c r="O733" s="1" t="s">
        <v>22</v>
      </c>
      <c r="P733" s="1" t="s">
        <v>11</v>
      </c>
      <c r="Q733" s="1" t="str">
        <f t="shared" si="95"/>
        <v>Supplies and Furniture</v>
      </c>
      <c r="R733" s="1" t="s">
        <v>41</v>
      </c>
      <c r="S733" s="1" t="s">
        <v>784</v>
      </c>
      <c r="T733" s="1">
        <v>68005</v>
      </c>
      <c r="U733" s="1" t="str">
        <f>VLOOKUP(T733,'Geographic Data'!$A:$D,2,FALSE)</f>
        <v>Bellevue</v>
      </c>
      <c r="V733" s="1" t="str">
        <f>VLOOKUP(T733,'Geographic Data'!$A:$D,3,FALSE)</f>
        <v>Nebraska</v>
      </c>
      <c r="W733" s="1" t="str">
        <f>VLOOKUP(T733,'Geographic Data'!$A:$D,4,FALSE)</f>
        <v>Central</v>
      </c>
    </row>
    <row r="734" spans="1:23" x14ac:dyDescent="0.2">
      <c r="A734" s="1">
        <v>82318</v>
      </c>
      <c r="B734" s="2">
        <v>43827</v>
      </c>
      <c r="C734" s="2" t="str">
        <f t="shared" si="88"/>
        <v>Saturday</v>
      </c>
      <c r="D734" s="2" t="str">
        <f t="shared" si="89"/>
        <v>December</v>
      </c>
      <c r="E734" s="2" t="str">
        <f t="shared" si="90"/>
        <v>2019</v>
      </c>
      <c r="F734" s="2">
        <v>43834</v>
      </c>
      <c r="G734" s="2" t="str">
        <f t="shared" si="91"/>
        <v>Saturday</v>
      </c>
      <c r="H734" s="2" t="str">
        <f t="shared" si="92"/>
        <v>January</v>
      </c>
      <c r="I734" s="22">
        <v>0.84140124141743877</v>
      </c>
      <c r="J734" s="22" t="str">
        <f t="shared" si="93"/>
        <v>20</v>
      </c>
      <c r="K734" s="2" t="str">
        <f t="shared" si="94"/>
        <v>2020</v>
      </c>
      <c r="L734" s="3">
        <v>6.6</v>
      </c>
      <c r="M734" s="1">
        <v>2</v>
      </c>
      <c r="N734" s="3">
        <v>13.2</v>
      </c>
      <c r="O734" s="1" t="s">
        <v>10</v>
      </c>
      <c r="P734" s="1" t="s">
        <v>16</v>
      </c>
      <c r="Q734" s="1" t="str">
        <f t="shared" si="95"/>
        <v>Technology</v>
      </c>
      <c r="R734" s="1" t="s">
        <v>17</v>
      </c>
      <c r="S734" s="1" t="s">
        <v>695</v>
      </c>
      <c r="T734" s="1">
        <v>68025</v>
      </c>
      <c r="U734" s="1" t="str">
        <f>VLOOKUP(T734,'Geographic Data'!$A:$D,2,FALSE)</f>
        <v>Fremont</v>
      </c>
      <c r="V734" s="1" t="str">
        <f>VLOOKUP(T734,'Geographic Data'!$A:$D,3,FALSE)</f>
        <v>Nebraska</v>
      </c>
      <c r="W734" s="1" t="str">
        <f>VLOOKUP(T734,'Geographic Data'!$A:$D,4,FALSE)</f>
        <v>Central</v>
      </c>
    </row>
    <row r="735" spans="1:23" x14ac:dyDescent="0.2">
      <c r="A735" s="1">
        <v>82318</v>
      </c>
      <c r="B735" s="2">
        <v>43827</v>
      </c>
      <c r="C735" s="2" t="str">
        <f t="shared" si="88"/>
        <v>Saturday</v>
      </c>
      <c r="D735" s="2" t="str">
        <f t="shared" si="89"/>
        <v>December</v>
      </c>
      <c r="E735" s="2" t="str">
        <f t="shared" si="90"/>
        <v>2019</v>
      </c>
      <c r="F735" s="2">
        <v>43829</v>
      </c>
      <c r="G735" s="2" t="str">
        <f t="shared" si="91"/>
        <v>Monday</v>
      </c>
      <c r="H735" s="2" t="str">
        <f t="shared" si="92"/>
        <v>December</v>
      </c>
      <c r="I735" s="22">
        <v>0.77443903794706981</v>
      </c>
      <c r="J735" s="22" t="str">
        <f t="shared" si="93"/>
        <v>18</v>
      </c>
      <c r="K735" s="2" t="str">
        <f t="shared" si="94"/>
        <v>2019</v>
      </c>
      <c r="L735" s="3">
        <v>55.98</v>
      </c>
      <c r="M735" s="1">
        <v>9</v>
      </c>
      <c r="N735" s="3">
        <v>503.82</v>
      </c>
      <c r="O735" s="1" t="s">
        <v>10</v>
      </c>
      <c r="P735" s="1" t="s">
        <v>11</v>
      </c>
      <c r="Q735" s="1" t="str">
        <f t="shared" si="95"/>
        <v>Supplies and Furniture</v>
      </c>
      <c r="R735" s="1" t="s">
        <v>12</v>
      </c>
      <c r="S735" s="1" t="s">
        <v>696</v>
      </c>
      <c r="T735" s="1">
        <v>68025</v>
      </c>
      <c r="U735" s="1" t="str">
        <f>VLOOKUP(T735,'Geographic Data'!$A:$D,2,FALSE)</f>
        <v>Fremont</v>
      </c>
      <c r="V735" s="1" t="str">
        <f>VLOOKUP(T735,'Geographic Data'!$A:$D,3,FALSE)</f>
        <v>Nebraska</v>
      </c>
      <c r="W735" s="1" t="str">
        <f>VLOOKUP(T735,'Geographic Data'!$A:$D,4,FALSE)</f>
        <v>Central</v>
      </c>
    </row>
    <row r="736" spans="1:23" x14ac:dyDescent="0.2">
      <c r="A736" s="1">
        <v>82319</v>
      </c>
      <c r="B736" s="2">
        <v>43827</v>
      </c>
      <c r="C736" s="2" t="str">
        <f t="shared" si="88"/>
        <v>Saturday</v>
      </c>
      <c r="D736" s="2" t="str">
        <f t="shared" si="89"/>
        <v>December</v>
      </c>
      <c r="E736" s="2" t="str">
        <f t="shared" si="90"/>
        <v>2019</v>
      </c>
      <c r="F736" s="2">
        <v>43832</v>
      </c>
      <c r="G736" s="2" t="str">
        <f t="shared" si="91"/>
        <v>Thursday</v>
      </c>
      <c r="H736" s="2" t="str">
        <f t="shared" si="92"/>
        <v>January</v>
      </c>
      <c r="I736" s="22">
        <v>0.97484430044618775</v>
      </c>
      <c r="J736" s="22" t="str">
        <f t="shared" si="93"/>
        <v>23</v>
      </c>
      <c r="K736" s="2" t="str">
        <f t="shared" si="94"/>
        <v>2020</v>
      </c>
      <c r="L736" s="3">
        <v>3.7</v>
      </c>
      <c r="M736" s="1">
        <v>5</v>
      </c>
      <c r="N736" s="3">
        <v>18.5</v>
      </c>
      <c r="O736" s="1" t="s">
        <v>10</v>
      </c>
      <c r="P736" s="1" t="s">
        <v>27</v>
      </c>
      <c r="Q736" s="1" t="str">
        <f t="shared" si="95"/>
        <v>Supplies and Furniture</v>
      </c>
      <c r="R736" s="1" t="s">
        <v>33</v>
      </c>
      <c r="S736" s="1" t="s">
        <v>697</v>
      </c>
      <c r="T736" s="1">
        <v>68025</v>
      </c>
      <c r="U736" s="1" t="str">
        <f>VLOOKUP(T736,'Geographic Data'!$A:$D,2,FALSE)</f>
        <v>Fremont</v>
      </c>
      <c r="V736" s="1" t="str">
        <f>VLOOKUP(T736,'Geographic Data'!$A:$D,3,FALSE)</f>
        <v>Nebraska</v>
      </c>
      <c r="W736" s="1" t="str">
        <f>VLOOKUP(T736,'Geographic Data'!$A:$D,4,FALSE)</f>
        <v>Central</v>
      </c>
    </row>
    <row r="737" spans="1:23" x14ac:dyDescent="0.2">
      <c r="A737" s="1">
        <v>82326</v>
      </c>
      <c r="B737" s="2">
        <v>43827</v>
      </c>
      <c r="C737" s="2" t="str">
        <f t="shared" si="88"/>
        <v>Saturday</v>
      </c>
      <c r="D737" s="2" t="str">
        <f t="shared" si="89"/>
        <v>December</v>
      </c>
      <c r="E737" s="2" t="str">
        <f t="shared" si="90"/>
        <v>2019</v>
      </c>
      <c r="F737" s="2">
        <v>43831</v>
      </c>
      <c r="G737" s="2" t="str">
        <f t="shared" si="91"/>
        <v>Wednesday</v>
      </c>
      <c r="H737" s="2" t="str">
        <f t="shared" si="92"/>
        <v>January</v>
      </c>
      <c r="I737" s="22">
        <v>9.5239682349920196E-3</v>
      </c>
      <c r="J737" s="22" t="str">
        <f t="shared" si="93"/>
        <v>00</v>
      </c>
      <c r="K737" s="2" t="str">
        <f t="shared" si="94"/>
        <v>2020</v>
      </c>
      <c r="L737" s="3">
        <v>4.7699999999999996</v>
      </c>
      <c r="M737" s="1">
        <v>2</v>
      </c>
      <c r="N737" s="3">
        <v>9.5399999999999991</v>
      </c>
      <c r="O737" s="1" t="s">
        <v>10</v>
      </c>
      <c r="P737" s="1" t="s">
        <v>16</v>
      </c>
      <c r="Q737" s="1" t="str">
        <f t="shared" si="95"/>
        <v>Technology</v>
      </c>
      <c r="R737" s="1" t="s">
        <v>17</v>
      </c>
      <c r="S737" s="1" t="s">
        <v>408</v>
      </c>
      <c r="T737" s="1">
        <v>68025</v>
      </c>
      <c r="U737" s="1" t="str">
        <f>VLOOKUP(T737,'Geographic Data'!$A:$D,2,FALSE)</f>
        <v>Fremont</v>
      </c>
      <c r="V737" s="1" t="str">
        <f>VLOOKUP(T737,'Geographic Data'!$A:$D,3,FALSE)</f>
        <v>Nebraska</v>
      </c>
      <c r="W737" s="1" t="str">
        <f>VLOOKUP(T737,'Geographic Data'!$A:$D,4,FALSE)</f>
        <v>Central</v>
      </c>
    </row>
    <row r="738" spans="1:23" x14ac:dyDescent="0.2">
      <c r="A738" s="1">
        <v>82326</v>
      </c>
      <c r="B738" s="2">
        <v>43827</v>
      </c>
      <c r="C738" s="2" t="str">
        <f t="shared" si="88"/>
        <v>Saturday</v>
      </c>
      <c r="D738" s="2" t="str">
        <f t="shared" si="89"/>
        <v>December</v>
      </c>
      <c r="E738" s="2" t="str">
        <f t="shared" si="90"/>
        <v>2019</v>
      </c>
      <c r="F738" s="2">
        <v>43832</v>
      </c>
      <c r="G738" s="2" t="str">
        <f t="shared" si="91"/>
        <v>Thursday</v>
      </c>
      <c r="H738" s="2" t="str">
        <f t="shared" si="92"/>
        <v>January</v>
      </c>
      <c r="I738" s="22">
        <v>0.90217262288086442</v>
      </c>
      <c r="J738" s="22" t="str">
        <f t="shared" si="93"/>
        <v>21</v>
      </c>
      <c r="K738" s="2" t="str">
        <f t="shared" si="94"/>
        <v>2020</v>
      </c>
      <c r="L738" s="3">
        <v>10.98</v>
      </c>
      <c r="M738" s="1">
        <v>4</v>
      </c>
      <c r="N738" s="3">
        <v>43.92</v>
      </c>
      <c r="O738" s="1" t="s">
        <v>10</v>
      </c>
      <c r="P738" s="1" t="s">
        <v>11</v>
      </c>
      <c r="Q738" s="1" t="str">
        <f t="shared" si="95"/>
        <v>Supplies and Furniture</v>
      </c>
      <c r="R738" s="1" t="s">
        <v>792</v>
      </c>
      <c r="S738" s="1" t="s">
        <v>525</v>
      </c>
      <c r="T738" s="1">
        <v>68025</v>
      </c>
      <c r="U738" s="1" t="str">
        <f>VLOOKUP(T738,'Geographic Data'!$A:$D,2,FALSE)</f>
        <v>Fremont</v>
      </c>
      <c r="V738" s="1" t="str">
        <f>VLOOKUP(T738,'Geographic Data'!$A:$D,3,FALSE)</f>
        <v>Nebraska</v>
      </c>
      <c r="W738" s="1" t="str">
        <f>VLOOKUP(T738,'Geographic Data'!$A:$D,4,FALSE)</f>
        <v>Central</v>
      </c>
    </row>
    <row r="739" spans="1:23" x14ac:dyDescent="0.2">
      <c r="A739" s="1">
        <v>79741</v>
      </c>
      <c r="B739" s="2">
        <v>43816</v>
      </c>
      <c r="C739" s="2" t="str">
        <f t="shared" si="88"/>
        <v>Tuesday</v>
      </c>
      <c r="D739" s="2" t="str">
        <f t="shared" si="89"/>
        <v>December</v>
      </c>
      <c r="E739" s="2" t="str">
        <f t="shared" si="90"/>
        <v>2019</v>
      </c>
      <c r="F739" s="2">
        <v>43824</v>
      </c>
      <c r="G739" s="2" t="str">
        <f t="shared" si="91"/>
        <v>Wednesday</v>
      </c>
      <c r="H739" s="2" t="str">
        <f t="shared" si="92"/>
        <v>December</v>
      </c>
      <c r="I739" s="22">
        <v>0.20134220604156805</v>
      </c>
      <c r="J739" s="22" t="str">
        <f t="shared" si="93"/>
        <v>04</v>
      </c>
      <c r="K739" s="2" t="str">
        <f t="shared" si="94"/>
        <v>2019</v>
      </c>
      <c r="L739" s="3">
        <v>17.670000000000002</v>
      </c>
      <c r="M739" s="1">
        <v>4</v>
      </c>
      <c r="N739" s="3">
        <v>70.680000000000007</v>
      </c>
      <c r="O739" s="1" t="s">
        <v>22</v>
      </c>
      <c r="P739" s="1" t="s">
        <v>27</v>
      </c>
      <c r="Q739" s="1" t="str">
        <f t="shared" si="95"/>
        <v>Supplies and Furniture</v>
      </c>
      <c r="R739" s="1" t="s">
        <v>33</v>
      </c>
      <c r="S739" s="1" t="s">
        <v>146</v>
      </c>
      <c r="T739" s="1">
        <v>68046</v>
      </c>
      <c r="U739" s="1" t="str">
        <f>VLOOKUP(T739,'Geographic Data'!$A:$D,2,FALSE)</f>
        <v>Papillion</v>
      </c>
      <c r="V739" s="1" t="str">
        <f>VLOOKUP(T739,'Geographic Data'!$A:$D,3,FALSE)</f>
        <v>Nebraska</v>
      </c>
      <c r="W739" s="1" t="str">
        <f>VLOOKUP(T739,'Geographic Data'!$A:$D,4,FALSE)</f>
        <v>Central</v>
      </c>
    </row>
    <row r="740" spans="1:23" x14ac:dyDescent="0.2">
      <c r="A740" s="1">
        <v>79742</v>
      </c>
      <c r="B740" s="2">
        <v>43816</v>
      </c>
      <c r="C740" s="2" t="str">
        <f t="shared" si="88"/>
        <v>Tuesday</v>
      </c>
      <c r="D740" s="2" t="str">
        <f t="shared" si="89"/>
        <v>December</v>
      </c>
      <c r="E740" s="2" t="str">
        <f t="shared" si="90"/>
        <v>2019</v>
      </c>
      <c r="F740" s="2">
        <v>43826</v>
      </c>
      <c r="G740" s="2" t="str">
        <f t="shared" si="91"/>
        <v>Friday</v>
      </c>
      <c r="H740" s="2" t="str">
        <f t="shared" si="92"/>
        <v>December</v>
      </c>
      <c r="I740" s="22">
        <v>0.77461415036288539</v>
      </c>
      <c r="J740" s="22" t="str">
        <f t="shared" si="93"/>
        <v>18</v>
      </c>
      <c r="K740" s="2" t="str">
        <f t="shared" si="94"/>
        <v>2019</v>
      </c>
      <c r="L740" s="3">
        <v>2.88</v>
      </c>
      <c r="M740" s="1">
        <v>10</v>
      </c>
      <c r="N740" s="3">
        <v>28.8</v>
      </c>
      <c r="O740" s="1" t="s">
        <v>22</v>
      </c>
      <c r="P740" s="1" t="s">
        <v>11</v>
      </c>
      <c r="Q740" s="1" t="str">
        <f t="shared" si="95"/>
        <v>Supplies and Furniture</v>
      </c>
      <c r="R740" s="1" t="s">
        <v>31</v>
      </c>
      <c r="S740" s="1" t="s">
        <v>390</v>
      </c>
      <c r="T740" s="1">
        <v>68046</v>
      </c>
      <c r="U740" s="1" t="str">
        <f>VLOOKUP(T740,'Geographic Data'!$A:$D,2,FALSE)</f>
        <v>Papillion</v>
      </c>
      <c r="V740" s="1" t="str">
        <f>VLOOKUP(T740,'Geographic Data'!$A:$D,3,FALSE)</f>
        <v>Nebraska</v>
      </c>
      <c r="W740" s="1" t="str">
        <f>VLOOKUP(T740,'Geographic Data'!$A:$D,4,FALSE)</f>
        <v>Central</v>
      </c>
    </row>
    <row r="741" spans="1:23" x14ac:dyDescent="0.2">
      <c r="A741" s="1">
        <v>80457</v>
      </c>
      <c r="B741" s="2">
        <v>43819</v>
      </c>
      <c r="C741" s="2" t="str">
        <f t="shared" si="88"/>
        <v>Friday</v>
      </c>
      <c r="D741" s="2" t="str">
        <f t="shared" si="89"/>
        <v>December</v>
      </c>
      <c r="E741" s="2" t="str">
        <f t="shared" si="90"/>
        <v>2019</v>
      </c>
      <c r="F741" s="2">
        <v>43823</v>
      </c>
      <c r="G741" s="2" t="str">
        <f t="shared" si="91"/>
        <v>Tuesday</v>
      </c>
      <c r="H741" s="2" t="str">
        <f t="shared" si="92"/>
        <v>December</v>
      </c>
      <c r="I741" s="22">
        <v>0.49767114346380092</v>
      </c>
      <c r="J741" s="22" t="str">
        <f t="shared" si="93"/>
        <v>11</v>
      </c>
      <c r="K741" s="2" t="str">
        <f t="shared" si="94"/>
        <v>2019</v>
      </c>
      <c r="L741" s="3">
        <v>8.1199999999999992</v>
      </c>
      <c r="M741" s="1">
        <v>1</v>
      </c>
      <c r="N741" s="3">
        <v>8.1199999999999992</v>
      </c>
      <c r="O741" s="1" t="s">
        <v>10</v>
      </c>
      <c r="P741" s="1" t="s">
        <v>16</v>
      </c>
      <c r="Q741" s="1" t="str">
        <f t="shared" si="95"/>
        <v>Technology</v>
      </c>
      <c r="R741" s="1" t="s">
        <v>17</v>
      </c>
      <c r="S741" s="1" t="s">
        <v>121</v>
      </c>
      <c r="T741" s="1">
        <v>68104</v>
      </c>
      <c r="U741" s="1" t="str">
        <f>VLOOKUP(T741,'Geographic Data'!$A:$D,2,FALSE)</f>
        <v>Omaha</v>
      </c>
      <c r="V741" s="1" t="str">
        <f>VLOOKUP(T741,'Geographic Data'!$A:$D,3,FALSE)</f>
        <v>Nebraska</v>
      </c>
      <c r="W741" s="1" t="str">
        <f>VLOOKUP(T741,'Geographic Data'!$A:$D,4,FALSE)</f>
        <v>Central</v>
      </c>
    </row>
    <row r="742" spans="1:23" x14ac:dyDescent="0.2">
      <c r="A742" s="1">
        <v>80457</v>
      </c>
      <c r="B742" s="2">
        <v>43819</v>
      </c>
      <c r="C742" s="2" t="str">
        <f t="shared" si="88"/>
        <v>Friday</v>
      </c>
      <c r="D742" s="2" t="str">
        <f t="shared" si="89"/>
        <v>December</v>
      </c>
      <c r="E742" s="2" t="str">
        <f t="shared" si="90"/>
        <v>2019</v>
      </c>
      <c r="F742" s="2">
        <v>43826</v>
      </c>
      <c r="G742" s="2" t="str">
        <f t="shared" si="91"/>
        <v>Friday</v>
      </c>
      <c r="H742" s="2" t="str">
        <f t="shared" si="92"/>
        <v>December</v>
      </c>
      <c r="I742" s="22">
        <v>0.76887076730272974</v>
      </c>
      <c r="J742" s="22" t="str">
        <f t="shared" si="93"/>
        <v>18</v>
      </c>
      <c r="K742" s="2" t="str">
        <f t="shared" si="94"/>
        <v>2019</v>
      </c>
      <c r="L742" s="3">
        <v>23.99</v>
      </c>
      <c r="M742" s="1">
        <v>3</v>
      </c>
      <c r="N742" s="3">
        <v>71.97</v>
      </c>
      <c r="O742" s="1" t="s">
        <v>10</v>
      </c>
      <c r="P742" s="1" t="s">
        <v>16</v>
      </c>
      <c r="Q742" s="1" t="str">
        <f t="shared" si="95"/>
        <v>Technology</v>
      </c>
      <c r="R742" s="1" t="s">
        <v>25</v>
      </c>
      <c r="S742" s="1" t="s">
        <v>491</v>
      </c>
      <c r="T742" s="1">
        <v>68104</v>
      </c>
      <c r="U742" s="1" t="str">
        <f>VLOOKUP(T742,'Geographic Data'!$A:$D,2,FALSE)</f>
        <v>Omaha</v>
      </c>
      <c r="V742" s="1" t="str">
        <f>VLOOKUP(T742,'Geographic Data'!$A:$D,3,FALSE)</f>
        <v>Nebraska</v>
      </c>
      <c r="W742" s="1" t="str">
        <f>VLOOKUP(T742,'Geographic Data'!$A:$D,4,FALSE)</f>
        <v>Central</v>
      </c>
    </row>
    <row r="743" spans="1:23" x14ac:dyDescent="0.2">
      <c r="A743" s="1">
        <v>80458</v>
      </c>
      <c r="B743" s="2">
        <v>43819</v>
      </c>
      <c r="C743" s="2" t="str">
        <f t="shared" si="88"/>
        <v>Friday</v>
      </c>
      <c r="D743" s="2" t="str">
        <f t="shared" si="89"/>
        <v>December</v>
      </c>
      <c r="E743" s="2" t="str">
        <f t="shared" si="90"/>
        <v>2019</v>
      </c>
      <c r="F743" s="2">
        <v>43828</v>
      </c>
      <c r="G743" s="2" t="str">
        <f t="shared" si="91"/>
        <v>Sunday</v>
      </c>
      <c r="H743" s="2" t="str">
        <f t="shared" si="92"/>
        <v>December</v>
      </c>
      <c r="I743" s="22">
        <v>0.49423856968265156</v>
      </c>
      <c r="J743" s="22" t="str">
        <f t="shared" si="93"/>
        <v>11</v>
      </c>
      <c r="K743" s="2" t="str">
        <f t="shared" si="94"/>
        <v>2019</v>
      </c>
      <c r="L743" s="3">
        <v>10.31</v>
      </c>
      <c r="M743" s="1">
        <v>4</v>
      </c>
      <c r="N743" s="3">
        <v>41.24</v>
      </c>
      <c r="O743" s="1" t="s">
        <v>10</v>
      </c>
      <c r="P743" s="1" t="s">
        <v>11</v>
      </c>
      <c r="Q743" s="1" t="str">
        <f t="shared" si="95"/>
        <v>Supplies and Furniture</v>
      </c>
      <c r="R743" s="1" t="s">
        <v>12</v>
      </c>
      <c r="S743" s="1" t="s">
        <v>492</v>
      </c>
      <c r="T743" s="1">
        <v>68104</v>
      </c>
      <c r="U743" s="1" t="str">
        <f>VLOOKUP(T743,'Geographic Data'!$A:$D,2,FALSE)</f>
        <v>Omaha</v>
      </c>
      <c r="V743" s="1" t="str">
        <f>VLOOKUP(T743,'Geographic Data'!$A:$D,3,FALSE)</f>
        <v>Nebraska</v>
      </c>
      <c r="W743" s="1" t="str">
        <f>VLOOKUP(T743,'Geographic Data'!$A:$D,4,FALSE)</f>
        <v>Central</v>
      </c>
    </row>
    <row r="744" spans="1:23" x14ac:dyDescent="0.2">
      <c r="A744" s="1">
        <v>80459</v>
      </c>
      <c r="B744" s="2">
        <v>43819</v>
      </c>
      <c r="C744" s="2" t="str">
        <f t="shared" si="88"/>
        <v>Friday</v>
      </c>
      <c r="D744" s="2" t="str">
        <f t="shared" si="89"/>
        <v>December</v>
      </c>
      <c r="E744" s="2" t="str">
        <f t="shared" si="90"/>
        <v>2019</v>
      </c>
      <c r="F744" s="2">
        <v>43826</v>
      </c>
      <c r="G744" s="2" t="str">
        <f t="shared" si="91"/>
        <v>Friday</v>
      </c>
      <c r="H744" s="2" t="str">
        <f t="shared" si="92"/>
        <v>December</v>
      </c>
      <c r="I744" s="22">
        <v>4.7091844848995534E-2</v>
      </c>
      <c r="J744" s="22" t="str">
        <f t="shared" si="93"/>
        <v>01</v>
      </c>
      <c r="K744" s="2" t="str">
        <f t="shared" si="94"/>
        <v>2019</v>
      </c>
      <c r="L744" s="3">
        <v>138.13999999999999</v>
      </c>
      <c r="M744" s="1">
        <v>8</v>
      </c>
      <c r="N744" s="3">
        <v>1105.1199999999999</v>
      </c>
      <c r="O744" s="1" t="s">
        <v>10</v>
      </c>
      <c r="P744" s="1" t="s">
        <v>11</v>
      </c>
      <c r="Q744" s="1" t="str">
        <f t="shared" si="95"/>
        <v>Supplies and Furniture</v>
      </c>
      <c r="R744" s="1" t="s">
        <v>789</v>
      </c>
      <c r="S744" s="1" t="s">
        <v>493</v>
      </c>
      <c r="T744" s="1">
        <v>68104</v>
      </c>
      <c r="U744" s="1" t="str">
        <f>VLOOKUP(T744,'Geographic Data'!$A:$D,2,FALSE)</f>
        <v>Omaha</v>
      </c>
      <c r="V744" s="1" t="str">
        <f>VLOOKUP(T744,'Geographic Data'!$A:$D,3,FALSE)</f>
        <v>Nebraska</v>
      </c>
      <c r="W744" s="1" t="str">
        <f>VLOOKUP(T744,'Geographic Data'!$A:$D,4,FALSE)</f>
        <v>Central</v>
      </c>
    </row>
    <row r="745" spans="1:23" x14ac:dyDescent="0.2">
      <c r="A745" s="1">
        <v>80459</v>
      </c>
      <c r="B745" s="2">
        <v>43819</v>
      </c>
      <c r="C745" s="2" t="str">
        <f t="shared" si="88"/>
        <v>Friday</v>
      </c>
      <c r="D745" s="2" t="str">
        <f t="shared" si="89"/>
        <v>December</v>
      </c>
      <c r="E745" s="2" t="str">
        <f t="shared" si="90"/>
        <v>2019</v>
      </c>
      <c r="F745" s="2">
        <v>43826</v>
      </c>
      <c r="G745" s="2" t="str">
        <f t="shared" si="91"/>
        <v>Friday</v>
      </c>
      <c r="H745" s="2" t="str">
        <f t="shared" si="92"/>
        <v>December</v>
      </c>
      <c r="I745" s="22">
        <v>0.16416557273142318</v>
      </c>
      <c r="J745" s="22" t="str">
        <f t="shared" si="93"/>
        <v>03</v>
      </c>
      <c r="K745" s="2" t="str">
        <f t="shared" si="94"/>
        <v>2019</v>
      </c>
      <c r="L745" s="3">
        <v>125.99</v>
      </c>
      <c r="M745" s="1">
        <v>2</v>
      </c>
      <c r="N745" s="3">
        <v>251.98</v>
      </c>
      <c r="O745" s="1" t="s">
        <v>10</v>
      </c>
      <c r="P745" s="1" t="s">
        <v>16</v>
      </c>
      <c r="Q745" s="1" t="str">
        <f t="shared" si="95"/>
        <v>Technology</v>
      </c>
      <c r="R745" s="1" t="s">
        <v>790</v>
      </c>
      <c r="S745" s="1" t="s">
        <v>494</v>
      </c>
      <c r="T745" s="1">
        <v>68104</v>
      </c>
      <c r="U745" s="1" t="str">
        <f>VLOOKUP(T745,'Geographic Data'!$A:$D,2,FALSE)</f>
        <v>Omaha</v>
      </c>
      <c r="V745" s="1" t="str">
        <f>VLOOKUP(T745,'Geographic Data'!$A:$D,3,FALSE)</f>
        <v>Nebraska</v>
      </c>
      <c r="W745" s="1" t="str">
        <f>VLOOKUP(T745,'Geographic Data'!$A:$D,4,FALSE)</f>
        <v>Central</v>
      </c>
    </row>
    <row r="746" spans="1:23" x14ac:dyDescent="0.2">
      <c r="A746" s="1">
        <v>80460</v>
      </c>
      <c r="B746" s="2">
        <v>43819</v>
      </c>
      <c r="C746" s="2" t="str">
        <f t="shared" si="88"/>
        <v>Friday</v>
      </c>
      <c r="D746" s="2" t="str">
        <f t="shared" si="89"/>
        <v>December</v>
      </c>
      <c r="E746" s="2" t="str">
        <f t="shared" si="90"/>
        <v>2019</v>
      </c>
      <c r="F746" s="2">
        <v>43824</v>
      </c>
      <c r="G746" s="2" t="str">
        <f t="shared" si="91"/>
        <v>Wednesday</v>
      </c>
      <c r="H746" s="2" t="str">
        <f t="shared" si="92"/>
        <v>December</v>
      </c>
      <c r="I746" s="22">
        <v>0.67438086550510912</v>
      </c>
      <c r="J746" s="22" t="str">
        <f t="shared" si="93"/>
        <v>16</v>
      </c>
      <c r="K746" s="2" t="str">
        <f t="shared" si="94"/>
        <v>2019</v>
      </c>
      <c r="L746" s="3">
        <v>7.84</v>
      </c>
      <c r="M746" s="1">
        <v>1</v>
      </c>
      <c r="N746" s="3">
        <v>7.84</v>
      </c>
      <c r="O746" s="1" t="s">
        <v>14</v>
      </c>
      <c r="P746" s="1" t="s">
        <v>11</v>
      </c>
      <c r="Q746" s="1" t="str">
        <f t="shared" si="95"/>
        <v>Supplies and Furniture</v>
      </c>
      <c r="R746" s="1" t="s">
        <v>791</v>
      </c>
      <c r="S746" s="1" t="s">
        <v>456</v>
      </c>
      <c r="T746" s="1">
        <v>68104</v>
      </c>
      <c r="U746" s="1" t="str">
        <f>VLOOKUP(T746,'Geographic Data'!$A:$D,2,FALSE)</f>
        <v>Omaha</v>
      </c>
      <c r="V746" s="1" t="str">
        <f>VLOOKUP(T746,'Geographic Data'!$A:$D,3,FALSE)</f>
        <v>Nebraska</v>
      </c>
      <c r="W746" s="1" t="str">
        <f>VLOOKUP(T746,'Geographic Data'!$A:$D,4,FALSE)</f>
        <v>Central</v>
      </c>
    </row>
    <row r="747" spans="1:23" x14ac:dyDescent="0.2">
      <c r="A747" s="1">
        <v>80461</v>
      </c>
      <c r="B747" s="2">
        <v>43819</v>
      </c>
      <c r="C747" s="2" t="str">
        <f t="shared" si="88"/>
        <v>Friday</v>
      </c>
      <c r="D747" s="2" t="str">
        <f t="shared" si="89"/>
        <v>December</v>
      </c>
      <c r="E747" s="2" t="str">
        <f t="shared" si="90"/>
        <v>2019</v>
      </c>
      <c r="F747" s="2">
        <v>43829</v>
      </c>
      <c r="G747" s="2" t="str">
        <f t="shared" si="91"/>
        <v>Monday</v>
      </c>
      <c r="H747" s="2" t="str">
        <f t="shared" si="92"/>
        <v>December</v>
      </c>
      <c r="I747" s="22">
        <v>0.7672129757387619</v>
      </c>
      <c r="J747" s="22" t="str">
        <f t="shared" si="93"/>
        <v>18</v>
      </c>
      <c r="K747" s="2" t="str">
        <f t="shared" si="94"/>
        <v>2019</v>
      </c>
      <c r="L747" s="3">
        <v>15.68</v>
      </c>
      <c r="M747" s="1">
        <v>7</v>
      </c>
      <c r="N747" s="3">
        <v>109.76</v>
      </c>
      <c r="O747" s="1" t="s">
        <v>10</v>
      </c>
      <c r="P747" s="1" t="s">
        <v>27</v>
      </c>
      <c r="Q747" s="1" t="str">
        <f t="shared" si="95"/>
        <v>Supplies and Furniture</v>
      </c>
      <c r="R747" s="1" t="s">
        <v>33</v>
      </c>
      <c r="S747" s="1" t="s">
        <v>450</v>
      </c>
      <c r="T747" s="1">
        <v>68502</v>
      </c>
      <c r="U747" s="1" t="str">
        <f>VLOOKUP(T747,'Geographic Data'!$A:$D,2,FALSE)</f>
        <v>Lincoln</v>
      </c>
      <c r="V747" s="1" t="str">
        <f>VLOOKUP(T747,'Geographic Data'!$A:$D,3,FALSE)</f>
        <v>Nebraska</v>
      </c>
      <c r="W747" s="1" t="str">
        <f>VLOOKUP(T747,'Geographic Data'!$A:$D,4,FALSE)</f>
        <v>Central</v>
      </c>
    </row>
    <row r="748" spans="1:23" x14ac:dyDescent="0.2">
      <c r="A748" s="1">
        <v>82314</v>
      </c>
      <c r="B748" s="2">
        <v>43827</v>
      </c>
      <c r="C748" s="2" t="str">
        <f t="shared" si="88"/>
        <v>Saturday</v>
      </c>
      <c r="D748" s="2" t="str">
        <f t="shared" si="89"/>
        <v>December</v>
      </c>
      <c r="E748" s="2" t="str">
        <f t="shared" si="90"/>
        <v>2019</v>
      </c>
      <c r="F748" s="2">
        <v>43829</v>
      </c>
      <c r="G748" s="2" t="str">
        <f t="shared" si="91"/>
        <v>Monday</v>
      </c>
      <c r="H748" s="2" t="str">
        <f t="shared" si="92"/>
        <v>December</v>
      </c>
      <c r="I748" s="22">
        <v>5.127969570175761E-2</v>
      </c>
      <c r="J748" s="22" t="str">
        <f t="shared" si="93"/>
        <v>01</v>
      </c>
      <c r="K748" s="2" t="str">
        <f t="shared" si="94"/>
        <v>2019</v>
      </c>
      <c r="L748" s="3">
        <v>160.97999999999999</v>
      </c>
      <c r="M748" s="1">
        <v>2</v>
      </c>
      <c r="N748" s="3">
        <v>321.95999999999998</v>
      </c>
      <c r="O748" s="1" t="s">
        <v>10</v>
      </c>
      <c r="P748" s="1" t="s">
        <v>27</v>
      </c>
      <c r="Q748" s="1" t="str">
        <f t="shared" si="95"/>
        <v>Supplies and Furniture</v>
      </c>
      <c r="R748" s="1" t="s">
        <v>1219</v>
      </c>
      <c r="S748" s="1" t="s">
        <v>159</v>
      </c>
      <c r="T748" s="1">
        <v>68502</v>
      </c>
      <c r="U748" s="1" t="str">
        <f>VLOOKUP(T748,'Geographic Data'!$A:$D,2,FALSE)</f>
        <v>Lincoln</v>
      </c>
      <c r="V748" s="1" t="str">
        <f>VLOOKUP(T748,'Geographic Data'!$A:$D,3,FALSE)</f>
        <v>Nebraska</v>
      </c>
      <c r="W748" s="1" t="str">
        <f>VLOOKUP(T748,'Geographic Data'!$A:$D,4,FALSE)</f>
        <v>Central</v>
      </c>
    </row>
    <row r="749" spans="1:23" x14ac:dyDescent="0.2">
      <c r="A749" s="1">
        <v>82317</v>
      </c>
      <c r="B749" s="2">
        <v>43827</v>
      </c>
      <c r="C749" s="2" t="str">
        <f t="shared" si="88"/>
        <v>Saturday</v>
      </c>
      <c r="D749" s="2" t="str">
        <f t="shared" si="89"/>
        <v>December</v>
      </c>
      <c r="E749" s="2" t="str">
        <f t="shared" si="90"/>
        <v>2019</v>
      </c>
      <c r="F749" s="2">
        <v>43831</v>
      </c>
      <c r="G749" s="2" t="str">
        <f t="shared" si="91"/>
        <v>Wednesday</v>
      </c>
      <c r="H749" s="2" t="str">
        <f t="shared" si="92"/>
        <v>January</v>
      </c>
      <c r="I749" s="22">
        <v>0.57020244293294509</v>
      </c>
      <c r="J749" s="22" t="str">
        <f t="shared" si="93"/>
        <v>13</v>
      </c>
      <c r="K749" s="2" t="str">
        <f t="shared" si="94"/>
        <v>2020</v>
      </c>
      <c r="L749" s="3">
        <v>122.99</v>
      </c>
      <c r="M749" s="1">
        <v>5</v>
      </c>
      <c r="N749" s="3">
        <v>614.95000000000005</v>
      </c>
      <c r="O749" s="1" t="s">
        <v>10</v>
      </c>
      <c r="P749" s="1" t="s">
        <v>11</v>
      </c>
      <c r="Q749" s="1" t="str">
        <f t="shared" si="95"/>
        <v>Supplies and Furniture</v>
      </c>
      <c r="R749" s="1" t="s">
        <v>791</v>
      </c>
      <c r="S749" s="1" t="s">
        <v>693</v>
      </c>
      <c r="T749" s="1">
        <v>68502</v>
      </c>
      <c r="U749" s="1" t="str">
        <f>VLOOKUP(T749,'Geographic Data'!$A:$D,2,FALSE)</f>
        <v>Lincoln</v>
      </c>
      <c r="V749" s="1" t="str">
        <f>VLOOKUP(T749,'Geographic Data'!$A:$D,3,FALSE)</f>
        <v>Nebraska</v>
      </c>
      <c r="W749" s="1" t="str">
        <f>VLOOKUP(T749,'Geographic Data'!$A:$D,4,FALSE)</f>
        <v>Central</v>
      </c>
    </row>
    <row r="750" spans="1:23" x14ac:dyDescent="0.2">
      <c r="A750" s="1">
        <v>82323</v>
      </c>
      <c r="B750" s="2">
        <v>43827</v>
      </c>
      <c r="C750" s="2" t="str">
        <f t="shared" si="88"/>
        <v>Saturday</v>
      </c>
      <c r="D750" s="2" t="str">
        <f t="shared" si="89"/>
        <v>December</v>
      </c>
      <c r="E750" s="2" t="str">
        <f t="shared" si="90"/>
        <v>2019</v>
      </c>
      <c r="F750" s="2">
        <v>43834</v>
      </c>
      <c r="G750" s="2" t="str">
        <f t="shared" si="91"/>
        <v>Saturday</v>
      </c>
      <c r="H750" s="2" t="str">
        <f t="shared" si="92"/>
        <v>January</v>
      </c>
      <c r="I750" s="22">
        <v>0.60271866640101368</v>
      </c>
      <c r="J750" s="22" t="str">
        <f t="shared" si="93"/>
        <v>14</v>
      </c>
      <c r="K750" s="2" t="str">
        <f t="shared" si="94"/>
        <v>2020</v>
      </c>
      <c r="L750" s="3">
        <v>65.989999999999995</v>
      </c>
      <c r="M750" s="1">
        <v>7</v>
      </c>
      <c r="N750" s="3">
        <v>461.93</v>
      </c>
      <c r="O750" s="1" t="s">
        <v>10</v>
      </c>
      <c r="P750" s="1" t="s">
        <v>16</v>
      </c>
      <c r="Q750" s="1" t="str">
        <f t="shared" si="95"/>
        <v>Technology</v>
      </c>
      <c r="R750" s="1" t="s">
        <v>790</v>
      </c>
      <c r="S750" s="1" t="s">
        <v>406</v>
      </c>
      <c r="T750" s="1">
        <v>68502</v>
      </c>
      <c r="U750" s="1" t="str">
        <f>VLOOKUP(T750,'Geographic Data'!$A:$D,2,FALSE)</f>
        <v>Lincoln</v>
      </c>
      <c r="V750" s="1" t="str">
        <f>VLOOKUP(T750,'Geographic Data'!$A:$D,3,FALSE)</f>
        <v>Nebraska</v>
      </c>
      <c r="W750" s="1" t="str">
        <f>VLOOKUP(T750,'Geographic Data'!$A:$D,4,FALSE)</f>
        <v>Central</v>
      </c>
    </row>
    <row r="751" spans="1:23" x14ac:dyDescent="0.2">
      <c r="A751" s="1">
        <v>82325</v>
      </c>
      <c r="B751" s="2">
        <v>43827</v>
      </c>
      <c r="C751" s="2" t="str">
        <f t="shared" si="88"/>
        <v>Saturday</v>
      </c>
      <c r="D751" s="2" t="str">
        <f t="shared" si="89"/>
        <v>December</v>
      </c>
      <c r="E751" s="2" t="str">
        <f t="shared" si="90"/>
        <v>2019</v>
      </c>
      <c r="F751" s="2">
        <v>43831</v>
      </c>
      <c r="G751" s="2" t="str">
        <f t="shared" si="91"/>
        <v>Wednesday</v>
      </c>
      <c r="H751" s="2" t="str">
        <f t="shared" si="92"/>
        <v>January</v>
      </c>
      <c r="I751" s="22">
        <v>0.73826675418830723</v>
      </c>
      <c r="J751" s="22" t="str">
        <f t="shared" si="93"/>
        <v>17</v>
      </c>
      <c r="K751" s="2" t="str">
        <f t="shared" si="94"/>
        <v>2020</v>
      </c>
      <c r="L751" s="3">
        <v>14.42</v>
      </c>
      <c r="M751" s="1">
        <v>10</v>
      </c>
      <c r="N751" s="3">
        <v>144.19999999999999</v>
      </c>
      <c r="O751" s="1" t="s">
        <v>10</v>
      </c>
      <c r="P751" s="1" t="s">
        <v>11</v>
      </c>
      <c r="Q751" s="1" t="str">
        <f t="shared" si="95"/>
        <v>Supplies and Furniture</v>
      </c>
      <c r="R751" s="1" t="s">
        <v>47</v>
      </c>
      <c r="S751" s="1" t="s">
        <v>437</v>
      </c>
      <c r="T751" s="1">
        <v>68502</v>
      </c>
      <c r="U751" s="1" t="str">
        <f>VLOOKUP(T751,'Geographic Data'!$A:$D,2,FALSE)</f>
        <v>Lincoln</v>
      </c>
      <c r="V751" s="1" t="str">
        <f>VLOOKUP(T751,'Geographic Data'!$A:$D,3,FALSE)</f>
        <v>Nebraska</v>
      </c>
      <c r="W751" s="1" t="str">
        <f>VLOOKUP(T751,'Geographic Data'!$A:$D,4,FALSE)</f>
        <v>Central</v>
      </c>
    </row>
    <row r="752" spans="1:23" x14ac:dyDescent="0.2">
      <c r="A752" s="1">
        <v>82328</v>
      </c>
      <c r="B752" s="2">
        <v>43827</v>
      </c>
      <c r="C752" s="2" t="str">
        <f t="shared" si="88"/>
        <v>Saturday</v>
      </c>
      <c r="D752" s="2" t="str">
        <f t="shared" si="89"/>
        <v>December</v>
      </c>
      <c r="E752" s="2" t="str">
        <f t="shared" si="90"/>
        <v>2019</v>
      </c>
      <c r="F752" s="2">
        <v>43831</v>
      </c>
      <c r="G752" s="2" t="str">
        <f t="shared" si="91"/>
        <v>Wednesday</v>
      </c>
      <c r="H752" s="2" t="str">
        <f t="shared" si="92"/>
        <v>January</v>
      </c>
      <c r="I752" s="22">
        <v>0.68754492396575295</v>
      </c>
      <c r="J752" s="22" t="str">
        <f t="shared" si="93"/>
        <v>16</v>
      </c>
      <c r="K752" s="2" t="str">
        <f t="shared" si="94"/>
        <v>2020</v>
      </c>
      <c r="L752" s="3">
        <v>4.91</v>
      </c>
      <c r="M752" s="1">
        <v>10</v>
      </c>
      <c r="N752" s="3">
        <v>49.1</v>
      </c>
      <c r="O752" s="1" t="s">
        <v>22</v>
      </c>
      <c r="P752" s="1" t="s">
        <v>11</v>
      </c>
      <c r="Q752" s="1" t="str">
        <f t="shared" si="95"/>
        <v>Supplies and Furniture</v>
      </c>
      <c r="R752" s="1" t="s">
        <v>791</v>
      </c>
      <c r="S752" s="1" t="s">
        <v>701</v>
      </c>
      <c r="T752" s="1">
        <v>68502</v>
      </c>
      <c r="U752" s="1" t="str">
        <f>VLOOKUP(T752,'Geographic Data'!$A:$D,2,FALSE)</f>
        <v>Lincoln</v>
      </c>
      <c r="V752" s="1" t="str">
        <f>VLOOKUP(T752,'Geographic Data'!$A:$D,3,FALSE)</f>
        <v>Nebraska</v>
      </c>
      <c r="W752" s="1" t="str">
        <f>VLOOKUP(T752,'Geographic Data'!$A:$D,4,FALSE)</f>
        <v>Central</v>
      </c>
    </row>
    <row r="753" spans="1:23" x14ac:dyDescent="0.2">
      <c r="A753" s="1">
        <v>80059</v>
      </c>
      <c r="B753" s="2">
        <v>43818</v>
      </c>
      <c r="C753" s="2" t="str">
        <f t="shared" si="88"/>
        <v>Thursday</v>
      </c>
      <c r="D753" s="2" t="str">
        <f t="shared" si="89"/>
        <v>December</v>
      </c>
      <c r="E753" s="2" t="str">
        <f t="shared" si="90"/>
        <v>2019</v>
      </c>
      <c r="F753" s="2">
        <v>43826</v>
      </c>
      <c r="G753" s="2" t="str">
        <f t="shared" si="91"/>
        <v>Friday</v>
      </c>
      <c r="H753" s="2" t="str">
        <f t="shared" si="92"/>
        <v>December</v>
      </c>
      <c r="I753" s="22">
        <v>0.9281195722510166</v>
      </c>
      <c r="J753" s="22" t="str">
        <f t="shared" si="93"/>
        <v>22</v>
      </c>
      <c r="K753" s="2" t="str">
        <f t="shared" si="94"/>
        <v>2019</v>
      </c>
      <c r="L753" s="3">
        <v>48.04</v>
      </c>
      <c r="M753" s="1">
        <v>9</v>
      </c>
      <c r="N753" s="3">
        <v>432.36</v>
      </c>
      <c r="O753" s="1" t="s">
        <v>22</v>
      </c>
      <c r="P753" s="1" t="s">
        <v>11</v>
      </c>
      <c r="Q753" s="1" t="str">
        <f t="shared" si="95"/>
        <v>Supplies and Furniture</v>
      </c>
      <c r="R753" s="1" t="s">
        <v>12</v>
      </c>
      <c r="S753" s="1" t="s">
        <v>451</v>
      </c>
      <c r="T753" s="1">
        <v>68701</v>
      </c>
      <c r="U753" s="1" t="str">
        <f>VLOOKUP(T753,'Geographic Data'!$A:$D,2,FALSE)</f>
        <v>Norfolk</v>
      </c>
      <c r="V753" s="1" t="str">
        <f>VLOOKUP(T753,'Geographic Data'!$A:$D,3,FALSE)</f>
        <v>Nebraska</v>
      </c>
      <c r="W753" s="1" t="str">
        <f>VLOOKUP(T753,'Geographic Data'!$A:$D,4,FALSE)</f>
        <v>Central</v>
      </c>
    </row>
    <row r="754" spans="1:23" x14ac:dyDescent="0.2">
      <c r="A754" s="1">
        <v>80060</v>
      </c>
      <c r="B754" s="2">
        <v>43818</v>
      </c>
      <c r="C754" s="2" t="str">
        <f t="shared" si="88"/>
        <v>Thursday</v>
      </c>
      <c r="D754" s="2" t="str">
        <f t="shared" si="89"/>
        <v>December</v>
      </c>
      <c r="E754" s="2" t="str">
        <f t="shared" si="90"/>
        <v>2019</v>
      </c>
      <c r="F754" s="2">
        <v>43819</v>
      </c>
      <c r="G754" s="2" t="str">
        <f t="shared" si="91"/>
        <v>Friday</v>
      </c>
      <c r="H754" s="2" t="str">
        <f t="shared" si="92"/>
        <v>December</v>
      </c>
      <c r="I754" s="22">
        <v>9.2404741306626792E-2</v>
      </c>
      <c r="J754" s="22" t="str">
        <f t="shared" si="93"/>
        <v>02</v>
      </c>
      <c r="K754" s="2" t="str">
        <f t="shared" si="94"/>
        <v>2019</v>
      </c>
      <c r="L754" s="3">
        <v>200.98</v>
      </c>
      <c r="M754" s="1">
        <v>9</v>
      </c>
      <c r="N754" s="3">
        <v>1808.82</v>
      </c>
      <c r="O754" s="1" t="s">
        <v>22</v>
      </c>
      <c r="P754" s="1" t="s">
        <v>27</v>
      </c>
      <c r="Q754" s="1" t="str">
        <f t="shared" si="95"/>
        <v>Supplies and Furniture</v>
      </c>
      <c r="R754" s="1" t="s">
        <v>28</v>
      </c>
      <c r="S754" s="1" t="s">
        <v>79</v>
      </c>
      <c r="T754" s="1">
        <v>68701</v>
      </c>
      <c r="U754" s="1" t="str">
        <f>VLOOKUP(T754,'Geographic Data'!$A:$D,2,FALSE)</f>
        <v>Norfolk</v>
      </c>
      <c r="V754" s="1" t="str">
        <f>VLOOKUP(T754,'Geographic Data'!$A:$D,3,FALSE)</f>
        <v>Nebraska</v>
      </c>
      <c r="W754" s="1" t="str">
        <f>VLOOKUP(T754,'Geographic Data'!$A:$D,4,FALSE)</f>
        <v>Central</v>
      </c>
    </row>
    <row r="755" spans="1:23" x14ac:dyDescent="0.2">
      <c r="A755" s="1">
        <v>80060</v>
      </c>
      <c r="B755" s="2">
        <v>43818</v>
      </c>
      <c r="C755" s="2" t="str">
        <f t="shared" si="88"/>
        <v>Thursday</v>
      </c>
      <c r="D755" s="2" t="str">
        <f t="shared" si="89"/>
        <v>December</v>
      </c>
      <c r="E755" s="2" t="str">
        <f t="shared" si="90"/>
        <v>2019</v>
      </c>
      <c r="F755" s="2">
        <v>43826</v>
      </c>
      <c r="G755" s="2" t="str">
        <f t="shared" si="91"/>
        <v>Friday</v>
      </c>
      <c r="H755" s="2" t="str">
        <f t="shared" si="92"/>
        <v>December</v>
      </c>
      <c r="I755" s="22">
        <v>0.39159051143279211</v>
      </c>
      <c r="J755" s="22" t="str">
        <f t="shared" si="93"/>
        <v>09</v>
      </c>
      <c r="K755" s="2" t="str">
        <f t="shared" si="94"/>
        <v>2019</v>
      </c>
      <c r="L755" s="3">
        <v>2.78</v>
      </c>
      <c r="M755" s="1">
        <v>7</v>
      </c>
      <c r="N755" s="3">
        <v>19.46</v>
      </c>
      <c r="O755" s="1" t="s">
        <v>22</v>
      </c>
      <c r="P755" s="1" t="s">
        <v>11</v>
      </c>
      <c r="Q755" s="1" t="str">
        <f t="shared" si="95"/>
        <v>Supplies and Furniture</v>
      </c>
      <c r="R755" s="1" t="s">
        <v>788</v>
      </c>
      <c r="S755" s="1" t="s">
        <v>452</v>
      </c>
      <c r="T755" s="1">
        <v>68701</v>
      </c>
      <c r="U755" s="1" t="str">
        <f>VLOOKUP(T755,'Geographic Data'!$A:$D,2,FALSE)</f>
        <v>Norfolk</v>
      </c>
      <c r="V755" s="1" t="str">
        <f>VLOOKUP(T755,'Geographic Data'!$A:$D,3,FALSE)</f>
        <v>Nebraska</v>
      </c>
      <c r="W755" s="1" t="str">
        <f>VLOOKUP(T755,'Geographic Data'!$A:$D,4,FALSE)</f>
        <v>Central</v>
      </c>
    </row>
    <row r="756" spans="1:23" x14ac:dyDescent="0.2">
      <c r="A756" s="1">
        <v>80062</v>
      </c>
      <c r="B756" s="2">
        <v>43818</v>
      </c>
      <c r="C756" s="2" t="str">
        <f t="shared" si="88"/>
        <v>Thursday</v>
      </c>
      <c r="D756" s="2" t="str">
        <f t="shared" si="89"/>
        <v>December</v>
      </c>
      <c r="E756" s="2" t="str">
        <f t="shared" si="90"/>
        <v>2019</v>
      </c>
      <c r="F756" s="2">
        <v>43824</v>
      </c>
      <c r="G756" s="2" t="str">
        <f t="shared" si="91"/>
        <v>Wednesday</v>
      </c>
      <c r="H756" s="2" t="str">
        <f t="shared" si="92"/>
        <v>December</v>
      </c>
      <c r="I756" s="22">
        <v>0.65177048395289938</v>
      </c>
      <c r="J756" s="22" t="str">
        <f t="shared" si="93"/>
        <v>15</v>
      </c>
      <c r="K756" s="2" t="str">
        <f t="shared" si="94"/>
        <v>2019</v>
      </c>
      <c r="L756" s="3">
        <v>5.78</v>
      </c>
      <c r="M756" s="1">
        <v>7</v>
      </c>
      <c r="N756" s="3">
        <v>40.46</v>
      </c>
      <c r="O756" s="1" t="s">
        <v>22</v>
      </c>
      <c r="P756" s="1" t="s">
        <v>11</v>
      </c>
      <c r="Q756" s="1" t="str">
        <f t="shared" si="95"/>
        <v>Supplies and Furniture</v>
      </c>
      <c r="R756" s="1" t="s">
        <v>12</v>
      </c>
      <c r="S756" s="1" t="s">
        <v>454</v>
      </c>
      <c r="T756" s="1">
        <v>68701</v>
      </c>
      <c r="U756" s="1" t="str">
        <f>VLOOKUP(T756,'Geographic Data'!$A:$D,2,FALSE)</f>
        <v>Norfolk</v>
      </c>
      <c r="V756" s="1" t="str">
        <f>VLOOKUP(T756,'Geographic Data'!$A:$D,3,FALSE)</f>
        <v>Nebraska</v>
      </c>
      <c r="W756" s="1" t="str">
        <f>VLOOKUP(T756,'Geographic Data'!$A:$D,4,FALSE)</f>
        <v>Central</v>
      </c>
    </row>
    <row r="757" spans="1:23" x14ac:dyDescent="0.2">
      <c r="A757" s="1">
        <v>80063</v>
      </c>
      <c r="B757" s="2">
        <v>43818</v>
      </c>
      <c r="C757" s="2" t="str">
        <f t="shared" si="88"/>
        <v>Thursday</v>
      </c>
      <c r="D757" s="2" t="str">
        <f t="shared" si="89"/>
        <v>December</v>
      </c>
      <c r="E757" s="2" t="str">
        <f t="shared" si="90"/>
        <v>2019</v>
      </c>
      <c r="F757" s="2">
        <v>43821</v>
      </c>
      <c r="G757" s="2" t="str">
        <f t="shared" si="91"/>
        <v>Sunday</v>
      </c>
      <c r="H757" s="2" t="str">
        <f t="shared" si="92"/>
        <v>December</v>
      </c>
      <c r="I757" s="22">
        <v>0.7015219313183606</v>
      </c>
      <c r="J757" s="22" t="str">
        <f t="shared" si="93"/>
        <v>16</v>
      </c>
      <c r="K757" s="2" t="str">
        <f t="shared" si="94"/>
        <v>2019</v>
      </c>
      <c r="L757" s="3">
        <v>20.98</v>
      </c>
      <c r="M757" s="1">
        <v>5</v>
      </c>
      <c r="N757" s="3">
        <v>104.9</v>
      </c>
      <c r="O757" s="1" t="s">
        <v>22</v>
      </c>
      <c r="P757" s="1" t="s">
        <v>11</v>
      </c>
      <c r="Q757" s="1" t="str">
        <f t="shared" si="95"/>
        <v>Supplies and Furniture</v>
      </c>
      <c r="R757" s="1" t="s">
        <v>791</v>
      </c>
      <c r="S757" s="1" t="s">
        <v>455</v>
      </c>
      <c r="T757" s="1">
        <v>68701</v>
      </c>
      <c r="U757" s="1" t="str">
        <f>VLOOKUP(T757,'Geographic Data'!$A:$D,2,FALSE)</f>
        <v>Norfolk</v>
      </c>
      <c r="V757" s="1" t="str">
        <f>VLOOKUP(T757,'Geographic Data'!$A:$D,3,FALSE)</f>
        <v>Nebraska</v>
      </c>
      <c r="W757" s="1" t="str">
        <f>VLOOKUP(T757,'Geographic Data'!$A:$D,4,FALSE)</f>
        <v>Central</v>
      </c>
    </row>
    <row r="758" spans="1:23" x14ac:dyDescent="0.2">
      <c r="A758" s="1">
        <v>80068</v>
      </c>
      <c r="B758" s="2">
        <v>43818</v>
      </c>
      <c r="C758" s="2" t="str">
        <f t="shared" si="88"/>
        <v>Thursday</v>
      </c>
      <c r="D758" s="2" t="str">
        <f t="shared" si="89"/>
        <v>December</v>
      </c>
      <c r="E758" s="2" t="str">
        <f t="shared" si="90"/>
        <v>2019</v>
      </c>
      <c r="F758" s="2">
        <v>43825</v>
      </c>
      <c r="G758" s="2" t="str">
        <f t="shared" si="91"/>
        <v>Thursday</v>
      </c>
      <c r="H758" s="2" t="str">
        <f t="shared" si="92"/>
        <v>December</v>
      </c>
      <c r="I758" s="22">
        <v>0.15144970934475921</v>
      </c>
      <c r="J758" s="22" t="str">
        <f t="shared" si="93"/>
        <v>03</v>
      </c>
      <c r="K758" s="2" t="str">
        <f t="shared" si="94"/>
        <v>2019</v>
      </c>
      <c r="L758" s="3">
        <v>12.21</v>
      </c>
      <c r="M758" s="1">
        <v>1</v>
      </c>
      <c r="N758" s="3">
        <v>12.21</v>
      </c>
      <c r="O758" s="1" t="s">
        <v>22</v>
      </c>
      <c r="P758" s="1" t="s">
        <v>11</v>
      </c>
      <c r="Q758" s="1" t="str">
        <f t="shared" si="95"/>
        <v>Supplies and Furniture</v>
      </c>
      <c r="R758" s="1" t="s">
        <v>789</v>
      </c>
      <c r="S758" s="1" t="s">
        <v>458</v>
      </c>
      <c r="T758" s="1">
        <v>68701</v>
      </c>
      <c r="U758" s="1" t="str">
        <f>VLOOKUP(T758,'Geographic Data'!$A:$D,2,FALSE)</f>
        <v>Norfolk</v>
      </c>
      <c r="V758" s="1" t="str">
        <f>VLOOKUP(T758,'Geographic Data'!$A:$D,3,FALSE)</f>
        <v>Nebraska</v>
      </c>
      <c r="W758" s="1" t="str">
        <f>VLOOKUP(T758,'Geographic Data'!$A:$D,4,FALSE)</f>
        <v>Central</v>
      </c>
    </row>
    <row r="759" spans="1:23" x14ac:dyDescent="0.2">
      <c r="A759" s="1">
        <v>82315</v>
      </c>
      <c r="B759" s="2">
        <v>43827</v>
      </c>
      <c r="C759" s="2" t="str">
        <f t="shared" si="88"/>
        <v>Saturday</v>
      </c>
      <c r="D759" s="2" t="str">
        <f t="shared" si="89"/>
        <v>December</v>
      </c>
      <c r="E759" s="2" t="str">
        <f t="shared" si="90"/>
        <v>2019</v>
      </c>
      <c r="F759" s="2">
        <v>43835</v>
      </c>
      <c r="G759" s="2" t="str">
        <f t="shared" si="91"/>
        <v>Sunday</v>
      </c>
      <c r="H759" s="2" t="str">
        <f t="shared" si="92"/>
        <v>January</v>
      </c>
      <c r="I759" s="22">
        <v>0.79905372234418348</v>
      </c>
      <c r="J759" s="22" t="str">
        <f t="shared" si="93"/>
        <v>19</v>
      </c>
      <c r="K759" s="2" t="str">
        <f t="shared" si="94"/>
        <v>2020</v>
      </c>
      <c r="L759" s="3">
        <v>8.8800000000000008</v>
      </c>
      <c r="M759" s="1">
        <v>6</v>
      </c>
      <c r="N759" s="3">
        <v>53.28</v>
      </c>
      <c r="O759" s="1" t="s">
        <v>10</v>
      </c>
      <c r="P759" s="1" t="s">
        <v>11</v>
      </c>
      <c r="Q759" s="1" t="str">
        <f t="shared" si="95"/>
        <v>Supplies and Furniture</v>
      </c>
      <c r="R759" s="1" t="s">
        <v>791</v>
      </c>
      <c r="S759" s="1" t="s">
        <v>245</v>
      </c>
      <c r="T759" s="1">
        <v>68801</v>
      </c>
      <c r="U759" s="1" t="str">
        <f>VLOOKUP(T759,'Geographic Data'!$A:$D,2,FALSE)</f>
        <v>Grand Island</v>
      </c>
      <c r="V759" s="1" t="str">
        <f>VLOOKUP(T759,'Geographic Data'!$A:$D,3,FALSE)</f>
        <v>Nebraska</v>
      </c>
      <c r="W759" s="1" t="str">
        <f>VLOOKUP(T759,'Geographic Data'!$A:$D,4,FALSE)</f>
        <v>Central</v>
      </c>
    </row>
    <row r="760" spans="1:23" x14ac:dyDescent="0.2">
      <c r="A760" s="1">
        <v>82316</v>
      </c>
      <c r="B760" s="2">
        <v>43827</v>
      </c>
      <c r="C760" s="2" t="str">
        <f t="shared" si="88"/>
        <v>Saturday</v>
      </c>
      <c r="D760" s="2" t="str">
        <f t="shared" si="89"/>
        <v>December</v>
      </c>
      <c r="E760" s="2" t="str">
        <f t="shared" si="90"/>
        <v>2019</v>
      </c>
      <c r="F760" s="2">
        <v>43835</v>
      </c>
      <c r="G760" s="2" t="str">
        <f t="shared" si="91"/>
        <v>Sunday</v>
      </c>
      <c r="H760" s="2" t="str">
        <f t="shared" si="92"/>
        <v>January</v>
      </c>
      <c r="I760" s="22">
        <v>0.45355886935732403</v>
      </c>
      <c r="J760" s="22" t="str">
        <f t="shared" si="93"/>
        <v>10</v>
      </c>
      <c r="K760" s="2" t="str">
        <f t="shared" si="94"/>
        <v>2020</v>
      </c>
      <c r="L760" s="3">
        <v>39.479999999999997</v>
      </c>
      <c r="M760" s="1">
        <v>4</v>
      </c>
      <c r="N760" s="3">
        <v>157.91999999999999</v>
      </c>
      <c r="O760" s="1" t="s">
        <v>10</v>
      </c>
      <c r="P760" s="1" t="s">
        <v>16</v>
      </c>
      <c r="Q760" s="1" t="str">
        <f t="shared" si="95"/>
        <v>Technology</v>
      </c>
      <c r="R760" s="1" t="s">
        <v>17</v>
      </c>
      <c r="S760" s="1" t="s">
        <v>572</v>
      </c>
      <c r="T760" s="1">
        <v>68801</v>
      </c>
      <c r="U760" s="1" t="str">
        <f>VLOOKUP(T760,'Geographic Data'!$A:$D,2,FALSE)</f>
        <v>Grand Island</v>
      </c>
      <c r="V760" s="1" t="str">
        <f>VLOOKUP(T760,'Geographic Data'!$A:$D,3,FALSE)</f>
        <v>Nebraska</v>
      </c>
      <c r="W760" s="1" t="str">
        <f>VLOOKUP(T760,'Geographic Data'!$A:$D,4,FALSE)</f>
        <v>Central</v>
      </c>
    </row>
    <row r="761" spans="1:23" x14ac:dyDescent="0.2">
      <c r="A761" s="1">
        <v>82316</v>
      </c>
      <c r="B761" s="2">
        <v>43827</v>
      </c>
      <c r="C761" s="2" t="str">
        <f t="shared" si="88"/>
        <v>Saturday</v>
      </c>
      <c r="D761" s="2" t="str">
        <f t="shared" si="89"/>
        <v>December</v>
      </c>
      <c r="E761" s="2" t="str">
        <f t="shared" si="90"/>
        <v>2019</v>
      </c>
      <c r="F761" s="2">
        <v>43837</v>
      </c>
      <c r="G761" s="2" t="str">
        <f t="shared" si="91"/>
        <v>Tuesday</v>
      </c>
      <c r="H761" s="2" t="str">
        <f t="shared" si="92"/>
        <v>January</v>
      </c>
      <c r="I761" s="22">
        <v>0.22509436740243027</v>
      </c>
      <c r="J761" s="22" t="str">
        <f t="shared" si="93"/>
        <v>05</v>
      </c>
      <c r="K761" s="2" t="str">
        <f t="shared" si="94"/>
        <v>2020</v>
      </c>
      <c r="L761" s="3">
        <v>3.71</v>
      </c>
      <c r="M761" s="1">
        <v>1</v>
      </c>
      <c r="N761" s="3">
        <v>3.71</v>
      </c>
      <c r="O761" s="1" t="s">
        <v>10</v>
      </c>
      <c r="P761" s="1" t="s">
        <v>11</v>
      </c>
      <c r="Q761" s="1" t="str">
        <f t="shared" si="95"/>
        <v>Supplies and Furniture</v>
      </c>
      <c r="R761" s="1" t="s">
        <v>12</v>
      </c>
      <c r="S761" s="1" t="s">
        <v>221</v>
      </c>
      <c r="T761" s="1">
        <v>68801</v>
      </c>
      <c r="U761" s="1" t="str">
        <f>VLOOKUP(T761,'Geographic Data'!$A:$D,2,FALSE)</f>
        <v>Grand Island</v>
      </c>
      <c r="V761" s="1" t="str">
        <f>VLOOKUP(T761,'Geographic Data'!$A:$D,3,FALSE)</f>
        <v>Nebraska</v>
      </c>
      <c r="W761" s="1" t="str">
        <f>VLOOKUP(T761,'Geographic Data'!$A:$D,4,FALSE)</f>
        <v>Central</v>
      </c>
    </row>
    <row r="762" spans="1:23" x14ac:dyDescent="0.2">
      <c r="A762" s="1">
        <v>82319</v>
      </c>
      <c r="B762" s="2">
        <v>43827</v>
      </c>
      <c r="C762" s="2" t="str">
        <f t="shared" si="88"/>
        <v>Saturday</v>
      </c>
      <c r="D762" s="2" t="str">
        <f t="shared" si="89"/>
        <v>December</v>
      </c>
      <c r="E762" s="2" t="str">
        <f t="shared" si="90"/>
        <v>2019</v>
      </c>
      <c r="F762" s="2">
        <v>43837</v>
      </c>
      <c r="G762" s="2" t="str">
        <f t="shared" si="91"/>
        <v>Tuesday</v>
      </c>
      <c r="H762" s="2" t="str">
        <f t="shared" si="92"/>
        <v>January</v>
      </c>
      <c r="I762" s="22">
        <v>0.21911891210304402</v>
      </c>
      <c r="J762" s="22" t="str">
        <f t="shared" si="93"/>
        <v>05</v>
      </c>
      <c r="K762" s="2" t="str">
        <f t="shared" si="94"/>
        <v>2020</v>
      </c>
      <c r="L762" s="3">
        <v>22.38</v>
      </c>
      <c r="M762" s="1">
        <v>6</v>
      </c>
      <c r="N762" s="3">
        <v>134.28</v>
      </c>
      <c r="O762" s="1" t="s">
        <v>10</v>
      </c>
      <c r="P762" s="1" t="s">
        <v>11</v>
      </c>
      <c r="Q762" s="1" t="str">
        <f t="shared" si="95"/>
        <v>Supplies and Furniture</v>
      </c>
      <c r="R762" s="1" t="s">
        <v>791</v>
      </c>
      <c r="S762" s="1" t="s">
        <v>411</v>
      </c>
      <c r="T762" s="1">
        <v>68801</v>
      </c>
      <c r="U762" s="1" t="str">
        <f>VLOOKUP(T762,'Geographic Data'!$A:$D,2,FALSE)</f>
        <v>Grand Island</v>
      </c>
      <c r="V762" s="1" t="str">
        <f>VLOOKUP(T762,'Geographic Data'!$A:$D,3,FALSE)</f>
        <v>Nebraska</v>
      </c>
      <c r="W762" s="1" t="str">
        <f>VLOOKUP(T762,'Geographic Data'!$A:$D,4,FALSE)</f>
        <v>Central</v>
      </c>
    </row>
    <row r="763" spans="1:23" x14ac:dyDescent="0.2">
      <c r="A763" s="1">
        <v>82319</v>
      </c>
      <c r="B763" s="2">
        <v>43827</v>
      </c>
      <c r="C763" s="2" t="str">
        <f t="shared" si="88"/>
        <v>Saturday</v>
      </c>
      <c r="D763" s="2" t="str">
        <f t="shared" si="89"/>
        <v>December</v>
      </c>
      <c r="E763" s="2" t="str">
        <f t="shared" si="90"/>
        <v>2019</v>
      </c>
      <c r="F763" s="2">
        <v>43835</v>
      </c>
      <c r="G763" s="2" t="str">
        <f t="shared" si="91"/>
        <v>Sunday</v>
      </c>
      <c r="H763" s="2" t="str">
        <f t="shared" si="92"/>
        <v>January</v>
      </c>
      <c r="I763" s="22">
        <v>0.62326411930229098</v>
      </c>
      <c r="J763" s="22" t="str">
        <f t="shared" si="93"/>
        <v>14</v>
      </c>
      <c r="K763" s="2" t="str">
        <f t="shared" si="94"/>
        <v>2020</v>
      </c>
      <c r="L763" s="3">
        <v>19.98</v>
      </c>
      <c r="M763" s="1">
        <v>8</v>
      </c>
      <c r="N763" s="3">
        <v>159.84</v>
      </c>
      <c r="O763" s="1" t="s">
        <v>10</v>
      </c>
      <c r="P763" s="1" t="s">
        <v>794</v>
      </c>
      <c r="Q763" s="1" t="str">
        <f t="shared" si="95"/>
        <v>Technology </v>
      </c>
      <c r="R763" s="1" t="s">
        <v>17</v>
      </c>
      <c r="S763" s="1" t="s">
        <v>247</v>
      </c>
      <c r="T763" s="1">
        <v>68801</v>
      </c>
      <c r="U763" s="1" t="str">
        <f>VLOOKUP(T763,'Geographic Data'!$A:$D,2,FALSE)</f>
        <v>Grand Island</v>
      </c>
      <c r="V763" s="1" t="str">
        <f>VLOOKUP(T763,'Geographic Data'!$A:$D,3,FALSE)</f>
        <v>Nebraska</v>
      </c>
      <c r="W763" s="1" t="str">
        <f>VLOOKUP(T763,'Geographic Data'!$A:$D,4,FALSE)</f>
        <v>Central</v>
      </c>
    </row>
    <row r="764" spans="1:23" x14ac:dyDescent="0.2">
      <c r="A764" s="1">
        <v>82319</v>
      </c>
      <c r="B764" s="2">
        <v>43827</v>
      </c>
      <c r="C764" s="2" t="str">
        <f t="shared" si="88"/>
        <v>Saturday</v>
      </c>
      <c r="D764" s="2" t="str">
        <f t="shared" si="89"/>
        <v>December</v>
      </c>
      <c r="E764" s="2" t="str">
        <f t="shared" si="90"/>
        <v>2019</v>
      </c>
      <c r="F764" s="2">
        <v>43837</v>
      </c>
      <c r="G764" s="2" t="str">
        <f t="shared" si="91"/>
        <v>Tuesday</v>
      </c>
      <c r="H764" s="2" t="str">
        <f t="shared" si="92"/>
        <v>January</v>
      </c>
      <c r="I764" s="22">
        <v>0.15220938123007177</v>
      </c>
      <c r="J764" s="22" t="str">
        <f t="shared" si="93"/>
        <v>03</v>
      </c>
      <c r="K764" s="2" t="str">
        <f t="shared" si="94"/>
        <v>2020</v>
      </c>
      <c r="L764" s="3">
        <v>20.99</v>
      </c>
      <c r="M764" s="1">
        <v>4</v>
      </c>
      <c r="N764" s="3">
        <v>83.96</v>
      </c>
      <c r="O764" s="1" t="s">
        <v>10</v>
      </c>
      <c r="P764" s="1" t="s">
        <v>794</v>
      </c>
      <c r="Q764" s="1" t="str">
        <f t="shared" si="95"/>
        <v>Technology </v>
      </c>
      <c r="R764" s="1" t="s">
        <v>790</v>
      </c>
      <c r="S764" s="1" t="s">
        <v>224</v>
      </c>
      <c r="T764" s="1">
        <v>68801</v>
      </c>
      <c r="U764" s="1" t="str">
        <f>VLOOKUP(T764,'Geographic Data'!$A:$D,2,FALSE)</f>
        <v>Grand Island</v>
      </c>
      <c r="V764" s="1" t="str">
        <f>VLOOKUP(T764,'Geographic Data'!$A:$D,3,FALSE)</f>
        <v>Nebraska</v>
      </c>
      <c r="W764" s="1" t="str">
        <f>VLOOKUP(T764,'Geographic Data'!$A:$D,4,FALSE)</f>
        <v>Central</v>
      </c>
    </row>
    <row r="765" spans="1:23" x14ac:dyDescent="0.2">
      <c r="A765" s="1">
        <v>82313</v>
      </c>
      <c r="B765" s="2">
        <v>43827</v>
      </c>
      <c r="C765" s="2" t="str">
        <f t="shared" si="88"/>
        <v>Saturday</v>
      </c>
      <c r="D765" s="2" t="str">
        <f t="shared" si="89"/>
        <v>December</v>
      </c>
      <c r="E765" s="2" t="str">
        <f t="shared" si="90"/>
        <v>2019</v>
      </c>
      <c r="F765" s="2">
        <v>43835</v>
      </c>
      <c r="G765" s="2" t="str">
        <f t="shared" si="91"/>
        <v>Sunday</v>
      </c>
      <c r="H765" s="2" t="str">
        <f t="shared" si="92"/>
        <v>January</v>
      </c>
      <c r="I765" s="22">
        <v>6.7681948683174453E-2</v>
      </c>
      <c r="J765" s="22" t="str">
        <f t="shared" si="93"/>
        <v>01</v>
      </c>
      <c r="K765" s="2" t="str">
        <f t="shared" si="94"/>
        <v>2020</v>
      </c>
      <c r="L765" s="3">
        <v>5.28</v>
      </c>
      <c r="M765" s="1">
        <v>3</v>
      </c>
      <c r="N765" s="3">
        <v>15.84</v>
      </c>
      <c r="O765" s="1" t="s">
        <v>10</v>
      </c>
      <c r="P765" s="1" t="s">
        <v>11</v>
      </c>
      <c r="Q765" s="1" t="str">
        <f t="shared" si="95"/>
        <v>Supplies and Furniture</v>
      </c>
      <c r="R765" s="1" t="s">
        <v>12</v>
      </c>
      <c r="S765" s="1" t="s">
        <v>692</v>
      </c>
      <c r="T765" s="1">
        <v>68847</v>
      </c>
      <c r="U765" s="1" t="str">
        <f>VLOOKUP(T765,'Geographic Data'!$A:$D,2,FALSE)</f>
        <v>Kearney</v>
      </c>
      <c r="V765" s="1" t="str">
        <f>VLOOKUP(T765,'Geographic Data'!$A:$D,3,FALSE)</f>
        <v>Nebraska</v>
      </c>
      <c r="W765" s="1" t="str">
        <f>VLOOKUP(T765,'Geographic Data'!$A:$D,4,FALSE)</f>
        <v>Central</v>
      </c>
    </row>
    <row r="766" spans="1:23" x14ac:dyDescent="0.2">
      <c r="A766" s="1">
        <v>82313</v>
      </c>
      <c r="B766" s="2">
        <v>43827</v>
      </c>
      <c r="C766" s="2" t="str">
        <f t="shared" si="88"/>
        <v>Saturday</v>
      </c>
      <c r="D766" s="2" t="str">
        <f t="shared" si="89"/>
        <v>December</v>
      </c>
      <c r="E766" s="2" t="str">
        <f t="shared" si="90"/>
        <v>2019</v>
      </c>
      <c r="F766" s="2">
        <v>43832</v>
      </c>
      <c r="G766" s="2" t="str">
        <f t="shared" si="91"/>
        <v>Thursday</v>
      </c>
      <c r="H766" s="2" t="str">
        <f t="shared" si="92"/>
        <v>January</v>
      </c>
      <c r="I766" s="22">
        <v>6.070534701418373E-2</v>
      </c>
      <c r="J766" s="22" t="str">
        <f t="shared" si="93"/>
        <v>01</v>
      </c>
      <c r="K766" s="2" t="str">
        <f t="shared" si="94"/>
        <v>2020</v>
      </c>
      <c r="L766" s="3">
        <v>110.99</v>
      </c>
      <c r="M766" s="1">
        <v>10</v>
      </c>
      <c r="N766" s="3">
        <v>1109.9000000000001</v>
      </c>
      <c r="O766" s="1" t="s">
        <v>10</v>
      </c>
      <c r="P766" s="1" t="s">
        <v>16</v>
      </c>
      <c r="Q766" s="1" t="str">
        <f t="shared" si="95"/>
        <v>Technology</v>
      </c>
      <c r="R766" s="1" t="s">
        <v>790</v>
      </c>
      <c r="S766" s="1" t="s">
        <v>268</v>
      </c>
      <c r="T766" s="1">
        <v>68847</v>
      </c>
      <c r="U766" s="1" t="str">
        <f>VLOOKUP(T766,'Geographic Data'!$A:$D,2,FALSE)</f>
        <v>Kearney</v>
      </c>
      <c r="V766" s="1" t="str">
        <f>VLOOKUP(T766,'Geographic Data'!$A:$D,3,FALSE)</f>
        <v>Nebraska</v>
      </c>
      <c r="W766" s="1" t="str">
        <f>VLOOKUP(T766,'Geographic Data'!$A:$D,4,FALSE)</f>
        <v>Central</v>
      </c>
    </row>
    <row r="767" spans="1:23" x14ac:dyDescent="0.2">
      <c r="A767" s="1">
        <v>82320</v>
      </c>
      <c r="B767" s="2">
        <v>43827</v>
      </c>
      <c r="C767" s="2" t="str">
        <f t="shared" si="88"/>
        <v>Saturday</v>
      </c>
      <c r="D767" s="2" t="str">
        <f t="shared" si="89"/>
        <v>December</v>
      </c>
      <c r="E767" s="2" t="str">
        <f t="shared" si="90"/>
        <v>2019</v>
      </c>
      <c r="F767" s="2">
        <v>43832</v>
      </c>
      <c r="G767" s="2" t="str">
        <f t="shared" si="91"/>
        <v>Thursday</v>
      </c>
      <c r="H767" s="2" t="str">
        <f t="shared" si="92"/>
        <v>January</v>
      </c>
      <c r="I767" s="22">
        <v>6.6978986233750204E-2</v>
      </c>
      <c r="J767" s="22" t="str">
        <f t="shared" si="93"/>
        <v>01</v>
      </c>
      <c r="K767" s="2" t="str">
        <f t="shared" si="94"/>
        <v>2020</v>
      </c>
      <c r="L767" s="3">
        <v>216.6</v>
      </c>
      <c r="M767" s="1">
        <v>3</v>
      </c>
      <c r="N767" s="3">
        <v>649.79999999999995</v>
      </c>
      <c r="O767" s="1" t="s">
        <v>10</v>
      </c>
      <c r="P767" s="1" t="s">
        <v>27</v>
      </c>
      <c r="Q767" s="1" t="str">
        <f t="shared" si="95"/>
        <v>Supplies and Furniture</v>
      </c>
      <c r="R767" s="1" t="s">
        <v>1219</v>
      </c>
      <c r="S767" s="1" t="s">
        <v>698</v>
      </c>
      <c r="T767" s="1">
        <v>68847</v>
      </c>
      <c r="U767" s="1" t="str">
        <f>VLOOKUP(T767,'Geographic Data'!$A:$D,2,FALSE)</f>
        <v>Kearney</v>
      </c>
      <c r="V767" s="1" t="str">
        <f>VLOOKUP(T767,'Geographic Data'!$A:$D,3,FALSE)</f>
        <v>Nebraska</v>
      </c>
      <c r="W767" s="1" t="str">
        <f>VLOOKUP(T767,'Geographic Data'!$A:$D,4,FALSE)</f>
        <v>Central</v>
      </c>
    </row>
    <row r="768" spans="1:23" x14ac:dyDescent="0.2">
      <c r="A768" s="1">
        <v>82321</v>
      </c>
      <c r="B768" s="2">
        <v>43827</v>
      </c>
      <c r="C768" s="2" t="str">
        <f t="shared" si="88"/>
        <v>Saturday</v>
      </c>
      <c r="D768" s="2" t="str">
        <f t="shared" si="89"/>
        <v>December</v>
      </c>
      <c r="E768" s="2" t="str">
        <f t="shared" si="90"/>
        <v>2019</v>
      </c>
      <c r="F768" s="2">
        <v>43834</v>
      </c>
      <c r="G768" s="2" t="str">
        <f t="shared" si="91"/>
        <v>Saturday</v>
      </c>
      <c r="H768" s="2" t="str">
        <f t="shared" si="92"/>
        <v>January</v>
      </c>
      <c r="I768" s="22">
        <v>0.93638202417305327</v>
      </c>
      <c r="J768" s="22" t="str">
        <f t="shared" si="93"/>
        <v>22</v>
      </c>
      <c r="K768" s="2" t="str">
        <f t="shared" si="94"/>
        <v>2020</v>
      </c>
      <c r="L768" s="3">
        <v>3.15</v>
      </c>
      <c r="M768" s="1">
        <v>10</v>
      </c>
      <c r="N768" s="3">
        <v>31.5</v>
      </c>
      <c r="O768" s="1" t="s">
        <v>10</v>
      </c>
      <c r="P768" s="1" t="s">
        <v>11</v>
      </c>
      <c r="Q768" s="1" t="str">
        <f t="shared" si="95"/>
        <v>Supplies and Furniture</v>
      </c>
      <c r="R768" s="1" t="s">
        <v>31</v>
      </c>
      <c r="S768" s="1" t="s">
        <v>699</v>
      </c>
      <c r="T768" s="1">
        <v>68847</v>
      </c>
      <c r="U768" s="1" t="str">
        <f>VLOOKUP(T768,'Geographic Data'!$A:$D,2,FALSE)</f>
        <v>Kearney</v>
      </c>
      <c r="V768" s="1" t="str">
        <f>VLOOKUP(T768,'Geographic Data'!$A:$D,3,FALSE)</f>
        <v>Nebraska</v>
      </c>
      <c r="W768" s="1" t="str">
        <f>VLOOKUP(T768,'Geographic Data'!$A:$D,4,FALSE)</f>
        <v>Central</v>
      </c>
    </row>
    <row r="769" spans="1:23" x14ac:dyDescent="0.2">
      <c r="A769" s="1">
        <v>82324</v>
      </c>
      <c r="B769" s="2">
        <v>43827</v>
      </c>
      <c r="C769" s="2" t="str">
        <f t="shared" si="88"/>
        <v>Saturday</v>
      </c>
      <c r="D769" s="2" t="str">
        <f t="shared" si="89"/>
        <v>December</v>
      </c>
      <c r="E769" s="2" t="str">
        <f t="shared" si="90"/>
        <v>2019</v>
      </c>
      <c r="F769" s="2">
        <v>43833</v>
      </c>
      <c r="G769" s="2" t="str">
        <f t="shared" si="91"/>
        <v>Friday</v>
      </c>
      <c r="H769" s="2" t="str">
        <f t="shared" si="92"/>
        <v>January</v>
      </c>
      <c r="I769" s="22">
        <v>0.44954526180419907</v>
      </c>
      <c r="J769" s="22" t="str">
        <f t="shared" si="93"/>
        <v>10</v>
      </c>
      <c r="K769" s="2" t="str">
        <f t="shared" si="94"/>
        <v>2020</v>
      </c>
      <c r="L769" s="3">
        <v>29.99</v>
      </c>
      <c r="M769" s="1">
        <v>1</v>
      </c>
      <c r="N769" s="3">
        <v>29.99</v>
      </c>
      <c r="O769" s="1" t="s">
        <v>22</v>
      </c>
      <c r="P769" s="1" t="s">
        <v>16</v>
      </c>
      <c r="Q769" s="1" t="str">
        <f t="shared" si="95"/>
        <v>Technology</v>
      </c>
      <c r="R769" s="1" t="s">
        <v>17</v>
      </c>
      <c r="S769" s="1" t="s">
        <v>796</v>
      </c>
      <c r="T769" s="1">
        <v>68847</v>
      </c>
      <c r="U769" s="1" t="str">
        <f>VLOOKUP(T769,'Geographic Data'!$A:$D,2,FALSE)</f>
        <v>Kearney</v>
      </c>
      <c r="V769" s="1" t="str">
        <f>VLOOKUP(T769,'Geographic Data'!$A:$D,3,FALSE)</f>
        <v>Nebraska</v>
      </c>
      <c r="W769" s="1" t="str">
        <f>VLOOKUP(T769,'Geographic Data'!$A:$D,4,FALSE)</f>
        <v>Central</v>
      </c>
    </row>
    <row r="770" spans="1:23" x14ac:dyDescent="0.2">
      <c r="A770" s="1">
        <v>82324</v>
      </c>
      <c r="B770" s="2">
        <v>43827</v>
      </c>
      <c r="C770" s="2" t="str">
        <f t="shared" si="88"/>
        <v>Saturday</v>
      </c>
      <c r="D770" s="2" t="str">
        <f t="shared" si="89"/>
        <v>December</v>
      </c>
      <c r="E770" s="2" t="str">
        <f t="shared" si="90"/>
        <v>2019</v>
      </c>
      <c r="F770" s="2">
        <v>43828</v>
      </c>
      <c r="G770" s="2" t="str">
        <f t="shared" si="91"/>
        <v>Sunday</v>
      </c>
      <c r="H770" s="2" t="str">
        <f t="shared" si="92"/>
        <v>December</v>
      </c>
      <c r="I770" s="22">
        <v>0.51996445079299247</v>
      </c>
      <c r="J770" s="22" t="str">
        <f t="shared" si="93"/>
        <v>12</v>
      </c>
      <c r="K770" s="2" t="str">
        <f t="shared" si="94"/>
        <v>2019</v>
      </c>
      <c r="L770" s="3">
        <v>19.940000000000001</v>
      </c>
      <c r="M770" s="1">
        <v>1</v>
      </c>
      <c r="N770" s="3">
        <v>19.940000000000001</v>
      </c>
      <c r="O770" s="1" t="s">
        <v>22</v>
      </c>
      <c r="P770" s="1" t="s">
        <v>27</v>
      </c>
      <c r="Q770" s="1" t="str">
        <f t="shared" si="95"/>
        <v>Supplies and Furniture</v>
      </c>
      <c r="R770" s="1" t="s">
        <v>33</v>
      </c>
      <c r="S770" s="1" t="s">
        <v>700</v>
      </c>
      <c r="T770" s="1">
        <v>68847</v>
      </c>
      <c r="U770" s="1" t="str">
        <f>VLOOKUP(T770,'Geographic Data'!$A:$D,2,FALSE)</f>
        <v>Kearney</v>
      </c>
      <c r="V770" s="1" t="str">
        <f>VLOOKUP(T770,'Geographic Data'!$A:$D,3,FALSE)</f>
        <v>Nebraska</v>
      </c>
      <c r="W770" s="1" t="str">
        <f>VLOOKUP(T770,'Geographic Data'!$A:$D,4,FALSE)</f>
        <v>Central</v>
      </c>
    </row>
    <row r="771" spans="1:23" x14ac:dyDescent="0.2">
      <c r="A771" s="1">
        <v>82327</v>
      </c>
      <c r="B771" s="2">
        <v>43827</v>
      </c>
      <c r="C771" s="2" t="str">
        <f t="shared" ref="C771:C834" si="96">TEXT(B771, "DDDD")</f>
        <v>Saturday</v>
      </c>
      <c r="D771" s="2" t="str">
        <f t="shared" ref="D771:D834" si="97">TEXT(B771, "mmmm")</f>
        <v>December</v>
      </c>
      <c r="E771" s="2" t="str">
        <f t="shared" ref="E771:E834" si="98">TEXT(B771,"YYYY")</f>
        <v>2019</v>
      </c>
      <c r="F771" s="2">
        <v>43830</v>
      </c>
      <c r="G771" s="2" t="str">
        <f t="shared" ref="G771:G834" si="99">TEXT(F771, "DDDD")</f>
        <v>Tuesday</v>
      </c>
      <c r="H771" s="2" t="str">
        <f t="shared" ref="H771:H834" si="100">TEXT(F771, "MMMM")</f>
        <v>December</v>
      </c>
      <c r="I771" s="22">
        <v>8.6477598343042916E-2</v>
      </c>
      <c r="J771" s="22" t="str">
        <f t="shared" ref="J771:J834" si="101">TEXT(I771, "HH")</f>
        <v>02</v>
      </c>
      <c r="K771" s="2" t="str">
        <f t="shared" ref="K771:K834" si="102">TEXT(F771, "YYYY")</f>
        <v>2019</v>
      </c>
      <c r="L771" s="3">
        <v>15.57</v>
      </c>
      <c r="M771" s="1">
        <v>10</v>
      </c>
      <c r="N771" s="3">
        <v>155.69999999999999</v>
      </c>
      <c r="O771" s="1" t="s">
        <v>10</v>
      </c>
      <c r="P771" s="1" t="s">
        <v>11</v>
      </c>
      <c r="Q771" s="1" t="str">
        <f t="shared" ref="Q771:Q834" si="103">IF(P771="Office Supplies","Supplies and Furniture",IF(P771="Furniture","Supplies and Furniture",P771))</f>
        <v>Supplies and Furniture</v>
      </c>
      <c r="R771" s="1" t="s">
        <v>41</v>
      </c>
      <c r="S771" s="1" t="s">
        <v>475</v>
      </c>
      <c r="T771" s="1">
        <v>68847</v>
      </c>
      <c r="U771" s="1" t="str">
        <f>VLOOKUP(T771,'Geographic Data'!$A:$D,2,FALSE)</f>
        <v>Kearney</v>
      </c>
      <c r="V771" s="1" t="str">
        <f>VLOOKUP(T771,'Geographic Data'!$A:$D,3,FALSE)</f>
        <v>Nebraska</v>
      </c>
      <c r="W771" s="1" t="str">
        <f>VLOOKUP(T771,'Geographic Data'!$A:$D,4,FALSE)</f>
        <v>Central</v>
      </c>
    </row>
    <row r="772" spans="1:23" x14ac:dyDescent="0.2">
      <c r="A772" s="1">
        <v>79439</v>
      </c>
      <c r="B772" s="2">
        <v>43815</v>
      </c>
      <c r="C772" s="2" t="str">
        <f t="shared" si="96"/>
        <v>Monday</v>
      </c>
      <c r="D772" s="2" t="str">
        <f t="shared" si="97"/>
        <v>December</v>
      </c>
      <c r="E772" s="2" t="str">
        <f t="shared" si="98"/>
        <v>2019</v>
      </c>
      <c r="F772" s="2">
        <v>43818</v>
      </c>
      <c r="G772" s="2" t="str">
        <f t="shared" si="99"/>
        <v>Thursday</v>
      </c>
      <c r="H772" s="2" t="str">
        <f t="shared" si="100"/>
        <v>December</v>
      </c>
      <c r="I772" s="22">
        <v>0.6913991935751499</v>
      </c>
      <c r="J772" s="22" t="str">
        <f t="shared" si="101"/>
        <v>16</v>
      </c>
      <c r="K772" s="2" t="str">
        <f t="shared" si="102"/>
        <v>2019</v>
      </c>
      <c r="L772" s="3">
        <v>43.22</v>
      </c>
      <c r="M772" s="1">
        <v>3</v>
      </c>
      <c r="N772" s="3">
        <v>129.66</v>
      </c>
      <c r="O772" s="1" t="s">
        <v>10</v>
      </c>
      <c r="P772" s="1" t="s">
        <v>16</v>
      </c>
      <c r="Q772" s="1" t="str">
        <f t="shared" si="103"/>
        <v>Technology</v>
      </c>
      <c r="R772" s="1" t="s">
        <v>17</v>
      </c>
      <c r="S772" s="1" t="s">
        <v>329</v>
      </c>
      <c r="T772" s="1">
        <v>70802</v>
      </c>
      <c r="U772" s="1" t="str">
        <f>VLOOKUP(T772,'Geographic Data'!$A:$D,2,FALSE)</f>
        <v>Baton Rouge</v>
      </c>
      <c r="V772" s="1" t="str">
        <f>VLOOKUP(T772,'Geographic Data'!$A:$D,3,FALSE)</f>
        <v>Louisiana</v>
      </c>
      <c r="W772" s="1" t="str">
        <f>VLOOKUP(T772,'Geographic Data'!$A:$D,4,FALSE)</f>
        <v>South</v>
      </c>
    </row>
    <row r="773" spans="1:23" x14ac:dyDescent="0.2">
      <c r="A773" s="1">
        <v>79439</v>
      </c>
      <c r="B773" s="2">
        <v>43815</v>
      </c>
      <c r="C773" s="2" t="str">
        <f t="shared" si="96"/>
        <v>Monday</v>
      </c>
      <c r="D773" s="2" t="str">
        <f t="shared" si="97"/>
        <v>December</v>
      </c>
      <c r="E773" s="2" t="str">
        <f t="shared" si="98"/>
        <v>2019</v>
      </c>
      <c r="F773" s="2">
        <v>43816</v>
      </c>
      <c r="G773" s="2" t="str">
        <f t="shared" si="99"/>
        <v>Tuesday</v>
      </c>
      <c r="H773" s="2" t="str">
        <f t="shared" si="100"/>
        <v>December</v>
      </c>
      <c r="I773" s="22">
        <v>0.25463849839297181</v>
      </c>
      <c r="J773" s="22" t="str">
        <f t="shared" si="101"/>
        <v>06</v>
      </c>
      <c r="K773" s="2" t="str">
        <f t="shared" si="102"/>
        <v>2019</v>
      </c>
      <c r="L773" s="3">
        <v>574.74</v>
      </c>
      <c r="M773" s="1">
        <v>7</v>
      </c>
      <c r="N773" s="3">
        <v>4023.18</v>
      </c>
      <c r="O773" s="1" t="s">
        <v>10</v>
      </c>
      <c r="P773" s="1" t="s">
        <v>16</v>
      </c>
      <c r="Q773" s="1" t="str">
        <f t="shared" si="103"/>
        <v>Technology</v>
      </c>
      <c r="R773" s="1" t="s">
        <v>25</v>
      </c>
      <c r="S773" s="1" t="s">
        <v>330</v>
      </c>
      <c r="T773" s="1">
        <v>70802</v>
      </c>
      <c r="U773" s="1" t="str">
        <f>VLOOKUP(T773,'Geographic Data'!$A:$D,2,FALSE)</f>
        <v>Baton Rouge</v>
      </c>
      <c r="V773" s="1" t="str">
        <f>VLOOKUP(T773,'Geographic Data'!$A:$D,3,FALSE)</f>
        <v>Louisiana</v>
      </c>
      <c r="W773" s="1" t="str">
        <f>VLOOKUP(T773,'Geographic Data'!$A:$D,4,FALSE)</f>
        <v>South</v>
      </c>
    </row>
    <row r="774" spans="1:23" x14ac:dyDescent="0.2">
      <c r="A774" s="1">
        <v>79439</v>
      </c>
      <c r="B774" s="2">
        <v>43815</v>
      </c>
      <c r="C774" s="2" t="str">
        <f t="shared" si="96"/>
        <v>Monday</v>
      </c>
      <c r="D774" s="2" t="str">
        <f t="shared" si="97"/>
        <v>December</v>
      </c>
      <c r="E774" s="2" t="str">
        <f t="shared" si="98"/>
        <v>2019</v>
      </c>
      <c r="F774" s="2">
        <v>43822</v>
      </c>
      <c r="G774" s="2" t="str">
        <f t="shared" si="99"/>
        <v>Monday</v>
      </c>
      <c r="H774" s="2" t="str">
        <f t="shared" si="100"/>
        <v>December</v>
      </c>
      <c r="I774" s="22">
        <v>0.1239214873056621</v>
      </c>
      <c r="J774" s="22" t="str">
        <f t="shared" si="101"/>
        <v>02</v>
      </c>
      <c r="K774" s="2" t="str">
        <f t="shared" si="102"/>
        <v>2019</v>
      </c>
      <c r="L774" s="3">
        <v>10.14</v>
      </c>
      <c r="M774" s="1">
        <v>2</v>
      </c>
      <c r="N774" s="3">
        <v>20.28</v>
      </c>
      <c r="O774" s="1" t="s">
        <v>10</v>
      </c>
      <c r="P774" s="1" t="s">
        <v>11</v>
      </c>
      <c r="Q774" s="1" t="str">
        <f t="shared" si="103"/>
        <v>Supplies and Furniture</v>
      </c>
      <c r="R774" s="1" t="s">
        <v>12</v>
      </c>
      <c r="S774" s="1" t="s">
        <v>73</v>
      </c>
      <c r="T774" s="1">
        <v>70802</v>
      </c>
      <c r="U774" s="1" t="str">
        <f>VLOOKUP(T774,'Geographic Data'!$A:$D,2,FALSE)</f>
        <v>Baton Rouge</v>
      </c>
      <c r="V774" s="1" t="str">
        <f>VLOOKUP(T774,'Geographic Data'!$A:$D,3,FALSE)</f>
        <v>Louisiana</v>
      </c>
      <c r="W774" s="1" t="str">
        <f>VLOOKUP(T774,'Geographic Data'!$A:$D,4,FALSE)</f>
        <v>South</v>
      </c>
    </row>
    <row r="775" spans="1:23" x14ac:dyDescent="0.2">
      <c r="A775" s="1">
        <v>79443</v>
      </c>
      <c r="B775" s="2">
        <v>43815</v>
      </c>
      <c r="C775" s="2" t="str">
        <f t="shared" si="96"/>
        <v>Monday</v>
      </c>
      <c r="D775" s="2" t="str">
        <f t="shared" si="97"/>
        <v>December</v>
      </c>
      <c r="E775" s="2" t="str">
        <f t="shared" si="98"/>
        <v>2019</v>
      </c>
      <c r="F775" s="2">
        <v>43820</v>
      </c>
      <c r="G775" s="2" t="str">
        <f t="shared" si="99"/>
        <v>Saturday</v>
      </c>
      <c r="H775" s="2" t="str">
        <f t="shared" si="100"/>
        <v>December</v>
      </c>
      <c r="I775" s="22">
        <v>0.40777507782198863</v>
      </c>
      <c r="J775" s="22" t="str">
        <f t="shared" si="101"/>
        <v>09</v>
      </c>
      <c r="K775" s="2" t="str">
        <f t="shared" si="102"/>
        <v>2019</v>
      </c>
      <c r="L775" s="3">
        <v>300.98</v>
      </c>
      <c r="M775" s="1">
        <v>9</v>
      </c>
      <c r="N775" s="3">
        <v>2708.82</v>
      </c>
      <c r="O775" s="1" t="s">
        <v>10</v>
      </c>
      <c r="P775" s="1" t="s">
        <v>27</v>
      </c>
      <c r="Q775" s="1" t="str">
        <f t="shared" si="103"/>
        <v>Supplies and Furniture</v>
      </c>
      <c r="R775" s="1" t="s">
        <v>1219</v>
      </c>
      <c r="S775" s="1" t="s">
        <v>333</v>
      </c>
      <c r="T775" s="1">
        <v>70802</v>
      </c>
      <c r="U775" s="1" t="str">
        <f>VLOOKUP(T775,'Geographic Data'!$A:$D,2,FALSE)</f>
        <v>Baton Rouge</v>
      </c>
      <c r="V775" s="1" t="str">
        <f>VLOOKUP(T775,'Geographic Data'!$A:$D,3,FALSE)</f>
        <v>Louisiana</v>
      </c>
      <c r="W775" s="1" t="str">
        <f>VLOOKUP(T775,'Geographic Data'!$A:$D,4,FALSE)</f>
        <v>South</v>
      </c>
    </row>
    <row r="776" spans="1:23" x14ac:dyDescent="0.2">
      <c r="A776" s="1">
        <v>79443</v>
      </c>
      <c r="B776" s="2">
        <v>43815</v>
      </c>
      <c r="C776" s="2" t="str">
        <f t="shared" si="96"/>
        <v>Monday</v>
      </c>
      <c r="D776" s="2" t="str">
        <f t="shared" si="97"/>
        <v>December</v>
      </c>
      <c r="E776" s="2" t="str">
        <f t="shared" si="98"/>
        <v>2019</v>
      </c>
      <c r="F776" s="2">
        <v>43820</v>
      </c>
      <c r="G776" s="2" t="str">
        <f t="shared" si="99"/>
        <v>Saturday</v>
      </c>
      <c r="H776" s="2" t="str">
        <f t="shared" si="100"/>
        <v>December</v>
      </c>
      <c r="I776" s="22">
        <v>0.13216540967217683</v>
      </c>
      <c r="J776" s="22" t="str">
        <f t="shared" si="101"/>
        <v>03</v>
      </c>
      <c r="K776" s="2" t="str">
        <f t="shared" si="102"/>
        <v>2019</v>
      </c>
      <c r="L776" s="3">
        <v>29.99</v>
      </c>
      <c r="M776" s="1">
        <v>2</v>
      </c>
      <c r="N776" s="3">
        <v>59.98</v>
      </c>
      <c r="O776" s="1" t="s">
        <v>10</v>
      </c>
      <c r="P776" s="1" t="s">
        <v>16</v>
      </c>
      <c r="Q776" s="1" t="str">
        <f t="shared" si="103"/>
        <v>Technology</v>
      </c>
      <c r="R776" s="1" t="s">
        <v>17</v>
      </c>
      <c r="S776" s="1" t="s">
        <v>796</v>
      </c>
      <c r="T776" s="1">
        <v>70802</v>
      </c>
      <c r="U776" s="1" t="str">
        <f>VLOOKUP(T776,'Geographic Data'!$A:$D,2,FALSE)</f>
        <v>Baton Rouge</v>
      </c>
      <c r="V776" s="1" t="str">
        <f>VLOOKUP(T776,'Geographic Data'!$A:$D,3,FALSE)</f>
        <v>Louisiana</v>
      </c>
      <c r="W776" s="1" t="str">
        <f>VLOOKUP(T776,'Geographic Data'!$A:$D,4,FALSE)</f>
        <v>South</v>
      </c>
    </row>
    <row r="777" spans="1:23" x14ac:dyDescent="0.2">
      <c r="A777" s="1">
        <v>79444</v>
      </c>
      <c r="B777" s="2">
        <v>43815</v>
      </c>
      <c r="C777" s="2" t="str">
        <f t="shared" si="96"/>
        <v>Monday</v>
      </c>
      <c r="D777" s="2" t="str">
        <f t="shared" si="97"/>
        <v>December</v>
      </c>
      <c r="E777" s="2" t="str">
        <f t="shared" si="98"/>
        <v>2019</v>
      </c>
      <c r="F777" s="2">
        <v>43817</v>
      </c>
      <c r="G777" s="2" t="str">
        <f t="shared" si="99"/>
        <v>Wednesday</v>
      </c>
      <c r="H777" s="2" t="str">
        <f t="shared" si="100"/>
        <v>December</v>
      </c>
      <c r="I777" s="22">
        <v>0.65627294308406259</v>
      </c>
      <c r="J777" s="22" t="str">
        <f t="shared" si="101"/>
        <v>15</v>
      </c>
      <c r="K777" s="2" t="str">
        <f t="shared" si="102"/>
        <v>2019</v>
      </c>
      <c r="L777" s="3">
        <v>9.7100000000000009</v>
      </c>
      <c r="M777" s="1">
        <v>10</v>
      </c>
      <c r="N777" s="3">
        <v>97.1</v>
      </c>
      <c r="O777" s="1" t="s">
        <v>10</v>
      </c>
      <c r="P777" s="1" t="s">
        <v>11</v>
      </c>
      <c r="Q777" s="1" t="str">
        <f t="shared" si="103"/>
        <v>Supplies and Furniture</v>
      </c>
      <c r="R777" s="1" t="s">
        <v>789</v>
      </c>
      <c r="S777" s="1" t="s">
        <v>144</v>
      </c>
      <c r="T777" s="1">
        <v>70802</v>
      </c>
      <c r="U777" s="1" t="str">
        <f>VLOOKUP(T777,'Geographic Data'!$A:$D,2,FALSE)</f>
        <v>Baton Rouge</v>
      </c>
      <c r="V777" s="1" t="str">
        <f>VLOOKUP(T777,'Geographic Data'!$A:$D,3,FALSE)</f>
        <v>Louisiana</v>
      </c>
      <c r="W777" s="1" t="str">
        <f>VLOOKUP(T777,'Geographic Data'!$A:$D,4,FALSE)</f>
        <v>South</v>
      </c>
    </row>
    <row r="778" spans="1:23" x14ac:dyDescent="0.2">
      <c r="A778" s="1">
        <v>80947</v>
      </c>
      <c r="B778" s="2">
        <v>43821</v>
      </c>
      <c r="C778" s="2" t="str">
        <f t="shared" si="96"/>
        <v>Sunday</v>
      </c>
      <c r="D778" s="2" t="str">
        <f t="shared" si="97"/>
        <v>December</v>
      </c>
      <c r="E778" s="2" t="str">
        <f t="shared" si="98"/>
        <v>2019</v>
      </c>
      <c r="F778" s="2">
        <v>43829</v>
      </c>
      <c r="G778" s="2" t="str">
        <f t="shared" si="99"/>
        <v>Monday</v>
      </c>
      <c r="H778" s="2" t="str">
        <f t="shared" si="100"/>
        <v>December</v>
      </c>
      <c r="I778" s="22">
        <v>0.51094234644163239</v>
      </c>
      <c r="J778" s="22" t="str">
        <f t="shared" si="101"/>
        <v>12</v>
      </c>
      <c r="K778" s="2" t="str">
        <f t="shared" si="102"/>
        <v>2019</v>
      </c>
      <c r="L778" s="3">
        <v>12.28</v>
      </c>
      <c r="M778" s="1">
        <v>1</v>
      </c>
      <c r="N778" s="3">
        <v>12.28</v>
      </c>
      <c r="O778" s="1" t="s">
        <v>10</v>
      </c>
      <c r="P778" s="1" t="s">
        <v>11</v>
      </c>
      <c r="Q778" s="1" t="str">
        <f t="shared" si="103"/>
        <v>Supplies and Furniture</v>
      </c>
      <c r="R778" s="1" t="s">
        <v>12</v>
      </c>
      <c r="S778" s="1" t="s">
        <v>568</v>
      </c>
      <c r="T778" s="1">
        <v>74006</v>
      </c>
      <c r="U778" s="1" t="str">
        <f>VLOOKUP(T778,'Geographic Data'!$A:$D,2,FALSE)</f>
        <v>Bartlesville</v>
      </c>
      <c r="V778" s="1" t="str">
        <f>VLOOKUP(T778,'Geographic Data'!$A:$D,3,FALSE)</f>
        <v>Oklahoma</v>
      </c>
      <c r="W778" s="1" t="str">
        <f>VLOOKUP(T778,'Geographic Data'!$A:$D,4,FALSE)</f>
        <v>Central</v>
      </c>
    </row>
    <row r="779" spans="1:23" x14ac:dyDescent="0.2">
      <c r="A779" s="1">
        <v>80948</v>
      </c>
      <c r="B779" s="2">
        <v>43821</v>
      </c>
      <c r="C779" s="2" t="str">
        <f t="shared" si="96"/>
        <v>Sunday</v>
      </c>
      <c r="D779" s="2" t="str">
        <f t="shared" si="97"/>
        <v>December</v>
      </c>
      <c r="E779" s="2" t="str">
        <f t="shared" si="98"/>
        <v>2019</v>
      </c>
      <c r="F779" s="2">
        <v>43827</v>
      </c>
      <c r="G779" s="2" t="str">
        <f t="shared" si="99"/>
        <v>Saturday</v>
      </c>
      <c r="H779" s="2" t="str">
        <f t="shared" si="100"/>
        <v>December</v>
      </c>
      <c r="I779" s="22">
        <v>0.20668558434809814</v>
      </c>
      <c r="J779" s="22" t="str">
        <f t="shared" si="101"/>
        <v>04</v>
      </c>
      <c r="K779" s="2" t="str">
        <f t="shared" si="102"/>
        <v>2019</v>
      </c>
      <c r="L779" s="3">
        <v>7.37</v>
      </c>
      <c r="M779" s="1">
        <v>10</v>
      </c>
      <c r="N779" s="3">
        <v>73.7</v>
      </c>
      <c r="O779" s="1" t="s">
        <v>10</v>
      </c>
      <c r="P779" s="1" t="s">
        <v>16</v>
      </c>
      <c r="Q779" s="1" t="str">
        <f t="shared" si="103"/>
        <v>Technology</v>
      </c>
      <c r="R779" s="1" t="s">
        <v>17</v>
      </c>
      <c r="S779" s="1" t="s">
        <v>569</v>
      </c>
      <c r="T779" s="1">
        <v>74006</v>
      </c>
      <c r="U779" s="1" t="str">
        <f>VLOOKUP(T779,'Geographic Data'!$A:$D,2,FALSE)</f>
        <v>Bartlesville</v>
      </c>
      <c r="V779" s="1" t="str">
        <f>VLOOKUP(T779,'Geographic Data'!$A:$D,3,FALSE)</f>
        <v>Oklahoma</v>
      </c>
      <c r="W779" s="1" t="str">
        <f>VLOOKUP(T779,'Geographic Data'!$A:$D,4,FALSE)</f>
        <v>Central</v>
      </c>
    </row>
    <row r="780" spans="1:23" x14ac:dyDescent="0.2">
      <c r="A780" s="1">
        <v>80949</v>
      </c>
      <c r="B780" s="2">
        <v>43821</v>
      </c>
      <c r="C780" s="2" t="str">
        <f t="shared" si="96"/>
        <v>Sunday</v>
      </c>
      <c r="D780" s="2" t="str">
        <f t="shared" si="97"/>
        <v>December</v>
      </c>
      <c r="E780" s="2" t="str">
        <f t="shared" si="98"/>
        <v>2019</v>
      </c>
      <c r="F780" s="2">
        <v>43826</v>
      </c>
      <c r="G780" s="2" t="str">
        <f t="shared" si="99"/>
        <v>Friday</v>
      </c>
      <c r="H780" s="2" t="str">
        <f t="shared" si="100"/>
        <v>December</v>
      </c>
      <c r="I780" s="22">
        <v>0.90863771593198794</v>
      </c>
      <c r="J780" s="22" t="str">
        <f t="shared" si="101"/>
        <v>21</v>
      </c>
      <c r="K780" s="2" t="str">
        <f t="shared" si="102"/>
        <v>2019</v>
      </c>
      <c r="L780" s="3">
        <v>85.99</v>
      </c>
      <c r="M780" s="1">
        <v>7</v>
      </c>
      <c r="N780" s="3">
        <v>601.92999999999995</v>
      </c>
      <c r="O780" s="1" t="s">
        <v>10</v>
      </c>
      <c r="P780" s="1" t="s">
        <v>16</v>
      </c>
      <c r="Q780" s="1" t="str">
        <f t="shared" si="103"/>
        <v>Technology</v>
      </c>
      <c r="R780" s="1" t="s">
        <v>790</v>
      </c>
      <c r="S780" s="1">
        <v>3395</v>
      </c>
      <c r="T780" s="1">
        <v>74006</v>
      </c>
      <c r="U780" s="1" t="str">
        <f>VLOOKUP(T780,'Geographic Data'!$A:$D,2,FALSE)</f>
        <v>Bartlesville</v>
      </c>
      <c r="V780" s="1" t="str">
        <f>VLOOKUP(T780,'Geographic Data'!$A:$D,3,FALSE)</f>
        <v>Oklahoma</v>
      </c>
      <c r="W780" s="1" t="str">
        <f>VLOOKUP(T780,'Geographic Data'!$A:$D,4,FALSE)</f>
        <v>Central</v>
      </c>
    </row>
    <row r="781" spans="1:23" x14ac:dyDescent="0.2">
      <c r="A781" s="1">
        <v>82951</v>
      </c>
      <c r="B781" s="2">
        <v>43830</v>
      </c>
      <c r="C781" s="2" t="str">
        <f t="shared" si="96"/>
        <v>Tuesday</v>
      </c>
      <c r="D781" s="2" t="str">
        <f t="shared" si="97"/>
        <v>December</v>
      </c>
      <c r="E781" s="2" t="str">
        <f t="shared" si="98"/>
        <v>2019</v>
      </c>
      <c r="F781" s="2">
        <v>43837</v>
      </c>
      <c r="G781" s="2" t="str">
        <f t="shared" si="99"/>
        <v>Tuesday</v>
      </c>
      <c r="H781" s="2" t="str">
        <f t="shared" si="100"/>
        <v>January</v>
      </c>
      <c r="I781" s="22">
        <v>5.9108116149504397E-3</v>
      </c>
      <c r="J781" s="22" t="str">
        <f t="shared" si="101"/>
        <v>00</v>
      </c>
      <c r="K781" s="2" t="str">
        <f t="shared" si="102"/>
        <v>2020</v>
      </c>
      <c r="L781" s="3">
        <v>8.33</v>
      </c>
      <c r="M781" s="1">
        <v>8</v>
      </c>
      <c r="N781" s="3">
        <v>66.64</v>
      </c>
      <c r="O781" s="1" t="s">
        <v>14</v>
      </c>
      <c r="P781" s="1" t="s">
        <v>16</v>
      </c>
      <c r="Q781" s="1" t="str">
        <f t="shared" si="103"/>
        <v>Technology</v>
      </c>
      <c r="R781" s="1" t="s">
        <v>17</v>
      </c>
      <c r="S781" s="1" t="s">
        <v>151</v>
      </c>
      <c r="T781" s="1">
        <v>74006</v>
      </c>
      <c r="U781" s="1" t="str">
        <f>VLOOKUP(T781,'Geographic Data'!$A:$D,2,FALSE)</f>
        <v>Bartlesville</v>
      </c>
      <c r="V781" s="1" t="str">
        <f>VLOOKUP(T781,'Geographic Data'!$A:$D,3,FALSE)</f>
        <v>Oklahoma</v>
      </c>
      <c r="W781" s="1" t="str">
        <f>VLOOKUP(T781,'Geographic Data'!$A:$D,4,FALSE)</f>
        <v>Central</v>
      </c>
    </row>
    <row r="782" spans="1:23" x14ac:dyDescent="0.2">
      <c r="A782" s="1">
        <v>82951</v>
      </c>
      <c r="B782" s="2">
        <v>43830</v>
      </c>
      <c r="C782" s="2" t="str">
        <f t="shared" si="96"/>
        <v>Tuesday</v>
      </c>
      <c r="D782" s="2" t="str">
        <f t="shared" si="97"/>
        <v>December</v>
      </c>
      <c r="E782" s="2" t="str">
        <f t="shared" si="98"/>
        <v>2019</v>
      </c>
      <c r="F782" s="2">
        <v>43837</v>
      </c>
      <c r="G782" s="2" t="str">
        <f t="shared" si="99"/>
        <v>Tuesday</v>
      </c>
      <c r="H782" s="2" t="str">
        <f t="shared" si="100"/>
        <v>January</v>
      </c>
      <c r="I782" s="22">
        <v>0.61514719278702967</v>
      </c>
      <c r="J782" s="22" t="str">
        <f t="shared" si="101"/>
        <v>14</v>
      </c>
      <c r="K782" s="2" t="str">
        <f t="shared" si="102"/>
        <v>2020</v>
      </c>
      <c r="L782" s="3">
        <v>30.98</v>
      </c>
      <c r="M782" s="1">
        <v>8</v>
      </c>
      <c r="N782" s="3">
        <v>247.84</v>
      </c>
      <c r="O782" s="1" t="s">
        <v>14</v>
      </c>
      <c r="P782" s="1" t="s">
        <v>16</v>
      </c>
      <c r="Q782" s="1" t="str">
        <f t="shared" si="103"/>
        <v>Technology</v>
      </c>
      <c r="R782" s="1" t="s">
        <v>17</v>
      </c>
      <c r="S782" s="1" t="s">
        <v>799</v>
      </c>
      <c r="T782" s="1">
        <v>74006</v>
      </c>
      <c r="U782" s="1" t="str">
        <f>VLOOKUP(T782,'Geographic Data'!$A:$D,2,FALSE)</f>
        <v>Bartlesville</v>
      </c>
      <c r="V782" s="1" t="str">
        <f>VLOOKUP(T782,'Geographic Data'!$A:$D,3,FALSE)</f>
        <v>Oklahoma</v>
      </c>
      <c r="W782" s="1" t="str">
        <f>VLOOKUP(T782,'Geographic Data'!$A:$D,4,FALSE)</f>
        <v>Central</v>
      </c>
    </row>
    <row r="783" spans="1:23" x14ac:dyDescent="0.2">
      <c r="A783" s="1">
        <v>82951</v>
      </c>
      <c r="B783" s="2">
        <v>43830</v>
      </c>
      <c r="C783" s="2" t="str">
        <f t="shared" si="96"/>
        <v>Tuesday</v>
      </c>
      <c r="D783" s="2" t="str">
        <f t="shared" si="97"/>
        <v>December</v>
      </c>
      <c r="E783" s="2" t="str">
        <f t="shared" si="98"/>
        <v>2019</v>
      </c>
      <c r="F783" s="2">
        <v>43840</v>
      </c>
      <c r="G783" s="2" t="str">
        <f t="shared" si="99"/>
        <v>Friday</v>
      </c>
      <c r="H783" s="2" t="str">
        <f t="shared" si="100"/>
        <v>January</v>
      </c>
      <c r="I783" s="22">
        <v>0.88817430132013864</v>
      </c>
      <c r="J783" s="22" t="str">
        <f t="shared" si="101"/>
        <v>21</v>
      </c>
      <c r="K783" s="2" t="str">
        <f t="shared" si="102"/>
        <v>2020</v>
      </c>
      <c r="L783" s="3">
        <v>22.98</v>
      </c>
      <c r="M783" s="1">
        <v>7</v>
      </c>
      <c r="N783" s="3">
        <v>160.86000000000001</v>
      </c>
      <c r="O783" s="1" t="s">
        <v>14</v>
      </c>
      <c r="P783" s="1" t="s">
        <v>27</v>
      </c>
      <c r="Q783" s="1" t="str">
        <f t="shared" si="103"/>
        <v>Supplies and Furniture</v>
      </c>
      <c r="R783" s="1" t="s">
        <v>33</v>
      </c>
      <c r="S783" s="1" t="s">
        <v>625</v>
      </c>
      <c r="T783" s="1">
        <v>74006</v>
      </c>
      <c r="U783" s="1" t="str">
        <f>VLOOKUP(T783,'Geographic Data'!$A:$D,2,FALSE)</f>
        <v>Bartlesville</v>
      </c>
      <c r="V783" s="1" t="str">
        <f>VLOOKUP(T783,'Geographic Data'!$A:$D,3,FALSE)</f>
        <v>Oklahoma</v>
      </c>
      <c r="W783" s="1" t="str">
        <f>VLOOKUP(T783,'Geographic Data'!$A:$D,4,FALSE)</f>
        <v>Central</v>
      </c>
    </row>
    <row r="784" spans="1:23" x14ac:dyDescent="0.2">
      <c r="A784" s="1">
        <v>79386</v>
      </c>
      <c r="B784" s="2">
        <v>43815</v>
      </c>
      <c r="C784" s="2" t="str">
        <f t="shared" si="96"/>
        <v>Monday</v>
      </c>
      <c r="D784" s="2" t="str">
        <f t="shared" si="97"/>
        <v>December</v>
      </c>
      <c r="E784" s="2" t="str">
        <f t="shared" si="98"/>
        <v>2019</v>
      </c>
      <c r="F784" s="2">
        <v>43822</v>
      </c>
      <c r="G784" s="2" t="str">
        <f t="shared" si="99"/>
        <v>Monday</v>
      </c>
      <c r="H784" s="2" t="str">
        <f t="shared" si="100"/>
        <v>December</v>
      </c>
      <c r="I784" s="22">
        <v>0.3504491522353832</v>
      </c>
      <c r="J784" s="22" t="str">
        <f t="shared" si="101"/>
        <v>08</v>
      </c>
      <c r="K784" s="2" t="str">
        <f t="shared" si="102"/>
        <v>2019</v>
      </c>
      <c r="L784" s="3">
        <v>4.18</v>
      </c>
      <c r="M784" s="1">
        <v>9</v>
      </c>
      <c r="N784" s="3">
        <v>37.619999999999997</v>
      </c>
      <c r="O784" s="1" t="s">
        <v>22</v>
      </c>
      <c r="P784" s="1" t="s">
        <v>11</v>
      </c>
      <c r="Q784" s="1" t="str">
        <f t="shared" si="103"/>
        <v>Supplies and Furniture</v>
      </c>
      <c r="R784" s="1" t="s">
        <v>791</v>
      </c>
      <c r="S784" s="1" t="s">
        <v>314</v>
      </c>
      <c r="T784" s="1">
        <v>75080</v>
      </c>
      <c r="U784" s="1" t="str">
        <f>VLOOKUP(T784,'Geographic Data'!$A:$D,2,FALSE)</f>
        <v>Richardson</v>
      </c>
      <c r="V784" s="1" t="str">
        <f>VLOOKUP(T784,'Geographic Data'!$A:$D,3,FALSE)</f>
        <v>Texas</v>
      </c>
      <c r="W784" s="1" t="str">
        <f>VLOOKUP(T784,'Geographic Data'!$A:$D,4,FALSE)</f>
        <v>Central</v>
      </c>
    </row>
    <row r="785" spans="1:23" x14ac:dyDescent="0.2">
      <c r="A785" s="1">
        <v>79386</v>
      </c>
      <c r="B785" s="2">
        <v>43815</v>
      </c>
      <c r="C785" s="2" t="str">
        <f t="shared" si="96"/>
        <v>Monday</v>
      </c>
      <c r="D785" s="2" t="str">
        <f t="shared" si="97"/>
        <v>December</v>
      </c>
      <c r="E785" s="2" t="str">
        <f t="shared" si="98"/>
        <v>2019</v>
      </c>
      <c r="F785" s="2">
        <v>43824</v>
      </c>
      <c r="G785" s="2" t="str">
        <f t="shared" si="99"/>
        <v>Wednesday</v>
      </c>
      <c r="H785" s="2" t="str">
        <f t="shared" si="100"/>
        <v>December</v>
      </c>
      <c r="I785" s="22">
        <v>4.2967260711576749E-2</v>
      </c>
      <c r="J785" s="22" t="str">
        <f t="shared" si="101"/>
        <v>01</v>
      </c>
      <c r="K785" s="2" t="str">
        <f t="shared" si="102"/>
        <v>2019</v>
      </c>
      <c r="L785" s="3">
        <v>2.88</v>
      </c>
      <c r="M785" s="1">
        <v>2</v>
      </c>
      <c r="N785" s="3">
        <v>5.76</v>
      </c>
      <c r="O785" s="1" t="s">
        <v>22</v>
      </c>
      <c r="P785" s="1" t="s">
        <v>11</v>
      </c>
      <c r="Q785" s="1" t="str">
        <f t="shared" si="103"/>
        <v>Supplies and Furniture</v>
      </c>
      <c r="R785" s="1" t="s">
        <v>788</v>
      </c>
      <c r="S785" s="1" t="s">
        <v>222</v>
      </c>
      <c r="T785" s="1">
        <v>75080</v>
      </c>
      <c r="U785" s="1" t="str">
        <f>VLOOKUP(T785,'Geographic Data'!$A:$D,2,FALSE)</f>
        <v>Richardson</v>
      </c>
      <c r="V785" s="1" t="str">
        <f>VLOOKUP(T785,'Geographic Data'!$A:$D,3,FALSE)</f>
        <v>Texas</v>
      </c>
      <c r="W785" s="1" t="str">
        <f>VLOOKUP(T785,'Geographic Data'!$A:$D,4,FALSE)</f>
        <v>Central</v>
      </c>
    </row>
    <row r="786" spans="1:23" x14ac:dyDescent="0.2">
      <c r="A786" s="1">
        <v>79396</v>
      </c>
      <c r="B786" s="2">
        <v>43815</v>
      </c>
      <c r="C786" s="2" t="str">
        <f t="shared" si="96"/>
        <v>Monday</v>
      </c>
      <c r="D786" s="2" t="str">
        <f t="shared" si="97"/>
        <v>December</v>
      </c>
      <c r="E786" s="2" t="str">
        <f t="shared" si="98"/>
        <v>2019</v>
      </c>
      <c r="F786" s="2">
        <v>43825</v>
      </c>
      <c r="G786" s="2" t="str">
        <f t="shared" si="99"/>
        <v>Thursday</v>
      </c>
      <c r="H786" s="2" t="str">
        <f t="shared" si="100"/>
        <v>December</v>
      </c>
      <c r="I786" s="22">
        <v>0.29809648929488353</v>
      </c>
      <c r="J786" s="22" t="str">
        <f t="shared" si="101"/>
        <v>07</v>
      </c>
      <c r="K786" s="2" t="str">
        <f t="shared" si="102"/>
        <v>2019</v>
      </c>
      <c r="L786" s="3">
        <v>89.99</v>
      </c>
      <c r="M786" s="1">
        <v>1</v>
      </c>
      <c r="N786" s="3">
        <v>89.99</v>
      </c>
      <c r="O786" s="1" t="s">
        <v>10</v>
      </c>
      <c r="P786" s="1" t="s">
        <v>27</v>
      </c>
      <c r="Q786" s="1" t="str">
        <f t="shared" si="103"/>
        <v>Supplies and Furniture</v>
      </c>
      <c r="R786" s="1" t="s">
        <v>1219</v>
      </c>
      <c r="S786" s="1" t="s">
        <v>326</v>
      </c>
      <c r="T786" s="1">
        <v>75080</v>
      </c>
      <c r="U786" s="1" t="str">
        <f>VLOOKUP(T786,'Geographic Data'!$A:$D,2,FALSE)</f>
        <v>Richardson</v>
      </c>
      <c r="V786" s="1" t="str">
        <f>VLOOKUP(T786,'Geographic Data'!$A:$D,3,FALSE)</f>
        <v>Texas</v>
      </c>
      <c r="W786" s="1" t="str">
        <f>VLOOKUP(T786,'Geographic Data'!$A:$D,4,FALSE)</f>
        <v>Central</v>
      </c>
    </row>
    <row r="787" spans="1:23" x14ac:dyDescent="0.2">
      <c r="A787" s="1">
        <v>3436</v>
      </c>
      <c r="B787" s="2">
        <v>43484</v>
      </c>
      <c r="C787" s="2" t="str">
        <f t="shared" si="96"/>
        <v>Saturday</v>
      </c>
      <c r="D787" s="2" t="str">
        <f t="shared" si="97"/>
        <v>January</v>
      </c>
      <c r="E787" s="2" t="str">
        <f t="shared" si="98"/>
        <v>2019</v>
      </c>
      <c r="F787" s="2">
        <v>43494</v>
      </c>
      <c r="G787" s="2" t="str">
        <f t="shared" si="99"/>
        <v>Tuesday</v>
      </c>
      <c r="H787" s="2" t="str">
        <f t="shared" si="100"/>
        <v>January</v>
      </c>
      <c r="I787" s="22">
        <v>0.97406764679447866</v>
      </c>
      <c r="J787" s="22" t="str">
        <f t="shared" si="101"/>
        <v>23</v>
      </c>
      <c r="K787" s="2" t="str">
        <f t="shared" si="102"/>
        <v>2019</v>
      </c>
      <c r="L787" s="3">
        <v>3.69</v>
      </c>
      <c r="M787" s="1">
        <v>7</v>
      </c>
      <c r="N787" s="3">
        <v>25.83</v>
      </c>
      <c r="O787" s="1" t="s">
        <v>30</v>
      </c>
      <c r="P787" s="1" t="s">
        <v>11</v>
      </c>
      <c r="Q787" s="1" t="str">
        <f t="shared" si="103"/>
        <v>Supplies and Furniture</v>
      </c>
      <c r="R787" s="1" t="s">
        <v>31</v>
      </c>
      <c r="S787" s="1" t="s">
        <v>32</v>
      </c>
      <c r="T787" s="1">
        <v>75081</v>
      </c>
      <c r="U787" s="1" t="str">
        <f>VLOOKUP(T787,'Geographic Data'!$A:$D,2,FALSE)</f>
        <v>Dallas</v>
      </c>
      <c r="V787" s="1" t="str">
        <f>VLOOKUP(T787,'Geographic Data'!$A:$D,3,FALSE)</f>
        <v>Texas</v>
      </c>
      <c r="W787" s="1" t="str">
        <f>VLOOKUP(T787,'Geographic Data'!$A:$D,4,FALSE)</f>
        <v>Central</v>
      </c>
    </row>
    <row r="788" spans="1:23" x14ac:dyDescent="0.2">
      <c r="A788" s="1">
        <v>6795</v>
      </c>
      <c r="B788" s="2">
        <v>43499</v>
      </c>
      <c r="C788" s="2" t="str">
        <f t="shared" si="96"/>
        <v>Sunday</v>
      </c>
      <c r="D788" s="2" t="str">
        <f t="shared" si="97"/>
        <v>February</v>
      </c>
      <c r="E788" s="2" t="str">
        <f t="shared" si="98"/>
        <v>2019</v>
      </c>
      <c r="F788" s="2">
        <v>43507</v>
      </c>
      <c r="G788" s="2" t="str">
        <f t="shared" si="99"/>
        <v>Monday</v>
      </c>
      <c r="H788" s="2" t="str">
        <f t="shared" si="100"/>
        <v>February</v>
      </c>
      <c r="I788" s="22">
        <v>0.59499450832448075</v>
      </c>
      <c r="J788" s="22" t="str">
        <f t="shared" si="101"/>
        <v>14</v>
      </c>
      <c r="K788" s="2" t="str">
        <f t="shared" si="102"/>
        <v>2019</v>
      </c>
      <c r="L788" s="3">
        <v>207.48</v>
      </c>
      <c r="M788" s="1">
        <v>9</v>
      </c>
      <c r="N788" s="3">
        <v>1867.32</v>
      </c>
      <c r="O788" s="1" t="s">
        <v>30</v>
      </c>
      <c r="P788" s="1" t="s">
        <v>11</v>
      </c>
      <c r="Q788" s="1" t="str">
        <f t="shared" si="103"/>
        <v>Supplies and Furniture</v>
      </c>
      <c r="R788" s="1" t="s">
        <v>47</v>
      </c>
      <c r="S788" s="1" t="s">
        <v>800</v>
      </c>
      <c r="T788" s="1">
        <v>75081</v>
      </c>
      <c r="U788" s="1" t="str">
        <f>VLOOKUP(T788,'Geographic Data'!$A:$D,2,FALSE)</f>
        <v>Dallas</v>
      </c>
      <c r="V788" s="1" t="str">
        <f>VLOOKUP(T788,'Geographic Data'!$A:$D,3,FALSE)</f>
        <v>Texas</v>
      </c>
      <c r="W788" s="1" t="str">
        <f>VLOOKUP(T788,'Geographic Data'!$A:$D,4,FALSE)</f>
        <v>Central</v>
      </c>
    </row>
    <row r="789" spans="1:23" x14ac:dyDescent="0.2">
      <c r="A789" s="1">
        <v>6795</v>
      </c>
      <c r="B789" s="2">
        <v>43499</v>
      </c>
      <c r="C789" s="2" t="str">
        <f t="shared" si="96"/>
        <v>Sunday</v>
      </c>
      <c r="D789" s="2" t="str">
        <f t="shared" si="97"/>
        <v>February</v>
      </c>
      <c r="E789" s="2" t="str">
        <f t="shared" si="98"/>
        <v>2019</v>
      </c>
      <c r="F789" s="2">
        <v>43504</v>
      </c>
      <c r="G789" s="2" t="str">
        <f t="shared" si="99"/>
        <v>Friday</v>
      </c>
      <c r="H789" s="2" t="str">
        <f t="shared" si="100"/>
        <v>February</v>
      </c>
      <c r="I789" s="22">
        <v>0.5306525165468251</v>
      </c>
      <c r="J789" s="22" t="str">
        <f t="shared" si="101"/>
        <v>12</v>
      </c>
      <c r="K789" s="2" t="str">
        <f t="shared" si="102"/>
        <v>2019</v>
      </c>
      <c r="L789" s="3">
        <v>58.14</v>
      </c>
      <c r="M789" s="1">
        <v>4</v>
      </c>
      <c r="N789" s="3">
        <v>232.56</v>
      </c>
      <c r="O789" s="1" t="s">
        <v>30</v>
      </c>
      <c r="P789" s="1" t="s">
        <v>27</v>
      </c>
      <c r="Q789" s="1" t="str">
        <f t="shared" si="103"/>
        <v>Supplies and Furniture</v>
      </c>
      <c r="R789" s="1" t="s">
        <v>28</v>
      </c>
      <c r="S789" s="1" t="s">
        <v>48</v>
      </c>
      <c r="T789" s="1">
        <v>75081</v>
      </c>
      <c r="U789" s="1" t="str">
        <f>VLOOKUP(T789,'Geographic Data'!$A:$D,2,FALSE)</f>
        <v>Dallas</v>
      </c>
      <c r="V789" s="1" t="str">
        <f>VLOOKUP(T789,'Geographic Data'!$A:$D,3,FALSE)</f>
        <v>Texas</v>
      </c>
      <c r="W789" s="1" t="str">
        <f>VLOOKUP(T789,'Geographic Data'!$A:$D,4,FALSE)</f>
        <v>Central</v>
      </c>
    </row>
    <row r="790" spans="1:23" x14ac:dyDescent="0.2">
      <c r="A790" s="1">
        <v>33039</v>
      </c>
      <c r="B790" s="2">
        <v>43613</v>
      </c>
      <c r="C790" s="2" t="str">
        <f t="shared" si="96"/>
        <v>Tuesday</v>
      </c>
      <c r="D790" s="2" t="str">
        <f t="shared" si="97"/>
        <v>May</v>
      </c>
      <c r="E790" s="2" t="str">
        <f t="shared" si="98"/>
        <v>2019</v>
      </c>
      <c r="F790" s="2">
        <v>43616</v>
      </c>
      <c r="G790" s="2" t="str">
        <f t="shared" si="99"/>
        <v>Friday</v>
      </c>
      <c r="H790" s="2" t="str">
        <f t="shared" si="100"/>
        <v>May</v>
      </c>
      <c r="I790" s="22">
        <v>0.14475015491415943</v>
      </c>
      <c r="J790" s="22" t="str">
        <f t="shared" si="101"/>
        <v>03</v>
      </c>
      <c r="K790" s="2" t="str">
        <f t="shared" si="102"/>
        <v>2019</v>
      </c>
      <c r="L790" s="3">
        <v>21.38</v>
      </c>
      <c r="M790" s="1">
        <v>3</v>
      </c>
      <c r="N790" s="3">
        <v>64.14</v>
      </c>
      <c r="O790" s="1" t="s">
        <v>30</v>
      </c>
      <c r="P790" s="1" t="s">
        <v>11</v>
      </c>
      <c r="Q790" s="1" t="str">
        <f t="shared" si="103"/>
        <v>Supplies and Furniture</v>
      </c>
      <c r="R790" s="1" t="s">
        <v>788</v>
      </c>
      <c r="S790" s="1" t="s">
        <v>162</v>
      </c>
      <c r="T790" s="1">
        <v>75081</v>
      </c>
      <c r="U790" s="1" t="str">
        <f>VLOOKUP(T790,'Geographic Data'!$A:$D,2,FALSE)</f>
        <v>Dallas</v>
      </c>
      <c r="V790" s="1" t="str">
        <f>VLOOKUP(T790,'Geographic Data'!$A:$D,3,FALSE)</f>
        <v>Texas</v>
      </c>
      <c r="W790" s="1" t="str">
        <f>VLOOKUP(T790,'Geographic Data'!$A:$D,4,FALSE)</f>
        <v>Central</v>
      </c>
    </row>
    <row r="791" spans="1:23" x14ac:dyDescent="0.2">
      <c r="A791" s="1">
        <v>33039</v>
      </c>
      <c r="B791" s="2">
        <v>43613</v>
      </c>
      <c r="C791" s="2" t="str">
        <f t="shared" si="96"/>
        <v>Tuesday</v>
      </c>
      <c r="D791" s="2" t="str">
        <f t="shared" si="97"/>
        <v>May</v>
      </c>
      <c r="E791" s="2" t="str">
        <f t="shared" si="98"/>
        <v>2019</v>
      </c>
      <c r="F791" s="2">
        <v>43619</v>
      </c>
      <c r="G791" s="2" t="str">
        <f t="shared" si="99"/>
        <v>Monday</v>
      </c>
      <c r="H791" s="2" t="str">
        <f t="shared" si="100"/>
        <v>June</v>
      </c>
      <c r="I791" s="22">
        <v>5.9313053278658656E-2</v>
      </c>
      <c r="J791" s="22" t="str">
        <f t="shared" si="101"/>
        <v>01</v>
      </c>
      <c r="K791" s="2" t="str">
        <f t="shared" si="102"/>
        <v>2019</v>
      </c>
      <c r="L791" s="3">
        <v>35.99</v>
      </c>
      <c r="M791" s="1">
        <v>8</v>
      </c>
      <c r="N791" s="3">
        <v>287.92</v>
      </c>
      <c r="O791" s="1" t="s">
        <v>30</v>
      </c>
      <c r="P791" s="1" t="s">
        <v>16</v>
      </c>
      <c r="Q791" s="1" t="str">
        <f t="shared" si="103"/>
        <v>Technology</v>
      </c>
      <c r="R791" s="1" t="s">
        <v>790</v>
      </c>
      <c r="S791" s="1" t="s">
        <v>163</v>
      </c>
      <c r="T791" s="1">
        <v>75081</v>
      </c>
      <c r="U791" s="1" t="str">
        <f>VLOOKUP(T791,'Geographic Data'!$A:$D,2,FALSE)</f>
        <v>Dallas</v>
      </c>
      <c r="V791" s="1" t="str">
        <f>VLOOKUP(T791,'Geographic Data'!$A:$D,3,FALSE)</f>
        <v>Texas</v>
      </c>
      <c r="W791" s="1" t="str">
        <f>VLOOKUP(T791,'Geographic Data'!$A:$D,4,FALSE)</f>
        <v>Central</v>
      </c>
    </row>
    <row r="792" spans="1:23" x14ac:dyDescent="0.2">
      <c r="A792" s="1">
        <v>33039</v>
      </c>
      <c r="B792" s="2">
        <v>43613</v>
      </c>
      <c r="C792" s="2" t="str">
        <f t="shared" si="96"/>
        <v>Tuesday</v>
      </c>
      <c r="D792" s="2" t="str">
        <f t="shared" si="97"/>
        <v>May</v>
      </c>
      <c r="E792" s="2" t="str">
        <f t="shared" si="98"/>
        <v>2019</v>
      </c>
      <c r="F792" s="2">
        <v>43621</v>
      </c>
      <c r="G792" s="2" t="str">
        <f t="shared" si="99"/>
        <v>Wednesday</v>
      </c>
      <c r="H792" s="2" t="str">
        <f t="shared" si="100"/>
        <v>June</v>
      </c>
      <c r="I792" s="22">
        <v>0.41651715564511793</v>
      </c>
      <c r="J792" s="22" t="str">
        <f t="shared" si="101"/>
        <v>09</v>
      </c>
      <c r="K792" s="2" t="str">
        <f t="shared" si="102"/>
        <v>2019</v>
      </c>
      <c r="L792" s="3">
        <v>85.99</v>
      </c>
      <c r="M792" s="1">
        <v>5</v>
      </c>
      <c r="N792" s="3">
        <v>429.95</v>
      </c>
      <c r="O792" s="1" t="s">
        <v>30</v>
      </c>
      <c r="P792" s="1" t="s">
        <v>16</v>
      </c>
      <c r="Q792" s="1" t="str">
        <f t="shared" si="103"/>
        <v>Technology</v>
      </c>
      <c r="R792" s="1" t="s">
        <v>790</v>
      </c>
      <c r="S792" s="1" t="s">
        <v>164</v>
      </c>
      <c r="T792" s="1">
        <v>75081</v>
      </c>
      <c r="U792" s="1" t="str">
        <f>VLOOKUP(T792,'Geographic Data'!$A:$D,2,FALSE)</f>
        <v>Dallas</v>
      </c>
      <c r="V792" s="1" t="str">
        <f>VLOOKUP(T792,'Geographic Data'!$A:$D,3,FALSE)</f>
        <v>Texas</v>
      </c>
      <c r="W792" s="1" t="str">
        <f>VLOOKUP(T792,'Geographic Data'!$A:$D,4,FALSE)</f>
        <v>Central</v>
      </c>
    </row>
    <row r="793" spans="1:23" x14ac:dyDescent="0.2">
      <c r="A793" s="1">
        <v>79391</v>
      </c>
      <c r="B793" s="2">
        <v>43815</v>
      </c>
      <c r="C793" s="2" t="str">
        <f t="shared" si="96"/>
        <v>Monday</v>
      </c>
      <c r="D793" s="2" t="str">
        <f t="shared" si="97"/>
        <v>December</v>
      </c>
      <c r="E793" s="2" t="str">
        <f t="shared" si="98"/>
        <v>2019</v>
      </c>
      <c r="F793" s="2">
        <v>43818</v>
      </c>
      <c r="G793" s="2" t="str">
        <f t="shared" si="99"/>
        <v>Thursday</v>
      </c>
      <c r="H793" s="2" t="str">
        <f t="shared" si="100"/>
        <v>December</v>
      </c>
      <c r="I793" s="22">
        <v>0.88509953716640244</v>
      </c>
      <c r="J793" s="22" t="str">
        <f t="shared" si="101"/>
        <v>21</v>
      </c>
      <c r="K793" s="2" t="str">
        <f t="shared" si="102"/>
        <v>2019</v>
      </c>
      <c r="L793" s="3">
        <v>70.97</v>
      </c>
      <c r="M793" s="1">
        <v>2</v>
      </c>
      <c r="N793" s="3">
        <v>141.94</v>
      </c>
      <c r="O793" s="1" t="s">
        <v>10</v>
      </c>
      <c r="P793" s="1" t="s">
        <v>11</v>
      </c>
      <c r="Q793" s="1" t="str">
        <f t="shared" si="103"/>
        <v>Supplies and Furniture</v>
      </c>
      <c r="R793" s="1" t="s">
        <v>47</v>
      </c>
      <c r="S793" s="1" t="s">
        <v>321</v>
      </c>
      <c r="T793" s="1">
        <v>75088</v>
      </c>
      <c r="U793" s="1" t="str">
        <f>VLOOKUP(T793,'Geographic Data'!$A:$D,2,FALSE)</f>
        <v>Rowlett</v>
      </c>
      <c r="V793" s="1" t="str">
        <f>VLOOKUP(T793,'Geographic Data'!$A:$D,3,FALSE)</f>
        <v>Texas</v>
      </c>
      <c r="W793" s="1" t="str">
        <f>VLOOKUP(T793,'Geographic Data'!$A:$D,4,FALSE)</f>
        <v>Central</v>
      </c>
    </row>
    <row r="794" spans="1:23" x14ac:dyDescent="0.2">
      <c r="A794" s="1">
        <v>79394</v>
      </c>
      <c r="B794" s="2">
        <v>43815</v>
      </c>
      <c r="C794" s="2" t="str">
        <f t="shared" si="96"/>
        <v>Monday</v>
      </c>
      <c r="D794" s="2" t="str">
        <f t="shared" si="97"/>
        <v>December</v>
      </c>
      <c r="E794" s="2" t="str">
        <f t="shared" si="98"/>
        <v>2019</v>
      </c>
      <c r="F794" s="2">
        <v>43821</v>
      </c>
      <c r="G794" s="2" t="str">
        <f t="shared" si="99"/>
        <v>Sunday</v>
      </c>
      <c r="H794" s="2" t="str">
        <f t="shared" si="100"/>
        <v>December</v>
      </c>
      <c r="I794" s="22">
        <v>0.83291492107772935</v>
      </c>
      <c r="J794" s="22" t="str">
        <f t="shared" si="101"/>
        <v>19</v>
      </c>
      <c r="K794" s="2" t="str">
        <f t="shared" si="102"/>
        <v>2019</v>
      </c>
      <c r="L794" s="3">
        <v>59.98</v>
      </c>
      <c r="M794" s="1">
        <v>1</v>
      </c>
      <c r="N794" s="3">
        <v>59.98</v>
      </c>
      <c r="O794" s="1" t="s">
        <v>10</v>
      </c>
      <c r="P794" s="1" t="s">
        <v>11</v>
      </c>
      <c r="Q794" s="1" t="str">
        <f t="shared" si="103"/>
        <v>Supplies and Furniture</v>
      </c>
      <c r="R794" s="1" t="s">
        <v>47</v>
      </c>
      <c r="S794" s="1" t="s">
        <v>324</v>
      </c>
      <c r="T794" s="1">
        <v>75088</v>
      </c>
      <c r="U794" s="1" t="str">
        <f>VLOOKUP(T794,'Geographic Data'!$A:$D,2,FALSE)</f>
        <v>Rowlett</v>
      </c>
      <c r="V794" s="1" t="str">
        <f>VLOOKUP(T794,'Geographic Data'!$A:$D,3,FALSE)</f>
        <v>Texas</v>
      </c>
      <c r="W794" s="1" t="str">
        <f>VLOOKUP(T794,'Geographic Data'!$A:$D,4,FALSE)</f>
        <v>Central</v>
      </c>
    </row>
    <row r="795" spans="1:23" x14ac:dyDescent="0.2">
      <c r="A795" s="1">
        <v>79394</v>
      </c>
      <c r="B795" s="2">
        <v>43815</v>
      </c>
      <c r="C795" s="2" t="str">
        <f t="shared" si="96"/>
        <v>Monday</v>
      </c>
      <c r="D795" s="2" t="str">
        <f t="shared" si="97"/>
        <v>December</v>
      </c>
      <c r="E795" s="2" t="str">
        <f t="shared" si="98"/>
        <v>2019</v>
      </c>
      <c r="F795" s="2">
        <v>43820</v>
      </c>
      <c r="G795" s="2" t="str">
        <f t="shared" si="99"/>
        <v>Saturday</v>
      </c>
      <c r="H795" s="2" t="str">
        <f t="shared" si="100"/>
        <v>December</v>
      </c>
      <c r="I795" s="22">
        <v>0.60575765177811214</v>
      </c>
      <c r="J795" s="22" t="str">
        <f t="shared" si="101"/>
        <v>14</v>
      </c>
      <c r="K795" s="2" t="str">
        <f t="shared" si="102"/>
        <v>2019</v>
      </c>
      <c r="L795" s="3">
        <v>65.989999999999995</v>
      </c>
      <c r="M795" s="1">
        <v>9</v>
      </c>
      <c r="N795" s="3">
        <v>593.91</v>
      </c>
      <c r="O795" s="1" t="s">
        <v>10</v>
      </c>
      <c r="P795" s="1" t="s">
        <v>16</v>
      </c>
      <c r="Q795" s="1" t="str">
        <f t="shared" si="103"/>
        <v>Technology</v>
      </c>
      <c r="R795" s="1" t="s">
        <v>790</v>
      </c>
      <c r="S795" s="1">
        <v>3390</v>
      </c>
      <c r="T795" s="1">
        <v>75088</v>
      </c>
      <c r="U795" s="1" t="str">
        <f>VLOOKUP(T795,'Geographic Data'!$A:$D,2,FALSE)</f>
        <v>Rowlett</v>
      </c>
      <c r="V795" s="1" t="str">
        <f>VLOOKUP(T795,'Geographic Data'!$A:$D,3,FALSE)</f>
        <v>Texas</v>
      </c>
      <c r="W795" s="1" t="str">
        <f>VLOOKUP(T795,'Geographic Data'!$A:$D,4,FALSE)</f>
        <v>Central</v>
      </c>
    </row>
    <row r="796" spans="1:23" x14ac:dyDescent="0.2">
      <c r="A796" s="1">
        <v>79395</v>
      </c>
      <c r="B796" s="2">
        <v>43815</v>
      </c>
      <c r="C796" s="2" t="str">
        <f t="shared" si="96"/>
        <v>Monday</v>
      </c>
      <c r="D796" s="2" t="str">
        <f t="shared" si="97"/>
        <v>December</v>
      </c>
      <c r="E796" s="2" t="str">
        <f t="shared" si="98"/>
        <v>2019</v>
      </c>
      <c r="F796" s="2">
        <v>43816</v>
      </c>
      <c r="G796" s="2" t="str">
        <f t="shared" si="99"/>
        <v>Tuesday</v>
      </c>
      <c r="H796" s="2" t="str">
        <f t="shared" si="100"/>
        <v>December</v>
      </c>
      <c r="I796" s="22">
        <v>0.69204087245952239</v>
      </c>
      <c r="J796" s="22" t="str">
        <f t="shared" si="101"/>
        <v>16</v>
      </c>
      <c r="K796" s="2" t="str">
        <f t="shared" si="102"/>
        <v>2019</v>
      </c>
      <c r="L796" s="3">
        <v>8.34</v>
      </c>
      <c r="M796" s="1">
        <v>3</v>
      </c>
      <c r="N796" s="3">
        <v>25.02</v>
      </c>
      <c r="O796" s="1" t="s">
        <v>10</v>
      </c>
      <c r="P796" s="1" t="s">
        <v>27</v>
      </c>
      <c r="Q796" s="1" t="str">
        <f t="shared" si="103"/>
        <v>Supplies and Furniture</v>
      </c>
      <c r="R796" s="1" t="s">
        <v>33</v>
      </c>
      <c r="S796" s="1" t="s">
        <v>98</v>
      </c>
      <c r="T796" s="1">
        <v>75088</v>
      </c>
      <c r="U796" s="1" t="str">
        <f>VLOOKUP(T796,'Geographic Data'!$A:$D,2,FALSE)</f>
        <v>Rowlett</v>
      </c>
      <c r="V796" s="1" t="str">
        <f>VLOOKUP(T796,'Geographic Data'!$A:$D,3,FALSE)</f>
        <v>Texas</v>
      </c>
      <c r="W796" s="1" t="str">
        <f>VLOOKUP(T796,'Geographic Data'!$A:$D,4,FALSE)</f>
        <v>Central</v>
      </c>
    </row>
    <row r="797" spans="1:23" x14ac:dyDescent="0.2">
      <c r="A797" s="1">
        <v>79395</v>
      </c>
      <c r="B797" s="2">
        <v>43815</v>
      </c>
      <c r="C797" s="2" t="str">
        <f t="shared" si="96"/>
        <v>Monday</v>
      </c>
      <c r="D797" s="2" t="str">
        <f t="shared" si="97"/>
        <v>December</v>
      </c>
      <c r="E797" s="2" t="str">
        <f t="shared" si="98"/>
        <v>2019</v>
      </c>
      <c r="F797" s="2">
        <v>43818</v>
      </c>
      <c r="G797" s="2" t="str">
        <f t="shared" si="99"/>
        <v>Thursday</v>
      </c>
      <c r="H797" s="2" t="str">
        <f t="shared" si="100"/>
        <v>December</v>
      </c>
      <c r="I797" s="22">
        <v>0.50524281898873624</v>
      </c>
      <c r="J797" s="22" t="str">
        <f t="shared" si="101"/>
        <v>12</v>
      </c>
      <c r="K797" s="2" t="str">
        <f t="shared" si="102"/>
        <v>2019</v>
      </c>
      <c r="L797" s="3">
        <v>140.99</v>
      </c>
      <c r="M797" s="1">
        <v>10</v>
      </c>
      <c r="N797" s="3">
        <v>1409.9</v>
      </c>
      <c r="O797" s="1" t="s">
        <v>10</v>
      </c>
      <c r="P797" s="1" t="s">
        <v>16</v>
      </c>
      <c r="Q797" s="1" t="str">
        <f t="shared" si="103"/>
        <v>Technology</v>
      </c>
      <c r="R797" s="1" t="s">
        <v>25</v>
      </c>
      <c r="S797" s="1" t="s">
        <v>325</v>
      </c>
      <c r="T797" s="1">
        <v>75088</v>
      </c>
      <c r="U797" s="1" t="str">
        <f>VLOOKUP(T797,'Geographic Data'!$A:$D,2,FALSE)</f>
        <v>Rowlett</v>
      </c>
      <c r="V797" s="1" t="str">
        <f>VLOOKUP(T797,'Geographic Data'!$A:$D,3,FALSE)</f>
        <v>Texas</v>
      </c>
      <c r="W797" s="1" t="str">
        <f>VLOOKUP(T797,'Geographic Data'!$A:$D,4,FALSE)</f>
        <v>Central</v>
      </c>
    </row>
    <row r="798" spans="1:23" x14ac:dyDescent="0.2">
      <c r="A798" s="1">
        <v>80494</v>
      </c>
      <c r="B798" s="2">
        <v>43819</v>
      </c>
      <c r="C798" s="2" t="str">
        <f t="shared" si="96"/>
        <v>Friday</v>
      </c>
      <c r="D798" s="2" t="str">
        <f t="shared" si="97"/>
        <v>December</v>
      </c>
      <c r="E798" s="2" t="str">
        <f t="shared" si="98"/>
        <v>2019</v>
      </c>
      <c r="F798" s="2">
        <v>43829</v>
      </c>
      <c r="G798" s="2" t="str">
        <f t="shared" si="99"/>
        <v>Monday</v>
      </c>
      <c r="H798" s="2" t="str">
        <f t="shared" si="100"/>
        <v>December</v>
      </c>
      <c r="I798" s="22">
        <v>0.31903186711670328</v>
      </c>
      <c r="J798" s="22" t="str">
        <f t="shared" si="101"/>
        <v>07</v>
      </c>
      <c r="K798" s="2" t="str">
        <f t="shared" si="102"/>
        <v>2019</v>
      </c>
      <c r="L798" s="3">
        <v>9.99</v>
      </c>
      <c r="M798" s="1">
        <v>9</v>
      </c>
      <c r="N798" s="3">
        <v>89.91</v>
      </c>
      <c r="O798" s="1" t="s">
        <v>14</v>
      </c>
      <c r="P798" s="1" t="s">
        <v>11</v>
      </c>
      <c r="Q798" s="1" t="str">
        <f t="shared" si="103"/>
        <v>Supplies and Furniture</v>
      </c>
      <c r="R798" s="1" t="s">
        <v>12</v>
      </c>
      <c r="S798" s="1" t="s">
        <v>511</v>
      </c>
      <c r="T798" s="1">
        <v>75088</v>
      </c>
      <c r="U798" s="1" t="str">
        <f>VLOOKUP(T798,'Geographic Data'!$A:$D,2,FALSE)</f>
        <v>Rowlett</v>
      </c>
      <c r="V798" s="1" t="str">
        <f>VLOOKUP(T798,'Geographic Data'!$A:$D,3,FALSE)</f>
        <v>Texas</v>
      </c>
      <c r="W798" s="1" t="str">
        <f>VLOOKUP(T798,'Geographic Data'!$A:$D,4,FALSE)</f>
        <v>Central</v>
      </c>
    </row>
    <row r="799" spans="1:23" x14ac:dyDescent="0.2">
      <c r="A799" s="1">
        <v>80496</v>
      </c>
      <c r="B799" s="2">
        <v>43819</v>
      </c>
      <c r="C799" s="2" t="str">
        <f t="shared" si="96"/>
        <v>Friday</v>
      </c>
      <c r="D799" s="2" t="str">
        <f t="shared" si="97"/>
        <v>December</v>
      </c>
      <c r="E799" s="2" t="str">
        <f t="shared" si="98"/>
        <v>2019</v>
      </c>
      <c r="F799" s="2">
        <v>43820</v>
      </c>
      <c r="G799" s="2" t="str">
        <f t="shared" si="99"/>
        <v>Saturday</v>
      </c>
      <c r="H799" s="2" t="str">
        <f t="shared" si="100"/>
        <v>December</v>
      </c>
      <c r="I799" s="22">
        <v>0.4083337621907992</v>
      </c>
      <c r="J799" s="22" t="str">
        <f t="shared" si="101"/>
        <v>09</v>
      </c>
      <c r="K799" s="2" t="str">
        <f t="shared" si="102"/>
        <v>2019</v>
      </c>
      <c r="L799" s="3">
        <v>4.54</v>
      </c>
      <c r="M799" s="1">
        <v>2</v>
      </c>
      <c r="N799" s="3">
        <v>9.08</v>
      </c>
      <c r="O799" s="1" t="s">
        <v>14</v>
      </c>
      <c r="P799" s="1" t="s">
        <v>11</v>
      </c>
      <c r="Q799" s="1" t="str">
        <f t="shared" si="103"/>
        <v>Supplies and Furniture</v>
      </c>
      <c r="R799" s="1" t="s">
        <v>791</v>
      </c>
      <c r="S799" s="1" t="s">
        <v>513</v>
      </c>
      <c r="T799" s="1">
        <v>75088</v>
      </c>
      <c r="U799" s="1" t="str">
        <f>VLOOKUP(T799,'Geographic Data'!$A:$D,2,FALSE)</f>
        <v>Rowlett</v>
      </c>
      <c r="V799" s="1" t="str">
        <f>VLOOKUP(T799,'Geographic Data'!$A:$D,3,FALSE)</f>
        <v>Texas</v>
      </c>
      <c r="W799" s="1" t="str">
        <f>VLOOKUP(T799,'Geographic Data'!$A:$D,4,FALSE)</f>
        <v>Central</v>
      </c>
    </row>
    <row r="800" spans="1:23" x14ac:dyDescent="0.2">
      <c r="A800" s="1">
        <v>82885</v>
      </c>
      <c r="B800" s="2">
        <v>43830</v>
      </c>
      <c r="C800" s="2" t="str">
        <f t="shared" si="96"/>
        <v>Tuesday</v>
      </c>
      <c r="D800" s="2" t="str">
        <f t="shared" si="97"/>
        <v>December</v>
      </c>
      <c r="E800" s="2" t="str">
        <f t="shared" si="98"/>
        <v>2019</v>
      </c>
      <c r="F800" s="2">
        <v>43832</v>
      </c>
      <c r="G800" s="2" t="str">
        <f t="shared" si="99"/>
        <v>Thursday</v>
      </c>
      <c r="H800" s="2" t="str">
        <f t="shared" si="100"/>
        <v>January</v>
      </c>
      <c r="I800" s="22">
        <v>0.27546620819468648</v>
      </c>
      <c r="J800" s="22" t="str">
        <f t="shared" si="101"/>
        <v>06</v>
      </c>
      <c r="K800" s="2" t="str">
        <f t="shared" si="102"/>
        <v>2020</v>
      </c>
      <c r="L800" s="3">
        <v>15.04</v>
      </c>
      <c r="M800" s="1">
        <v>1</v>
      </c>
      <c r="N800" s="3">
        <v>15.04</v>
      </c>
      <c r="O800" s="1" t="s">
        <v>10</v>
      </c>
      <c r="P800" s="1" t="s">
        <v>11</v>
      </c>
      <c r="Q800" s="1" t="str">
        <f t="shared" si="103"/>
        <v>Supplies and Furniture</v>
      </c>
      <c r="R800" s="1" t="s">
        <v>12</v>
      </c>
      <c r="S800" s="1" t="s">
        <v>38</v>
      </c>
      <c r="T800" s="1">
        <v>75090</v>
      </c>
      <c r="U800" s="1" t="str">
        <f>VLOOKUP(T800,'Geographic Data'!$A:$D,2,FALSE)</f>
        <v>Sherman</v>
      </c>
      <c r="V800" s="1" t="str">
        <f>VLOOKUP(T800,'Geographic Data'!$A:$D,3,FALSE)</f>
        <v>Texas</v>
      </c>
      <c r="W800" s="1" t="str">
        <f>VLOOKUP(T800,'Geographic Data'!$A:$D,4,FALSE)</f>
        <v>Central</v>
      </c>
    </row>
    <row r="801" spans="1:23" x14ac:dyDescent="0.2">
      <c r="A801" s="1">
        <v>82888</v>
      </c>
      <c r="B801" s="2">
        <v>43830</v>
      </c>
      <c r="C801" s="2" t="str">
        <f t="shared" si="96"/>
        <v>Tuesday</v>
      </c>
      <c r="D801" s="2" t="str">
        <f t="shared" si="97"/>
        <v>December</v>
      </c>
      <c r="E801" s="2" t="str">
        <f t="shared" si="98"/>
        <v>2019</v>
      </c>
      <c r="F801" s="2">
        <v>43837</v>
      </c>
      <c r="G801" s="2" t="str">
        <f t="shared" si="99"/>
        <v>Tuesday</v>
      </c>
      <c r="H801" s="2" t="str">
        <f t="shared" si="100"/>
        <v>January</v>
      </c>
      <c r="I801" s="22">
        <v>0.36166954996102085</v>
      </c>
      <c r="J801" s="22" t="str">
        <f t="shared" si="101"/>
        <v>08</v>
      </c>
      <c r="K801" s="2" t="str">
        <f t="shared" si="102"/>
        <v>2020</v>
      </c>
      <c r="L801" s="3">
        <v>20.99</v>
      </c>
      <c r="M801" s="1">
        <v>3</v>
      </c>
      <c r="N801" s="3">
        <v>62.97</v>
      </c>
      <c r="O801" s="1" t="s">
        <v>10</v>
      </c>
      <c r="P801" s="1" t="s">
        <v>16</v>
      </c>
      <c r="Q801" s="1" t="str">
        <f t="shared" si="103"/>
        <v>Technology</v>
      </c>
      <c r="R801" s="1" t="s">
        <v>790</v>
      </c>
      <c r="S801" s="1" t="s">
        <v>372</v>
      </c>
      <c r="T801" s="1">
        <v>75090</v>
      </c>
      <c r="U801" s="1" t="str">
        <f>VLOOKUP(T801,'Geographic Data'!$A:$D,2,FALSE)</f>
        <v>Sherman</v>
      </c>
      <c r="V801" s="1" t="str">
        <f>VLOOKUP(T801,'Geographic Data'!$A:$D,3,FALSE)</f>
        <v>Texas</v>
      </c>
      <c r="W801" s="1" t="str">
        <f>VLOOKUP(T801,'Geographic Data'!$A:$D,4,FALSE)</f>
        <v>Central</v>
      </c>
    </row>
    <row r="802" spans="1:23" x14ac:dyDescent="0.2">
      <c r="A802" s="1">
        <v>82891</v>
      </c>
      <c r="B802" s="2">
        <v>43830</v>
      </c>
      <c r="C802" s="2" t="str">
        <f t="shared" si="96"/>
        <v>Tuesday</v>
      </c>
      <c r="D802" s="2" t="str">
        <f t="shared" si="97"/>
        <v>December</v>
      </c>
      <c r="E802" s="2" t="str">
        <f t="shared" si="98"/>
        <v>2019</v>
      </c>
      <c r="F802" s="2">
        <v>43839</v>
      </c>
      <c r="G802" s="2" t="str">
        <f t="shared" si="99"/>
        <v>Thursday</v>
      </c>
      <c r="H802" s="2" t="str">
        <f t="shared" si="100"/>
        <v>January</v>
      </c>
      <c r="I802" s="22">
        <v>0.65125300815643528</v>
      </c>
      <c r="J802" s="22" t="str">
        <f t="shared" si="101"/>
        <v>15</v>
      </c>
      <c r="K802" s="2" t="str">
        <f t="shared" si="102"/>
        <v>2020</v>
      </c>
      <c r="L802" s="3">
        <v>65.989999999999995</v>
      </c>
      <c r="M802" s="1">
        <v>9</v>
      </c>
      <c r="N802" s="3">
        <v>593.91</v>
      </c>
      <c r="O802" s="1" t="s">
        <v>10</v>
      </c>
      <c r="P802" s="1" t="s">
        <v>16</v>
      </c>
      <c r="Q802" s="1" t="str">
        <f t="shared" si="103"/>
        <v>Technology</v>
      </c>
      <c r="R802" s="1" t="s">
        <v>790</v>
      </c>
      <c r="S802" s="1">
        <v>5170</v>
      </c>
      <c r="T802" s="1">
        <v>75090</v>
      </c>
      <c r="U802" s="1" t="str">
        <f>VLOOKUP(T802,'Geographic Data'!$A:$D,2,FALSE)</f>
        <v>Sherman</v>
      </c>
      <c r="V802" s="1" t="str">
        <f>VLOOKUP(T802,'Geographic Data'!$A:$D,3,FALSE)</f>
        <v>Texas</v>
      </c>
      <c r="W802" s="1" t="str">
        <f>VLOOKUP(T802,'Geographic Data'!$A:$D,4,FALSE)</f>
        <v>Central</v>
      </c>
    </row>
    <row r="803" spans="1:23" x14ac:dyDescent="0.2">
      <c r="A803" s="1">
        <v>14123</v>
      </c>
      <c r="B803" s="2">
        <v>43531</v>
      </c>
      <c r="C803" s="2" t="str">
        <f t="shared" si="96"/>
        <v>Thursday</v>
      </c>
      <c r="D803" s="2" t="str">
        <f t="shared" si="97"/>
        <v>March</v>
      </c>
      <c r="E803" s="2" t="str">
        <f t="shared" si="98"/>
        <v>2019</v>
      </c>
      <c r="F803" s="2">
        <v>43540</v>
      </c>
      <c r="G803" s="2" t="str">
        <f t="shared" si="99"/>
        <v>Saturday</v>
      </c>
      <c r="H803" s="2" t="str">
        <f t="shared" si="100"/>
        <v>March</v>
      </c>
      <c r="I803" s="22">
        <v>0.10144256463205592</v>
      </c>
      <c r="J803" s="22" t="str">
        <f t="shared" si="101"/>
        <v>02</v>
      </c>
      <c r="K803" s="2" t="str">
        <f t="shared" si="102"/>
        <v>2019</v>
      </c>
      <c r="L803" s="3">
        <v>22.72</v>
      </c>
      <c r="M803" s="1">
        <v>9</v>
      </c>
      <c r="N803" s="3">
        <v>204.48</v>
      </c>
      <c r="O803" s="1" t="s">
        <v>10</v>
      </c>
      <c r="P803" s="1" t="s">
        <v>27</v>
      </c>
      <c r="Q803" s="1" t="str">
        <f t="shared" si="103"/>
        <v>Supplies and Furniture</v>
      </c>
      <c r="R803" s="1" t="s">
        <v>33</v>
      </c>
      <c r="S803" s="1" t="s">
        <v>74</v>
      </c>
      <c r="T803" s="1">
        <v>75203</v>
      </c>
      <c r="U803" s="1" t="str">
        <f>VLOOKUP(T803,'Geographic Data'!$A:$D,2,FALSE)</f>
        <v>Dallas</v>
      </c>
      <c r="V803" s="1" t="str">
        <f>VLOOKUP(T803,'Geographic Data'!$A:$D,3,FALSE)</f>
        <v>Texas</v>
      </c>
      <c r="W803" s="1" t="str">
        <f>VLOOKUP(T803,'Geographic Data'!$A:$D,4,FALSE)</f>
        <v>Central</v>
      </c>
    </row>
    <row r="804" spans="1:23" x14ac:dyDescent="0.2">
      <c r="A804" s="1">
        <v>19241</v>
      </c>
      <c r="B804" s="2">
        <v>43553</v>
      </c>
      <c r="C804" s="2" t="str">
        <f t="shared" si="96"/>
        <v>Friday</v>
      </c>
      <c r="D804" s="2" t="str">
        <f t="shared" si="97"/>
        <v>March</v>
      </c>
      <c r="E804" s="2" t="str">
        <f t="shared" si="98"/>
        <v>2019</v>
      </c>
      <c r="F804" s="2">
        <v>43563</v>
      </c>
      <c r="G804" s="2" t="str">
        <f t="shared" si="99"/>
        <v>Monday</v>
      </c>
      <c r="H804" s="2" t="str">
        <f t="shared" si="100"/>
        <v>April</v>
      </c>
      <c r="I804" s="22">
        <v>7.155091471177899E-2</v>
      </c>
      <c r="J804" s="22" t="str">
        <f t="shared" si="101"/>
        <v>01</v>
      </c>
      <c r="K804" s="2" t="str">
        <f t="shared" si="102"/>
        <v>2019</v>
      </c>
      <c r="L804" s="3">
        <v>299.99</v>
      </c>
      <c r="M804" s="1">
        <v>8</v>
      </c>
      <c r="N804" s="3">
        <v>2399.92</v>
      </c>
      <c r="O804" s="1" t="s">
        <v>10</v>
      </c>
      <c r="P804" s="1" t="s">
        <v>16</v>
      </c>
      <c r="Q804" s="1" t="str">
        <f t="shared" si="103"/>
        <v>Technology</v>
      </c>
      <c r="R804" s="1" t="s">
        <v>793</v>
      </c>
      <c r="S804" s="1" t="s">
        <v>96</v>
      </c>
      <c r="T804" s="1">
        <v>75203</v>
      </c>
      <c r="U804" s="1" t="str">
        <f>VLOOKUP(T804,'Geographic Data'!$A:$D,2,FALSE)</f>
        <v>Dallas</v>
      </c>
      <c r="V804" s="1" t="str">
        <f>VLOOKUP(T804,'Geographic Data'!$A:$D,3,FALSE)</f>
        <v>Texas</v>
      </c>
      <c r="W804" s="1" t="str">
        <f>VLOOKUP(T804,'Geographic Data'!$A:$D,4,FALSE)</f>
        <v>Central</v>
      </c>
    </row>
    <row r="805" spans="1:23" x14ac:dyDescent="0.2">
      <c r="A805" s="1">
        <v>19241</v>
      </c>
      <c r="B805" s="2">
        <v>43553</v>
      </c>
      <c r="C805" s="2" t="str">
        <f t="shared" si="96"/>
        <v>Friday</v>
      </c>
      <c r="D805" s="2" t="str">
        <f t="shared" si="97"/>
        <v>March</v>
      </c>
      <c r="E805" s="2" t="str">
        <f t="shared" si="98"/>
        <v>2019</v>
      </c>
      <c r="F805" s="2">
        <v>43563</v>
      </c>
      <c r="G805" s="2" t="str">
        <f t="shared" si="99"/>
        <v>Monday</v>
      </c>
      <c r="H805" s="2" t="str">
        <f t="shared" si="100"/>
        <v>April</v>
      </c>
      <c r="I805" s="22">
        <v>0.32627487075686057</v>
      </c>
      <c r="J805" s="22" t="str">
        <f t="shared" si="101"/>
        <v>07</v>
      </c>
      <c r="K805" s="2" t="str">
        <f t="shared" si="102"/>
        <v>2019</v>
      </c>
      <c r="L805" s="3">
        <v>162.93</v>
      </c>
      <c r="M805" s="1">
        <v>10</v>
      </c>
      <c r="N805" s="3">
        <v>1629.3</v>
      </c>
      <c r="O805" s="1" t="s">
        <v>10</v>
      </c>
      <c r="P805" s="1" t="s">
        <v>11</v>
      </c>
      <c r="Q805" s="1" t="str">
        <f t="shared" si="103"/>
        <v>Supplies and Furniture</v>
      </c>
      <c r="R805" s="1" t="s">
        <v>41</v>
      </c>
      <c r="S805" s="1" t="s">
        <v>97</v>
      </c>
      <c r="T805" s="1">
        <v>75203</v>
      </c>
      <c r="U805" s="1" t="str">
        <f>VLOOKUP(T805,'Geographic Data'!$A:$D,2,FALSE)</f>
        <v>Dallas</v>
      </c>
      <c r="V805" s="1" t="str">
        <f>VLOOKUP(T805,'Geographic Data'!$A:$D,3,FALSE)</f>
        <v>Texas</v>
      </c>
      <c r="W805" s="1" t="str">
        <f>VLOOKUP(T805,'Geographic Data'!$A:$D,4,FALSE)</f>
        <v>Central</v>
      </c>
    </row>
    <row r="806" spans="1:23" x14ac:dyDescent="0.2">
      <c r="A806" s="1">
        <v>19241</v>
      </c>
      <c r="B806" s="2">
        <v>43553</v>
      </c>
      <c r="C806" s="2" t="str">
        <f t="shared" si="96"/>
        <v>Friday</v>
      </c>
      <c r="D806" s="2" t="str">
        <f t="shared" si="97"/>
        <v>March</v>
      </c>
      <c r="E806" s="2" t="str">
        <f t="shared" si="98"/>
        <v>2019</v>
      </c>
      <c r="F806" s="2">
        <v>43561</v>
      </c>
      <c r="G806" s="2" t="str">
        <f t="shared" si="99"/>
        <v>Saturday</v>
      </c>
      <c r="H806" s="2" t="str">
        <f t="shared" si="100"/>
        <v>April</v>
      </c>
      <c r="I806" s="22">
        <v>0.38205574266244635</v>
      </c>
      <c r="J806" s="22" t="str">
        <f t="shared" si="101"/>
        <v>09</v>
      </c>
      <c r="K806" s="2" t="str">
        <f t="shared" si="102"/>
        <v>2019</v>
      </c>
      <c r="L806" s="3">
        <v>8.34</v>
      </c>
      <c r="M806" s="1">
        <v>3</v>
      </c>
      <c r="N806" s="3">
        <v>25.02</v>
      </c>
      <c r="O806" s="1" t="s">
        <v>10</v>
      </c>
      <c r="P806" s="1" t="s">
        <v>27</v>
      </c>
      <c r="Q806" s="1" t="str">
        <f t="shared" si="103"/>
        <v>Supplies and Furniture</v>
      </c>
      <c r="R806" s="1" t="s">
        <v>33</v>
      </c>
      <c r="S806" s="1" t="s">
        <v>98</v>
      </c>
      <c r="T806" s="1">
        <v>75203</v>
      </c>
      <c r="U806" s="1" t="str">
        <f>VLOOKUP(T806,'Geographic Data'!$A:$D,2,FALSE)</f>
        <v>Dallas</v>
      </c>
      <c r="V806" s="1" t="str">
        <f>VLOOKUP(T806,'Geographic Data'!$A:$D,3,FALSE)</f>
        <v>Texas</v>
      </c>
      <c r="W806" s="1" t="str">
        <f>VLOOKUP(T806,'Geographic Data'!$A:$D,4,FALSE)</f>
        <v>Central</v>
      </c>
    </row>
    <row r="807" spans="1:23" x14ac:dyDescent="0.2">
      <c r="A807" s="1">
        <v>22351</v>
      </c>
      <c r="B807" s="2">
        <v>43567</v>
      </c>
      <c r="C807" s="2" t="str">
        <f t="shared" si="96"/>
        <v>Friday</v>
      </c>
      <c r="D807" s="2" t="str">
        <f t="shared" si="97"/>
        <v>April</v>
      </c>
      <c r="E807" s="2" t="str">
        <f t="shared" si="98"/>
        <v>2019</v>
      </c>
      <c r="F807" s="2">
        <v>43576</v>
      </c>
      <c r="G807" s="2" t="str">
        <f t="shared" si="99"/>
        <v>Sunday</v>
      </c>
      <c r="H807" s="2" t="str">
        <f t="shared" si="100"/>
        <v>April</v>
      </c>
      <c r="I807" s="22">
        <v>0.12949825855892827</v>
      </c>
      <c r="J807" s="22" t="str">
        <f t="shared" si="101"/>
        <v>03</v>
      </c>
      <c r="K807" s="2" t="str">
        <f t="shared" si="102"/>
        <v>2019</v>
      </c>
      <c r="L807" s="3">
        <v>3.36</v>
      </c>
      <c r="M807" s="1">
        <v>9</v>
      </c>
      <c r="N807" s="3">
        <v>30.24</v>
      </c>
      <c r="O807" s="1" t="s">
        <v>10</v>
      </c>
      <c r="P807" s="1" t="s">
        <v>11</v>
      </c>
      <c r="Q807" s="1" t="str">
        <f t="shared" si="103"/>
        <v>Supplies and Furniture</v>
      </c>
      <c r="R807" s="1" t="s">
        <v>791</v>
      </c>
      <c r="S807" s="1" t="s">
        <v>113</v>
      </c>
      <c r="T807" s="1">
        <v>75203</v>
      </c>
      <c r="U807" s="1" t="str">
        <f>VLOOKUP(T807,'Geographic Data'!$A:$D,2,FALSE)</f>
        <v>Dallas</v>
      </c>
      <c r="V807" s="1" t="str">
        <f>VLOOKUP(T807,'Geographic Data'!$A:$D,3,FALSE)</f>
        <v>Texas</v>
      </c>
      <c r="W807" s="1" t="str">
        <f>VLOOKUP(T807,'Geographic Data'!$A:$D,4,FALSE)</f>
        <v>Central</v>
      </c>
    </row>
    <row r="808" spans="1:23" x14ac:dyDescent="0.2">
      <c r="A808" s="1">
        <v>40233</v>
      </c>
      <c r="B808" s="2">
        <v>43644</v>
      </c>
      <c r="C808" s="2" t="str">
        <f t="shared" si="96"/>
        <v>Friday</v>
      </c>
      <c r="D808" s="2" t="str">
        <f t="shared" si="97"/>
        <v>June</v>
      </c>
      <c r="E808" s="2" t="str">
        <f t="shared" si="98"/>
        <v>2019</v>
      </c>
      <c r="F808" s="2">
        <v>43652</v>
      </c>
      <c r="G808" s="2" t="str">
        <f t="shared" si="99"/>
        <v>Saturday</v>
      </c>
      <c r="H808" s="2" t="str">
        <f t="shared" si="100"/>
        <v>July</v>
      </c>
      <c r="I808" s="22">
        <v>0.80014549903371801</v>
      </c>
      <c r="J808" s="22" t="str">
        <f t="shared" si="101"/>
        <v>19</v>
      </c>
      <c r="K808" s="2" t="str">
        <f t="shared" si="102"/>
        <v>2019</v>
      </c>
      <c r="L808" s="3">
        <v>4.57</v>
      </c>
      <c r="M808" s="1">
        <v>2</v>
      </c>
      <c r="N808" s="3">
        <v>9.14</v>
      </c>
      <c r="O808" s="1" t="s">
        <v>10</v>
      </c>
      <c r="P808" s="1" t="s">
        <v>11</v>
      </c>
      <c r="Q808" s="1" t="str">
        <f t="shared" si="103"/>
        <v>Supplies and Furniture</v>
      </c>
      <c r="R808" s="1" t="s">
        <v>791</v>
      </c>
      <c r="S808" s="1" t="s">
        <v>188</v>
      </c>
      <c r="T808" s="1">
        <v>75203</v>
      </c>
      <c r="U808" s="1" t="str">
        <f>VLOOKUP(T808,'Geographic Data'!$A:$D,2,FALSE)</f>
        <v>Dallas</v>
      </c>
      <c r="V808" s="1" t="str">
        <f>VLOOKUP(T808,'Geographic Data'!$A:$D,3,FALSE)</f>
        <v>Texas</v>
      </c>
      <c r="W808" s="1" t="str">
        <f>VLOOKUP(T808,'Geographic Data'!$A:$D,4,FALSE)</f>
        <v>Central</v>
      </c>
    </row>
    <row r="809" spans="1:23" x14ac:dyDescent="0.2">
      <c r="A809" s="1">
        <v>81212</v>
      </c>
      <c r="B809" s="2">
        <v>43823</v>
      </c>
      <c r="C809" s="2" t="str">
        <f t="shared" si="96"/>
        <v>Tuesday</v>
      </c>
      <c r="D809" s="2" t="str">
        <f t="shared" si="97"/>
        <v>December</v>
      </c>
      <c r="E809" s="2" t="str">
        <f t="shared" si="98"/>
        <v>2019</v>
      </c>
      <c r="F809" s="2">
        <v>43829</v>
      </c>
      <c r="G809" s="2" t="str">
        <f t="shared" si="99"/>
        <v>Monday</v>
      </c>
      <c r="H809" s="2" t="str">
        <f t="shared" si="100"/>
        <v>December</v>
      </c>
      <c r="I809" s="22">
        <v>0.2320845417750369</v>
      </c>
      <c r="J809" s="22" t="str">
        <f t="shared" si="101"/>
        <v>05</v>
      </c>
      <c r="K809" s="2" t="str">
        <f t="shared" si="102"/>
        <v>2019</v>
      </c>
      <c r="L809" s="3">
        <v>9.77</v>
      </c>
      <c r="M809" s="1">
        <v>9</v>
      </c>
      <c r="N809" s="3">
        <v>87.93</v>
      </c>
      <c r="O809" s="1" t="s">
        <v>10</v>
      </c>
      <c r="P809" s="1" t="s">
        <v>27</v>
      </c>
      <c r="Q809" s="1" t="str">
        <f t="shared" si="103"/>
        <v>Supplies and Furniture</v>
      </c>
      <c r="R809" s="1" t="s">
        <v>33</v>
      </c>
      <c r="S809" s="1" t="s">
        <v>138</v>
      </c>
      <c r="T809" s="1">
        <v>75217</v>
      </c>
      <c r="U809" s="1" t="str">
        <f>VLOOKUP(T809,'Geographic Data'!$A:$D,2,FALSE)</f>
        <v>Dallas</v>
      </c>
      <c r="V809" s="1" t="str">
        <f>VLOOKUP(T809,'Geographic Data'!$A:$D,3,FALSE)</f>
        <v>Texas</v>
      </c>
      <c r="W809" s="1" t="str">
        <f>VLOOKUP(T809,'Geographic Data'!$A:$D,4,FALSE)</f>
        <v>Central</v>
      </c>
    </row>
    <row r="810" spans="1:23" x14ac:dyDescent="0.2">
      <c r="A810" s="1">
        <v>81212</v>
      </c>
      <c r="B810" s="2">
        <v>43823</v>
      </c>
      <c r="C810" s="2" t="str">
        <f t="shared" si="96"/>
        <v>Tuesday</v>
      </c>
      <c r="D810" s="2" t="str">
        <f t="shared" si="97"/>
        <v>December</v>
      </c>
      <c r="E810" s="2" t="str">
        <f t="shared" si="98"/>
        <v>2019</v>
      </c>
      <c r="F810" s="2">
        <v>43831</v>
      </c>
      <c r="G810" s="2" t="str">
        <f t="shared" si="99"/>
        <v>Wednesday</v>
      </c>
      <c r="H810" s="2" t="str">
        <f t="shared" si="100"/>
        <v>January</v>
      </c>
      <c r="I810" s="22">
        <v>0.8143227713486958</v>
      </c>
      <c r="J810" s="22" t="str">
        <f t="shared" si="101"/>
        <v>19</v>
      </c>
      <c r="K810" s="2" t="str">
        <f t="shared" si="102"/>
        <v>2020</v>
      </c>
      <c r="L810" s="3">
        <v>5.98</v>
      </c>
      <c r="M810" s="1">
        <v>6</v>
      </c>
      <c r="N810" s="3">
        <v>35.880000000000003</v>
      </c>
      <c r="O810" s="1" t="s">
        <v>10</v>
      </c>
      <c r="P810" s="1" t="s">
        <v>11</v>
      </c>
      <c r="Q810" s="1" t="str">
        <f t="shared" si="103"/>
        <v>Supplies and Furniture</v>
      </c>
      <c r="R810" s="1" t="s">
        <v>12</v>
      </c>
      <c r="S810" s="1" t="s">
        <v>345</v>
      </c>
      <c r="T810" s="1">
        <v>75217</v>
      </c>
      <c r="U810" s="1" t="str">
        <f>VLOOKUP(T810,'Geographic Data'!$A:$D,2,FALSE)</f>
        <v>Dallas</v>
      </c>
      <c r="V810" s="1" t="str">
        <f>VLOOKUP(T810,'Geographic Data'!$A:$D,3,FALSE)</f>
        <v>Texas</v>
      </c>
      <c r="W810" s="1" t="str">
        <f>VLOOKUP(T810,'Geographic Data'!$A:$D,4,FALSE)</f>
        <v>Central</v>
      </c>
    </row>
    <row r="811" spans="1:23" x14ac:dyDescent="0.2">
      <c r="A811" s="1">
        <v>81213</v>
      </c>
      <c r="B811" s="2">
        <v>43823</v>
      </c>
      <c r="C811" s="2" t="str">
        <f t="shared" si="96"/>
        <v>Tuesday</v>
      </c>
      <c r="D811" s="2" t="str">
        <f t="shared" si="97"/>
        <v>December</v>
      </c>
      <c r="E811" s="2" t="str">
        <f t="shared" si="98"/>
        <v>2019</v>
      </c>
      <c r="F811" s="2">
        <v>43832</v>
      </c>
      <c r="G811" s="2" t="str">
        <f t="shared" si="99"/>
        <v>Thursday</v>
      </c>
      <c r="H811" s="2" t="str">
        <f t="shared" si="100"/>
        <v>January</v>
      </c>
      <c r="I811" s="22">
        <v>0.91571023122399819</v>
      </c>
      <c r="J811" s="22" t="str">
        <f t="shared" si="101"/>
        <v>21</v>
      </c>
      <c r="K811" s="2" t="str">
        <f t="shared" si="102"/>
        <v>2020</v>
      </c>
      <c r="L811" s="3">
        <v>99.99</v>
      </c>
      <c r="M811" s="1">
        <v>8</v>
      </c>
      <c r="N811" s="3">
        <v>799.92</v>
      </c>
      <c r="O811" s="1" t="s">
        <v>10</v>
      </c>
      <c r="P811" s="1" t="s">
        <v>16</v>
      </c>
      <c r="Q811" s="1" t="str">
        <f t="shared" si="103"/>
        <v>Technology</v>
      </c>
      <c r="R811" s="1" t="s">
        <v>17</v>
      </c>
      <c r="S811" s="1" t="s">
        <v>590</v>
      </c>
      <c r="T811" s="1">
        <v>75217</v>
      </c>
      <c r="U811" s="1" t="str">
        <f>VLOOKUP(T811,'Geographic Data'!$A:$D,2,FALSE)</f>
        <v>Dallas</v>
      </c>
      <c r="V811" s="1" t="str">
        <f>VLOOKUP(T811,'Geographic Data'!$A:$D,3,FALSE)</f>
        <v>Texas</v>
      </c>
      <c r="W811" s="1" t="str">
        <f>VLOOKUP(T811,'Geographic Data'!$A:$D,4,FALSE)</f>
        <v>Central</v>
      </c>
    </row>
    <row r="812" spans="1:23" x14ac:dyDescent="0.2">
      <c r="A812" s="1">
        <v>81213</v>
      </c>
      <c r="B812" s="2">
        <v>43823</v>
      </c>
      <c r="C812" s="2" t="str">
        <f t="shared" si="96"/>
        <v>Tuesday</v>
      </c>
      <c r="D812" s="2" t="str">
        <f t="shared" si="97"/>
        <v>December</v>
      </c>
      <c r="E812" s="2" t="str">
        <f t="shared" si="98"/>
        <v>2019</v>
      </c>
      <c r="F812" s="2">
        <v>43825</v>
      </c>
      <c r="G812" s="2" t="str">
        <f t="shared" si="99"/>
        <v>Thursday</v>
      </c>
      <c r="H812" s="2" t="str">
        <f t="shared" si="100"/>
        <v>December</v>
      </c>
      <c r="I812" s="22">
        <v>0.49039586484597908</v>
      </c>
      <c r="J812" s="22" t="str">
        <f t="shared" si="101"/>
        <v>11</v>
      </c>
      <c r="K812" s="2" t="str">
        <f t="shared" si="102"/>
        <v>2019</v>
      </c>
      <c r="L812" s="3">
        <v>55.5</v>
      </c>
      <c r="M812" s="1">
        <v>8</v>
      </c>
      <c r="N812" s="3">
        <v>444</v>
      </c>
      <c r="O812" s="1" t="s">
        <v>10</v>
      </c>
      <c r="P812" s="1" t="s">
        <v>27</v>
      </c>
      <c r="Q812" s="1" t="str">
        <f t="shared" si="103"/>
        <v>Supplies and Furniture</v>
      </c>
      <c r="R812" s="1" t="s">
        <v>33</v>
      </c>
      <c r="S812" s="1" t="s">
        <v>591</v>
      </c>
      <c r="T812" s="1">
        <v>75217</v>
      </c>
      <c r="U812" s="1" t="str">
        <f>VLOOKUP(T812,'Geographic Data'!$A:$D,2,FALSE)</f>
        <v>Dallas</v>
      </c>
      <c r="V812" s="1" t="str">
        <f>VLOOKUP(T812,'Geographic Data'!$A:$D,3,FALSE)</f>
        <v>Texas</v>
      </c>
      <c r="W812" s="1" t="str">
        <f>VLOOKUP(T812,'Geographic Data'!$A:$D,4,FALSE)</f>
        <v>Central</v>
      </c>
    </row>
    <row r="813" spans="1:23" x14ac:dyDescent="0.2">
      <c r="A813" s="1">
        <v>81213</v>
      </c>
      <c r="B813" s="2">
        <v>43823</v>
      </c>
      <c r="C813" s="2" t="str">
        <f t="shared" si="96"/>
        <v>Tuesday</v>
      </c>
      <c r="D813" s="2" t="str">
        <f t="shared" si="97"/>
        <v>December</v>
      </c>
      <c r="E813" s="2" t="str">
        <f t="shared" si="98"/>
        <v>2019</v>
      </c>
      <c r="F813" s="2">
        <v>43830</v>
      </c>
      <c r="G813" s="2" t="str">
        <f t="shared" si="99"/>
        <v>Tuesday</v>
      </c>
      <c r="H813" s="2" t="str">
        <f t="shared" si="100"/>
        <v>December</v>
      </c>
      <c r="I813" s="22">
        <v>0.35752649053149632</v>
      </c>
      <c r="J813" s="22" t="str">
        <f t="shared" si="101"/>
        <v>08</v>
      </c>
      <c r="K813" s="2" t="str">
        <f t="shared" si="102"/>
        <v>2019</v>
      </c>
      <c r="L813" s="3">
        <v>33.29</v>
      </c>
      <c r="M813" s="1">
        <v>3</v>
      </c>
      <c r="N813" s="3">
        <v>99.87</v>
      </c>
      <c r="O813" s="1" t="s">
        <v>10</v>
      </c>
      <c r="P813" s="1" t="s">
        <v>11</v>
      </c>
      <c r="Q813" s="1" t="str">
        <f t="shared" si="103"/>
        <v>Supplies and Furniture</v>
      </c>
      <c r="R813" s="1" t="s">
        <v>789</v>
      </c>
      <c r="S813" s="1" t="s">
        <v>592</v>
      </c>
      <c r="T813" s="1">
        <v>75217</v>
      </c>
      <c r="U813" s="1" t="str">
        <f>VLOOKUP(T813,'Geographic Data'!$A:$D,2,FALSE)</f>
        <v>Dallas</v>
      </c>
      <c r="V813" s="1" t="str">
        <f>VLOOKUP(T813,'Geographic Data'!$A:$D,3,FALSE)</f>
        <v>Texas</v>
      </c>
      <c r="W813" s="1" t="str">
        <f>VLOOKUP(T813,'Geographic Data'!$A:$D,4,FALSE)</f>
        <v>Central</v>
      </c>
    </row>
    <row r="814" spans="1:23" x14ac:dyDescent="0.2">
      <c r="A814" s="1">
        <v>81214</v>
      </c>
      <c r="B814" s="2">
        <v>43823</v>
      </c>
      <c r="C814" s="2" t="str">
        <f t="shared" si="96"/>
        <v>Tuesday</v>
      </c>
      <c r="D814" s="2" t="str">
        <f t="shared" si="97"/>
        <v>December</v>
      </c>
      <c r="E814" s="2" t="str">
        <f t="shared" si="98"/>
        <v>2019</v>
      </c>
      <c r="F814" s="2">
        <v>43824</v>
      </c>
      <c r="G814" s="2" t="str">
        <f t="shared" si="99"/>
        <v>Wednesday</v>
      </c>
      <c r="H814" s="2" t="str">
        <f t="shared" si="100"/>
        <v>December</v>
      </c>
      <c r="I814" s="22">
        <v>2.085599956609685E-2</v>
      </c>
      <c r="J814" s="22" t="str">
        <f t="shared" si="101"/>
        <v>00</v>
      </c>
      <c r="K814" s="2" t="str">
        <f t="shared" si="102"/>
        <v>2019</v>
      </c>
      <c r="L814" s="3">
        <v>12.88</v>
      </c>
      <c r="M814" s="1">
        <v>1</v>
      </c>
      <c r="N814" s="3">
        <v>12.88</v>
      </c>
      <c r="O814" s="1" t="s">
        <v>10</v>
      </c>
      <c r="P814" s="1" t="s">
        <v>11</v>
      </c>
      <c r="Q814" s="1" t="str">
        <f t="shared" si="103"/>
        <v>Supplies and Furniture</v>
      </c>
      <c r="R814" s="1" t="s">
        <v>792</v>
      </c>
      <c r="S814" s="1" t="s">
        <v>593</v>
      </c>
      <c r="T814" s="1">
        <v>75217</v>
      </c>
      <c r="U814" s="1" t="str">
        <f>VLOOKUP(T814,'Geographic Data'!$A:$D,2,FALSE)</f>
        <v>Dallas</v>
      </c>
      <c r="V814" s="1" t="str">
        <f>VLOOKUP(T814,'Geographic Data'!$A:$D,3,FALSE)</f>
        <v>Texas</v>
      </c>
      <c r="W814" s="1" t="str">
        <f>VLOOKUP(T814,'Geographic Data'!$A:$D,4,FALSE)</f>
        <v>Central</v>
      </c>
    </row>
    <row r="815" spans="1:23" x14ac:dyDescent="0.2">
      <c r="A815" s="1">
        <v>82036</v>
      </c>
      <c r="B815" s="2">
        <v>43826</v>
      </c>
      <c r="C815" s="2" t="str">
        <f t="shared" si="96"/>
        <v>Friday</v>
      </c>
      <c r="D815" s="2" t="str">
        <f t="shared" si="97"/>
        <v>December</v>
      </c>
      <c r="E815" s="2" t="str">
        <f t="shared" si="98"/>
        <v>2019</v>
      </c>
      <c r="F815" s="2">
        <v>43835</v>
      </c>
      <c r="G815" s="2" t="str">
        <f t="shared" si="99"/>
        <v>Sunday</v>
      </c>
      <c r="H815" s="2" t="str">
        <f t="shared" si="100"/>
        <v>January</v>
      </c>
      <c r="I815" s="22">
        <v>0.99929501227504136</v>
      </c>
      <c r="J815" s="22" t="str">
        <f t="shared" si="101"/>
        <v>23</v>
      </c>
      <c r="K815" s="2" t="str">
        <f t="shared" si="102"/>
        <v>2020</v>
      </c>
      <c r="L815" s="3">
        <v>210.55</v>
      </c>
      <c r="M815" s="1">
        <v>6</v>
      </c>
      <c r="N815" s="3">
        <v>1263.3</v>
      </c>
      <c r="O815" s="1" t="s">
        <v>14</v>
      </c>
      <c r="P815" s="1" t="s">
        <v>11</v>
      </c>
      <c r="Q815" s="1" t="str">
        <f t="shared" si="103"/>
        <v>Supplies and Furniture</v>
      </c>
      <c r="R815" s="1" t="s">
        <v>789</v>
      </c>
      <c r="S815" s="1" t="s">
        <v>664</v>
      </c>
      <c r="T815" s="1">
        <v>76067</v>
      </c>
      <c r="U815" s="1" t="str">
        <f>VLOOKUP(T815,'Geographic Data'!$A:$D,2,FALSE)</f>
        <v>Mineral Wells</v>
      </c>
      <c r="V815" s="1" t="str">
        <f>VLOOKUP(T815,'Geographic Data'!$A:$D,3,FALSE)</f>
        <v>Texas</v>
      </c>
      <c r="W815" s="1" t="str">
        <f>VLOOKUP(T815,'Geographic Data'!$A:$D,4,FALSE)</f>
        <v>Central</v>
      </c>
    </row>
    <row r="816" spans="1:23" x14ac:dyDescent="0.2">
      <c r="A816" s="1">
        <v>82039</v>
      </c>
      <c r="B816" s="2">
        <v>43826</v>
      </c>
      <c r="C816" s="2" t="str">
        <f t="shared" si="96"/>
        <v>Friday</v>
      </c>
      <c r="D816" s="2" t="str">
        <f t="shared" si="97"/>
        <v>December</v>
      </c>
      <c r="E816" s="2" t="str">
        <f t="shared" si="98"/>
        <v>2019</v>
      </c>
      <c r="F816" s="2">
        <v>43830</v>
      </c>
      <c r="G816" s="2" t="str">
        <f t="shared" si="99"/>
        <v>Tuesday</v>
      </c>
      <c r="H816" s="2" t="str">
        <f t="shared" si="100"/>
        <v>December</v>
      </c>
      <c r="I816" s="22">
        <v>0.22393122866466575</v>
      </c>
      <c r="J816" s="22" t="str">
        <f t="shared" si="101"/>
        <v>05</v>
      </c>
      <c r="K816" s="2" t="str">
        <f t="shared" si="102"/>
        <v>2019</v>
      </c>
      <c r="L816" s="3">
        <v>39.979999999999997</v>
      </c>
      <c r="M816" s="1">
        <v>2</v>
      </c>
      <c r="N816" s="3">
        <v>79.959999999999994</v>
      </c>
      <c r="O816" s="1" t="s">
        <v>14</v>
      </c>
      <c r="P816" s="1" t="s">
        <v>11</v>
      </c>
      <c r="Q816" s="1" t="str">
        <f t="shared" si="103"/>
        <v>Supplies and Furniture</v>
      </c>
      <c r="R816" s="1" t="s">
        <v>41</v>
      </c>
      <c r="S816" s="1" t="s">
        <v>783</v>
      </c>
      <c r="T816" s="1">
        <v>76067</v>
      </c>
      <c r="U816" s="1" t="str">
        <f>VLOOKUP(T816,'Geographic Data'!$A:$D,2,FALSE)</f>
        <v>Mineral Wells</v>
      </c>
      <c r="V816" s="1" t="str">
        <f>VLOOKUP(T816,'Geographic Data'!$A:$D,3,FALSE)</f>
        <v>Texas</v>
      </c>
      <c r="W816" s="1" t="str">
        <f>VLOOKUP(T816,'Geographic Data'!$A:$D,4,FALSE)</f>
        <v>Central</v>
      </c>
    </row>
    <row r="817" spans="1:23" x14ac:dyDescent="0.2">
      <c r="A817" s="1">
        <v>82039</v>
      </c>
      <c r="B817" s="2">
        <v>43826</v>
      </c>
      <c r="C817" s="2" t="str">
        <f t="shared" si="96"/>
        <v>Friday</v>
      </c>
      <c r="D817" s="2" t="str">
        <f t="shared" si="97"/>
        <v>December</v>
      </c>
      <c r="E817" s="2" t="str">
        <f t="shared" si="98"/>
        <v>2019</v>
      </c>
      <c r="F817" s="2">
        <v>43827</v>
      </c>
      <c r="G817" s="2" t="str">
        <f t="shared" si="99"/>
        <v>Saturday</v>
      </c>
      <c r="H817" s="2" t="str">
        <f t="shared" si="100"/>
        <v>December</v>
      </c>
      <c r="I817" s="22">
        <v>3.5208816958916755E-2</v>
      </c>
      <c r="J817" s="22" t="str">
        <f t="shared" si="101"/>
        <v>00</v>
      </c>
      <c r="K817" s="2" t="str">
        <f t="shared" si="102"/>
        <v>2019</v>
      </c>
      <c r="L817" s="3">
        <v>115.99</v>
      </c>
      <c r="M817" s="1">
        <v>4</v>
      </c>
      <c r="N817" s="3">
        <v>463.96</v>
      </c>
      <c r="O817" s="1" t="s">
        <v>14</v>
      </c>
      <c r="P817" s="1" t="s">
        <v>16</v>
      </c>
      <c r="Q817" s="1" t="str">
        <f t="shared" si="103"/>
        <v>Technology</v>
      </c>
      <c r="R817" s="1" t="s">
        <v>25</v>
      </c>
      <c r="S817" s="1" t="s">
        <v>440</v>
      </c>
      <c r="T817" s="1">
        <v>76067</v>
      </c>
      <c r="U817" s="1" t="str">
        <f>VLOOKUP(T817,'Geographic Data'!$A:$D,2,FALSE)</f>
        <v>Mineral Wells</v>
      </c>
      <c r="V817" s="1" t="str">
        <f>VLOOKUP(T817,'Geographic Data'!$A:$D,3,FALSE)</f>
        <v>Texas</v>
      </c>
      <c r="W817" s="1" t="str">
        <f>VLOOKUP(T817,'Geographic Data'!$A:$D,4,FALSE)</f>
        <v>Central</v>
      </c>
    </row>
    <row r="818" spans="1:23" x14ac:dyDescent="0.2">
      <c r="A818" s="1">
        <v>82041</v>
      </c>
      <c r="B818" s="2">
        <v>43826</v>
      </c>
      <c r="C818" s="2" t="str">
        <f t="shared" si="96"/>
        <v>Friday</v>
      </c>
      <c r="D818" s="2" t="str">
        <f t="shared" si="97"/>
        <v>December</v>
      </c>
      <c r="E818" s="2" t="str">
        <f t="shared" si="98"/>
        <v>2019</v>
      </c>
      <c r="F818" s="2">
        <v>43827</v>
      </c>
      <c r="G818" s="2" t="str">
        <f t="shared" si="99"/>
        <v>Saturday</v>
      </c>
      <c r="H818" s="2" t="str">
        <f t="shared" si="100"/>
        <v>December</v>
      </c>
      <c r="I818" s="22">
        <v>0.69113630917035929</v>
      </c>
      <c r="J818" s="22" t="str">
        <f t="shared" si="101"/>
        <v>16</v>
      </c>
      <c r="K818" s="2" t="str">
        <f t="shared" si="102"/>
        <v>2019</v>
      </c>
      <c r="L818" s="3">
        <v>56.96</v>
      </c>
      <c r="M818" s="1">
        <v>9</v>
      </c>
      <c r="N818" s="3">
        <v>512.64</v>
      </c>
      <c r="O818" s="1" t="s">
        <v>14</v>
      </c>
      <c r="P818" s="1" t="s">
        <v>11</v>
      </c>
      <c r="Q818" s="1" t="str">
        <f t="shared" si="103"/>
        <v>Supplies and Furniture</v>
      </c>
      <c r="R818" s="1" t="s">
        <v>47</v>
      </c>
      <c r="S818" s="1" t="s">
        <v>675</v>
      </c>
      <c r="T818" s="1">
        <v>76067</v>
      </c>
      <c r="U818" s="1" t="str">
        <f>VLOOKUP(T818,'Geographic Data'!$A:$D,2,FALSE)</f>
        <v>Mineral Wells</v>
      </c>
      <c r="V818" s="1" t="str">
        <f>VLOOKUP(T818,'Geographic Data'!$A:$D,3,FALSE)</f>
        <v>Texas</v>
      </c>
      <c r="W818" s="1" t="str">
        <f>VLOOKUP(T818,'Geographic Data'!$A:$D,4,FALSE)</f>
        <v>Central</v>
      </c>
    </row>
    <row r="819" spans="1:23" x14ac:dyDescent="0.2">
      <c r="A819" s="1">
        <v>82044</v>
      </c>
      <c r="B819" s="2">
        <v>43826</v>
      </c>
      <c r="C819" s="2" t="str">
        <f t="shared" si="96"/>
        <v>Friday</v>
      </c>
      <c r="D819" s="2" t="str">
        <f t="shared" si="97"/>
        <v>December</v>
      </c>
      <c r="E819" s="2" t="str">
        <f t="shared" si="98"/>
        <v>2019</v>
      </c>
      <c r="F819" s="2">
        <v>43829</v>
      </c>
      <c r="G819" s="2" t="str">
        <f t="shared" si="99"/>
        <v>Monday</v>
      </c>
      <c r="H819" s="2" t="str">
        <f t="shared" si="100"/>
        <v>December</v>
      </c>
      <c r="I819" s="22">
        <v>0.36710058160711911</v>
      </c>
      <c r="J819" s="22" t="str">
        <f t="shared" si="101"/>
        <v>08</v>
      </c>
      <c r="K819" s="2" t="str">
        <f t="shared" si="102"/>
        <v>2019</v>
      </c>
      <c r="L819" s="3">
        <v>27.48</v>
      </c>
      <c r="M819" s="1">
        <v>2</v>
      </c>
      <c r="N819" s="3">
        <v>54.96</v>
      </c>
      <c r="O819" s="1" t="s">
        <v>14</v>
      </c>
      <c r="P819" s="1" t="s">
        <v>16</v>
      </c>
      <c r="Q819" s="1" t="str">
        <f t="shared" si="103"/>
        <v>Technology</v>
      </c>
      <c r="R819" s="1" t="s">
        <v>17</v>
      </c>
      <c r="S819" s="1" t="s">
        <v>206</v>
      </c>
      <c r="T819" s="1">
        <v>76067</v>
      </c>
      <c r="U819" s="1" t="str">
        <f>VLOOKUP(T819,'Geographic Data'!$A:$D,2,FALSE)</f>
        <v>Mineral Wells</v>
      </c>
      <c r="V819" s="1" t="str">
        <f>VLOOKUP(T819,'Geographic Data'!$A:$D,3,FALSE)</f>
        <v>Texas</v>
      </c>
      <c r="W819" s="1" t="str">
        <f>VLOOKUP(T819,'Geographic Data'!$A:$D,4,FALSE)</f>
        <v>Central</v>
      </c>
    </row>
    <row r="820" spans="1:23" x14ac:dyDescent="0.2">
      <c r="A820" s="1">
        <v>81943</v>
      </c>
      <c r="B820" s="2">
        <v>43826</v>
      </c>
      <c r="C820" s="2" t="str">
        <f t="shared" si="96"/>
        <v>Friday</v>
      </c>
      <c r="D820" s="2" t="str">
        <f t="shared" si="97"/>
        <v>December</v>
      </c>
      <c r="E820" s="2" t="str">
        <f t="shared" si="98"/>
        <v>2019</v>
      </c>
      <c r="F820" s="2">
        <v>43830</v>
      </c>
      <c r="G820" s="2" t="str">
        <f t="shared" si="99"/>
        <v>Tuesday</v>
      </c>
      <c r="H820" s="2" t="str">
        <f t="shared" si="100"/>
        <v>December</v>
      </c>
      <c r="I820" s="22">
        <v>0.9225164371555018</v>
      </c>
      <c r="J820" s="22" t="str">
        <f t="shared" si="101"/>
        <v>22</v>
      </c>
      <c r="K820" s="2" t="str">
        <f t="shared" si="102"/>
        <v>2019</v>
      </c>
      <c r="L820" s="3">
        <v>8.5</v>
      </c>
      <c r="M820" s="1">
        <v>7</v>
      </c>
      <c r="N820" s="3">
        <v>59.5</v>
      </c>
      <c r="O820" s="1" t="s">
        <v>22</v>
      </c>
      <c r="P820" s="1" t="s">
        <v>16</v>
      </c>
      <c r="Q820" s="1" t="str">
        <f t="shared" si="103"/>
        <v>Technology</v>
      </c>
      <c r="R820" s="1" t="s">
        <v>17</v>
      </c>
      <c r="S820" s="1" t="s">
        <v>619</v>
      </c>
      <c r="T820" s="1">
        <v>76131</v>
      </c>
      <c r="U820" s="1" t="str">
        <f>VLOOKUP(T820,'Geographic Data'!$A:$D,2,FALSE)</f>
        <v>Saginaw</v>
      </c>
      <c r="V820" s="1" t="str">
        <f>VLOOKUP(T820,'Geographic Data'!$A:$D,3,FALSE)</f>
        <v>Texas</v>
      </c>
      <c r="W820" s="1" t="str">
        <f>VLOOKUP(T820,'Geographic Data'!$A:$D,4,FALSE)</f>
        <v>Central</v>
      </c>
    </row>
    <row r="821" spans="1:23" x14ac:dyDescent="0.2">
      <c r="A821" s="1">
        <v>81943</v>
      </c>
      <c r="B821" s="2">
        <v>43826</v>
      </c>
      <c r="C821" s="2" t="str">
        <f t="shared" si="96"/>
        <v>Friday</v>
      </c>
      <c r="D821" s="2" t="str">
        <f t="shared" si="97"/>
        <v>December</v>
      </c>
      <c r="E821" s="2" t="str">
        <f t="shared" si="98"/>
        <v>2019</v>
      </c>
      <c r="F821" s="2">
        <v>43833</v>
      </c>
      <c r="G821" s="2" t="str">
        <f t="shared" si="99"/>
        <v>Friday</v>
      </c>
      <c r="H821" s="2" t="str">
        <f t="shared" si="100"/>
        <v>January</v>
      </c>
      <c r="I821" s="22">
        <v>0.9401804129686</v>
      </c>
      <c r="J821" s="22" t="str">
        <f t="shared" si="101"/>
        <v>22</v>
      </c>
      <c r="K821" s="2" t="str">
        <f t="shared" si="102"/>
        <v>2020</v>
      </c>
      <c r="L821" s="3">
        <v>8.34</v>
      </c>
      <c r="M821" s="1">
        <v>7</v>
      </c>
      <c r="N821" s="3">
        <v>58.38</v>
      </c>
      <c r="O821" s="1" t="s">
        <v>22</v>
      </c>
      <c r="P821" s="1" t="s">
        <v>27</v>
      </c>
      <c r="Q821" s="1" t="str">
        <f t="shared" si="103"/>
        <v>Supplies and Furniture</v>
      </c>
      <c r="R821" s="1" t="s">
        <v>33</v>
      </c>
      <c r="S821" s="1" t="s">
        <v>98</v>
      </c>
      <c r="T821" s="1">
        <v>76131</v>
      </c>
      <c r="U821" s="1" t="str">
        <f>VLOOKUP(T821,'Geographic Data'!$A:$D,2,FALSE)</f>
        <v>Saginaw</v>
      </c>
      <c r="V821" s="1" t="str">
        <f>VLOOKUP(T821,'Geographic Data'!$A:$D,3,FALSE)</f>
        <v>Texas</v>
      </c>
      <c r="W821" s="1" t="str">
        <f>VLOOKUP(T821,'Geographic Data'!$A:$D,4,FALSE)</f>
        <v>Central</v>
      </c>
    </row>
    <row r="822" spans="1:23" x14ac:dyDescent="0.2">
      <c r="A822" s="1">
        <v>81943</v>
      </c>
      <c r="B822" s="2">
        <v>43826</v>
      </c>
      <c r="C822" s="2" t="str">
        <f t="shared" si="96"/>
        <v>Friday</v>
      </c>
      <c r="D822" s="2" t="str">
        <f t="shared" si="97"/>
        <v>December</v>
      </c>
      <c r="E822" s="2" t="str">
        <f t="shared" si="98"/>
        <v>2019</v>
      </c>
      <c r="F822" s="2">
        <v>43834</v>
      </c>
      <c r="G822" s="2" t="str">
        <f t="shared" si="99"/>
        <v>Saturday</v>
      </c>
      <c r="H822" s="2" t="str">
        <f t="shared" si="100"/>
        <v>January</v>
      </c>
      <c r="I822" s="22">
        <v>0.48441829758239308</v>
      </c>
      <c r="J822" s="22" t="str">
        <f t="shared" si="101"/>
        <v>11</v>
      </c>
      <c r="K822" s="2" t="str">
        <f t="shared" si="102"/>
        <v>2020</v>
      </c>
      <c r="L822" s="3">
        <v>48.91</v>
      </c>
      <c r="M822" s="1">
        <v>3</v>
      </c>
      <c r="N822" s="3">
        <v>146.72999999999999</v>
      </c>
      <c r="O822" s="1" t="s">
        <v>22</v>
      </c>
      <c r="P822" s="1" t="s">
        <v>11</v>
      </c>
      <c r="Q822" s="1" t="str">
        <f t="shared" si="103"/>
        <v>Supplies and Furniture</v>
      </c>
      <c r="R822" s="1" t="s">
        <v>12</v>
      </c>
      <c r="S822" s="1" t="s">
        <v>384</v>
      </c>
      <c r="T822" s="1">
        <v>76131</v>
      </c>
      <c r="U822" s="1" t="str">
        <f>VLOOKUP(T822,'Geographic Data'!$A:$D,2,FALSE)</f>
        <v>Saginaw</v>
      </c>
      <c r="V822" s="1" t="str">
        <f>VLOOKUP(T822,'Geographic Data'!$A:$D,3,FALSE)</f>
        <v>Texas</v>
      </c>
      <c r="W822" s="1" t="str">
        <f>VLOOKUP(T822,'Geographic Data'!$A:$D,4,FALSE)</f>
        <v>Central</v>
      </c>
    </row>
    <row r="823" spans="1:23" x14ac:dyDescent="0.2">
      <c r="A823" s="1">
        <v>82626</v>
      </c>
      <c r="B823" s="2">
        <v>43829</v>
      </c>
      <c r="C823" s="2" t="str">
        <f t="shared" si="96"/>
        <v>Monday</v>
      </c>
      <c r="D823" s="2" t="str">
        <f t="shared" si="97"/>
        <v>December</v>
      </c>
      <c r="E823" s="2" t="str">
        <f t="shared" si="98"/>
        <v>2019</v>
      </c>
      <c r="F823" s="2">
        <v>43838</v>
      </c>
      <c r="G823" s="2" t="str">
        <f t="shared" si="99"/>
        <v>Wednesday</v>
      </c>
      <c r="H823" s="2" t="str">
        <f t="shared" si="100"/>
        <v>January</v>
      </c>
      <c r="I823" s="22">
        <v>0.40372494658461833</v>
      </c>
      <c r="J823" s="22" t="str">
        <f t="shared" si="101"/>
        <v>09</v>
      </c>
      <c r="K823" s="2" t="str">
        <f t="shared" si="102"/>
        <v>2020</v>
      </c>
      <c r="L823" s="3">
        <v>5.74</v>
      </c>
      <c r="M823" s="1">
        <v>9</v>
      </c>
      <c r="N823" s="3">
        <v>51.66</v>
      </c>
      <c r="O823" s="1" t="s">
        <v>10</v>
      </c>
      <c r="P823" s="1" t="s">
        <v>11</v>
      </c>
      <c r="Q823" s="1" t="str">
        <f t="shared" si="103"/>
        <v>Supplies and Furniture</v>
      </c>
      <c r="R823" s="1" t="s">
        <v>792</v>
      </c>
      <c r="S823" s="1" t="s">
        <v>739</v>
      </c>
      <c r="T823" s="1">
        <v>76131</v>
      </c>
      <c r="U823" s="1" t="str">
        <f>VLOOKUP(T823,'Geographic Data'!$A:$D,2,FALSE)</f>
        <v>Saginaw</v>
      </c>
      <c r="V823" s="1" t="str">
        <f>VLOOKUP(T823,'Geographic Data'!$A:$D,3,FALSE)</f>
        <v>Texas</v>
      </c>
      <c r="W823" s="1" t="str">
        <f>VLOOKUP(T823,'Geographic Data'!$A:$D,4,FALSE)</f>
        <v>Central</v>
      </c>
    </row>
    <row r="824" spans="1:23" x14ac:dyDescent="0.2">
      <c r="A824" s="1">
        <v>82627</v>
      </c>
      <c r="B824" s="2">
        <v>43829</v>
      </c>
      <c r="C824" s="2" t="str">
        <f t="shared" si="96"/>
        <v>Monday</v>
      </c>
      <c r="D824" s="2" t="str">
        <f t="shared" si="97"/>
        <v>December</v>
      </c>
      <c r="E824" s="2" t="str">
        <f t="shared" si="98"/>
        <v>2019</v>
      </c>
      <c r="F824" s="2">
        <v>43835</v>
      </c>
      <c r="G824" s="2" t="str">
        <f t="shared" si="99"/>
        <v>Sunday</v>
      </c>
      <c r="H824" s="2" t="str">
        <f t="shared" si="100"/>
        <v>January</v>
      </c>
      <c r="I824" s="22">
        <v>0.42054396291189655</v>
      </c>
      <c r="J824" s="22" t="str">
        <f t="shared" si="101"/>
        <v>10</v>
      </c>
      <c r="K824" s="2" t="str">
        <f t="shared" si="102"/>
        <v>2020</v>
      </c>
      <c r="L824" s="3">
        <v>4.84</v>
      </c>
      <c r="M824" s="1">
        <v>9</v>
      </c>
      <c r="N824" s="3">
        <v>43.56</v>
      </c>
      <c r="O824" s="1" t="s">
        <v>10</v>
      </c>
      <c r="P824" s="1" t="s">
        <v>11</v>
      </c>
      <c r="Q824" s="1" t="str">
        <f t="shared" si="103"/>
        <v>Supplies and Furniture</v>
      </c>
      <c r="R824" s="1" t="s">
        <v>788</v>
      </c>
      <c r="S824" s="1" t="s">
        <v>431</v>
      </c>
      <c r="T824" s="1">
        <v>76131</v>
      </c>
      <c r="U824" s="1" t="str">
        <f>VLOOKUP(T824,'Geographic Data'!$A:$D,2,FALSE)</f>
        <v>Saginaw</v>
      </c>
      <c r="V824" s="1" t="str">
        <f>VLOOKUP(T824,'Geographic Data'!$A:$D,3,FALSE)</f>
        <v>Texas</v>
      </c>
      <c r="W824" s="1" t="str">
        <f>VLOOKUP(T824,'Geographic Data'!$A:$D,4,FALSE)</f>
        <v>Central</v>
      </c>
    </row>
    <row r="825" spans="1:23" x14ac:dyDescent="0.2">
      <c r="A825" s="1">
        <v>79442</v>
      </c>
      <c r="B825" s="2">
        <v>43815</v>
      </c>
      <c r="C825" s="2" t="str">
        <f t="shared" si="96"/>
        <v>Monday</v>
      </c>
      <c r="D825" s="2" t="str">
        <f t="shared" si="97"/>
        <v>December</v>
      </c>
      <c r="E825" s="2" t="str">
        <f t="shared" si="98"/>
        <v>2019</v>
      </c>
      <c r="F825" s="2">
        <v>43818</v>
      </c>
      <c r="G825" s="2" t="str">
        <f t="shared" si="99"/>
        <v>Thursday</v>
      </c>
      <c r="H825" s="2" t="str">
        <f t="shared" si="100"/>
        <v>December</v>
      </c>
      <c r="I825" s="22">
        <v>0.99230293042849871</v>
      </c>
      <c r="J825" s="22" t="str">
        <f t="shared" si="101"/>
        <v>23</v>
      </c>
      <c r="K825" s="2" t="str">
        <f t="shared" si="102"/>
        <v>2019</v>
      </c>
      <c r="L825" s="3">
        <v>8.4600000000000009</v>
      </c>
      <c r="M825" s="1">
        <v>10</v>
      </c>
      <c r="N825" s="3">
        <v>84.6</v>
      </c>
      <c r="O825" s="1" t="s">
        <v>10</v>
      </c>
      <c r="P825" s="1" t="s">
        <v>16</v>
      </c>
      <c r="Q825" s="1" t="str">
        <f t="shared" si="103"/>
        <v>Technology</v>
      </c>
      <c r="R825" s="1" t="s">
        <v>17</v>
      </c>
      <c r="S825" s="1" t="s">
        <v>332</v>
      </c>
      <c r="T825" s="1">
        <v>76240</v>
      </c>
      <c r="U825" s="1" t="str">
        <f>VLOOKUP(T825,'Geographic Data'!$A:$D,2,FALSE)</f>
        <v>Gainesville</v>
      </c>
      <c r="V825" s="1" t="str">
        <f>VLOOKUP(T825,'Geographic Data'!$A:$D,3,FALSE)</f>
        <v>Texas</v>
      </c>
      <c r="W825" s="1" t="str">
        <f>VLOOKUP(T825,'Geographic Data'!$A:$D,4,FALSE)</f>
        <v>Central</v>
      </c>
    </row>
    <row r="826" spans="1:23" x14ac:dyDescent="0.2">
      <c r="A826" s="1">
        <v>79443</v>
      </c>
      <c r="B826" s="2">
        <v>43815</v>
      </c>
      <c r="C826" s="2" t="str">
        <f t="shared" si="96"/>
        <v>Monday</v>
      </c>
      <c r="D826" s="2" t="str">
        <f t="shared" si="97"/>
        <v>December</v>
      </c>
      <c r="E826" s="2" t="str">
        <f t="shared" si="98"/>
        <v>2019</v>
      </c>
      <c r="F826" s="2">
        <v>43825</v>
      </c>
      <c r="G826" s="2" t="str">
        <f t="shared" si="99"/>
        <v>Thursday</v>
      </c>
      <c r="H826" s="2" t="str">
        <f t="shared" si="100"/>
        <v>December</v>
      </c>
      <c r="I826" s="22">
        <v>0.16178746818735978</v>
      </c>
      <c r="J826" s="22" t="str">
        <f t="shared" si="101"/>
        <v>03</v>
      </c>
      <c r="K826" s="2" t="str">
        <f t="shared" si="102"/>
        <v>2019</v>
      </c>
      <c r="L826" s="3">
        <v>4.9800000000000004</v>
      </c>
      <c r="M826" s="1">
        <v>2</v>
      </c>
      <c r="N826" s="3">
        <v>9.9600000000000009</v>
      </c>
      <c r="O826" s="1" t="s">
        <v>10</v>
      </c>
      <c r="P826" s="1" t="s">
        <v>11</v>
      </c>
      <c r="Q826" s="1" t="str">
        <f t="shared" si="103"/>
        <v>Supplies and Furniture</v>
      </c>
      <c r="R826" s="1" t="s">
        <v>12</v>
      </c>
      <c r="S826" s="1" t="s">
        <v>13</v>
      </c>
      <c r="T826" s="1">
        <v>76240</v>
      </c>
      <c r="U826" s="1" t="str">
        <f>VLOOKUP(T826,'Geographic Data'!$A:$D,2,FALSE)</f>
        <v>Gainesville</v>
      </c>
      <c r="V826" s="1" t="str">
        <f>VLOOKUP(T826,'Geographic Data'!$A:$D,3,FALSE)</f>
        <v>Texas</v>
      </c>
      <c r="W826" s="1" t="str">
        <f>VLOOKUP(T826,'Geographic Data'!$A:$D,4,FALSE)</f>
        <v>Central</v>
      </c>
    </row>
    <row r="827" spans="1:23" x14ac:dyDescent="0.2">
      <c r="A827" s="1">
        <v>80337</v>
      </c>
      <c r="B827" s="2">
        <v>43819</v>
      </c>
      <c r="C827" s="2" t="str">
        <f t="shared" si="96"/>
        <v>Friday</v>
      </c>
      <c r="D827" s="2" t="str">
        <f t="shared" si="97"/>
        <v>December</v>
      </c>
      <c r="E827" s="2" t="str">
        <f t="shared" si="98"/>
        <v>2019</v>
      </c>
      <c r="F827" s="2">
        <v>43821</v>
      </c>
      <c r="G827" s="2" t="str">
        <f t="shared" si="99"/>
        <v>Sunday</v>
      </c>
      <c r="H827" s="2" t="str">
        <f t="shared" si="100"/>
        <v>December</v>
      </c>
      <c r="I827" s="22">
        <v>0.51360993819694756</v>
      </c>
      <c r="J827" s="22" t="str">
        <f t="shared" si="101"/>
        <v>12</v>
      </c>
      <c r="K827" s="2" t="str">
        <f t="shared" si="102"/>
        <v>2019</v>
      </c>
      <c r="L827" s="3">
        <v>10.06</v>
      </c>
      <c r="M827" s="1">
        <v>6</v>
      </c>
      <c r="N827" s="3">
        <v>60.36</v>
      </c>
      <c r="O827" s="1" t="s">
        <v>10</v>
      </c>
      <c r="P827" s="1" t="s">
        <v>11</v>
      </c>
      <c r="Q827" s="1" t="str">
        <f t="shared" si="103"/>
        <v>Supplies and Furniture</v>
      </c>
      <c r="R827" s="1" t="s">
        <v>12</v>
      </c>
      <c r="S827" s="1" t="s">
        <v>231</v>
      </c>
      <c r="T827" s="1">
        <v>76240</v>
      </c>
      <c r="U827" s="1" t="str">
        <f>VLOOKUP(T827,'Geographic Data'!$A:$D,2,FALSE)</f>
        <v>Gainesville</v>
      </c>
      <c r="V827" s="1" t="str">
        <f>VLOOKUP(T827,'Geographic Data'!$A:$D,3,FALSE)</f>
        <v>Texas</v>
      </c>
      <c r="W827" s="1" t="str">
        <f>VLOOKUP(T827,'Geographic Data'!$A:$D,4,FALSE)</f>
        <v>Central</v>
      </c>
    </row>
    <row r="828" spans="1:23" x14ac:dyDescent="0.2">
      <c r="A828" s="1">
        <v>80337</v>
      </c>
      <c r="B828" s="2">
        <v>43819</v>
      </c>
      <c r="C828" s="2" t="str">
        <f t="shared" si="96"/>
        <v>Friday</v>
      </c>
      <c r="D828" s="2" t="str">
        <f t="shared" si="97"/>
        <v>December</v>
      </c>
      <c r="E828" s="2" t="str">
        <f t="shared" si="98"/>
        <v>2019</v>
      </c>
      <c r="F828" s="2">
        <v>43826</v>
      </c>
      <c r="G828" s="2" t="str">
        <f t="shared" si="99"/>
        <v>Friday</v>
      </c>
      <c r="H828" s="2" t="str">
        <f t="shared" si="100"/>
        <v>December</v>
      </c>
      <c r="I828" s="22">
        <v>2.4822208227070375E-2</v>
      </c>
      <c r="J828" s="22" t="str">
        <f t="shared" si="101"/>
        <v>00</v>
      </c>
      <c r="K828" s="2" t="str">
        <f t="shared" si="102"/>
        <v>2019</v>
      </c>
      <c r="L828" s="3">
        <v>1.68</v>
      </c>
      <c r="M828" s="1">
        <v>3</v>
      </c>
      <c r="N828" s="3">
        <v>5.04</v>
      </c>
      <c r="O828" s="1" t="s">
        <v>10</v>
      </c>
      <c r="P828" s="1" t="s">
        <v>11</v>
      </c>
      <c r="Q828" s="1" t="str">
        <f t="shared" si="103"/>
        <v>Supplies and Furniture</v>
      </c>
      <c r="R828" s="1" t="s">
        <v>788</v>
      </c>
      <c r="S828" s="1" t="s">
        <v>338</v>
      </c>
      <c r="T828" s="1">
        <v>76240</v>
      </c>
      <c r="U828" s="1" t="str">
        <f>VLOOKUP(T828,'Geographic Data'!$A:$D,2,FALSE)</f>
        <v>Gainesville</v>
      </c>
      <c r="V828" s="1" t="str">
        <f>VLOOKUP(T828,'Geographic Data'!$A:$D,3,FALSE)</f>
        <v>Texas</v>
      </c>
      <c r="W828" s="1" t="str">
        <f>VLOOKUP(T828,'Geographic Data'!$A:$D,4,FALSE)</f>
        <v>Central</v>
      </c>
    </row>
    <row r="829" spans="1:23" x14ac:dyDescent="0.2">
      <c r="A829" s="1">
        <v>80493</v>
      </c>
      <c r="B829" s="2">
        <v>43819</v>
      </c>
      <c r="C829" s="2" t="str">
        <f t="shared" si="96"/>
        <v>Friday</v>
      </c>
      <c r="D829" s="2" t="str">
        <f t="shared" si="97"/>
        <v>December</v>
      </c>
      <c r="E829" s="2" t="str">
        <f t="shared" si="98"/>
        <v>2019</v>
      </c>
      <c r="F829" s="2">
        <v>43827</v>
      </c>
      <c r="G829" s="2" t="str">
        <f t="shared" si="99"/>
        <v>Saturday</v>
      </c>
      <c r="H829" s="2" t="str">
        <f t="shared" si="100"/>
        <v>December</v>
      </c>
      <c r="I829" s="22">
        <v>0.11077496084101024</v>
      </c>
      <c r="J829" s="22" t="str">
        <f t="shared" si="101"/>
        <v>02</v>
      </c>
      <c r="K829" s="2" t="str">
        <f t="shared" si="102"/>
        <v>2019</v>
      </c>
      <c r="L829" s="3">
        <v>6.08</v>
      </c>
      <c r="M829" s="1">
        <v>6</v>
      </c>
      <c r="N829" s="3">
        <v>36.479999999999997</v>
      </c>
      <c r="O829" s="1" t="s">
        <v>14</v>
      </c>
      <c r="P829" s="1" t="s">
        <v>11</v>
      </c>
      <c r="Q829" s="1" t="str">
        <f t="shared" si="103"/>
        <v>Supplies and Furniture</v>
      </c>
      <c r="R829" s="1" t="s">
        <v>788</v>
      </c>
      <c r="S829" s="1" t="s">
        <v>510</v>
      </c>
      <c r="T829" s="1">
        <v>76903</v>
      </c>
      <c r="U829" s="1" t="str">
        <f>VLOOKUP(T829,'Geographic Data'!$A:$D,2,FALSE)</f>
        <v>San Angelo</v>
      </c>
      <c r="V829" s="1" t="str">
        <f>VLOOKUP(T829,'Geographic Data'!$A:$D,3,FALSE)</f>
        <v>Texas</v>
      </c>
      <c r="W829" s="1" t="str">
        <f>VLOOKUP(T829,'Geographic Data'!$A:$D,4,FALSE)</f>
        <v>Central</v>
      </c>
    </row>
    <row r="830" spans="1:23" x14ac:dyDescent="0.2">
      <c r="A830" s="1">
        <v>80496</v>
      </c>
      <c r="B830" s="2">
        <v>43819</v>
      </c>
      <c r="C830" s="2" t="str">
        <f t="shared" si="96"/>
        <v>Friday</v>
      </c>
      <c r="D830" s="2" t="str">
        <f t="shared" si="97"/>
        <v>December</v>
      </c>
      <c r="E830" s="2" t="str">
        <f t="shared" si="98"/>
        <v>2019</v>
      </c>
      <c r="F830" s="2">
        <v>43820</v>
      </c>
      <c r="G830" s="2" t="str">
        <f t="shared" si="99"/>
        <v>Saturday</v>
      </c>
      <c r="H830" s="2" t="str">
        <f t="shared" si="100"/>
        <v>December</v>
      </c>
      <c r="I830" s="22">
        <v>0.94291961459402973</v>
      </c>
      <c r="J830" s="22" t="str">
        <f t="shared" si="101"/>
        <v>22</v>
      </c>
      <c r="K830" s="2" t="str">
        <f t="shared" si="102"/>
        <v>2019</v>
      </c>
      <c r="L830" s="3">
        <v>3.28</v>
      </c>
      <c r="M830" s="1">
        <v>5</v>
      </c>
      <c r="N830" s="3">
        <v>16.399999999999999</v>
      </c>
      <c r="O830" s="1" t="s">
        <v>14</v>
      </c>
      <c r="P830" s="1" t="s">
        <v>11</v>
      </c>
      <c r="Q830" s="1" t="str">
        <f t="shared" si="103"/>
        <v>Supplies and Furniture</v>
      </c>
      <c r="R830" s="1" t="s">
        <v>788</v>
      </c>
      <c r="S830" s="1" t="s">
        <v>514</v>
      </c>
      <c r="T830" s="1">
        <v>76903</v>
      </c>
      <c r="U830" s="1" t="str">
        <f>VLOOKUP(T830,'Geographic Data'!$A:$D,2,FALSE)</f>
        <v>San Angelo</v>
      </c>
      <c r="V830" s="1" t="str">
        <f>VLOOKUP(T830,'Geographic Data'!$A:$D,3,FALSE)</f>
        <v>Texas</v>
      </c>
      <c r="W830" s="1" t="str">
        <f>VLOOKUP(T830,'Geographic Data'!$A:$D,4,FALSE)</f>
        <v>Central</v>
      </c>
    </row>
    <row r="831" spans="1:23" x14ac:dyDescent="0.2">
      <c r="A831" s="1">
        <v>81715</v>
      </c>
      <c r="B831" s="2">
        <v>43825</v>
      </c>
      <c r="C831" s="2" t="str">
        <f t="shared" si="96"/>
        <v>Thursday</v>
      </c>
      <c r="D831" s="2" t="str">
        <f t="shared" si="97"/>
        <v>December</v>
      </c>
      <c r="E831" s="2" t="str">
        <f t="shared" si="98"/>
        <v>2019</v>
      </c>
      <c r="F831" s="2">
        <v>43831</v>
      </c>
      <c r="G831" s="2" t="str">
        <f t="shared" si="99"/>
        <v>Wednesday</v>
      </c>
      <c r="H831" s="2" t="str">
        <f t="shared" si="100"/>
        <v>January</v>
      </c>
      <c r="I831" s="22">
        <v>0.60962961392237414</v>
      </c>
      <c r="J831" s="22" t="str">
        <f t="shared" si="101"/>
        <v>14</v>
      </c>
      <c r="K831" s="2" t="str">
        <f t="shared" si="102"/>
        <v>2020</v>
      </c>
      <c r="L831" s="3">
        <v>99.99</v>
      </c>
      <c r="M831" s="1">
        <v>5</v>
      </c>
      <c r="N831" s="3">
        <v>499.95</v>
      </c>
      <c r="O831" s="1" t="s">
        <v>22</v>
      </c>
      <c r="P831" s="1" t="s">
        <v>16</v>
      </c>
      <c r="Q831" s="1" t="str">
        <f t="shared" si="103"/>
        <v>Technology</v>
      </c>
      <c r="R831" s="1" t="s">
        <v>17</v>
      </c>
      <c r="S831" s="1" t="s">
        <v>336</v>
      </c>
      <c r="T831" s="1">
        <v>77373</v>
      </c>
      <c r="U831" s="1" t="str">
        <f>VLOOKUP(T831,'Geographic Data'!$A:$D,2,FALSE)</f>
        <v>Spring</v>
      </c>
      <c r="V831" s="1" t="str">
        <f>VLOOKUP(T831,'Geographic Data'!$A:$D,3,FALSE)</f>
        <v>Texas</v>
      </c>
      <c r="W831" s="1" t="str">
        <f>VLOOKUP(T831,'Geographic Data'!$A:$D,4,FALSE)</f>
        <v>Central</v>
      </c>
    </row>
    <row r="832" spans="1:23" x14ac:dyDescent="0.2">
      <c r="A832" s="1">
        <v>81715</v>
      </c>
      <c r="B832" s="2">
        <v>43825</v>
      </c>
      <c r="C832" s="2" t="str">
        <f t="shared" si="96"/>
        <v>Thursday</v>
      </c>
      <c r="D832" s="2" t="str">
        <f t="shared" si="97"/>
        <v>December</v>
      </c>
      <c r="E832" s="2" t="str">
        <f t="shared" si="98"/>
        <v>2019</v>
      </c>
      <c r="F832" s="2">
        <v>43832</v>
      </c>
      <c r="G832" s="2" t="str">
        <f t="shared" si="99"/>
        <v>Thursday</v>
      </c>
      <c r="H832" s="2" t="str">
        <f t="shared" si="100"/>
        <v>January</v>
      </c>
      <c r="I832" s="22">
        <v>0.25754208075866392</v>
      </c>
      <c r="J832" s="22" t="str">
        <f t="shared" si="101"/>
        <v>06</v>
      </c>
      <c r="K832" s="2" t="str">
        <f t="shared" si="102"/>
        <v>2020</v>
      </c>
      <c r="L832" s="3">
        <v>85.99</v>
      </c>
      <c r="M832" s="1">
        <v>4</v>
      </c>
      <c r="N832" s="3">
        <v>343.96</v>
      </c>
      <c r="O832" s="1" t="s">
        <v>22</v>
      </c>
      <c r="P832" s="1" t="s">
        <v>16</v>
      </c>
      <c r="Q832" s="1" t="str">
        <f t="shared" si="103"/>
        <v>Technology</v>
      </c>
      <c r="R832" s="1" t="s">
        <v>790</v>
      </c>
      <c r="S832" s="1" t="s">
        <v>164</v>
      </c>
      <c r="T832" s="1">
        <v>77373</v>
      </c>
      <c r="U832" s="1" t="str">
        <f>VLOOKUP(T832,'Geographic Data'!$A:$D,2,FALSE)</f>
        <v>Spring</v>
      </c>
      <c r="V832" s="1" t="str">
        <f>VLOOKUP(T832,'Geographic Data'!$A:$D,3,FALSE)</f>
        <v>Texas</v>
      </c>
      <c r="W832" s="1" t="str">
        <f>VLOOKUP(T832,'Geographic Data'!$A:$D,4,FALSE)</f>
        <v>Central</v>
      </c>
    </row>
    <row r="833" spans="1:23" x14ac:dyDescent="0.2">
      <c r="A833" s="1">
        <v>81716</v>
      </c>
      <c r="B833" s="2">
        <v>43825</v>
      </c>
      <c r="C833" s="2" t="str">
        <f t="shared" si="96"/>
        <v>Thursday</v>
      </c>
      <c r="D833" s="2" t="str">
        <f t="shared" si="97"/>
        <v>December</v>
      </c>
      <c r="E833" s="2" t="str">
        <f t="shared" si="98"/>
        <v>2019</v>
      </c>
      <c r="F833" s="2">
        <v>43827</v>
      </c>
      <c r="G833" s="2" t="str">
        <f t="shared" si="99"/>
        <v>Saturday</v>
      </c>
      <c r="H833" s="2" t="str">
        <f t="shared" si="100"/>
        <v>December</v>
      </c>
      <c r="I833" s="22">
        <v>0.87082953068840352</v>
      </c>
      <c r="J833" s="22" t="str">
        <f t="shared" si="101"/>
        <v>20</v>
      </c>
      <c r="K833" s="2" t="str">
        <f t="shared" si="102"/>
        <v>2019</v>
      </c>
      <c r="L833" s="3">
        <v>8.85</v>
      </c>
      <c r="M833" s="1">
        <v>10</v>
      </c>
      <c r="N833" s="3">
        <v>88.5</v>
      </c>
      <c r="O833" s="1" t="s">
        <v>22</v>
      </c>
      <c r="P833" s="1" t="s">
        <v>11</v>
      </c>
      <c r="Q833" s="1" t="str">
        <f t="shared" si="103"/>
        <v>Supplies and Furniture</v>
      </c>
      <c r="R833" s="1" t="s">
        <v>791</v>
      </c>
      <c r="S833" s="1" t="s">
        <v>429</v>
      </c>
      <c r="T833" s="1">
        <v>77373</v>
      </c>
      <c r="U833" s="1" t="str">
        <f>VLOOKUP(T833,'Geographic Data'!$A:$D,2,FALSE)</f>
        <v>Spring</v>
      </c>
      <c r="V833" s="1" t="str">
        <f>VLOOKUP(T833,'Geographic Data'!$A:$D,3,FALSE)</f>
        <v>Texas</v>
      </c>
      <c r="W833" s="1" t="str">
        <f>VLOOKUP(T833,'Geographic Data'!$A:$D,4,FALSE)</f>
        <v>Central</v>
      </c>
    </row>
    <row r="834" spans="1:23" x14ac:dyDescent="0.2">
      <c r="A834" s="1">
        <v>81718</v>
      </c>
      <c r="B834" s="2">
        <v>43825</v>
      </c>
      <c r="C834" s="2" t="str">
        <f t="shared" si="96"/>
        <v>Thursday</v>
      </c>
      <c r="D834" s="2" t="str">
        <f t="shared" si="97"/>
        <v>December</v>
      </c>
      <c r="E834" s="2" t="str">
        <f t="shared" si="98"/>
        <v>2019</v>
      </c>
      <c r="F834" s="2">
        <v>43827</v>
      </c>
      <c r="G834" s="2" t="str">
        <f t="shared" si="99"/>
        <v>Saturday</v>
      </c>
      <c r="H834" s="2" t="str">
        <f t="shared" si="100"/>
        <v>December</v>
      </c>
      <c r="I834" s="22">
        <v>0.75167808847914086</v>
      </c>
      <c r="J834" s="22" t="str">
        <f t="shared" si="101"/>
        <v>18</v>
      </c>
      <c r="K834" s="2" t="str">
        <f t="shared" si="102"/>
        <v>2019</v>
      </c>
      <c r="L834" s="3">
        <v>5.4</v>
      </c>
      <c r="M834" s="1">
        <v>7</v>
      </c>
      <c r="N834" s="3">
        <v>37.799999999999997</v>
      </c>
      <c r="O834" s="1" t="s">
        <v>22</v>
      </c>
      <c r="P834" s="1" t="s">
        <v>11</v>
      </c>
      <c r="Q834" s="1" t="str">
        <f t="shared" si="103"/>
        <v>Supplies and Furniture</v>
      </c>
      <c r="R834" s="1" t="s">
        <v>791</v>
      </c>
      <c r="S834" s="1" t="s">
        <v>233</v>
      </c>
      <c r="T834" s="1">
        <v>77373</v>
      </c>
      <c r="U834" s="1" t="str">
        <f>VLOOKUP(T834,'Geographic Data'!$A:$D,2,FALSE)</f>
        <v>Spring</v>
      </c>
      <c r="V834" s="1" t="str">
        <f>VLOOKUP(T834,'Geographic Data'!$A:$D,3,FALSE)</f>
        <v>Texas</v>
      </c>
      <c r="W834" s="1" t="str">
        <f>VLOOKUP(T834,'Geographic Data'!$A:$D,4,FALSE)</f>
        <v>Central</v>
      </c>
    </row>
    <row r="835" spans="1:23" x14ac:dyDescent="0.2">
      <c r="A835" s="1">
        <v>82901</v>
      </c>
      <c r="B835" s="2">
        <v>43830</v>
      </c>
      <c r="C835" s="2" t="str">
        <f t="shared" ref="C835:C898" si="104">TEXT(B835, "DDDD")</f>
        <v>Tuesday</v>
      </c>
      <c r="D835" s="2" t="str">
        <f t="shared" ref="D835:D898" si="105">TEXT(B835, "mmmm")</f>
        <v>December</v>
      </c>
      <c r="E835" s="2" t="str">
        <f t="shared" ref="E835:E898" si="106">TEXT(B835,"YYYY")</f>
        <v>2019</v>
      </c>
      <c r="F835" s="2">
        <v>43834</v>
      </c>
      <c r="G835" s="2" t="str">
        <f t="shared" ref="G835:G898" si="107">TEXT(F835, "DDDD")</f>
        <v>Saturday</v>
      </c>
      <c r="H835" s="2" t="str">
        <f t="shared" ref="H835:H898" si="108">TEXT(F835, "MMMM")</f>
        <v>January</v>
      </c>
      <c r="I835" s="22">
        <v>0.4067494247681368</v>
      </c>
      <c r="J835" s="22" t="str">
        <f t="shared" ref="J835:J898" si="109">TEXT(I835, "HH")</f>
        <v>09</v>
      </c>
      <c r="K835" s="2" t="str">
        <f t="shared" ref="K835:K898" si="110">TEXT(F835, "YYYY")</f>
        <v>2020</v>
      </c>
      <c r="L835" s="3">
        <v>4.91</v>
      </c>
      <c r="M835" s="1">
        <v>9</v>
      </c>
      <c r="N835" s="3">
        <v>44.19</v>
      </c>
      <c r="O835" s="1" t="s">
        <v>30</v>
      </c>
      <c r="P835" s="1" t="s">
        <v>11</v>
      </c>
      <c r="Q835" s="1" t="str">
        <f t="shared" ref="Q835:Q898" si="111">IF(P835="Office Supplies","Supplies and Furniture",IF(P835="Furniture","Supplies and Furniture",P835))</f>
        <v>Supplies and Furniture</v>
      </c>
      <c r="R835" s="1" t="s">
        <v>791</v>
      </c>
      <c r="S835" s="1" t="s">
        <v>701</v>
      </c>
      <c r="T835" s="1">
        <v>77373</v>
      </c>
      <c r="U835" s="1" t="str">
        <f>VLOOKUP(T835,'Geographic Data'!$A:$D,2,FALSE)</f>
        <v>Spring</v>
      </c>
      <c r="V835" s="1" t="str">
        <f>VLOOKUP(T835,'Geographic Data'!$A:$D,3,FALSE)</f>
        <v>Texas</v>
      </c>
      <c r="W835" s="1" t="str">
        <f>VLOOKUP(T835,'Geographic Data'!$A:$D,4,FALSE)</f>
        <v>Central</v>
      </c>
    </row>
    <row r="836" spans="1:23" x14ac:dyDescent="0.2">
      <c r="A836" s="1">
        <v>82901</v>
      </c>
      <c r="B836" s="2">
        <v>43830</v>
      </c>
      <c r="C836" s="2" t="str">
        <f t="shared" si="104"/>
        <v>Tuesday</v>
      </c>
      <c r="D836" s="2" t="str">
        <f t="shared" si="105"/>
        <v>December</v>
      </c>
      <c r="E836" s="2" t="str">
        <f t="shared" si="106"/>
        <v>2019</v>
      </c>
      <c r="F836" s="2">
        <v>43836</v>
      </c>
      <c r="G836" s="2" t="str">
        <f t="shared" si="107"/>
        <v>Monday</v>
      </c>
      <c r="H836" s="2" t="str">
        <f t="shared" si="108"/>
        <v>January</v>
      </c>
      <c r="I836" s="22">
        <v>0.71566044823232355</v>
      </c>
      <c r="J836" s="22" t="str">
        <f t="shared" si="109"/>
        <v>17</v>
      </c>
      <c r="K836" s="2" t="str">
        <f t="shared" si="110"/>
        <v>2020</v>
      </c>
      <c r="L836" s="3">
        <v>28.48</v>
      </c>
      <c r="M836" s="1">
        <v>10</v>
      </c>
      <c r="N836" s="3">
        <v>284.8</v>
      </c>
      <c r="O836" s="1" t="s">
        <v>30</v>
      </c>
      <c r="P836" s="1" t="s">
        <v>16</v>
      </c>
      <c r="Q836" s="1" t="str">
        <f t="shared" si="111"/>
        <v>Technology</v>
      </c>
      <c r="R836" s="1" t="s">
        <v>17</v>
      </c>
      <c r="S836" s="1" t="s">
        <v>277</v>
      </c>
      <c r="T836" s="1">
        <v>77373</v>
      </c>
      <c r="U836" s="1" t="str">
        <f>VLOOKUP(T836,'Geographic Data'!$A:$D,2,FALSE)</f>
        <v>Spring</v>
      </c>
      <c r="V836" s="1" t="str">
        <f>VLOOKUP(T836,'Geographic Data'!$A:$D,3,FALSE)</f>
        <v>Texas</v>
      </c>
      <c r="W836" s="1" t="str">
        <f>VLOOKUP(T836,'Geographic Data'!$A:$D,4,FALSE)</f>
        <v>Central</v>
      </c>
    </row>
    <row r="837" spans="1:23" x14ac:dyDescent="0.2">
      <c r="A837" s="1">
        <v>79385</v>
      </c>
      <c r="B837" s="2">
        <v>43815</v>
      </c>
      <c r="C837" s="2" t="str">
        <f t="shared" si="104"/>
        <v>Monday</v>
      </c>
      <c r="D837" s="2" t="str">
        <f t="shared" si="105"/>
        <v>December</v>
      </c>
      <c r="E837" s="2" t="str">
        <f t="shared" si="106"/>
        <v>2019</v>
      </c>
      <c r="F837" s="2">
        <v>43821</v>
      </c>
      <c r="G837" s="2" t="str">
        <f t="shared" si="107"/>
        <v>Sunday</v>
      </c>
      <c r="H837" s="2" t="str">
        <f t="shared" si="108"/>
        <v>December</v>
      </c>
      <c r="I837" s="22">
        <v>0.91243187574842599</v>
      </c>
      <c r="J837" s="22" t="str">
        <f t="shared" si="109"/>
        <v>21</v>
      </c>
      <c r="K837" s="2" t="str">
        <f t="shared" si="110"/>
        <v>2019</v>
      </c>
      <c r="L837" s="3">
        <v>81.94</v>
      </c>
      <c r="M837" s="1">
        <v>7</v>
      </c>
      <c r="N837" s="3">
        <v>573.58000000000004</v>
      </c>
      <c r="O837" s="1" t="s">
        <v>22</v>
      </c>
      <c r="P837" s="1" t="s">
        <v>27</v>
      </c>
      <c r="Q837" s="1" t="str">
        <f t="shared" si="111"/>
        <v>Supplies and Furniture</v>
      </c>
      <c r="R837" s="1" t="s">
        <v>28</v>
      </c>
      <c r="S837" s="1" t="s">
        <v>313</v>
      </c>
      <c r="T837" s="1">
        <v>77471</v>
      </c>
      <c r="U837" s="1" t="str">
        <f>VLOOKUP(T837,'Geographic Data'!$A:$D,2,FALSE)</f>
        <v>Rosenberg</v>
      </c>
      <c r="V837" s="1" t="str">
        <f>VLOOKUP(T837,'Geographic Data'!$A:$D,3,FALSE)</f>
        <v>Texas</v>
      </c>
      <c r="W837" s="1" t="str">
        <f>VLOOKUP(T837,'Geographic Data'!$A:$D,4,FALSE)</f>
        <v>Central</v>
      </c>
    </row>
    <row r="838" spans="1:23" x14ac:dyDescent="0.2">
      <c r="A838" s="1">
        <v>79387</v>
      </c>
      <c r="B838" s="2">
        <v>43815</v>
      </c>
      <c r="C838" s="2" t="str">
        <f t="shared" si="104"/>
        <v>Monday</v>
      </c>
      <c r="D838" s="2" t="str">
        <f t="shared" si="105"/>
        <v>December</v>
      </c>
      <c r="E838" s="2" t="str">
        <f t="shared" si="106"/>
        <v>2019</v>
      </c>
      <c r="F838" s="2">
        <v>43817</v>
      </c>
      <c r="G838" s="2" t="str">
        <f t="shared" si="107"/>
        <v>Wednesday</v>
      </c>
      <c r="H838" s="2" t="str">
        <f t="shared" si="108"/>
        <v>December</v>
      </c>
      <c r="I838" s="22">
        <v>0.88676370259299719</v>
      </c>
      <c r="J838" s="22" t="str">
        <f t="shared" si="109"/>
        <v>21</v>
      </c>
      <c r="K838" s="2" t="str">
        <f t="shared" si="110"/>
        <v>2019</v>
      </c>
      <c r="L838" s="3">
        <v>6.08</v>
      </c>
      <c r="M838" s="1">
        <v>7</v>
      </c>
      <c r="N838" s="3">
        <v>42.56</v>
      </c>
      <c r="O838" s="1" t="s">
        <v>10</v>
      </c>
      <c r="P838" s="1" t="s">
        <v>11</v>
      </c>
      <c r="Q838" s="1" t="str">
        <f t="shared" si="111"/>
        <v>Supplies and Furniture</v>
      </c>
      <c r="R838" s="1" t="s">
        <v>141</v>
      </c>
      <c r="S838" s="1" t="s">
        <v>315</v>
      </c>
      <c r="T838" s="1">
        <v>77471</v>
      </c>
      <c r="U838" s="1" t="str">
        <f>VLOOKUP(T838,'Geographic Data'!$A:$D,2,FALSE)</f>
        <v>Rosenberg</v>
      </c>
      <c r="V838" s="1" t="str">
        <f>VLOOKUP(T838,'Geographic Data'!$A:$D,3,FALSE)</f>
        <v>Texas</v>
      </c>
      <c r="W838" s="1" t="str">
        <f>VLOOKUP(T838,'Geographic Data'!$A:$D,4,FALSE)</f>
        <v>Central</v>
      </c>
    </row>
    <row r="839" spans="1:23" x14ac:dyDescent="0.2">
      <c r="A839" s="1">
        <v>79388</v>
      </c>
      <c r="B839" s="2">
        <v>43815</v>
      </c>
      <c r="C839" s="2" t="str">
        <f t="shared" si="104"/>
        <v>Monday</v>
      </c>
      <c r="D839" s="2" t="str">
        <f t="shared" si="105"/>
        <v>December</v>
      </c>
      <c r="E839" s="2" t="str">
        <f t="shared" si="106"/>
        <v>2019</v>
      </c>
      <c r="F839" s="2">
        <v>43824</v>
      </c>
      <c r="G839" s="2" t="str">
        <f t="shared" si="107"/>
        <v>Wednesday</v>
      </c>
      <c r="H839" s="2" t="str">
        <f t="shared" si="108"/>
        <v>December</v>
      </c>
      <c r="I839" s="22">
        <v>0.48119519694750856</v>
      </c>
      <c r="J839" s="22" t="str">
        <f t="shared" si="109"/>
        <v>11</v>
      </c>
      <c r="K839" s="2" t="str">
        <f t="shared" si="110"/>
        <v>2019</v>
      </c>
      <c r="L839" s="3">
        <v>9.93</v>
      </c>
      <c r="M839" s="1">
        <v>6</v>
      </c>
      <c r="N839" s="3">
        <v>59.58</v>
      </c>
      <c r="O839" s="1" t="s">
        <v>22</v>
      </c>
      <c r="P839" s="1" t="s">
        <v>11</v>
      </c>
      <c r="Q839" s="1" t="str">
        <f t="shared" si="111"/>
        <v>Supplies and Furniture</v>
      </c>
      <c r="R839" s="1" t="s">
        <v>788</v>
      </c>
      <c r="S839" s="1" t="s">
        <v>316</v>
      </c>
      <c r="T839" s="1">
        <v>77471</v>
      </c>
      <c r="U839" s="1" t="str">
        <f>VLOOKUP(T839,'Geographic Data'!$A:$D,2,FALSE)</f>
        <v>Rosenberg</v>
      </c>
      <c r="V839" s="1" t="str">
        <f>VLOOKUP(T839,'Geographic Data'!$A:$D,3,FALSE)</f>
        <v>Texas</v>
      </c>
      <c r="W839" s="1" t="str">
        <f>VLOOKUP(T839,'Geographic Data'!$A:$D,4,FALSE)</f>
        <v>Central</v>
      </c>
    </row>
    <row r="840" spans="1:23" x14ac:dyDescent="0.2">
      <c r="A840" s="1">
        <v>79390</v>
      </c>
      <c r="B840" s="2">
        <v>43815</v>
      </c>
      <c r="C840" s="2" t="str">
        <f t="shared" si="104"/>
        <v>Monday</v>
      </c>
      <c r="D840" s="2" t="str">
        <f t="shared" si="105"/>
        <v>December</v>
      </c>
      <c r="E840" s="2" t="str">
        <f t="shared" si="106"/>
        <v>2019</v>
      </c>
      <c r="F840" s="2">
        <v>43816</v>
      </c>
      <c r="G840" s="2" t="str">
        <f t="shared" si="107"/>
        <v>Tuesday</v>
      </c>
      <c r="H840" s="2" t="str">
        <f t="shared" si="108"/>
        <v>December</v>
      </c>
      <c r="I840" s="22">
        <v>0.26992305310009801</v>
      </c>
      <c r="J840" s="22" t="str">
        <f t="shared" si="109"/>
        <v>06</v>
      </c>
      <c r="K840" s="2" t="str">
        <f t="shared" si="110"/>
        <v>2019</v>
      </c>
      <c r="L840" s="3">
        <v>19.98</v>
      </c>
      <c r="M840" s="1">
        <v>5</v>
      </c>
      <c r="N840" s="3">
        <v>99.9</v>
      </c>
      <c r="O840" s="1" t="s">
        <v>22</v>
      </c>
      <c r="P840" s="1" t="s">
        <v>11</v>
      </c>
      <c r="Q840" s="1" t="str">
        <f t="shared" si="111"/>
        <v>Supplies and Furniture</v>
      </c>
      <c r="R840" s="1" t="s">
        <v>12</v>
      </c>
      <c r="S840" s="1" t="s">
        <v>319</v>
      </c>
      <c r="T840" s="1">
        <v>77471</v>
      </c>
      <c r="U840" s="1" t="str">
        <f>VLOOKUP(T840,'Geographic Data'!$A:$D,2,FALSE)</f>
        <v>Rosenberg</v>
      </c>
      <c r="V840" s="1" t="str">
        <f>VLOOKUP(T840,'Geographic Data'!$A:$D,3,FALSE)</f>
        <v>Texas</v>
      </c>
      <c r="W840" s="1" t="str">
        <f>VLOOKUP(T840,'Geographic Data'!$A:$D,4,FALSE)</f>
        <v>Central</v>
      </c>
    </row>
    <row r="841" spans="1:23" x14ac:dyDescent="0.2">
      <c r="A841" s="1">
        <v>79398</v>
      </c>
      <c r="B841" s="2">
        <v>43815</v>
      </c>
      <c r="C841" s="2" t="str">
        <f t="shared" si="104"/>
        <v>Monday</v>
      </c>
      <c r="D841" s="2" t="str">
        <f t="shared" si="105"/>
        <v>December</v>
      </c>
      <c r="E841" s="2" t="str">
        <f t="shared" si="106"/>
        <v>2019</v>
      </c>
      <c r="F841" s="2">
        <v>43822</v>
      </c>
      <c r="G841" s="2" t="str">
        <f t="shared" si="107"/>
        <v>Monday</v>
      </c>
      <c r="H841" s="2" t="str">
        <f t="shared" si="108"/>
        <v>December</v>
      </c>
      <c r="I841" s="22">
        <v>0.96496284274617505</v>
      </c>
      <c r="J841" s="22" t="str">
        <f t="shared" si="109"/>
        <v>23</v>
      </c>
      <c r="K841" s="2" t="str">
        <f t="shared" si="110"/>
        <v>2019</v>
      </c>
      <c r="L841" s="3">
        <v>22.24</v>
      </c>
      <c r="M841" s="1">
        <v>7</v>
      </c>
      <c r="N841" s="3">
        <v>155.68</v>
      </c>
      <c r="O841" s="1" t="s">
        <v>10</v>
      </c>
      <c r="P841" s="1" t="s">
        <v>16</v>
      </c>
      <c r="Q841" s="1" t="str">
        <f t="shared" si="111"/>
        <v>Technology</v>
      </c>
      <c r="R841" s="1" t="s">
        <v>17</v>
      </c>
      <c r="S841" s="1" t="s">
        <v>327</v>
      </c>
      <c r="T841" s="1">
        <v>77471</v>
      </c>
      <c r="U841" s="1" t="str">
        <f>VLOOKUP(T841,'Geographic Data'!$A:$D,2,FALSE)</f>
        <v>Rosenberg</v>
      </c>
      <c r="V841" s="1" t="str">
        <f>VLOOKUP(T841,'Geographic Data'!$A:$D,3,FALSE)</f>
        <v>Texas</v>
      </c>
      <c r="W841" s="1" t="str">
        <f>VLOOKUP(T841,'Geographic Data'!$A:$D,4,FALSE)</f>
        <v>Central</v>
      </c>
    </row>
    <row r="842" spans="1:23" x14ac:dyDescent="0.2">
      <c r="A842" s="1">
        <v>79398</v>
      </c>
      <c r="B842" s="2">
        <v>43815</v>
      </c>
      <c r="C842" s="2" t="str">
        <f t="shared" si="104"/>
        <v>Monday</v>
      </c>
      <c r="D842" s="2" t="str">
        <f t="shared" si="105"/>
        <v>December</v>
      </c>
      <c r="E842" s="2" t="str">
        <f t="shared" si="106"/>
        <v>2019</v>
      </c>
      <c r="F842" s="2">
        <v>43820</v>
      </c>
      <c r="G842" s="2" t="str">
        <f t="shared" si="107"/>
        <v>Saturday</v>
      </c>
      <c r="H842" s="2" t="str">
        <f t="shared" si="108"/>
        <v>December</v>
      </c>
      <c r="I842" s="22">
        <v>0.11966181710487445</v>
      </c>
      <c r="J842" s="22" t="str">
        <f t="shared" si="109"/>
        <v>02</v>
      </c>
      <c r="K842" s="2" t="str">
        <f t="shared" si="110"/>
        <v>2019</v>
      </c>
      <c r="L842" s="3">
        <v>29.89</v>
      </c>
      <c r="M842" s="1">
        <v>5</v>
      </c>
      <c r="N842" s="3">
        <v>149.44999999999999</v>
      </c>
      <c r="O842" s="1" t="s">
        <v>10</v>
      </c>
      <c r="P842" s="1" t="s">
        <v>16</v>
      </c>
      <c r="Q842" s="1" t="str">
        <f t="shared" si="111"/>
        <v>Technology</v>
      </c>
      <c r="R842" s="1" t="s">
        <v>17</v>
      </c>
      <c r="S842" s="1" t="s">
        <v>328</v>
      </c>
      <c r="T842" s="1">
        <v>77471</v>
      </c>
      <c r="U842" s="1" t="str">
        <f>VLOOKUP(T842,'Geographic Data'!$A:$D,2,FALSE)</f>
        <v>Rosenberg</v>
      </c>
      <c r="V842" s="1" t="str">
        <f>VLOOKUP(T842,'Geographic Data'!$A:$D,3,FALSE)</f>
        <v>Texas</v>
      </c>
      <c r="W842" s="1" t="str">
        <f>VLOOKUP(T842,'Geographic Data'!$A:$D,4,FALSE)</f>
        <v>Central</v>
      </c>
    </row>
    <row r="843" spans="1:23" x14ac:dyDescent="0.2">
      <c r="A843" s="1">
        <v>81717</v>
      </c>
      <c r="B843" s="2">
        <v>43825</v>
      </c>
      <c r="C843" s="2" t="str">
        <f t="shared" si="104"/>
        <v>Thursday</v>
      </c>
      <c r="D843" s="2" t="str">
        <f t="shared" si="105"/>
        <v>December</v>
      </c>
      <c r="E843" s="2" t="str">
        <f t="shared" si="106"/>
        <v>2019</v>
      </c>
      <c r="F843" s="2">
        <v>43834</v>
      </c>
      <c r="G843" s="2" t="str">
        <f t="shared" si="107"/>
        <v>Saturday</v>
      </c>
      <c r="H843" s="2" t="str">
        <f t="shared" si="108"/>
        <v>January</v>
      </c>
      <c r="I843" s="22">
        <v>0.26600829134988724</v>
      </c>
      <c r="J843" s="22" t="str">
        <f t="shared" si="109"/>
        <v>06</v>
      </c>
      <c r="K843" s="2" t="str">
        <f t="shared" si="110"/>
        <v>2020</v>
      </c>
      <c r="L843" s="3">
        <v>5.18</v>
      </c>
      <c r="M843" s="1">
        <v>2</v>
      </c>
      <c r="N843" s="3">
        <v>10.36</v>
      </c>
      <c r="O843" s="1" t="s">
        <v>22</v>
      </c>
      <c r="P843" s="1" t="s">
        <v>11</v>
      </c>
      <c r="Q843" s="1" t="str">
        <f t="shared" si="111"/>
        <v>Supplies and Furniture</v>
      </c>
      <c r="R843" s="1" t="s">
        <v>791</v>
      </c>
      <c r="S843" s="1" t="s">
        <v>376</v>
      </c>
      <c r="T843" s="1">
        <v>77478</v>
      </c>
      <c r="U843" s="1" t="str">
        <f>VLOOKUP(T843,'Geographic Data'!$A:$D,2,FALSE)</f>
        <v>Sugar Land</v>
      </c>
      <c r="V843" s="1" t="str">
        <f>VLOOKUP(T843,'Geographic Data'!$A:$D,3,FALSE)</f>
        <v>Texas</v>
      </c>
      <c r="W843" s="1" t="str">
        <f>VLOOKUP(T843,'Geographic Data'!$A:$D,4,FALSE)</f>
        <v>Central</v>
      </c>
    </row>
    <row r="844" spans="1:23" x14ac:dyDescent="0.2">
      <c r="A844" s="1">
        <v>81717</v>
      </c>
      <c r="B844" s="2">
        <v>43825</v>
      </c>
      <c r="C844" s="2" t="str">
        <f t="shared" si="104"/>
        <v>Thursday</v>
      </c>
      <c r="D844" s="2" t="str">
        <f t="shared" si="105"/>
        <v>December</v>
      </c>
      <c r="E844" s="2" t="str">
        <f t="shared" si="106"/>
        <v>2019</v>
      </c>
      <c r="F844" s="2">
        <v>43827</v>
      </c>
      <c r="G844" s="2" t="str">
        <f t="shared" si="107"/>
        <v>Saturday</v>
      </c>
      <c r="H844" s="2" t="str">
        <f t="shared" si="108"/>
        <v>December</v>
      </c>
      <c r="I844" s="22">
        <v>0.56491149928464668</v>
      </c>
      <c r="J844" s="22" t="str">
        <f t="shared" si="109"/>
        <v>13</v>
      </c>
      <c r="K844" s="2" t="str">
        <f t="shared" si="110"/>
        <v>2019</v>
      </c>
      <c r="L844" s="3">
        <v>10.94</v>
      </c>
      <c r="M844" s="1">
        <v>3</v>
      </c>
      <c r="N844" s="3">
        <v>32.82</v>
      </c>
      <c r="O844" s="1" t="s">
        <v>22</v>
      </c>
      <c r="P844" s="1" t="s">
        <v>11</v>
      </c>
      <c r="Q844" s="1" t="str">
        <f t="shared" si="111"/>
        <v>Supplies and Furniture</v>
      </c>
      <c r="R844" s="1" t="s">
        <v>41</v>
      </c>
      <c r="S844" s="1" t="s">
        <v>238</v>
      </c>
      <c r="T844" s="1">
        <v>77478</v>
      </c>
      <c r="U844" s="1" t="str">
        <f>VLOOKUP(T844,'Geographic Data'!$A:$D,2,FALSE)</f>
        <v>Sugar Land</v>
      </c>
      <c r="V844" s="1" t="str">
        <f>VLOOKUP(T844,'Geographic Data'!$A:$D,3,FALSE)</f>
        <v>Texas</v>
      </c>
      <c r="W844" s="1" t="str">
        <f>VLOOKUP(T844,'Geographic Data'!$A:$D,4,FALSE)</f>
        <v>Central</v>
      </c>
    </row>
    <row r="845" spans="1:23" x14ac:dyDescent="0.2">
      <c r="A845" s="1">
        <v>81717</v>
      </c>
      <c r="B845" s="2">
        <v>43825</v>
      </c>
      <c r="C845" s="2" t="str">
        <f t="shared" si="104"/>
        <v>Thursday</v>
      </c>
      <c r="D845" s="2" t="str">
        <f t="shared" si="105"/>
        <v>December</v>
      </c>
      <c r="E845" s="2" t="str">
        <f t="shared" si="106"/>
        <v>2019</v>
      </c>
      <c r="F845" s="2">
        <v>43827</v>
      </c>
      <c r="G845" s="2" t="str">
        <f t="shared" si="107"/>
        <v>Saturday</v>
      </c>
      <c r="H845" s="2" t="str">
        <f t="shared" si="108"/>
        <v>December</v>
      </c>
      <c r="I845" s="22">
        <v>0.43773836203356176</v>
      </c>
      <c r="J845" s="22" t="str">
        <f t="shared" si="109"/>
        <v>10</v>
      </c>
      <c r="K845" s="2" t="str">
        <f t="shared" si="110"/>
        <v>2019</v>
      </c>
      <c r="L845" s="3">
        <v>65.989999999999995</v>
      </c>
      <c r="M845" s="1">
        <v>9</v>
      </c>
      <c r="N845" s="3">
        <v>593.91</v>
      </c>
      <c r="O845" s="1" t="s">
        <v>22</v>
      </c>
      <c r="P845" s="1" t="s">
        <v>16</v>
      </c>
      <c r="Q845" s="1" t="str">
        <f t="shared" si="111"/>
        <v>Technology</v>
      </c>
      <c r="R845" s="1" t="s">
        <v>790</v>
      </c>
      <c r="S845" s="1">
        <v>6120</v>
      </c>
      <c r="T845" s="1">
        <v>77478</v>
      </c>
      <c r="U845" s="1" t="str">
        <f>VLOOKUP(T845,'Geographic Data'!$A:$D,2,FALSE)</f>
        <v>Sugar Land</v>
      </c>
      <c r="V845" s="1" t="str">
        <f>VLOOKUP(T845,'Geographic Data'!$A:$D,3,FALSE)</f>
        <v>Texas</v>
      </c>
      <c r="W845" s="1" t="str">
        <f>VLOOKUP(T845,'Geographic Data'!$A:$D,4,FALSE)</f>
        <v>Central</v>
      </c>
    </row>
    <row r="846" spans="1:23" x14ac:dyDescent="0.2">
      <c r="A846" s="1">
        <v>81215</v>
      </c>
      <c r="B846" s="2">
        <v>43823</v>
      </c>
      <c r="C846" s="2" t="str">
        <f t="shared" si="104"/>
        <v>Tuesday</v>
      </c>
      <c r="D846" s="2" t="str">
        <f t="shared" si="105"/>
        <v>December</v>
      </c>
      <c r="E846" s="2" t="str">
        <f t="shared" si="106"/>
        <v>2019</v>
      </c>
      <c r="F846" s="2">
        <v>43826</v>
      </c>
      <c r="G846" s="2" t="str">
        <f t="shared" si="107"/>
        <v>Friday</v>
      </c>
      <c r="H846" s="2" t="str">
        <f t="shared" si="108"/>
        <v>December</v>
      </c>
      <c r="I846" s="22">
        <v>0.91835546161482029</v>
      </c>
      <c r="J846" s="22" t="str">
        <f t="shared" si="109"/>
        <v>22</v>
      </c>
      <c r="K846" s="2" t="str">
        <f t="shared" si="110"/>
        <v>2019</v>
      </c>
      <c r="L846" s="3">
        <v>65.989999999999995</v>
      </c>
      <c r="M846" s="1">
        <v>6</v>
      </c>
      <c r="N846" s="3">
        <v>395.94</v>
      </c>
      <c r="O846" s="1" t="s">
        <v>10</v>
      </c>
      <c r="P846" s="1" t="s">
        <v>16</v>
      </c>
      <c r="Q846" s="1" t="str">
        <f t="shared" si="111"/>
        <v>Technology</v>
      </c>
      <c r="R846" s="1" t="s">
        <v>790</v>
      </c>
      <c r="S846" s="1" t="s">
        <v>288</v>
      </c>
      <c r="T846" s="1">
        <v>77536</v>
      </c>
      <c r="U846" s="1" t="str">
        <f>VLOOKUP(T846,'Geographic Data'!$A:$D,2,FALSE)</f>
        <v>Deer Park</v>
      </c>
      <c r="V846" s="1" t="str">
        <f>VLOOKUP(T846,'Geographic Data'!$A:$D,3,FALSE)</f>
        <v>Texas</v>
      </c>
      <c r="W846" s="1" t="str">
        <f>VLOOKUP(T846,'Geographic Data'!$A:$D,4,FALSE)</f>
        <v>Central</v>
      </c>
    </row>
    <row r="847" spans="1:23" x14ac:dyDescent="0.2">
      <c r="A847" s="1">
        <v>79389</v>
      </c>
      <c r="B847" s="2">
        <v>43815</v>
      </c>
      <c r="C847" s="2" t="str">
        <f t="shared" si="104"/>
        <v>Monday</v>
      </c>
      <c r="D847" s="2" t="str">
        <f t="shared" si="105"/>
        <v>December</v>
      </c>
      <c r="E847" s="2" t="str">
        <f t="shared" si="106"/>
        <v>2019</v>
      </c>
      <c r="F847" s="2">
        <v>43817</v>
      </c>
      <c r="G847" s="2" t="str">
        <f t="shared" si="107"/>
        <v>Wednesday</v>
      </c>
      <c r="H847" s="2" t="str">
        <f t="shared" si="108"/>
        <v>December</v>
      </c>
      <c r="I847" s="22">
        <v>0.68193081892897434</v>
      </c>
      <c r="J847" s="22" t="str">
        <f t="shared" si="109"/>
        <v>16</v>
      </c>
      <c r="K847" s="2" t="str">
        <f t="shared" si="110"/>
        <v>2019</v>
      </c>
      <c r="L847" s="3">
        <v>6.48</v>
      </c>
      <c r="M847" s="1">
        <v>2</v>
      </c>
      <c r="N847" s="3">
        <v>12.96</v>
      </c>
      <c r="O847" s="1" t="s">
        <v>22</v>
      </c>
      <c r="P847" s="1" t="s">
        <v>11</v>
      </c>
      <c r="Q847" s="1" t="str">
        <f t="shared" si="111"/>
        <v>Supplies and Furniture</v>
      </c>
      <c r="R847" s="1" t="s">
        <v>12</v>
      </c>
      <c r="S847" s="1" t="s">
        <v>317</v>
      </c>
      <c r="T847" s="1">
        <v>77642</v>
      </c>
      <c r="U847" s="1" t="str">
        <f>VLOOKUP(T847,'Geographic Data'!$A:$D,2,FALSE)</f>
        <v>Port Arthur</v>
      </c>
      <c r="V847" s="1" t="str">
        <f>VLOOKUP(T847,'Geographic Data'!$A:$D,3,FALSE)</f>
        <v>Texas</v>
      </c>
      <c r="W847" s="1" t="str">
        <f>VLOOKUP(T847,'Geographic Data'!$A:$D,4,FALSE)</f>
        <v>Central</v>
      </c>
    </row>
    <row r="848" spans="1:23" x14ac:dyDescent="0.2">
      <c r="A848" s="1">
        <v>79389</v>
      </c>
      <c r="B848" s="2">
        <v>43815</v>
      </c>
      <c r="C848" s="2" t="str">
        <f t="shared" si="104"/>
        <v>Monday</v>
      </c>
      <c r="D848" s="2" t="str">
        <f t="shared" si="105"/>
        <v>December</v>
      </c>
      <c r="E848" s="2" t="str">
        <f t="shared" si="106"/>
        <v>2019</v>
      </c>
      <c r="F848" s="2">
        <v>43825</v>
      </c>
      <c r="G848" s="2" t="str">
        <f t="shared" si="107"/>
        <v>Thursday</v>
      </c>
      <c r="H848" s="2" t="str">
        <f t="shared" si="108"/>
        <v>December</v>
      </c>
      <c r="I848" s="22">
        <v>6.828345177995887E-2</v>
      </c>
      <c r="J848" s="22" t="str">
        <f t="shared" si="109"/>
        <v>01</v>
      </c>
      <c r="K848" s="2" t="str">
        <f t="shared" si="110"/>
        <v>2019</v>
      </c>
      <c r="L848" s="3">
        <v>2.78</v>
      </c>
      <c r="M848" s="1">
        <v>8</v>
      </c>
      <c r="N848" s="3">
        <v>22.24</v>
      </c>
      <c r="O848" s="1" t="s">
        <v>22</v>
      </c>
      <c r="P848" s="1" t="s">
        <v>11</v>
      </c>
      <c r="Q848" s="1" t="str">
        <f t="shared" si="111"/>
        <v>Supplies and Furniture</v>
      </c>
      <c r="R848" s="1" t="s">
        <v>788</v>
      </c>
      <c r="S848" s="1" t="s">
        <v>318</v>
      </c>
      <c r="T848" s="1">
        <v>77642</v>
      </c>
      <c r="U848" s="1" t="str">
        <f>VLOOKUP(T848,'Geographic Data'!$A:$D,2,FALSE)</f>
        <v>Port Arthur</v>
      </c>
      <c r="V848" s="1" t="str">
        <f>VLOOKUP(T848,'Geographic Data'!$A:$D,3,FALSE)</f>
        <v>Texas</v>
      </c>
      <c r="W848" s="1" t="str">
        <f>VLOOKUP(T848,'Geographic Data'!$A:$D,4,FALSE)</f>
        <v>Central</v>
      </c>
    </row>
    <row r="849" spans="1:23" x14ac:dyDescent="0.2">
      <c r="A849" s="1">
        <v>79392</v>
      </c>
      <c r="B849" s="2">
        <v>43815</v>
      </c>
      <c r="C849" s="2" t="str">
        <f t="shared" si="104"/>
        <v>Monday</v>
      </c>
      <c r="D849" s="2" t="str">
        <f t="shared" si="105"/>
        <v>December</v>
      </c>
      <c r="E849" s="2" t="str">
        <f t="shared" si="106"/>
        <v>2019</v>
      </c>
      <c r="F849" s="2">
        <v>43820</v>
      </c>
      <c r="G849" s="2" t="str">
        <f t="shared" si="107"/>
        <v>Saturday</v>
      </c>
      <c r="H849" s="2" t="str">
        <f t="shared" si="108"/>
        <v>December</v>
      </c>
      <c r="I849" s="22">
        <v>0.39277478640716434</v>
      </c>
      <c r="J849" s="22" t="str">
        <f t="shared" si="109"/>
        <v>09</v>
      </c>
      <c r="K849" s="2" t="str">
        <f t="shared" si="110"/>
        <v>2019</v>
      </c>
      <c r="L849" s="3">
        <v>3.95</v>
      </c>
      <c r="M849" s="1">
        <v>7</v>
      </c>
      <c r="N849" s="3">
        <v>27.65</v>
      </c>
      <c r="O849" s="1" t="s">
        <v>10</v>
      </c>
      <c r="P849" s="1" t="s">
        <v>11</v>
      </c>
      <c r="Q849" s="1" t="str">
        <f t="shared" si="111"/>
        <v>Supplies and Furniture</v>
      </c>
      <c r="R849" s="1" t="s">
        <v>47</v>
      </c>
      <c r="S849" s="1" t="s">
        <v>780</v>
      </c>
      <c r="T849" s="1">
        <v>77642</v>
      </c>
      <c r="U849" s="1" t="str">
        <f>VLOOKUP(T849,'Geographic Data'!$A:$D,2,FALSE)</f>
        <v>Port Arthur</v>
      </c>
      <c r="V849" s="1" t="str">
        <f>VLOOKUP(T849,'Geographic Data'!$A:$D,3,FALSE)</f>
        <v>Texas</v>
      </c>
      <c r="W849" s="1" t="str">
        <f>VLOOKUP(T849,'Geographic Data'!$A:$D,4,FALSE)</f>
        <v>Central</v>
      </c>
    </row>
    <row r="850" spans="1:23" x14ac:dyDescent="0.2">
      <c r="A850" s="1">
        <v>79393</v>
      </c>
      <c r="B850" s="2">
        <v>43815</v>
      </c>
      <c r="C850" s="2" t="str">
        <f t="shared" si="104"/>
        <v>Monday</v>
      </c>
      <c r="D850" s="2" t="str">
        <f t="shared" si="105"/>
        <v>December</v>
      </c>
      <c r="E850" s="2" t="str">
        <f t="shared" si="106"/>
        <v>2019</v>
      </c>
      <c r="F850" s="2">
        <v>43820</v>
      </c>
      <c r="G850" s="2" t="str">
        <f t="shared" si="107"/>
        <v>Saturday</v>
      </c>
      <c r="H850" s="2" t="str">
        <f t="shared" si="108"/>
        <v>December</v>
      </c>
      <c r="I850" s="22">
        <v>0.58020358190322319</v>
      </c>
      <c r="J850" s="22" t="str">
        <f t="shared" si="109"/>
        <v>13</v>
      </c>
      <c r="K850" s="2" t="str">
        <f t="shared" si="110"/>
        <v>2019</v>
      </c>
      <c r="L850" s="3">
        <v>150.97999999999999</v>
      </c>
      <c r="M850" s="1">
        <v>5</v>
      </c>
      <c r="N850" s="3">
        <v>754.9</v>
      </c>
      <c r="O850" s="1" t="s">
        <v>10</v>
      </c>
      <c r="P850" s="1" t="s">
        <v>27</v>
      </c>
      <c r="Q850" s="1" t="str">
        <f t="shared" si="111"/>
        <v>Supplies and Furniture</v>
      </c>
      <c r="R850" s="1" t="s">
        <v>1219</v>
      </c>
      <c r="S850" s="1" t="s">
        <v>322</v>
      </c>
      <c r="T850" s="1">
        <v>77642</v>
      </c>
      <c r="U850" s="1" t="str">
        <f>VLOOKUP(T850,'Geographic Data'!$A:$D,2,FALSE)</f>
        <v>Port Arthur</v>
      </c>
      <c r="V850" s="1" t="str">
        <f>VLOOKUP(T850,'Geographic Data'!$A:$D,3,FALSE)</f>
        <v>Texas</v>
      </c>
      <c r="W850" s="1" t="str">
        <f>VLOOKUP(T850,'Geographic Data'!$A:$D,4,FALSE)</f>
        <v>Central</v>
      </c>
    </row>
    <row r="851" spans="1:23" x14ac:dyDescent="0.2">
      <c r="A851" s="1">
        <v>79393</v>
      </c>
      <c r="B851" s="2">
        <v>43815</v>
      </c>
      <c r="C851" s="2" t="str">
        <f t="shared" si="104"/>
        <v>Monday</v>
      </c>
      <c r="D851" s="2" t="str">
        <f t="shared" si="105"/>
        <v>December</v>
      </c>
      <c r="E851" s="2" t="str">
        <f t="shared" si="106"/>
        <v>2019</v>
      </c>
      <c r="F851" s="2">
        <v>43820</v>
      </c>
      <c r="G851" s="2" t="str">
        <f t="shared" si="107"/>
        <v>Saturday</v>
      </c>
      <c r="H851" s="2" t="str">
        <f t="shared" si="108"/>
        <v>December</v>
      </c>
      <c r="I851" s="22">
        <v>0.60039997571798864</v>
      </c>
      <c r="J851" s="22" t="str">
        <f t="shared" si="109"/>
        <v>14</v>
      </c>
      <c r="K851" s="2" t="str">
        <f t="shared" si="110"/>
        <v>2019</v>
      </c>
      <c r="L851" s="3">
        <v>38.94</v>
      </c>
      <c r="M851" s="1">
        <v>4</v>
      </c>
      <c r="N851" s="3">
        <v>155.76</v>
      </c>
      <c r="O851" s="1" t="s">
        <v>10</v>
      </c>
      <c r="P851" s="1" t="s">
        <v>11</v>
      </c>
      <c r="Q851" s="1" t="str">
        <f t="shared" si="111"/>
        <v>Supplies and Furniture</v>
      </c>
      <c r="R851" s="1" t="s">
        <v>789</v>
      </c>
      <c r="S851" s="1" t="s">
        <v>323</v>
      </c>
      <c r="T851" s="1">
        <v>77642</v>
      </c>
      <c r="U851" s="1" t="str">
        <f>VLOOKUP(T851,'Geographic Data'!$A:$D,2,FALSE)</f>
        <v>Port Arthur</v>
      </c>
      <c r="V851" s="1" t="str">
        <f>VLOOKUP(T851,'Geographic Data'!$A:$D,3,FALSE)</f>
        <v>Texas</v>
      </c>
      <c r="W851" s="1" t="str">
        <f>VLOOKUP(T851,'Geographic Data'!$A:$D,4,FALSE)</f>
        <v>Central</v>
      </c>
    </row>
    <row r="852" spans="1:23" x14ac:dyDescent="0.2">
      <c r="A852" s="1">
        <v>82885</v>
      </c>
      <c r="B852" s="2">
        <v>43830</v>
      </c>
      <c r="C852" s="2" t="str">
        <f t="shared" si="104"/>
        <v>Tuesday</v>
      </c>
      <c r="D852" s="2" t="str">
        <f t="shared" si="105"/>
        <v>December</v>
      </c>
      <c r="E852" s="2" t="str">
        <f t="shared" si="106"/>
        <v>2019</v>
      </c>
      <c r="F852" s="2">
        <v>43835</v>
      </c>
      <c r="G852" s="2" t="str">
        <f t="shared" si="107"/>
        <v>Sunday</v>
      </c>
      <c r="H852" s="2" t="str">
        <f t="shared" si="108"/>
        <v>January</v>
      </c>
      <c r="I852" s="22">
        <v>0.47718397080773489</v>
      </c>
      <c r="J852" s="22" t="str">
        <f t="shared" si="109"/>
        <v>11</v>
      </c>
      <c r="K852" s="2" t="str">
        <f t="shared" si="110"/>
        <v>2020</v>
      </c>
      <c r="L852" s="3">
        <v>1.68</v>
      </c>
      <c r="M852" s="1">
        <v>9</v>
      </c>
      <c r="N852" s="3">
        <v>15.12</v>
      </c>
      <c r="O852" s="1" t="s">
        <v>10</v>
      </c>
      <c r="P852" s="1" t="s">
        <v>11</v>
      </c>
      <c r="Q852" s="1" t="str">
        <f t="shared" si="111"/>
        <v>Supplies and Furniture</v>
      </c>
      <c r="R852" s="1" t="s">
        <v>788</v>
      </c>
      <c r="S852" s="1" t="s">
        <v>338</v>
      </c>
      <c r="T852" s="1">
        <v>78155</v>
      </c>
      <c r="U852" s="1" t="str">
        <f>VLOOKUP(T852,'Geographic Data'!$A:$D,2,FALSE)</f>
        <v>Seguin</v>
      </c>
      <c r="V852" s="1" t="str">
        <f>VLOOKUP(T852,'Geographic Data'!$A:$D,3,FALSE)</f>
        <v>Texas</v>
      </c>
      <c r="W852" s="1" t="str">
        <f>VLOOKUP(T852,'Geographic Data'!$A:$D,4,FALSE)</f>
        <v>Central</v>
      </c>
    </row>
    <row r="853" spans="1:23" x14ac:dyDescent="0.2">
      <c r="A853" s="1">
        <v>82885</v>
      </c>
      <c r="B853" s="2">
        <v>43830</v>
      </c>
      <c r="C853" s="2" t="str">
        <f t="shared" si="104"/>
        <v>Tuesday</v>
      </c>
      <c r="D853" s="2" t="str">
        <f t="shared" si="105"/>
        <v>December</v>
      </c>
      <c r="E853" s="2" t="str">
        <f t="shared" si="106"/>
        <v>2019</v>
      </c>
      <c r="F853" s="2">
        <v>43831</v>
      </c>
      <c r="G853" s="2" t="str">
        <f t="shared" si="107"/>
        <v>Wednesday</v>
      </c>
      <c r="H853" s="2" t="str">
        <f t="shared" si="108"/>
        <v>January</v>
      </c>
      <c r="I853" s="22">
        <v>0.33489675020684073</v>
      </c>
      <c r="J853" s="22" t="str">
        <f t="shared" si="109"/>
        <v>08</v>
      </c>
      <c r="K853" s="2" t="str">
        <f t="shared" si="110"/>
        <v>2020</v>
      </c>
      <c r="L853" s="3">
        <v>218.75</v>
      </c>
      <c r="M853" s="1">
        <v>7</v>
      </c>
      <c r="N853" s="3">
        <v>1531.25</v>
      </c>
      <c r="O853" s="1" t="s">
        <v>10</v>
      </c>
      <c r="P853" s="1" t="s">
        <v>27</v>
      </c>
      <c r="Q853" s="1" t="str">
        <f t="shared" si="111"/>
        <v>Supplies and Furniture</v>
      </c>
      <c r="R853" s="1" t="s">
        <v>43</v>
      </c>
      <c r="S853" s="1" t="s">
        <v>561</v>
      </c>
      <c r="T853" s="1">
        <v>78155</v>
      </c>
      <c r="U853" s="1" t="str">
        <f>VLOOKUP(T853,'Geographic Data'!$A:$D,2,FALSE)</f>
        <v>Seguin</v>
      </c>
      <c r="V853" s="1" t="str">
        <f>VLOOKUP(T853,'Geographic Data'!$A:$D,3,FALSE)</f>
        <v>Texas</v>
      </c>
      <c r="W853" s="1" t="str">
        <f>VLOOKUP(T853,'Geographic Data'!$A:$D,4,FALSE)</f>
        <v>Central</v>
      </c>
    </row>
    <row r="854" spans="1:23" x14ac:dyDescent="0.2">
      <c r="A854" s="1">
        <v>82886</v>
      </c>
      <c r="B854" s="2">
        <v>43830</v>
      </c>
      <c r="C854" s="2" t="str">
        <f t="shared" si="104"/>
        <v>Tuesday</v>
      </c>
      <c r="D854" s="2" t="str">
        <f t="shared" si="105"/>
        <v>December</v>
      </c>
      <c r="E854" s="2" t="str">
        <f t="shared" si="106"/>
        <v>2019</v>
      </c>
      <c r="F854" s="2">
        <v>43834</v>
      </c>
      <c r="G854" s="2" t="str">
        <f t="shared" si="107"/>
        <v>Saturday</v>
      </c>
      <c r="H854" s="2" t="str">
        <f t="shared" si="108"/>
        <v>January</v>
      </c>
      <c r="I854" s="22">
        <v>1.3269239290470303E-2</v>
      </c>
      <c r="J854" s="22" t="str">
        <f t="shared" si="109"/>
        <v>00</v>
      </c>
      <c r="K854" s="2" t="str">
        <f t="shared" si="110"/>
        <v>2020</v>
      </c>
      <c r="L854" s="3">
        <v>549.99</v>
      </c>
      <c r="M854" s="1">
        <v>3</v>
      </c>
      <c r="N854" s="3">
        <v>1649.97</v>
      </c>
      <c r="O854" s="1" t="s">
        <v>10</v>
      </c>
      <c r="P854" s="1" t="s">
        <v>16</v>
      </c>
      <c r="Q854" s="1" t="str">
        <f t="shared" si="111"/>
        <v>Technology</v>
      </c>
      <c r="R854" s="1" t="s">
        <v>793</v>
      </c>
      <c r="S854" s="1" t="s">
        <v>758</v>
      </c>
      <c r="T854" s="1">
        <v>78155</v>
      </c>
      <c r="U854" s="1" t="str">
        <f>VLOOKUP(T854,'Geographic Data'!$A:$D,2,FALSE)</f>
        <v>Seguin</v>
      </c>
      <c r="V854" s="1" t="str">
        <f>VLOOKUP(T854,'Geographic Data'!$A:$D,3,FALSE)</f>
        <v>Texas</v>
      </c>
      <c r="W854" s="1" t="str">
        <f>VLOOKUP(T854,'Geographic Data'!$A:$D,4,FALSE)</f>
        <v>Central</v>
      </c>
    </row>
    <row r="855" spans="1:23" x14ac:dyDescent="0.2">
      <c r="A855" s="1">
        <v>82886</v>
      </c>
      <c r="B855" s="2">
        <v>43830</v>
      </c>
      <c r="C855" s="2" t="str">
        <f t="shared" si="104"/>
        <v>Tuesday</v>
      </c>
      <c r="D855" s="2" t="str">
        <f t="shared" si="105"/>
        <v>December</v>
      </c>
      <c r="E855" s="2" t="str">
        <f t="shared" si="106"/>
        <v>2019</v>
      </c>
      <c r="F855" s="2">
        <v>43837</v>
      </c>
      <c r="G855" s="2" t="str">
        <f t="shared" si="107"/>
        <v>Tuesday</v>
      </c>
      <c r="H855" s="2" t="str">
        <f t="shared" si="108"/>
        <v>January</v>
      </c>
      <c r="I855" s="22">
        <v>0.85224322324823165</v>
      </c>
      <c r="J855" s="22" t="str">
        <f t="shared" si="109"/>
        <v>20</v>
      </c>
      <c r="K855" s="2" t="str">
        <f t="shared" si="110"/>
        <v>2020</v>
      </c>
      <c r="L855" s="3">
        <v>115.99</v>
      </c>
      <c r="M855" s="1">
        <v>8</v>
      </c>
      <c r="N855" s="3">
        <v>927.92</v>
      </c>
      <c r="O855" s="1" t="s">
        <v>10</v>
      </c>
      <c r="P855" s="1" t="s">
        <v>16</v>
      </c>
      <c r="Q855" s="1" t="str">
        <f t="shared" si="111"/>
        <v>Technology</v>
      </c>
      <c r="R855" s="1" t="s">
        <v>790</v>
      </c>
      <c r="S855" s="1">
        <v>2160</v>
      </c>
      <c r="T855" s="1">
        <v>78155</v>
      </c>
      <c r="U855" s="1" t="str">
        <f>VLOOKUP(T855,'Geographic Data'!$A:$D,2,FALSE)</f>
        <v>Seguin</v>
      </c>
      <c r="V855" s="1" t="str">
        <f>VLOOKUP(T855,'Geographic Data'!$A:$D,3,FALSE)</f>
        <v>Texas</v>
      </c>
      <c r="W855" s="1" t="str">
        <f>VLOOKUP(T855,'Geographic Data'!$A:$D,4,FALSE)</f>
        <v>Central</v>
      </c>
    </row>
    <row r="856" spans="1:23" x14ac:dyDescent="0.2">
      <c r="A856" s="1">
        <v>82887</v>
      </c>
      <c r="B856" s="2">
        <v>43830</v>
      </c>
      <c r="C856" s="2" t="str">
        <f t="shared" si="104"/>
        <v>Tuesday</v>
      </c>
      <c r="D856" s="2" t="str">
        <f t="shared" si="105"/>
        <v>December</v>
      </c>
      <c r="E856" s="2" t="str">
        <f t="shared" si="106"/>
        <v>2019</v>
      </c>
      <c r="F856" s="2">
        <v>43839</v>
      </c>
      <c r="G856" s="2" t="str">
        <f t="shared" si="107"/>
        <v>Thursday</v>
      </c>
      <c r="H856" s="2" t="str">
        <f t="shared" si="108"/>
        <v>January</v>
      </c>
      <c r="I856" s="22">
        <v>0.55433934214175684</v>
      </c>
      <c r="J856" s="22" t="str">
        <f t="shared" si="109"/>
        <v>13</v>
      </c>
      <c r="K856" s="2" t="str">
        <f t="shared" si="110"/>
        <v>2020</v>
      </c>
      <c r="L856" s="3">
        <v>3.6</v>
      </c>
      <c r="M856" s="1">
        <v>10</v>
      </c>
      <c r="N856" s="3">
        <v>36</v>
      </c>
      <c r="O856" s="1" t="s">
        <v>10</v>
      </c>
      <c r="P856" s="1" t="s">
        <v>11</v>
      </c>
      <c r="Q856" s="1" t="str">
        <f t="shared" si="111"/>
        <v>Supplies and Furniture</v>
      </c>
      <c r="R856" s="1" t="s">
        <v>12</v>
      </c>
      <c r="S856" s="1" t="s">
        <v>759</v>
      </c>
      <c r="T856" s="1">
        <v>78155</v>
      </c>
      <c r="U856" s="1" t="str">
        <f>VLOOKUP(T856,'Geographic Data'!$A:$D,2,FALSE)</f>
        <v>Seguin</v>
      </c>
      <c r="V856" s="1" t="str">
        <f>VLOOKUP(T856,'Geographic Data'!$A:$D,3,FALSE)</f>
        <v>Texas</v>
      </c>
      <c r="W856" s="1" t="str">
        <f>VLOOKUP(T856,'Geographic Data'!$A:$D,4,FALSE)</f>
        <v>Central</v>
      </c>
    </row>
    <row r="857" spans="1:23" x14ac:dyDescent="0.2">
      <c r="A857" s="1">
        <v>82890</v>
      </c>
      <c r="B857" s="2">
        <v>43830</v>
      </c>
      <c r="C857" s="2" t="str">
        <f t="shared" si="104"/>
        <v>Tuesday</v>
      </c>
      <c r="D857" s="2" t="str">
        <f t="shared" si="105"/>
        <v>December</v>
      </c>
      <c r="E857" s="2" t="str">
        <f t="shared" si="106"/>
        <v>2019</v>
      </c>
      <c r="F857" s="2">
        <v>43833</v>
      </c>
      <c r="G857" s="2" t="str">
        <f t="shared" si="107"/>
        <v>Friday</v>
      </c>
      <c r="H857" s="2" t="str">
        <f t="shared" si="108"/>
        <v>January</v>
      </c>
      <c r="I857" s="22">
        <v>0.93546423786316446</v>
      </c>
      <c r="J857" s="22" t="str">
        <f t="shared" si="109"/>
        <v>22</v>
      </c>
      <c r="K857" s="2" t="str">
        <f t="shared" si="110"/>
        <v>2020</v>
      </c>
      <c r="L857" s="3">
        <v>65.989999999999995</v>
      </c>
      <c r="M857" s="1">
        <v>4</v>
      </c>
      <c r="N857" s="3">
        <v>263.95999999999998</v>
      </c>
      <c r="O857" s="1" t="s">
        <v>10</v>
      </c>
      <c r="P857" s="1" t="s">
        <v>16</v>
      </c>
      <c r="Q857" s="1" t="str">
        <f t="shared" si="111"/>
        <v>Technology</v>
      </c>
      <c r="R857" s="1" t="s">
        <v>790</v>
      </c>
      <c r="S857" s="1" t="s">
        <v>341</v>
      </c>
      <c r="T857" s="1">
        <v>78155</v>
      </c>
      <c r="U857" s="1" t="str">
        <f>VLOOKUP(T857,'Geographic Data'!$A:$D,2,FALSE)</f>
        <v>Seguin</v>
      </c>
      <c r="V857" s="1" t="str">
        <f>VLOOKUP(T857,'Geographic Data'!$A:$D,3,FALSE)</f>
        <v>Texas</v>
      </c>
      <c r="W857" s="1" t="str">
        <f>VLOOKUP(T857,'Geographic Data'!$A:$D,4,FALSE)</f>
        <v>Central</v>
      </c>
    </row>
    <row r="858" spans="1:23" x14ac:dyDescent="0.2">
      <c r="A858" s="1">
        <v>80495</v>
      </c>
      <c r="B858" s="2">
        <v>43819</v>
      </c>
      <c r="C858" s="2" t="str">
        <f t="shared" si="104"/>
        <v>Friday</v>
      </c>
      <c r="D858" s="2" t="str">
        <f t="shared" si="105"/>
        <v>December</v>
      </c>
      <c r="E858" s="2" t="str">
        <f t="shared" si="106"/>
        <v>2019</v>
      </c>
      <c r="F858" s="2">
        <v>43825</v>
      </c>
      <c r="G858" s="2" t="str">
        <f t="shared" si="107"/>
        <v>Thursday</v>
      </c>
      <c r="H858" s="2" t="str">
        <f t="shared" si="108"/>
        <v>December</v>
      </c>
      <c r="I858" s="22">
        <v>2.3022572899653149E-2</v>
      </c>
      <c r="J858" s="22" t="str">
        <f t="shared" si="109"/>
        <v>00</v>
      </c>
      <c r="K858" s="2" t="str">
        <f t="shared" si="110"/>
        <v>2019</v>
      </c>
      <c r="L858" s="3">
        <v>4.82</v>
      </c>
      <c r="M858" s="1">
        <v>8</v>
      </c>
      <c r="N858" s="3">
        <v>38.56</v>
      </c>
      <c r="O858" s="1" t="s">
        <v>14</v>
      </c>
      <c r="P858" s="1" t="s">
        <v>11</v>
      </c>
      <c r="Q858" s="1" t="str">
        <f t="shared" si="111"/>
        <v>Supplies and Furniture</v>
      </c>
      <c r="R858" s="1" t="s">
        <v>791</v>
      </c>
      <c r="S858" s="1" t="s">
        <v>512</v>
      </c>
      <c r="T858" s="1">
        <v>78207</v>
      </c>
      <c r="U858" s="1" t="str">
        <f>VLOOKUP(T858,'Geographic Data'!$A:$D,2,FALSE)</f>
        <v>San Antonio</v>
      </c>
      <c r="V858" s="1" t="str">
        <f>VLOOKUP(T858,'Geographic Data'!$A:$D,3,FALSE)</f>
        <v>Texas</v>
      </c>
      <c r="W858" s="1" t="str">
        <f>VLOOKUP(T858,'Geographic Data'!$A:$D,4,FALSE)</f>
        <v>Central</v>
      </c>
    </row>
    <row r="859" spans="1:23" x14ac:dyDescent="0.2">
      <c r="A859" s="1">
        <v>80495</v>
      </c>
      <c r="B859" s="2">
        <v>43819</v>
      </c>
      <c r="C859" s="2" t="str">
        <f t="shared" si="104"/>
        <v>Friday</v>
      </c>
      <c r="D859" s="2" t="str">
        <f t="shared" si="105"/>
        <v>December</v>
      </c>
      <c r="E859" s="2" t="str">
        <f t="shared" si="106"/>
        <v>2019</v>
      </c>
      <c r="F859" s="2">
        <v>43828</v>
      </c>
      <c r="G859" s="2" t="str">
        <f t="shared" si="107"/>
        <v>Sunday</v>
      </c>
      <c r="H859" s="2" t="str">
        <f t="shared" si="108"/>
        <v>December</v>
      </c>
      <c r="I859" s="22">
        <v>0.2753879673561288</v>
      </c>
      <c r="J859" s="22" t="str">
        <f t="shared" si="109"/>
        <v>06</v>
      </c>
      <c r="K859" s="2" t="str">
        <f t="shared" si="110"/>
        <v>2019</v>
      </c>
      <c r="L859" s="3">
        <v>175.99</v>
      </c>
      <c r="M859" s="1">
        <v>2</v>
      </c>
      <c r="N859" s="3">
        <v>351.98</v>
      </c>
      <c r="O859" s="1" t="s">
        <v>14</v>
      </c>
      <c r="P859" s="1" t="s">
        <v>16</v>
      </c>
      <c r="Q859" s="1" t="str">
        <f t="shared" si="111"/>
        <v>Technology</v>
      </c>
      <c r="R859" s="1" t="s">
        <v>790</v>
      </c>
      <c r="S859" s="1">
        <v>2180</v>
      </c>
      <c r="T859" s="1">
        <v>78207</v>
      </c>
      <c r="U859" s="1" t="str">
        <f>VLOOKUP(T859,'Geographic Data'!$A:$D,2,FALSE)</f>
        <v>San Antonio</v>
      </c>
      <c r="V859" s="1" t="str">
        <f>VLOOKUP(T859,'Geographic Data'!$A:$D,3,FALSE)</f>
        <v>Texas</v>
      </c>
      <c r="W859" s="1" t="str">
        <f>VLOOKUP(T859,'Geographic Data'!$A:$D,4,FALSE)</f>
        <v>Central</v>
      </c>
    </row>
    <row r="860" spans="1:23" x14ac:dyDescent="0.2">
      <c r="A860" s="1">
        <v>80497</v>
      </c>
      <c r="B860" s="2">
        <v>43819</v>
      </c>
      <c r="C860" s="2" t="str">
        <f t="shared" si="104"/>
        <v>Friday</v>
      </c>
      <c r="D860" s="2" t="str">
        <f t="shared" si="105"/>
        <v>December</v>
      </c>
      <c r="E860" s="2" t="str">
        <f t="shared" si="106"/>
        <v>2019</v>
      </c>
      <c r="F860" s="2">
        <v>43827</v>
      </c>
      <c r="G860" s="2" t="str">
        <f t="shared" si="107"/>
        <v>Saturday</v>
      </c>
      <c r="H860" s="2" t="str">
        <f t="shared" si="108"/>
        <v>December</v>
      </c>
      <c r="I860" s="22">
        <v>0.18355356080154861</v>
      </c>
      <c r="J860" s="22" t="str">
        <f t="shared" si="109"/>
        <v>04</v>
      </c>
      <c r="K860" s="2" t="str">
        <f t="shared" si="110"/>
        <v>2019</v>
      </c>
      <c r="L860" s="3">
        <v>22.01</v>
      </c>
      <c r="M860" s="1">
        <v>10</v>
      </c>
      <c r="N860" s="3">
        <v>220.1</v>
      </c>
      <c r="O860" s="1" t="s">
        <v>14</v>
      </c>
      <c r="P860" s="1" t="s">
        <v>11</v>
      </c>
      <c r="Q860" s="1" t="str">
        <f t="shared" si="111"/>
        <v>Supplies and Furniture</v>
      </c>
      <c r="R860" s="1" t="s">
        <v>788</v>
      </c>
      <c r="S860" s="1" t="s">
        <v>423</v>
      </c>
      <c r="T860" s="1">
        <v>78207</v>
      </c>
      <c r="U860" s="1" t="str">
        <f>VLOOKUP(T860,'Geographic Data'!$A:$D,2,FALSE)</f>
        <v>San Antonio</v>
      </c>
      <c r="V860" s="1" t="str">
        <f>VLOOKUP(T860,'Geographic Data'!$A:$D,3,FALSE)</f>
        <v>Texas</v>
      </c>
      <c r="W860" s="1" t="str">
        <f>VLOOKUP(T860,'Geographic Data'!$A:$D,4,FALSE)</f>
        <v>Central</v>
      </c>
    </row>
    <row r="861" spans="1:23" x14ac:dyDescent="0.2">
      <c r="A861" s="1">
        <v>82569</v>
      </c>
      <c r="B861" s="2">
        <v>43828</v>
      </c>
      <c r="C861" s="2" t="str">
        <f t="shared" si="104"/>
        <v>Sunday</v>
      </c>
      <c r="D861" s="2" t="str">
        <f t="shared" si="105"/>
        <v>December</v>
      </c>
      <c r="E861" s="2" t="str">
        <f t="shared" si="106"/>
        <v>2019</v>
      </c>
      <c r="F861" s="2">
        <v>43831</v>
      </c>
      <c r="G861" s="2" t="str">
        <f t="shared" si="107"/>
        <v>Wednesday</v>
      </c>
      <c r="H861" s="2" t="str">
        <f t="shared" si="108"/>
        <v>January</v>
      </c>
      <c r="I861" s="22">
        <v>0.94021532153521392</v>
      </c>
      <c r="J861" s="22" t="str">
        <f t="shared" si="109"/>
        <v>22</v>
      </c>
      <c r="K861" s="2" t="str">
        <f t="shared" si="110"/>
        <v>2020</v>
      </c>
      <c r="L861" s="3">
        <v>73.98</v>
      </c>
      <c r="M861" s="1">
        <v>5</v>
      </c>
      <c r="N861" s="3">
        <v>369.9</v>
      </c>
      <c r="O861" s="1" t="s">
        <v>10</v>
      </c>
      <c r="P861" s="1" t="s">
        <v>16</v>
      </c>
      <c r="Q861" s="1" t="str">
        <f t="shared" si="111"/>
        <v>Technology</v>
      </c>
      <c r="R861" s="1" t="s">
        <v>17</v>
      </c>
      <c r="S861" s="1" t="s">
        <v>734</v>
      </c>
      <c r="T861" s="1">
        <v>78207</v>
      </c>
      <c r="U861" s="1" t="str">
        <f>VLOOKUP(T861,'Geographic Data'!$A:$D,2,FALSE)</f>
        <v>San Antonio</v>
      </c>
      <c r="V861" s="1" t="str">
        <f>VLOOKUP(T861,'Geographic Data'!$A:$D,3,FALSE)</f>
        <v>Texas</v>
      </c>
      <c r="W861" s="1" t="str">
        <f>VLOOKUP(T861,'Geographic Data'!$A:$D,4,FALSE)</f>
        <v>Central</v>
      </c>
    </row>
    <row r="862" spans="1:23" x14ac:dyDescent="0.2">
      <c r="A862" s="1">
        <v>82570</v>
      </c>
      <c r="B862" s="2">
        <v>43829</v>
      </c>
      <c r="C862" s="2" t="str">
        <f t="shared" si="104"/>
        <v>Monday</v>
      </c>
      <c r="D862" s="2" t="str">
        <f t="shared" si="105"/>
        <v>December</v>
      </c>
      <c r="E862" s="2" t="str">
        <f t="shared" si="106"/>
        <v>2019</v>
      </c>
      <c r="F862" s="2">
        <v>43830</v>
      </c>
      <c r="G862" s="2" t="str">
        <f t="shared" si="107"/>
        <v>Tuesday</v>
      </c>
      <c r="H862" s="2" t="str">
        <f t="shared" si="108"/>
        <v>December</v>
      </c>
      <c r="I862" s="22">
        <v>0.89257021361715339</v>
      </c>
      <c r="J862" s="22" t="str">
        <f t="shared" si="109"/>
        <v>21</v>
      </c>
      <c r="K862" s="2" t="str">
        <f t="shared" si="110"/>
        <v>2019</v>
      </c>
      <c r="L862" s="3">
        <v>6.48</v>
      </c>
      <c r="M862" s="1">
        <v>6</v>
      </c>
      <c r="N862" s="3">
        <v>38.880000000000003</v>
      </c>
      <c r="O862" s="1" t="s">
        <v>10</v>
      </c>
      <c r="P862" s="1" t="s">
        <v>11</v>
      </c>
      <c r="Q862" s="1" t="str">
        <f t="shared" si="111"/>
        <v>Supplies and Furniture</v>
      </c>
      <c r="R862" s="1" t="s">
        <v>12</v>
      </c>
      <c r="S862" s="1" t="s">
        <v>735</v>
      </c>
      <c r="T862" s="1">
        <v>78207</v>
      </c>
      <c r="U862" s="1" t="str">
        <f>VLOOKUP(T862,'Geographic Data'!$A:$D,2,FALSE)</f>
        <v>San Antonio</v>
      </c>
      <c r="V862" s="1" t="str">
        <f>VLOOKUP(T862,'Geographic Data'!$A:$D,3,FALSE)</f>
        <v>Texas</v>
      </c>
      <c r="W862" s="1" t="str">
        <f>VLOOKUP(T862,'Geographic Data'!$A:$D,4,FALSE)</f>
        <v>Central</v>
      </c>
    </row>
    <row r="863" spans="1:23" x14ac:dyDescent="0.2">
      <c r="A863" s="1">
        <v>82570</v>
      </c>
      <c r="B863" s="2">
        <v>43829</v>
      </c>
      <c r="C863" s="2" t="str">
        <f t="shared" si="104"/>
        <v>Monday</v>
      </c>
      <c r="D863" s="2" t="str">
        <f t="shared" si="105"/>
        <v>December</v>
      </c>
      <c r="E863" s="2" t="str">
        <f t="shared" si="106"/>
        <v>2019</v>
      </c>
      <c r="F863" s="2">
        <v>43834</v>
      </c>
      <c r="G863" s="2" t="str">
        <f t="shared" si="107"/>
        <v>Saturday</v>
      </c>
      <c r="H863" s="2" t="str">
        <f t="shared" si="108"/>
        <v>January</v>
      </c>
      <c r="I863" s="22">
        <v>0.57002364418602547</v>
      </c>
      <c r="J863" s="22" t="str">
        <f t="shared" si="109"/>
        <v>13</v>
      </c>
      <c r="K863" s="2" t="str">
        <f t="shared" si="110"/>
        <v>2020</v>
      </c>
      <c r="L863" s="3">
        <v>20.34</v>
      </c>
      <c r="M863" s="1">
        <v>2</v>
      </c>
      <c r="N863" s="3">
        <v>40.68</v>
      </c>
      <c r="O863" s="1" t="s">
        <v>10</v>
      </c>
      <c r="P863" s="1" t="s">
        <v>11</v>
      </c>
      <c r="Q863" s="1" t="str">
        <f t="shared" si="111"/>
        <v>Supplies and Furniture</v>
      </c>
      <c r="R863" s="1" t="s">
        <v>789</v>
      </c>
      <c r="S863" s="1" t="s">
        <v>736</v>
      </c>
      <c r="T863" s="1">
        <v>78207</v>
      </c>
      <c r="U863" s="1" t="str">
        <f>VLOOKUP(T863,'Geographic Data'!$A:$D,2,FALSE)</f>
        <v>San Antonio</v>
      </c>
      <c r="V863" s="1" t="str">
        <f>VLOOKUP(T863,'Geographic Data'!$A:$D,3,FALSE)</f>
        <v>Texas</v>
      </c>
      <c r="W863" s="1" t="str">
        <f>VLOOKUP(T863,'Geographic Data'!$A:$D,4,FALSE)</f>
        <v>Central</v>
      </c>
    </row>
    <row r="864" spans="1:23" x14ac:dyDescent="0.2">
      <c r="A864" s="1">
        <v>82803</v>
      </c>
      <c r="B864" s="2">
        <v>43830</v>
      </c>
      <c r="C864" s="2" t="str">
        <f t="shared" si="104"/>
        <v>Tuesday</v>
      </c>
      <c r="D864" s="2" t="str">
        <f t="shared" si="105"/>
        <v>December</v>
      </c>
      <c r="E864" s="2" t="str">
        <f t="shared" si="106"/>
        <v>2019</v>
      </c>
      <c r="F864" s="2">
        <v>43840</v>
      </c>
      <c r="G864" s="2" t="str">
        <f t="shared" si="107"/>
        <v>Friday</v>
      </c>
      <c r="H864" s="2" t="str">
        <f t="shared" si="108"/>
        <v>January</v>
      </c>
      <c r="I864" s="22">
        <v>0.48688812003170778</v>
      </c>
      <c r="J864" s="22" t="str">
        <f t="shared" si="109"/>
        <v>11</v>
      </c>
      <c r="K864" s="2" t="str">
        <f t="shared" si="110"/>
        <v>2020</v>
      </c>
      <c r="L864" s="3">
        <v>6.48</v>
      </c>
      <c r="M864" s="1">
        <v>1</v>
      </c>
      <c r="N864" s="3">
        <v>6.48</v>
      </c>
      <c r="O864" s="1" t="s">
        <v>22</v>
      </c>
      <c r="P864" s="1" t="s">
        <v>11</v>
      </c>
      <c r="Q864" s="1" t="str">
        <f t="shared" si="111"/>
        <v>Supplies and Furniture</v>
      </c>
      <c r="R864" s="1" t="s">
        <v>12</v>
      </c>
      <c r="S864" s="1" t="s">
        <v>53</v>
      </c>
      <c r="T864" s="1">
        <v>78415</v>
      </c>
      <c r="U864" s="1" t="str">
        <f>VLOOKUP(T864,'Geographic Data'!$A:$D,2,FALSE)</f>
        <v>Corpus Christi</v>
      </c>
      <c r="V864" s="1" t="str">
        <f>VLOOKUP(T864,'Geographic Data'!$A:$D,3,FALSE)</f>
        <v>Texas</v>
      </c>
      <c r="W864" s="1" t="str">
        <f>VLOOKUP(T864,'Geographic Data'!$A:$D,4,FALSE)</f>
        <v>Central</v>
      </c>
    </row>
    <row r="865" spans="1:23" x14ac:dyDescent="0.2">
      <c r="A865" s="1">
        <v>82803</v>
      </c>
      <c r="B865" s="2">
        <v>43830</v>
      </c>
      <c r="C865" s="2" t="str">
        <f t="shared" si="104"/>
        <v>Tuesday</v>
      </c>
      <c r="D865" s="2" t="str">
        <f t="shared" si="105"/>
        <v>December</v>
      </c>
      <c r="E865" s="2" t="str">
        <f t="shared" si="106"/>
        <v>2019</v>
      </c>
      <c r="F865" s="2">
        <v>43833</v>
      </c>
      <c r="G865" s="2" t="str">
        <f t="shared" si="107"/>
        <v>Friday</v>
      </c>
      <c r="H865" s="2" t="str">
        <f t="shared" si="108"/>
        <v>January</v>
      </c>
      <c r="I865" s="22">
        <v>0.4029766931451878</v>
      </c>
      <c r="J865" s="22" t="str">
        <f t="shared" si="109"/>
        <v>09</v>
      </c>
      <c r="K865" s="2" t="str">
        <f t="shared" si="110"/>
        <v>2020</v>
      </c>
      <c r="L865" s="3">
        <v>8.34</v>
      </c>
      <c r="M865" s="1">
        <v>3</v>
      </c>
      <c r="N865" s="3">
        <v>25.02</v>
      </c>
      <c r="O865" s="1" t="s">
        <v>22</v>
      </c>
      <c r="P865" s="1" t="s">
        <v>11</v>
      </c>
      <c r="Q865" s="1" t="str">
        <f t="shared" si="111"/>
        <v>Supplies and Furniture</v>
      </c>
      <c r="R865" s="1" t="s">
        <v>792</v>
      </c>
      <c r="S865" s="1" t="s">
        <v>58</v>
      </c>
      <c r="T865" s="1">
        <v>78415</v>
      </c>
      <c r="U865" s="1" t="str">
        <f>VLOOKUP(T865,'Geographic Data'!$A:$D,2,FALSE)</f>
        <v>Corpus Christi</v>
      </c>
      <c r="V865" s="1" t="str">
        <f>VLOOKUP(T865,'Geographic Data'!$A:$D,3,FALSE)</f>
        <v>Texas</v>
      </c>
      <c r="W865" s="1" t="str">
        <f>VLOOKUP(T865,'Geographic Data'!$A:$D,4,FALSE)</f>
        <v>Central</v>
      </c>
    </row>
    <row r="866" spans="1:23" x14ac:dyDescent="0.2">
      <c r="A866" s="1">
        <v>82803</v>
      </c>
      <c r="B866" s="2">
        <v>43830</v>
      </c>
      <c r="C866" s="2" t="str">
        <f t="shared" si="104"/>
        <v>Tuesday</v>
      </c>
      <c r="D866" s="2" t="str">
        <f t="shared" si="105"/>
        <v>December</v>
      </c>
      <c r="E866" s="2" t="str">
        <f t="shared" si="106"/>
        <v>2019</v>
      </c>
      <c r="F866" s="2">
        <v>43837</v>
      </c>
      <c r="G866" s="2" t="str">
        <f t="shared" si="107"/>
        <v>Tuesday</v>
      </c>
      <c r="H866" s="2" t="str">
        <f t="shared" si="108"/>
        <v>January</v>
      </c>
      <c r="I866" s="22">
        <v>0.24514344128000365</v>
      </c>
      <c r="J866" s="22" t="str">
        <f t="shared" si="109"/>
        <v>05</v>
      </c>
      <c r="K866" s="2" t="str">
        <f t="shared" si="110"/>
        <v>2020</v>
      </c>
      <c r="L866" s="3">
        <v>64.650000000000006</v>
      </c>
      <c r="M866" s="1">
        <v>1</v>
      </c>
      <c r="N866" s="3">
        <v>64.650000000000006</v>
      </c>
      <c r="O866" s="1" t="s">
        <v>22</v>
      </c>
      <c r="P866" s="1" t="s">
        <v>11</v>
      </c>
      <c r="Q866" s="1" t="str">
        <f t="shared" si="111"/>
        <v>Supplies and Furniture</v>
      </c>
      <c r="R866" s="1" t="s">
        <v>789</v>
      </c>
      <c r="S866" s="1" t="s">
        <v>195</v>
      </c>
      <c r="T866" s="1">
        <v>78415</v>
      </c>
      <c r="U866" s="1" t="str">
        <f>VLOOKUP(T866,'Geographic Data'!$A:$D,2,FALSE)</f>
        <v>Corpus Christi</v>
      </c>
      <c r="V866" s="1" t="str">
        <f>VLOOKUP(T866,'Geographic Data'!$A:$D,3,FALSE)</f>
        <v>Texas</v>
      </c>
      <c r="W866" s="1" t="str">
        <f>VLOOKUP(T866,'Geographic Data'!$A:$D,4,FALSE)</f>
        <v>Central</v>
      </c>
    </row>
    <row r="867" spans="1:23" x14ac:dyDescent="0.2">
      <c r="A867" s="1">
        <v>82804</v>
      </c>
      <c r="B867" s="2">
        <v>43830</v>
      </c>
      <c r="C867" s="2" t="str">
        <f t="shared" si="104"/>
        <v>Tuesday</v>
      </c>
      <c r="D867" s="2" t="str">
        <f t="shared" si="105"/>
        <v>December</v>
      </c>
      <c r="E867" s="2" t="str">
        <f t="shared" si="106"/>
        <v>2019</v>
      </c>
      <c r="F867" s="2">
        <v>43834</v>
      </c>
      <c r="G867" s="2" t="str">
        <f t="shared" si="107"/>
        <v>Saturday</v>
      </c>
      <c r="H867" s="2" t="str">
        <f t="shared" si="108"/>
        <v>January</v>
      </c>
      <c r="I867" s="22">
        <v>4.0602101380075362E-2</v>
      </c>
      <c r="J867" s="22" t="str">
        <f t="shared" si="109"/>
        <v>00</v>
      </c>
      <c r="K867" s="2" t="str">
        <f t="shared" si="110"/>
        <v>2020</v>
      </c>
      <c r="L867" s="3">
        <v>63.98</v>
      </c>
      <c r="M867" s="1">
        <v>2</v>
      </c>
      <c r="N867" s="3">
        <v>127.96</v>
      </c>
      <c r="O867" s="1" t="s">
        <v>22</v>
      </c>
      <c r="P867" s="1" t="s">
        <v>11</v>
      </c>
      <c r="Q867" s="1" t="str">
        <f t="shared" si="111"/>
        <v>Supplies and Furniture</v>
      </c>
      <c r="R867" s="1" t="s">
        <v>791</v>
      </c>
      <c r="S867" s="1" t="s">
        <v>422</v>
      </c>
      <c r="T867" s="1">
        <v>78415</v>
      </c>
      <c r="U867" s="1" t="str">
        <f>VLOOKUP(T867,'Geographic Data'!$A:$D,2,FALSE)</f>
        <v>Corpus Christi</v>
      </c>
      <c r="V867" s="1" t="str">
        <f>VLOOKUP(T867,'Geographic Data'!$A:$D,3,FALSE)</f>
        <v>Texas</v>
      </c>
      <c r="W867" s="1" t="str">
        <f>VLOOKUP(T867,'Geographic Data'!$A:$D,4,FALSE)</f>
        <v>Central</v>
      </c>
    </row>
    <row r="868" spans="1:23" x14ac:dyDescent="0.2">
      <c r="A868" s="1">
        <v>82805</v>
      </c>
      <c r="B868" s="2">
        <v>43830</v>
      </c>
      <c r="C868" s="2" t="str">
        <f t="shared" si="104"/>
        <v>Tuesday</v>
      </c>
      <c r="D868" s="2" t="str">
        <f t="shared" si="105"/>
        <v>December</v>
      </c>
      <c r="E868" s="2" t="str">
        <f t="shared" si="106"/>
        <v>2019</v>
      </c>
      <c r="F868" s="2">
        <v>43835</v>
      </c>
      <c r="G868" s="2" t="str">
        <f t="shared" si="107"/>
        <v>Sunday</v>
      </c>
      <c r="H868" s="2" t="str">
        <f t="shared" si="108"/>
        <v>January</v>
      </c>
      <c r="I868" s="22">
        <v>0.91020932148080314</v>
      </c>
      <c r="J868" s="22" t="str">
        <f t="shared" si="109"/>
        <v>21</v>
      </c>
      <c r="K868" s="2" t="str">
        <f t="shared" si="110"/>
        <v>2020</v>
      </c>
      <c r="L868" s="3">
        <v>7.68</v>
      </c>
      <c r="M868" s="1">
        <v>3</v>
      </c>
      <c r="N868" s="3">
        <v>23.04</v>
      </c>
      <c r="O868" s="1" t="s">
        <v>22</v>
      </c>
      <c r="P868" s="1" t="s">
        <v>769</v>
      </c>
      <c r="Q868" s="1" t="str">
        <f t="shared" si="111"/>
        <v>N/A</v>
      </c>
      <c r="R868" s="1" t="s">
        <v>791</v>
      </c>
      <c r="S868" s="1" t="s">
        <v>200</v>
      </c>
      <c r="T868" s="1">
        <v>78415</v>
      </c>
      <c r="U868" s="1" t="str">
        <f>VLOOKUP(T868,'Geographic Data'!$A:$D,2,FALSE)</f>
        <v>Corpus Christi</v>
      </c>
      <c r="V868" s="1" t="str">
        <f>VLOOKUP(T868,'Geographic Data'!$A:$D,3,FALSE)</f>
        <v>Texas</v>
      </c>
      <c r="W868" s="1" t="str">
        <f>VLOOKUP(T868,'Geographic Data'!$A:$D,4,FALSE)</f>
        <v>Central</v>
      </c>
    </row>
    <row r="869" spans="1:23" x14ac:dyDescent="0.2">
      <c r="A869" s="1">
        <v>82805</v>
      </c>
      <c r="B869" s="2">
        <v>43830</v>
      </c>
      <c r="C869" s="2" t="str">
        <f t="shared" si="104"/>
        <v>Tuesday</v>
      </c>
      <c r="D869" s="2" t="str">
        <f t="shared" si="105"/>
        <v>December</v>
      </c>
      <c r="E869" s="2" t="str">
        <f t="shared" si="106"/>
        <v>2019</v>
      </c>
      <c r="F869" s="2">
        <v>43840</v>
      </c>
      <c r="G869" s="2" t="str">
        <f t="shared" si="107"/>
        <v>Friday</v>
      </c>
      <c r="H869" s="2" t="str">
        <f t="shared" si="108"/>
        <v>January</v>
      </c>
      <c r="I869" s="22">
        <v>0.27483795918922138</v>
      </c>
      <c r="J869" s="22" t="str">
        <f t="shared" si="109"/>
        <v>06</v>
      </c>
      <c r="K869" s="2" t="str">
        <f t="shared" si="110"/>
        <v>2020</v>
      </c>
      <c r="L869" s="3">
        <v>200.99</v>
      </c>
      <c r="M869" s="1">
        <v>5</v>
      </c>
      <c r="N869" s="3">
        <v>1004.95</v>
      </c>
      <c r="O869" s="1" t="s">
        <v>22</v>
      </c>
      <c r="P869" s="1" t="s">
        <v>16</v>
      </c>
      <c r="Q869" s="1" t="str">
        <f t="shared" si="111"/>
        <v>Technology</v>
      </c>
      <c r="R869" s="1" t="s">
        <v>790</v>
      </c>
      <c r="S869" s="1" t="s">
        <v>239</v>
      </c>
      <c r="T869" s="1">
        <v>78415</v>
      </c>
      <c r="U869" s="1" t="str">
        <f>VLOOKUP(T869,'Geographic Data'!$A:$D,2,FALSE)</f>
        <v>Corpus Christi</v>
      </c>
      <c r="V869" s="1" t="str">
        <f>VLOOKUP(T869,'Geographic Data'!$A:$D,3,FALSE)</f>
        <v>Texas</v>
      </c>
      <c r="W869" s="1" t="str">
        <f>VLOOKUP(T869,'Geographic Data'!$A:$D,4,FALSE)</f>
        <v>Central</v>
      </c>
    </row>
    <row r="870" spans="1:23" x14ac:dyDescent="0.2">
      <c r="A870" s="1">
        <v>82571</v>
      </c>
      <c r="B870" s="2">
        <v>43829</v>
      </c>
      <c r="C870" s="2" t="str">
        <f t="shared" si="104"/>
        <v>Monday</v>
      </c>
      <c r="D870" s="2" t="str">
        <f t="shared" si="105"/>
        <v>December</v>
      </c>
      <c r="E870" s="2" t="str">
        <f t="shared" si="106"/>
        <v>2019</v>
      </c>
      <c r="F870" s="2">
        <v>43832</v>
      </c>
      <c r="G870" s="2" t="str">
        <f t="shared" si="107"/>
        <v>Thursday</v>
      </c>
      <c r="H870" s="2" t="str">
        <f t="shared" si="108"/>
        <v>January</v>
      </c>
      <c r="I870" s="22">
        <v>6.0912077893463645E-2</v>
      </c>
      <c r="J870" s="22" t="str">
        <f t="shared" si="109"/>
        <v>01</v>
      </c>
      <c r="K870" s="2" t="str">
        <f t="shared" si="110"/>
        <v>2020</v>
      </c>
      <c r="L870" s="3">
        <v>195.99</v>
      </c>
      <c r="M870" s="1">
        <v>7</v>
      </c>
      <c r="N870" s="3">
        <v>1371.93</v>
      </c>
      <c r="O870" s="1" t="s">
        <v>10</v>
      </c>
      <c r="P870" s="1" t="s">
        <v>16</v>
      </c>
      <c r="Q870" s="1" t="str">
        <f t="shared" si="111"/>
        <v>Technology</v>
      </c>
      <c r="R870" s="1" t="s">
        <v>790</v>
      </c>
      <c r="S870" s="1">
        <v>688</v>
      </c>
      <c r="T870" s="1">
        <v>78589</v>
      </c>
      <c r="U870" s="1" t="str">
        <f>VLOOKUP(T870,'Geographic Data'!$A:$D,2,FALSE)</f>
        <v>San Juan</v>
      </c>
      <c r="V870" s="1" t="str">
        <f>VLOOKUP(T870,'Geographic Data'!$A:$D,3,FALSE)</f>
        <v>Texas</v>
      </c>
      <c r="W870" s="1" t="str">
        <f>VLOOKUP(T870,'Geographic Data'!$A:$D,4,FALSE)</f>
        <v>Central</v>
      </c>
    </row>
    <row r="871" spans="1:23" x14ac:dyDescent="0.2">
      <c r="A871" s="1">
        <v>82571</v>
      </c>
      <c r="B871" s="2">
        <v>43829</v>
      </c>
      <c r="C871" s="2" t="str">
        <f t="shared" si="104"/>
        <v>Monday</v>
      </c>
      <c r="D871" s="2" t="str">
        <f t="shared" si="105"/>
        <v>December</v>
      </c>
      <c r="E871" s="2" t="str">
        <f t="shared" si="106"/>
        <v>2019</v>
      </c>
      <c r="F871" s="2">
        <v>43838</v>
      </c>
      <c r="G871" s="2" t="str">
        <f t="shared" si="107"/>
        <v>Wednesday</v>
      </c>
      <c r="H871" s="2" t="str">
        <f t="shared" si="108"/>
        <v>January</v>
      </c>
      <c r="I871" s="22">
        <v>0.72286550851761644</v>
      </c>
      <c r="J871" s="22" t="str">
        <f t="shared" si="109"/>
        <v>17</v>
      </c>
      <c r="K871" s="2" t="str">
        <f t="shared" si="110"/>
        <v>2020</v>
      </c>
      <c r="L871" s="3">
        <v>125.99</v>
      </c>
      <c r="M871" s="1">
        <v>4</v>
      </c>
      <c r="N871" s="3">
        <v>503.96</v>
      </c>
      <c r="O871" s="1" t="s">
        <v>10</v>
      </c>
      <c r="P871" s="1" t="s">
        <v>16</v>
      </c>
      <c r="Q871" s="1" t="str">
        <f t="shared" si="111"/>
        <v>Technology</v>
      </c>
      <c r="R871" s="1" t="s">
        <v>790</v>
      </c>
      <c r="S871" s="1" t="s">
        <v>737</v>
      </c>
      <c r="T871" s="1">
        <v>78589</v>
      </c>
      <c r="U871" s="1" t="str">
        <f>VLOOKUP(T871,'Geographic Data'!$A:$D,2,FALSE)</f>
        <v>San Juan</v>
      </c>
      <c r="V871" s="1" t="str">
        <f>VLOOKUP(T871,'Geographic Data'!$A:$D,3,FALSE)</f>
        <v>Texas</v>
      </c>
      <c r="W871" s="1" t="str">
        <f>VLOOKUP(T871,'Geographic Data'!$A:$D,4,FALSE)</f>
        <v>Central</v>
      </c>
    </row>
    <row r="872" spans="1:23" x14ac:dyDescent="0.2">
      <c r="A872" s="1">
        <v>79383</v>
      </c>
      <c r="B872" s="2">
        <v>43815</v>
      </c>
      <c r="C872" s="2" t="str">
        <f t="shared" si="104"/>
        <v>Monday</v>
      </c>
      <c r="D872" s="2" t="str">
        <f t="shared" si="105"/>
        <v>December</v>
      </c>
      <c r="E872" s="2" t="str">
        <f t="shared" si="106"/>
        <v>2019</v>
      </c>
      <c r="F872" s="2">
        <v>43823</v>
      </c>
      <c r="G872" s="2" t="str">
        <f t="shared" si="107"/>
        <v>Tuesday</v>
      </c>
      <c r="H872" s="2" t="str">
        <f t="shared" si="108"/>
        <v>December</v>
      </c>
      <c r="I872" s="22">
        <v>0.73479146521634675</v>
      </c>
      <c r="J872" s="22" t="str">
        <f t="shared" si="109"/>
        <v>17</v>
      </c>
      <c r="K872" s="2" t="str">
        <f t="shared" si="110"/>
        <v>2019</v>
      </c>
      <c r="L872" s="3">
        <v>5.98</v>
      </c>
      <c r="M872" s="1">
        <v>2</v>
      </c>
      <c r="N872" s="3">
        <v>11.96</v>
      </c>
      <c r="O872" s="1" t="s">
        <v>10</v>
      </c>
      <c r="P872" s="1" t="s">
        <v>11</v>
      </c>
      <c r="Q872" s="1" t="str">
        <f t="shared" si="111"/>
        <v>Supplies and Furniture</v>
      </c>
      <c r="R872" s="1" t="s">
        <v>12</v>
      </c>
      <c r="S872" s="1" t="s">
        <v>270</v>
      </c>
      <c r="T872" s="1">
        <v>78664</v>
      </c>
      <c r="U872" s="1" t="str">
        <f>VLOOKUP(T872,'Geographic Data'!$A:$D,2,FALSE)</f>
        <v>Round Rock</v>
      </c>
      <c r="V872" s="1" t="str">
        <f>VLOOKUP(T872,'Geographic Data'!$A:$D,3,FALSE)</f>
        <v>Texas</v>
      </c>
      <c r="W872" s="1" t="str">
        <f>VLOOKUP(T872,'Geographic Data'!$A:$D,4,FALSE)</f>
        <v>Central</v>
      </c>
    </row>
    <row r="873" spans="1:23" x14ac:dyDescent="0.2">
      <c r="A873" s="1">
        <v>79384</v>
      </c>
      <c r="B873" s="2">
        <v>43815</v>
      </c>
      <c r="C873" s="2" t="str">
        <f t="shared" si="104"/>
        <v>Monday</v>
      </c>
      <c r="D873" s="2" t="str">
        <f t="shared" si="105"/>
        <v>December</v>
      </c>
      <c r="E873" s="2" t="str">
        <f t="shared" si="106"/>
        <v>2019</v>
      </c>
      <c r="F873" s="2">
        <v>43825</v>
      </c>
      <c r="G873" s="2" t="str">
        <f t="shared" si="107"/>
        <v>Thursday</v>
      </c>
      <c r="H873" s="2" t="str">
        <f t="shared" si="108"/>
        <v>December</v>
      </c>
      <c r="I873" s="22">
        <v>0.61741141861296212</v>
      </c>
      <c r="J873" s="22" t="str">
        <f t="shared" si="109"/>
        <v>14</v>
      </c>
      <c r="K873" s="2" t="str">
        <f t="shared" si="110"/>
        <v>2019</v>
      </c>
      <c r="L873" s="3">
        <v>29.14</v>
      </c>
      <c r="M873" s="1">
        <v>6</v>
      </c>
      <c r="N873" s="3">
        <v>174.84</v>
      </c>
      <c r="O873" s="1" t="s">
        <v>10</v>
      </c>
      <c r="P873" s="1" t="s">
        <v>11</v>
      </c>
      <c r="Q873" s="1" t="str">
        <f t="shared" si="111"/>
        <v>Supplies and Furniture</v>
      </c>
      <c r="R873" s="1" t="s">
        <v>12</v>
      </c>
      <c r="S873" s="1" t="s">
        <v>312</v>
      </c>
      <c r="T873" s="1">
        <v>78664</v>
      </c>
      <c r="U873" s="1" t="str">
        <f>VLOOKUP(T873,'Geographic Data'!$A:$D,2,FALSE)</f>
        <v>Round Rock</v>
      </c>
      <c r="V873" s="1" t="str">
        <f>VLOOKUP(T873,'Geographic Data'!$A:$D,3,FALSE)</f>
        <v>Texas</v>
      </c>
      <c r="W873" s="1" t="str">
        <f>VLOOKUP(T873,'Geographic Data'!$A:$D,4,FALSE)</f>
        <v>Central</v>
      </c>
    </row>
    <row r="874" spans="1:23" x14ac:dyDescent="0.2">
      <c r="A874" s="1">
        <v>79391</v>
      </c>
      <c r="B874" s="2">
        <v>43815</v>
      </c>
      <c r="C874" s="2" t="str">
        <f t="shared" si="104"/>
        <v>Monday</v>
      </c>
      <c r="D874" s="2" t="str">
        <f t="shared" si="105"/>
        <v>December</v>
      </c>
      <c r="E874" s="2" t="str">
        <f t="shared" si="106"/>
        <v>2019</v>
      </c>
      <c r="F874" s="2">
        <v>43819</v>
      </c>
      <c r="G874" s="2" t="str">
        <f t="shared" si="107"/>
        <v>Friday</v>
      </c>
      <c r="H874" s="2" t="str">
        <f t="shared" si="108"/>
        <v>December</v>
      </c>
      <c r="I874" s="22">
        <v>0.48728287843541052</v>
      </c>
      <c r="J874" s="22" t="str">
        <f t="shared" si="109"/>
        <v>11</v>
      </c>
      <c r="K874" s="2" t="str">
        <f t="shared" si="110"/>
        <v>2019</v>
      </c>
      <c r="L874" s="3">
        <v>5.85</v>
      </c>
      <c r="M874" s="1">
        <v>5</v>
      </c>
      <c r="N874" s="3">
        <v>29.25</v>
      </c>
      <c r="O874" s="1" t="s">
        <v>10</v>
      </c>
      <c r="P874" s="1" t="s">
        <v>11</v>
      </c>
      <c r="Q874" s="1" t="str">
        <f t="shared" si="111"/>
        <v>Supplies and Furniture</v>
      </c>
      <c r="R874" s="1" t="s">
        <v>788</v>
      </c>
      <c r="S874" s="1" t="s">
        <v>23</v>
      </c>
      <c r="T874" s="1">
        <v>78664</v>
      </c>
      <c r="U874" s="1" t="str">
        <f>VLOOKUP(T874,'Geographic Data'!$A:$D,2,FALSE)</f>
        <v>Round Rock</v>
      </c>
      <c r="V874" s="1" t="str">
        <f>VLOOKUP(T874,'Geographic Data'!$A:$D,3,FALSE)</f>
        <v>Texas</v>
      </c>
      <c r="W874" s="1" t="str">
        <f>VLOOKUP(T874,'Geographic Data'!$A:$D,4,FALSE)</f>
        <v>Central</v>
      </c>
    </row>
    <row r="875" spans="1:23" x14ac:dyDescent="0.2">
      <c r="A875" s="1">
        <v>79399</v>
      </c>
      <c r="B875" s="2">
        <v>43815</v>
      </c>
      <c r="C875" s="2" t="str">
        <f t="shared" si="104"/>
        <v>Monday</v>
      </c>
      <c r="D875" s="2" t="str">
        <f t="shared" si="105"/>
        <v>December</v>
      </c>
      <c r="E875" s="2" t="str">
        <f t="shared" si="106"/>
        <v>2019</v>
      </c>
      <c r="F875" s="2">
        <v>43817</v>
      </c>
      <c r="G875" s="2" t="str">
        <f t="shared" si="107"/>
        <v>Wednesday</v>
      </c>
      <c r="H875" s="2" t="str">
        <f t="shared" si="108"/>
        <v>December</v>
      </c>
      <c r="I875" s="22">
        <v>2.8935840951779035E-2</v>
      </c>
      <c r="J875" s="22" t="str">
        <f t="shared" si="109"/>
        <v>00</v>
      </c>
      <c r="K875" s="2" t="str">
        <f t="shared" si="110"/>
        <v>2019</v>
      </c>
      <c r="L875" s="3">
        <v>20.89</v>
      </c>
      <c r="M875" s="1">
        <v>1</v>
      </c>
      <c r="N875" s="3">
        <v>20.89</v>
      </c>
      <c r="O875" s="1" t="s">
        <v>10</v>
      </c>
      <c r="P875" s="1" t="s">
        <v>11</v>
      </c>
      <c r="Q875" s="1" t="str">
        <f t="shared" si="111"/>
        <v>Supplies and Furniture</v>
      </c>
      <c r="R875" s="1" t="s">
        <v>789</v>
      </c>
      <c r="S875" s="1" t="s">
        <v>194</v>
      </c>
      <c r="T875" s="1">
        <v>78664</v>
      </c>
      <c r="U875" s="1" t="str">
        <f>VLOOKUP(T875,'Geographic Data'!$A:$D,2,FALSE)</f>
        <v>Round Rock</v>
      </c>
      <c r="V875" s="1" t="str">
        <f>VLOOKUP(T875,'Geographic Data'!$A:$D,3,FALSE)</f>
        <v>Texas</v>
      </c>
      <c r="W875" s="1" t="str">
        <f>VLOOKUP(T875,'Geographic Data'!$A:$D,4,FALSE)</f>
        <v>Central</v>
      </c>
    </row>
    <row r="876" spans="1:23" x14ac:dyDescent="0.2">
      <c r="A876" s="1">
        <v>79790</v>
      </c>
      <c r="B876" s="2">
        <v>43816</v>
      </c>
      <c r="C876" s="2" t="str">
        <f t="shared" si="104"/>
        <v>Tuesday</v>
      </c>
      <c r="D876" s="2" t="str">
        <f t="shared" si="105"/>
        <v>December</v>
      </c>
      <c r="E876" s="2" t="str">
        <f t="shared" si="106"/>
        <v>2019</v>
      </c>
      <c r="F876" s="2">
        <v>43826</v>
      </c>
      <c r="G876" s="2" t="str">
        <f t="shared" si="107"/>
        <v>Friday</v>
      </c>
      <c r="H876" s="2" t="str">
        <f t="shared" si="108"/>
        <v>December</v>
      </c>
      <c r="I876" s="22">
        <v>0.76416410885606367</v>
      </c>
      <c r="J876" s="22" t="str">
        <f t="shared" si="109"/>
        <v>18</v>
      </c>
      <c r="K876" s="2" t="str">
        <f t="shared" si="110"/>
        <v>2019</v>
      </c>
      <c r="L876" s="3">
        <v>8.69</v>
      </c>
      <c r="M876" s="1">
        <v>2</v>
      </c>
      <c r="N876" s="3">
        <v>17.38</v>
      </c>
      <c r="O876" s="1" t="s">
        <v>22</v>
      </c>
      <c r="P876" s="1" t="s">
        <v>11</v>
      </c>
      <c r="Q876" s="1" t="str">
        <f t="shared" si="111"/>
        <v>Supplies and Furniture</v>
      </c>
      <c r="R876" s="1" t="s">
        <v>791</v>
      </c>
      <c r="S876" s="1" t="s">
        <v>275</v>
      </c>
      <c r="T876" s="1">
        <v>80030</v>
      </c>
      <c r="U876" s="1" t="str">
        <f>VLOOKUP(T876,'Geographic Data'!$A:$D,2,FALSE)</f>
        <v>Westminster</v>
      </c>
      <c r="V876" s="1" t="str">
        <f>VLOOKUP(T876,'Geographic Data'!$A:$D,3,FALSE)</f>
        <v>Colorado</v>
      </c>
      <c r="W876" s="1" t="str">
        <f>VLOOKUP(T876,'Geographic Data'!$A:$D,4,FALSE)</f>
        <v>West</v>
      </c>
    </row>
    <row r="877" spans="1:23" x14ac:dyDescent="0.2">
      <c r="A877" s="1">
        <v>79793</v>
      </c>
      <c r="B877" s="2">
        <v>43816</v>
      </c>
      <c r="C877" s="2" t="str">
        <f t="shared" si="104"/>
        <v>Tuesday</v>
      </c>
      <c r="D877" s="2" t="str">
        <f t="shared" si="105"/>
        <v>December</v>
      </c>
      <c r="E877" s="2" t="str">
        <f t="shared" si="106"/>
        <v>2019</v>
      </c>
      <c r="F877" s="2">
        <v>43823</v>
      </c>
      <c r="G877" s="2" t="str">
        <f t="shared" si="107"/>
        <v>Tuesday</v>
      </c>
      <c r="H877" s="2" t="str">
        <f t="shared" si="108"/>
        <v>December</v>
      </c>
      <c r="I877" s="22">
        <v>0.32138400201613315</v>
      </c>
      <c r="J877" s="22" t="str">
        <f t="shared" si="109"/>
        <v>07</v>
      </c>
      <c r="K877" s="2" t="str">
        <f t="shared" si="110"/>
        <v>2019</v>
      </c>
      <c r="L877" s="3">
        <v>131.12</v>
      </c>
      <c r="M877" s="1">
        <v>6</v>
      </c>
      <c r="N877" s="3">
        <v>786.72</v>
      </c>
      <c r="O877" s="1" t="s">
        <v>30</v>
      </c>
      <c r="P877" s="1" t="s">
        <v>11</v>
      </c>
      <c r="Q877" s="1" t="str">
        <f t="shared" si="111"/>
        <v>Supplies and Furniture</v>
      </c>
      <c r="R877" s="1" t="s">
        <v>47</v>
      </c>
      <c r="S877" s="1" t="s">
        <v>407</v>
      </c>
      <c r="T877" s="1">
        <v>80030</v>
      </c>
      <c r="U877" s="1" t="str">
        <f>VLOOKUP(T877,'Geographic Data'!$A:$D,2,FALSE)</f>
        <v>Westminster</v>
      </c>
      <c r="V877" s="1" t="str">
        <f>VLOOKUP(T877,'Geographic Data'!$A:$D,3,FALSE)</f>
        <v>Colorado</v>
      </c>
      <c r="W877" s="1" t="str">
        <f>VLOOKUP(T877,'Geographic Data'!$A:$D,4,FALSE)</f>
        <v>West</v>
      </c>
    </row>
    <row r="878" spans="1:23" x14ac:dyDescent="0.2">
      <c r="A878" s="1">
        <v>79793</v>
      </c>
      <c r="B878" s="2">
        <v>43816</v>
      </c>
      <c r="C878" s="2" t="str">
        <f t="shared" si="104"/>
        <v>Tuesday</v>
      </c>
      <c r="D878" s="2" t="str">
        <f t="shared" si="105"/>
        <v>December</v>
      </c>
      <c r="E878" s="2" t="str">
        <f t="shared" si="106"/>
        <v>2019</v>
      </c>
      <c r="F878" s="2">
        <v>43817</v>
      </c>
      <c r="G878" s="2" t="str">
        <f t="shared" si="107"/>
        <v>Wednesday</v>
      </c>
      <c r="H878" s="2" t="str">
        <f t="shared" si="108"/>
        <v>December</v>
      </c>
      <c r="I878" s="22">
        <v>0.34432953732836846</v>
      </c>
      <c r="J878" s="22" t="str">
        <f t="shared" si="109"/>
        <v>08</v>
      </c>
      <c r="K878" s="2" t="str">
        <f t="shared" si="110"/>
        <v>2019</v>
      </c>
      <c r="L878" s="3">
        <v>6.48</v>
      </c>
      <c r="M878" s="1">
        <v>3</v>
      </c>
      <c r="N878" s="3">
        <v>19.440000000000001</v>
      </c>
      <c r="O878" s="1" t="s">
        <v>30</v>
      </c>
      <c r="P878" s="1" t="s">
        <v>11</v>
      </c>
      <c r="Q878" s="1" t="str">
        <f t="shared" si="111"/>
        <v>Supplies and Furniture</v>
      </c>
      <c r="R878" s="1" t="s">
        <v>12</v>
      </c>
      <c r="S878" s="1" t="s">
        <v>308</v>
      </c>
      <c r="T878" s="1">
        <v>80030</v>
      </c>
      <c r="U878" s="1" t="str">
        <f>VLOOKUP(T878,'Geographic Data'!$A:$D,2,FALSE)</f>
        <v>Westminster</v>
      </c>
      <c r="V878" s="1" t="str">
        <f>VLOOKUP(T878,'Geographic Data'!$A:$D,3,FALSE)</f>
        <v>Colorado</v>
      </c>
      <c r="W878" s="1" t="str">
        <f>VLOOKUP(T878,'Geographic Data'!$A:$D,4,FALSE)</f>
        <v>West</v>
      </c>
    </row>
    <row r="879" spans="1:23" x14ac:dyDescent="0.2">
      <c r="A879" s="1">
        <v>79793</v>
      </c>
      <c r="B879" s="2">
        <v>43816</v>
      </c>
      <c r="C879" s="2" t="str">
        <f t="shared" si="104"/>
        <v>Tuesday</v>
      </c>
      <c r="D879" s="2" t="str">
        <f t="shared" si="105"/>
        <v>December</v>
      </c>
      <c r="E879" s="2" t="str">
        <f t="shared" si="106"/>
        <v>2019</v>
      </c>
      <c r="F879" s="2">
        <v>43824</v>
      </c>
      <c r="G879" s="2" t="str">
        <f t="shared" si="107"/>
        <v>Wednesday</v>
      </c>
      <c r="H879" s="2" t="str">
        <f t="shared" si="108"/>
        <v>December</v>
      </c>
      <c r="I879" s="22">
        <v>1.9605493671995933E-2</v>
      </c>
      <c r="J879" s="22" t="str">
        <f t="shared" si="109"/>
        <v>00</v>
      </c>
      <c r="K879" s="2" t="str">
        <f t="shared" si="110"/>
        <v>2019</v>
      </c>
      <c r="L879" s="3">
        <v>6.48</v>
      </c>
      <c r="M879" s="1">
        <v>3</v>
      </c>
      <c r="N879" s="3">
        <v>19.440000000000001</v>
      </c>
      <c r="O879" s="1" t="s">
        <v>30</v>
      </c>
      <c r="P879" s="1" t="s">
        <v>11</v>
      </c>
      <c r="Q879" s="1" t="str">
        <f t="shared" si="111"/>
        <v>Supplies and Furniture</v>
      </c>
      <c r="R879" s="1" t="s">
        <v>12</v>
      </c>
      <c r="S879" s="1" t="s">
        <v>308</v>
      </c>
      <c r="T879" s="1">
        <v>80030</v>
      </c>
      <c r="U879" s="1" t="str">
        <f>VLOOKUP(T879,'Geographic Data'!$A:$D,2,FALSE)</f>
        <v>Westminster</v>
      </c>
      <c r="V879" s="1" t="str">
        <f>VLOOKUP(T879,'Geographic Data'!$A:$D,3,FALSE)</f>
        <v>Colorado</v>
      </c>
      <c r="W879" s="1" t="str">
        <f>VLOOKUP(T879,'Geographic Data'!$A:$D,4,FALSE)</f>
        <v>West</v>
      </c>
    </row>
    <row r="880" spans="1:23" x14ac:dyDescent="0.2">
      <c r="A880" s="1">
        <v>79794</v>
      </c>
      <c r="B880" s="2">
        <v>43816</v>
      </c>
      <c r="C880" s="2" t="str">
        <f t="shared" si="104"/>
        <v>Tuesday</v>
      </c>
      <c r="D880" s="2" t="str">
        <f t="shared" si="105"/>
        <v>December</v>
      </c>
      <c r="E880" s="2" t="str">
        <f t="shared" si="106"/>
        <v>2019</v>
      </c>
      <c r="F880" s="2">
        <v>43817</v>
      </c>
      <c r="G880" s="2" t="str">
        <f t="shared" si="107"/>
        <v>Wednesday</v>
      </c>
      <c r="H880" s="2" t="str">
        <f t="shared" si="108"/>
        <v>December</v>
      </c>
      <c r="I880" s="22">
        <v>0.46256788708433982</v>
      </c>
      <c r="J880" s="22" t="str">
        <f t="shared" si="109"/>
        <v>11</v>
      </c>
      <c r="K880" s="2" t="str">
        <f t="shared" si="110"/>
        <v>2019</v>
      </c>
      <c r="L880" s="3">
        <v>4.7699999999999996</v>
      </c>
      <c r="M880" s="1">
        <v>3</v>
      </c>
      <c r="N880" s="3">
        <v>14.31</v>
      </c>
      <c r="O880" s="1" t="s">
        <v>22</v>
      </c>
      <c r="P880" s="1" t="s">
        <v>16</v>
      </c>
      <c r="Q880" s="1" t="str">
        <f t="shared" si="111"/>
        <v>Technology</v>
      </c>
      <c r="R880" s="1" t="s">
        <v>17</v>
      </c>
      <c r="S880" s="1" t="s">
        <v>408</v>
      </c>
      <c r="T880" s="1">
        <v>80030</v>
      </c>
      <c r="U880" s="1" t="str">
        <f>VLOOKUP(T880,'Geographic Data'!$A:$D,2,FALSE)</f>
        <v>Westminster</v>
      </c>
      <c r="V880" s="1" t="str">
        <f>VLOOKUP(T880,'Geographic Data'!$A:$D,3,FALSE)</f>
        <v>Colorado</v>
      </c>
      <c r="W880" s="1" t="str">
        <f>VLOOKUP(T880,'Geographic Data'!$A:$D,4,FALSE)</f>
        <v>West</v>
      </c>
    </row>
    <row r="881" spans="1:23" x14ac:dyDescent="0.2">
      <c r="A881" s="1">
        <v>79794</v>
      </c>
      <c r="B881" s="2">
        <v>43816</v>
      </c>
      <c r="C881" s="2" t="str">
        <f t="shared" si="104"/>
        <v>Tuesday</v>
      </c>
      <c r="D881" s="2" t="str">
        <f t="shared" si="105"/>
        <v>December</v>
      </c>
      <c r="E881" s="2" t="str">
        <f t="shared" si="106"/>
        <v>2019</v>
      </c>
      <c r="F881" s="2">
        <v>43820</v>
      </c>
      <c r="G881" s="2" t="str">
        <f t="shared" si="107"/>
        <v>Saturday</v>
      </c>
      <c r="H881" s="2" t="str">
        <f t="shared" si="108"/>
        <v>December</v>
      </c>
      <c r="I881" s="22">
        <v>0.35437887851481176</v>
      </c>
      <c r="J881" s="22" t="str">
        <f t="shared" si="109"/>
        <v>08</v>
      </c>
      <c r="K881" s="2" t="str">
        <f t="shared" si="110"/>
        <v>2019</v>
      </c>
      <c r="L881" s="3">
        <v>2.21</v>
      </c>
      <c r="M881" s="1">
        <v>1</v>
      </c>
      <c r="N881" s="3">
        <v>2.21</v>
      </c>
      <c r="O881" s="1" t="s">
        <v>22</v>
      </c>
      <c r="P881" s="1" t="s">
        <v>11</v>
      </c>
      <c r="Q881" s="1" t="str">
        <f t="shared" si="111"/>
        <v>Supplies and Furniture</v>
      </c>
      <c r="R881" s="1" t="s">
        <v>788</v>
      </c>
      <c r="S881" s="1" t="s">
        <v>409</v>
      </c>
      <c r="T881" s="1">
        <v>80030</v>
      </c>
      <c r="U881" s="1" t="str">
        <f>VLOOKUP(T881,'Geographic Data'!$A:$D,2,FALSE)</f>
        <v>Westminster</v>
      </c>
      <c r="V881" s="1" t="str">
        <f>VLOOKUP(T881,'Geographic Data'!$A:$D,3,FALSE)</f>
        <v>Colorado</v>
      </c>
      <c r="W881" s="1" t="str">
        <f>VLOOKUP(T881,'Geographic Data'!$A:$D,4,FALSE)</f>
        <v>West</v>
      </c>
    </row>
    <row r="882" spans="1:23" x14ac:dyDescent="0.2">
      <c r="A882" s="1">
        <v>79795</v>
      </c>
      <c r="B882" s="2">
        <v>43816</v>
      </c>
      <c r="C882" s="2" t="str">
        <f t="shared" si="104"/>
        <v>Tuesday</v>
      </c>
      <c r="D882" s="2" t="str">
        <f t="shared" si="105"/>
        <v>December</v>
      </c>
      <c r="E882" s="2" t="str">
        <f t="shared" si="106"/>
        <v>2019</v>
      </c>
      <c r="F882" s="2">
        <v>43818</v>
      </c>
      <c r="G882" s="2" t="str">
        <f t="shared" si="107"/>
        <v>Thursday</v>
      </c>
      <c r="H882" s="2" t="str">
        <f t="shared" si="108"/>
        <v>December</v>
      </c>
      <c r="I882" s="22">
        <v>0.2816608552897818</v>
      </c>
      <c r="J882" s="22" t="str">
        <f t="shared" si="109"/>
        <v>06</v>
      </c>
      <c r="K882" s="2" t="str">
        <f t="shared" si="110"/>
        <v>2019</v>
      </c>
      <c r="L882" s="3">
        <v>7.08</v>
      </c>
      <c r="M882" s="1">
        <v>3</v>
      </c>
      <c r="N882" s="3">
        <v>21.24</v>
      </c>
      <c r="O882" s="1" t="s">
        <v>22</v>
      </c>
      <c r="P882" s="1" t="s">
        <v>11</v>
      </c>
      <c r="Q882" s="1" t="str">
        <f t="shared" si="111"/>
        <v>Supplies and Furniture</v>
      </c>
      <c r="R882" s="1" t="s">
        <v>788</v>
      </c>
      <c r="S882" s="1" t="s">
        <v>387</v>
      </c>
      <c r="T882" s="1">
        <v>80030</v>
      </c>
      <c r="U882" s="1" t="str">
        <f>VLOOKUP(T882,'Geographic Data'!$A:$D,2,FALSE)</f>
        <v>Westminster</v>
      </c>
      <c r="V882" s="1" t="str">
        <f>VLOOKUP(T882,'Geographic Data'!$A:$D,3,FALSE)</f>
        <v>Colorado</v>
      </c>
      <c r="W882" s="1" t="str">
        <f>VLOOKUP(T882,'Geographic Data'!$A:$D,4,FALSE)</f>
        <v>West</v>
      </c>
    </row>
    <row r="883" spans="1:23" x14ac:dyDescent="0.2">
      <c r="A883" s="1">
        <v>79798</v>
      </c>
      <c r="B883" s="2">
        <v>43816</v>
      </c>
      <c r="C883" s="2" t="str">
        <f t="shared" si="104"/>
        <v>Tuesday</v>
      </c>
      <c r="D883" s="2" t="str">
        <f t="shared" si="105"/>
        <v>December</v>
      </c>
      <c r="E883" s="2" t="str">
        <f t="shared" si="106"/>
        <v>2019</v>
      </c>
      <c r="F883" s="2">
        <v>43825</v>
      </c>
      <c r="G883" s="2" t="str">
        <f t="shared" si="107"/>
        <v>Thursday</v>
      </c>
      <c r="H883" s="2" t="str">
        <f t="shared" si="108"/>
        <v>December</v>
      </c>
      <c r="I883" s="22">
        <v>0.52496420820973366</v>
      </c>
      <c r="J883" s="22" t="str">
        <f t="shared" si="109"/>
        <v>12</v>
      </c>
      <c r="K883" s="2" t="str">
        <f t="shared" si="110"/>
        <v>2019</v>
      </c>
      <c r="L883" s="3">
        <v>10.23</v>
      </c>
      <c r="M883" s="1">
        <v>6</v>
      </c>
      <c r="N883" s="3">
        <v>61.38</v>
      </c>
      <c r="O883" s="1" t="s">
        <v>30</v>
      </c>
      <c r="P883" s="1" t="s">
        <v>11</v>
      </c>
      <c r="Q883" s="1" t="str">
        <f t="shared" si="111"/>
        <v>Supplies and Furniture</v>
      </c>
      <c r="R883" s="1" t="s">
        <v>792</v>
      </c>
      <c r="S883" s="1" t="s">
        <v>54</v>
      </c>
      <c r="T883" s="1">
        <v>80030</v>
      </c>
      <c r="U883" s="1" t="str">
        <f>VLOOKUP(T883,'Geographic Data'!$A:$D,2,FALSE)</f>
        <v>Westminster</v>
      </c>
      <c r="V883" s="1" t="str">
        <f>VLOOKUP(T883,'Geographic Data'!$A:$D,3,FALSE)</f>
        <v>Colorado</v>
      </c>
      <c r="W883" s="1" t="str">
        <f>VLOOKUP(T883,'Geographic Data'!$A:$D,4,FALSE)</f>
        <v>West</v>
      </c>
    </row>
    <row r="884" spans="1:23" x14ac:dyDescent="0.2">
      <c r="A884" s="1">
        <v>82815</v>
      </c>
      <c r="B884" s="2">
        <v>43830</v>
      </c>
      <c r="C884" s="2" t="str">
        <f t="shared" si="104"/>
        <v>Tuesday</v>
      </c>
      <c r="D884" s="2" t="str">
        <f t="shared" si="105"/>
        <v>December</v>
      </c>
      <c r="E884" s="2" t="str">
        <f t="shared" si="106"/>
        <v>2019</v>
      </c>
      <c r="F884" s="2">
        <v>43835</v>
      </c>
      <c r="G884" s="2" t="str">
        <f t="shared" si="107"/>
        <v>Sunday</v>
      </c>
      <c r="H884" s="2" t="str">
        <f t="shared" si="108"/>
        <v>January</v>
      </c>
      <c r="I884" s="22">
        <v>0.23689339544341959</v>
      </c>
      <c r="J884" s="22" t="str">
        <f t="shared" si="109"/>
        <v>05</v>
      </c>
      <c r="K884" s="2" t="str">
        <f t="shared" si="110"/>
        <v>2020</v>
      </c>
      <c r="L884" s="3">
        <v>18.97</v>
      </c>
      <c r="M884" s="1">
        <v>9</v>
      </c>
      <c r="N884" s="3">
        <v>170.73</v>
      </c>
      <c r="O884" s="1" t="s">
        <v>22</v>
      </c>
      <c r="P884" s="1" t="s">
        <v>11</v>
      </c>
      <c r="Q884" s="1" t="str">
        <f t="shared" si="111"/>
        <v>Supplies and Furniture</v>
      </c>
      <c r="R884" s="1" t="s">
        <v>12</v>
      </c>
      <c r="S884" s="1" t="s">
        <v>285</v>
      </c>
      <c r="T884" s="1">
        <v>80134</v>
      </c>
      <c r="U884" s="1" t="str">
        <f>VLOOKUP(T884,'Geographic Data'!$A:$D,2,FALSE)</f>
        <v>Parker</v>
      </c>
      <c r="V884" s="1" t="str">
        <f>VLOOKUP(T884,'Geographic Data'!$A:$D,3,FALSE)</f>
        <v>Colorado</v>
      </c>
      <c r="W884" s="1" t="str">
        <f>VLOOKUP(T884,'Geographic Data'!$A:$D,4,FALSE)</f>
        <v>West</v>
      </c>
    </row>
    <row r="885" spans="1:23" x14ac:dyDescent="0.2">
      <c r="A885" s="1">
        <v>82815</v>
      </c>
      <c r="B885" s="2">
        <v>43830</v>
      </c>
      <c r="C885" s="2" t="str">
        <f t="shared" si="104"/>
        <v>Tuesday</v>
      </c>
      <c r="D885" s="2" t="str">
        <f t="shared" si="105"/>
        <v>December</v>
      </c>
      <c r="E885" s="2" t="str">
        <f t="shared" si="106"/>
        <v>2019</v>
      </c>
      <c r="F885" s="2">
        <v>43840</v>
      </c>
      <c r="G885" s="2" t="str">
        <f t="shared" si="107"/>
        <v>Friday</v>
      </c>
      <c r="H885" s="2" t="str">
        <f t="shared" si="108"/>
        <v>January</v>
      </c>
      <c r="I885" s="22">
        <v>0.39590972451038442</v>
      </c>
      <c r="J885" s="22" t="str">
        <f t="shared" si="109"/>
        <v>09</v>
      </c>
      <c r="K885" s="2" t="str">
        <f t="shared" si="110"/>
        <v>2020</v>
      </c>
      <c r="L885" s="3">
        <v>31.98</v>
      </c>
      <c r="M885" s="1">
        <v>10</v>
      </c>
      <c r="N885" s="3">
        <v>319.8</v>
      </c>
      <c r="O885" s="1" t="s">
        <v>22</v>
      </c>
      <c r="P885" s="1" t="s">
        <v>769</v>
      </c>
      <c r="Q885" s="1" t="str">
        <f t="shared" si="111"/>
        <v>N/A</v>
      </c>
      <c r="R885" s="1" t="s">
        <v>789</v>
      </c>
      <c r="S885" s="1" t="s">
        <v>752</v>
      </c>
      <c r="T885" s="1">
        <v>80134</v>
      </c>
      <c r="U885" s="1" t="str">
        <f>VLOOKUP(T885,'Geographic Data'!$A:$D,2,FALSE)</f>
        <v>Parker</v>
      </c>
      <c r="V885" s="1" t="str">
        <f>VLOOKUP(T885,'Geographic Data'!$A:$D,3,FALSE)</f>
        <v>Colorado</v>
      </c>
      <c r="W885" s="1" t="str">
        <f>VLOOKUP(T885,'Geographic Data'!$A:$D,4,FALSE)</f>
        <v>West</v>
      </c>
    </row>
    <row r="886" spans="1:23" x14ac:dyDescent="0.2">
      <c r="A886" s="1">
        <v>79787</v>
      </c>
      <c r="B886" s="2">
        <v>43816</v>
      </c>
      <c r="C886" s="2" t="str">
        <f t="shared" si="104"/>
        <v>Tuesday</v>
      </c>
      <c r="D886" s="2" t="str">
        <f t="shared" si="105"/>
        <v>December</v>
      </c>
      <c r="E886" s="2" t="str">
        <f t="shared" si="106"/>
        <v>2019</v>
      </c>
      <c r="F886" s="2">
        <v>43820</v>
      </c>
      <c r="G886" s="2" t="str">
        <f t="shared" si="107"/>
        <v>Saturday</v>
      </c>
      <c r="H886" s="2" t="str">
        <f t="shared" si="108"/>
        <v>December</v>
      </c>
      <c r="I886" s="22">
        <v>0.7145469623765115</v>
      </c>
      <c r="J886" s="22" t="str">
        <f t="shared" si="109"/>
        <v>17</v>
      </c>
      <c r="K886" s="2" t="str">
        <f t="shared" si="110"/>
        <v>2019</v>
      </c>
      <c r="L886" s="3">
        <v>500.98</v>
      </c>
      <c r="M886" s="1">
        <v>5</v>
      </c>
      <c r="N886" s="3">
        <v>2504.9</v>
      </c>
      <c r="O886" s="1" t="s">
        <v>22</v>
      </c>
      <c r="P886" s="1" t="s">
        <v>27</v>
      </c>
      <c r="Q886" s="1" t="str">
        <f t="shared" si="111"/>
        <v>Supplies and Furniture</v>
      </c>
      <c r="R886" s="1" t="s">
        <v>28</v>
      </c>
      <c r="S886" s="1" t="s">
        <v>401</v>
      </c>
      <c r="T886" s="1">
        <v>80229</v>
      </c>
      <c r="U886" s="1" t="str">
        <f>VLOOKUP(T886,'Geographic Data'!$A:$D,2,FALSE)</f>
        <v>Thornton</v>
      </c>
      <c r="V886" s="1" t="str">
        <f>VLOOKUP(T886,'Geographic Data'!$A:$D,3,FALSE)</f>
        <v>Colorado</v>
      </c>
      <c r="W886" s="1" t="str">
        <f>VLOOKUP(T886,'Geographic Data'!$A:$D,4,FALSE)</f>
        <v>West</v>
      </c>
    </row>
    <row r="887" spans="1:23" x14ac:dyDescent="0.2">
      <c r="A887" s="1">
        <v>79788</v>
      </c>
      <c r="B887" s="2">
        <v>43816</v>
      </c>
      <c r="C887" s="2" t="str">
        <f t="shared" si="104"/>
        <v>Tuesday</v>
      </c>
      <c r="D887" s="2" t="str">
        <f t="shared" si="105"/>
        <v>December</v>
      </c>
      <c r="E887" s="2" t="str">
        <f t="shared" si="106"/>
        <v>2019</v>
      </c>
      <c r="F887" s="2">
        <v>43817</v>
      </c>
      <c r="G887" s="2" t="str">
        <f t="shared" si="107"/>
        <v>Wednesday</v>
      </c>
      <c r="H887" s="2" t="str">
        <f t="shared" si="108"/>
        <v>December</v>
      </c>
      <c r="I887" s="22">
        <v>0.66815437353085194</v>
      </c>
      <c r="J887" s="22" t="str">
        <f t="shared" si="109"/>
        <v>16</v>
      </c>
      <c r="K887" s="2" t="str">
        <f t="shared" si="110"/>
        <v>2019</v>
      </c>
      <c r="L887" s="3">
        <v>5.34</v>
      </c>
      <c r="M887" s="1">
        <v>5</v>
      </c>
      <c r="N887" s="3">
        <v>26.7</v>
      </c>
      <c r="O887" s="1" t="s">
        <v>22</v>
      </c>
      <c r="P887" s="1" t="s">
        <v>11</v>
      </c>
      <c r="Q887" s="1" t="str">
        <f t="shared" si="111"/>
        <v>Supplies and Furniture</v>
      </c>
      <c r="R887" s="1" t="s">
        <v>791</v>
      </c>
      <c r="S887" s="1" t="s">
        <v>402</v>
      </c>
      <c r="T887" s="1">
        <v>80229</v>
      </c>
      <c r="U887" s="1" t="str">
        <f>VLOOKUP(T887,'Geographic Data'!$A:$D,2,FALSE)</f>
        <v>Thornton</v>
      </c>
      <c r="V887" s="1" t="str">
        <f>VLOOKUP(T887,'Geographic Data'!$A:$D,3,FALSE)</f>
        <v>Colorado</v>
      </c>
      <c r="W887" s="1" t="str">
        <f>VLOOKUP(T887,'Geographic Data'!$A:$D,4,FALSE)</f>
        <v>West</v>
      </c>
    </row>
    <row r="888" spans="1:23" x14ac:dyDescent="0.2">
      <c r="A888" s="1">
        <v>79788</v>
      </c>
      <c r="B888" s="2">
        <v>43816</v>
      </c>
      <c r="C888" s="2" t="str">
        <f t="shared" si="104"/>
        <v>Tuesday</v>
      </c>
      <c r="D888" s="2" t="str">
        <f t="shared" si="105"/>
        <v>December</v>
      </c>
      <c r="E888" s="2" t="str">
        <f t="shared" si="106"/>
        <v>2019</v>
      </c>
      <c r="F888" s="2">
        <v>43820</v>
      </c>
      <c r="G888" s="2" t="str">
        <f t="shared" si="107"/>
        <v>Saturday</v>
      </c>
      <c r="H888" s="2" t="str">
        <f t="shared" si="108"/>
        <v>December</v>
      </c>
      <c r="I888" s="22">
        <v>0.1755552939720405</v>
      </c>
      <c r="J888" s="22" t="str">
        <f t="shared" si="109"/>
        <v>04</v>
      </c>
      <c r="K888" s="2" t="str">
        <f t="shared" si="110"/>
        <v>2019</v>
      </c>
      <c r="L888" s="3">
        <v>140.97999999999999</v>
      </c>
      <c r="M888" s="1">
        <v>8</v>
      </c>
      <c r="N888" s="3">
        <v>1127.8399999999999</v>
      </c>
      <c r="O888" s="1" t="s">
        <v>22</v>
      </c>
      <c r="P888" s="1" t="s">
        <v>27</v>
      </c>
      <c r="Q888" s="1" t="str">
        <f t="shared" si="111"/>
        <v>Supplies and Furniture</v>
      </c>
      <c r="R888" s="1" t="s">
        <v>28</v>
      </c>
      <c r="S888" s="1" t="s">
        <v>403</v>
      </c>
      <c r="T888" s="1">
        <v>80229</v>
      </c>
      <c r="U888" s="1" t="str">
        <f>VLOOKUP(T888,'Geographic Data'!$A:$D,2,FALSE)</f>
        <v>Thornton</v>
      </c>
      <c r="V888" s="1" t="str">
        <f>VLOOKUP(T888,'Geographic Data'!$A:$D,3,FALSE)</f>
        <v>Colorado</v>
      </c>
      <c r="W888" s="1" t="str">
        <f>VLOOKUP(T888,'Geographic Data'!$A:$D,4,FALSE)</f>
        <v>West</v>
      </c>
    </row>
    <row r="889" spans="1:23" x14ac:dyDescent="0.2">
      <c r="A889" s="1">
        <v>79788</v>
      </c>
      <c r="B889" s="2">
        <v>43816</v>
      </c>
      <c r="C889" s="2" t="str">
        <f t="shared" si="104"/>
        <v>Tuesday</v>
      </c>
      <c r="D889" s="2" t="str">
        <f t="shared" si="105"/>
        <v>December</v>
      </c>
      <c r="E889" s="2" t="str">
        <f t="shared" si="106"/>
        <v>2019</v>
      </c>
      <c r="F889" s="2">
        <v>43822</v>
      </c>
      <c r="G889" s="2" t="str">
        <f t="shared" si="107"/>
        <v>Monday</v>
      </c>
      <c r="H889" s="2" t="str">
        <f t="shared" si="108"/>
        <v>December</v>
      </c>
      <c r="I889" s="22">
        <v>0.24376170403864872</v>
      </c>
      <c r="J889" s="22" t="str">
        <f t="shared" si="109"/>
        <v>05</v>
      </c>
      <c r="K889" s="2" t="str">
        <f t="shared" si="110"/>
        <v>2019</v>
      </c>
      <c r="L889" s="3">
        <v>205.99</v>
      </c>
      <c r="M889" s="1">
        <v>6</v>
      </c>
      <c r="N889" s="3">
        <v>1235.94</v>
      </c>
      <c r="O889" s="1" t="s">
        <v>22</v>
      </c>
      <c r="P889" s="1" t="s">
        <v>16</v>
      </c>
      <c r="Q889" s="1" t="str">
        <f t="shared" si="111"/>
        <v>Technology</v>
      </c>
      <c r="R889" s="1" t="s">
        <v>790</v>
      </c>
      <c r="S889" s="1" t="s">
        <v>404</v>
      </c>
      <c r="T889" s="1">
        <v>80229</v>
      </c>
      <c r="U889" s="1" t="str">
        <f>VLOOKUP(T889,'Geographic Data'!$A:$D,2,FALSE)</f>
        <v>Thornton</v>
      </c>
      <c r="V889" s="1" t="str">
        <f>VLOOKUP(T889,'Geographic Data'!$A:$D,3,FALSE)</f>
        <v>Colorado</v>
      </c>
      <c r="W889" s="1" t="str">
        <f>VLOOKUP(T889,'Geographic Data'!$A:$D,4,FALSE)</f>
        <v>West</v>
      </c>
    </row>
    <row r="890" spans="1:23" x14ac:dyDescent="0.2">
      <c r="A890" s="1">
        <v>79789</v>
      </c>
      <c r="B890" s="2">
        <v>43816</v>
      </c>
      <c r="C890" s="2" t="str">
        <f t="shared" si="104"/>
        <v>Tuesday</v>
      </c>
      <c r="D890" s="2" t="str">
        <f t="shared" si="105"/>
        <v>December</v>
      </c>
      <c r="E890" s="2" t="str">
        <f t="shared" si="106"/>
        <v>2019</v>
      </c>
      <c r="F890" s="2">
        <v>43825</v>
      </c>
      <c r="G890" s="2" t="str">
        <f t="shared" si="107"/>
        <v>Thursday</v>
      </c>
      <c r="H890" s="2" t="str">
        <f t="shared" si="108"/>
        <v>December</v>
      </c>
      <c r="I890" s="22">
        <v>0.36737031785562302</v>
      </c>
      <c r="J890" s="22" t="str">
        <f t="shared" si="109"/>
        <v>08</v>
      </c>
      <c r="K890" s="2" t="str">
        <f t="shared" si="110"/>
        <v>2019</v>
      </c>
      <c r="L890" s="3">
        <v>230.98</v>
      </c>
      <c r="M890" s="1">
        <v>1</v>
      </c>
      <c r="N890" s="3">
        <v>230.98</v>
      </c>
      <c r="O890" s="1" t="s">
        <v>22</v>
      </c>
      <c r="P890" s="1" t="s">
        <v>27</v>
      </c>
      <c r="Q890" s="1" t="str">
        <f t="shared" si="111"/>
        <v>Supplies and Furniture</v>
      </c>
      <c r="R890" s="1" t="s">
        <v>43</v>
      </c>
      <c r="S890" s="1" t="s">
        <v>405</v>
      </c>
      <c r="T890" s="1">
        <v>80229</v>
      </c>
      <c r="U890" s="1" t="str">
        <f>VLOOKUP(T890,'Geographic Data'!$A:$D,2,FALSE)</f>
        <v>Thornton</v>
      </c>
      <c r="V890" s="1" t="str">
        <f>VLOOKUP(T890,'Geographic Data'!$A:$D,3,FALSE)</f>
        <v>Colorado</v>
      </c>
      <c r="W890" s="1" t="str">
        <f>VLOOKUP(T890,'Geographic Data'!$A:$D,4,FALSE)</f>
        <v>West</v>
      </c>
    </row>
    <row r="891" spans="1:23" x14ac:dyDescent="0.2">
      <c r="A891" s="1">
        <v>79792</v>
      </c>
      <c r="B891" s="2">
        <v>43816</v>
      </c>
      <c r="C891" s="2" t="str">
        <f t="shared" si="104"/>
        <v>Tuesday</v>
      </c>
      <c r="D891" s="2" t="str">
        <f t="shared" si="105"/>
        <v>December</v>
      </c>
      <c r="E891" s="2" t="str">
        <f t="shared" si="106"/>
        <v>2019</v>
      </c>
      <c r="F891" s="2">
        <v>43826</v>
      </c>
      <c r="G891" s="2" t="str">
        <f t="shared" si="107"/>
        <v>Friday</v>
      </c>
      <c r="H891" s="2" t="str">
        <f t="shared" si="108"/>
        <v>December</v>
      </c>
      <c r="I891" s="22">
        <v>0.85370956157339351</v>
      </c>
      <c r="J891" s="22" t="str">
        <f t="shared" si="109"/>
        <v>20</v>
      </c>
      <c r="K891" s="2" t="str">
        <f t="shared" si="110"/>
        <v>2019</v>
      </c>
      <c r="L891" s="3">
        <v>14.34</v>
      </c>
      <c r="M891" s="1">
        <v>10</v>
      </c>
      <c r="N891" s="3">
        <v>143.4</v>
      </c>
      <c r="O891" s="1" t="s">
        <v>22</v>
      </c>
      <c r="P891" s="1" t="s">
        <v>27</v>
      </c>
      <c r="Q891" s="1" t="str">
        <f t="shared" si="111"/>
        <v>Supplies and Furniture</v>
      </c>
      <c r="R891" s="1" t="s">
        <v>33</v>
      </c>
      <c r="S891" s="1" t="s">
        <v>126</v>
      </c>
      <c r="T891" s="1">
        <v>80229</v>
      </c>
      <c r="U891" s="1" t="str">
        <f>VLOOKUP(T891,'Geographic Data'!$A:$D,2,FALSE)</f>
        <v>Thornton</v>
      </c>
      <c r="V891" s="1" t="str">
        <f>VLOOKUP(T891,'Geographic Data'!$A:$D,3,FALSE)</f>
        <v>Colorado</v>
      </c>
      <c r="W891" s="1" t="str">
        <f>VLOOKUP(T891,'Geographic Data'!$A:$D,4,FALSE)</f>
        <v>West</v>
      </c>
    </row>
    <row r="892" spans="1:23" x14ac:dyDescent="0.2">
      <c r="A892" s="1">
        <v>79795</v>
      </c>
      <c r="B892" s="2">
        <v>43816</v>
      </c>
      <c r="C892" s="2" t="str">
        <f t="shared" si="104"/>
        <v>Tuesday</v>
      </c>
      <c r="D892" s="2" t="str">
        <f t="shared" si="105"/>
        <v>December</v>
      </c>
      <c r="E892" s="2" t="str">
        <f t="shared" si="106"/>
        <v>2019</v>
      </c>
      <c r="F892" s="2">
        <v>43821</v>
      </c>
      <c r="G892" s="2" t="str">
        <f t="shared" si="107"/>
        <v>Sunday</v>
      </c>
      <c r="H892" s="2" t="str">
        <f t="shared" si="108"/>
        <v>December</v>
      </c>
      <c r="I892" s="22">
        <v>0.24957130853588538</v>
      </c>
      <c r="J892" s="22" t="str">
        <f t="shared" si="109"/>
        <v>05</v>
      </c>
      <c r="K892" s="2" t="str">
        <f t="shared" si="110"/>
        <v>2019</v>
      </c>
      <c r="L892" s="3">
        <v>8.17</v>
      </c>
      <c r="M892" s="1">
        <v>4</v>
      </c>
      <c r="N892" s="3">
        <v>32.68</v>
      </c>
      <c r="O892" s="1" t="s">
        <v>22</v>
      </c>
      <c r="P892" s="1" t="s">
        <v>11</v>
      </c>
      <c r="Q892" s="1" t="str">
        <f t="shared" si="111"/>
        <v>Supplies and Furniture</v>
      </c>
      <c r="R892" s="1" t="s">
        <v>12</v>
      </c>
      <c r="S892" s="1" t="s">
        <v>410</v>
      </c>
      <c r="T892" s="1">
        <v>80229</v>
      </c>
      <c r="U892" s="1" t="str">
        <f>VLOOKUP(T892,'Geographic Data'!$A:$D,2,FALSE)</f>
        <v>Thornton</v>
      </c>
      <c r="V892" s="1" t="str">
        <f>VLOOKUP(T892,'Geographic Data'!$A:$D,3,FALSE)</f>
        <v>Colorado</v>
      </c>
      <c r="W892" s="1" t="str">
        <f>VLOOKUP(T892,'Geographic Data'!$A:$D,4,FALSE)</f>
        <v>West</v>
      </c>
    </row>
    <row r="893" spans="1:23" x14ac:dyDescent="0.2">
      <c r="A893" s="1">
        <v>79796</v>
      </c>
      <c r="B893" s="2">
        <v>43816</v>
      </c>
      <c r="C893" s="2" t="str">
        <f t="shared" si="104"/>
        <v>Tuesday</v>
      </c>
      <c r="D893" s="2" t="str">
        <f t="shared" si="105"/>
        <v>December</v>
      </c>
      <c r="E893" s="2" t="str">
        <f t="shared" si="106"/>
        <v>2019</v>
      </c>
      <c r="F893" s="2">
        <v>43825</v>
      </c>
      <c r="G893" s="2" t="str">
        <f t="shared" si="107"/>
        <v>Thursday</v>
      </c>
      <c r="H893" s="2" t="str">
        <f t="shared" si="108"/>
        <v>December</v>
      </c>
      <c r="I893" s="22">
        <v>0.96404042032892778</v>
      </c>
      <c r="J893" s="22" t="str">
        <f t="shared" si="109"/>
        <v>23</v>
      </c>
      <c r="K893" s="2" t="str">
        <f t="shared" si="110"/>
        <v>2019</v>
      </c>
      <c r="L893" s="3">
        <v>22.38</v>
      </c>
      <c r="M893" s="1">
        <v>2</v>
      </c>
      <c r="N893" s="3">
        <v>44.76</v>
      </c>
      <c r="O893" s="1" t="s">
        <v>22</v>
      </c>
      <c r="P893" s="1" t="s">
        <v>11</v>
      </c>
      <c r="Q893" s="1" t="str">
        <f t="shared" si="111"/>
        <v>Supplies and Furniture</v>
      </c>
      <c r="R893" s="1" t="s">
        <v>791</v>
      </c>
      <c r="S893" s="1" t="s">
        <v>411</v>
      </c>
      <c r="T893" s="1">
        <v>80229</v>
      </c>
      <c r="U893" s="1" t="str">
        <f>VLOOKUP(T893,'Geographic Data'!$A:$D,2,FALSE)</f>
        <v>Thornton</v>
      </c>
      <c r="V893" s="1" t="str">
        <f>VLOOKUP(T893,'Geographic Data'!$A:$D,3,FALSE)</f>
        <v>Colorado</v>
      </c>
      <c r="W893" s="1" t="str">
        <f>VLOOKUP(T893,'Geographic Data'!$A:$D,4,FALSE)</f>
        <v>West</v>
      </c>
    </row>
    <row r="894" spans="1:23" x14ac:dyDescent="0.2">
      <c r="A894" s="1">
        <v>79796</v>
      </c>
      <c r="B894" s="2">
        <v>43816</v>
      </c>
      <c r="C894" s="2" t="str">
        <f t="shared" si="104"/>
        <v>Tuesday</v>
      </c>
      <c r="D894" s="2" t="str">
        <f t="shared" si="105"/>
        <v>December</v>
      </c>
      <c r="E894" s="2" t="str">
        <f t="shared" si="106"/>
        <v>2019</v>
      </c>
      <c r="F894" s="2">
        <v>43820</v>
      </c>
      <c r="G894" s="2" t="str">
        <f t="shared" si="107"/>
        <v>Saturday</v>
      </c>
      <c r="H894" s="2" t="str">
        <f t="shared" si="108"/>
        <v>December</v>
      </c>
      <c r="I894" s="22">
        <v>0.95181164628345005</v>
      </c>
      <c r="J894" s="22" t="str">
        <f t="shared" si="109"/>
        <v>22</v>
      </c>
      <c r="K894" s="2" t="str">
        <f t="shared" si="110"/>
        <v>2019</v>
      </c>
      <c r="L894" s="3">
        <v>29.99</v>
      </c>
      <c r="M894" s="1">
        <v>6</v>
      </c>
      <c r="N894" s="3">
        <v>179.94</v>
      </c>
      <c r="O894" s="1" t="s">
        <v>22</v>
      </c>
      <c r="P894" s="1" t="s">
        <v>16</v>
      </c>
      <c r="Q894" s="1" t="str">
        <f t="shared" si="111"/>
        <v>Technology</v>
      </c>
      <c r="R894" s="1" t="s">
        <v>17</v>
      </c>
      <c r="S894" s="1" t="s">
        <v>796</v>
      </c>
      <c r="T894" s="1">
        <v>80229</v>
      </c>
      <c r="U894" s="1" t="str">
        <f>VLOOKUP(T894,'Geographic Data'!$A:$D,2,FALSE)</f>
        <v>Thornton</v>
      </c>
      <c r="V894" s="1" t="str">
        <f>VLOOKUP(T894,'Geographic Data'!$A:$D,3,FALSE)</f>
        <v>Colorado</v>
      </c>
      <c r="W894" s="1" t="str">
        <f>VLOOKUP(T894,'Geographic Data'!$A:$D,4,FALSE)</f>
        <v>West</v>
      </c>
    </row>
    <row r="895" spans="1:23" x14ac:dyDescent="0.2">
      <c r="A895" s="1">
        <v>79797</v>
      </c>
      <c r="B895" s="2">
        <v>43816</v>
      </c>
      <c r="C895" s="2" t="str">
        <f t="shared" si="104"/>
        <v>Tuesday</v>
      </c>
      <c r="D895" s="2" t="str">
        <f t="shared" si="105"/>
        <v>December</v>
      </c>
      <c r="E895" s="2" t="str">
        <f t="shared" si="106"/>
        <v>2019</v>
      </c>
      <c r="F895" s="2">
        <v>43825</v>
      </c>
      <c r="G895" s="2" t="str">
        <f t="shared" si="107"/>
        <v>Thursday</v>
      </c>
      <c r="H895" s="2" t="str">
        <f t="shared" si="108"/>
        <v>December</v>
      </c>
      <c r="I895" s="22">
        <v>0.49032977985992143</v>
      </c>
      <c r="J895" s="22" t="str">
        <f t="shared" si="109"/>
        <v>11</v>
      </c>
      <c r="K895" s="2" t="str">
        <f t="shared" si="110"/>
        <v>2019</v>
      </c>
      <c r="L895" s="3">
        <v>1.1399999999999999</v>
      </c>
      <c r="M895" s="1">
        <v>5</v>
      </c>
      <c r="N895" s="3">
        <v>5.7</v>
      </c>
      <c r="O895" s="1" t="s">
        <v>22</v>
      </c>
      <c r="P895" s="1" t="s">
        <v>11</v>
      </c>
      <c r="Q895" s="1" t="str">
        <f t="shared" si="111"/>
        <v>Supplies and Furniture</v>
      </c>
      <c r="R895" s="1" t="s">
        <v>141</v>
      </c>
      <c r="S895" s="1" t="s">
        <v>413</v>
      </c>
      <c r="T895" s="1">
        <v>80229</v>
      </c>
      <c r="U895" s="1" t="str">
        <f>VLOOKUP(T895,'Geographic Data'!$A:$D,2,FALSE)</f>
        <v>Thornton</v>
      </c>
      <c r="V895" s="1" t="str">
        <f>VLOOKUP(T895,'Geographic Data'!$A:$D,3,FALSE)</f>
        <v>Colorado</v>
      </c>
      <c r="W895" s="1" t="str">
        <f>VLOOKUP(T895,'Geographic Data'!$A:$D,4,FALSE)</f>
        <v>West</v>
      </c>
    </row>
    <row r="896" spans="1:23" x14ac:dyDescent="0.2">
      <c r="A896" s="1">
        <v>78247</v>
      </c>
      <c r="B896" s="2">
        <v>43810</v>
      </c>
      <c r="C896" s="2" t="str">
        <f t="shared" si="104"/>
        <v>Wednesday</v>
      </c>
      <c r="D896" s="2" t="str">
        <f t="shared" si="105"/>
        <v>December</v>
      </c>
      <c r="E896" s="2" t="str">
        <f t="shared" si="106"/>
        <v>2019</v>
      </c>
      <c r="F896" s="2">
        <v>43819</v>
      </c>
      <c r="G896" s="2" t="str">
        <f t="shared" si="107"/>
        <v>Friday</v>
      </c>
      <c r="H896" s="2" t="str">
        <f t="shared" si="108"/>
        <v>December</v>
      </c>
      <c r="I896" s="22">
        <v>0.57396931653421557</v>
      </c>
      <c r="J896" s="22" t="str">
        <f t="shared" si="109"/>
        <v>13</v>
      </c>
      <c r="K896" s="2" t="str">
        <f t="shared" si="110"/>
        <v>2019</v>
      </c>
      <c r="L896" s="3">
        <v>28.48</v>
      </c>
      <c r="M896" s="1">
        <v>7</v>
      </c>
      <c r="N896" s="3">
        <v>199.36</v>
      </c>
      <c r="O896" s="1" t="s">
        <v>30</v>
      </c>
      <c r="P896" s="1" t="s">
        <v>16</v>
      </c>
      <c r="Q896" s="1" t="str">
        <f t="shared" si="111"/>
        <v>Technology</v>
      </c>
      <c r="R896" s="1" t="s">
        <v>17</v>
      </c>
      <c r="S896" s="1" t="s">
        <v>277</v>
      </c>
      <c r="T896" s="1">
        <v>80232</v>
      </c>
      <c r="U896" s="1" t="str">
        <f>VLOOKUP(T896,'Geographic Data'!$A:$D,2,FALSE)</f>
        <v>Lakewood</v>
      </c>
      <c r="V896" s="1" t="str">
        <f>VLOOKUP(T896,'Geographic Data'!$A:$D,3,FALSE)</f>
        <v>Colorado</v>
      </c>
      <c r="W896" s="1" t="str">
        <f>VLOOKUP(T896,'Geographic Data'!$A:$D,4,FALSE)</f>
        <v>West</v>
      </c>
    </row>
    <row r="897" spans="1:23" x14ac:dyDescent="0.2">
      <c r="A897" s="1">
        <v>78251</v>
      </c>
      <c r="B897" s="2">
        <v>43810</v>
      </c>
      <c r="C897" s="2" t="str">
        <f t="shared" si="104"/>
        <v>Wednesday</v>
      </c>
      <c r="D897" s="2" t="str">
        <f t="shared" si="105"/>
        <v>December</v>
      </c>
      <c r="E897" s="2" t="str">
        <f t="shared" si="106"/>
        <v>2019</v>
      </c>
      <c r="F897" s="2">
        <v>43818</v>
      </c>
      <c r="G897" s="2" t="str">
        <f t="shared" si="107"/>
        <v>Thursday</v>
      </c>
      <c r="H897" s="2" t="str">
        <f t="shared" si="108"/>
        <v>December</v>
      </c>
      <c r="I897" s="22">
        <v>0.3763170909895085</v>
      </c>
      <c r="J897" s="22" t="str">
        <f t="shared" si="109"/>
        <v>09</v>
      </c>
      <c r="K897" s="2" t="str">
        <f t="shared" si="110"/>
        <v>2019</v>
      </c>
      <c r="L897" s="3">
        <v>10.94</v>
      </c>
      <c r="M897" s="1">
        <v>2</v>
      </c>
      <c r="N897" s="3">
        <v>21.88</v>
      </c>
      <c r="O897" s="1" t="s">
        <v>30</v>
      </c>
      <c r="P897" s="1" t="s">
        <v>11</v>
      </c>
      <c r="Q897" s="1" t="str">
        <f t="shared" si="111"/>
        <v>Supplies and Furniture</v>
      </c>
      <c r="R897" s="1" t="s">
        <v>41</v>
      </c>
      <c r="S897" s="1" t="s">
        <v>238</v>
      </c>
      <c r="T897" s="1">
        <v>80232</v>
      </c>
      <c r="U897" s="1" t="str">
        <f>VLOOKUP(T897,'Geographic Data'!$A:$D,2,FALSE)</f>
        <v>Lakewood</v>
      </c>
      <c r="V897" s="1" t="str">
        <f>VLOOKUP(T897,'Geographic Data'!$A:$D,3,FALSE)</f>
        <v>Colorado</v>
      </c>
      <c r="W897" s="1" t="str">
        <f>VLOOKUP(T897,'Geographic Data'!$A:$D,4,FALSE)</f>
        <v>West</v>
      </c>
    </row>
    <row r="898" spans="1:23" x14ac:dyDescent="0.2">
      <c r="A898" s="1">
        <v>82815</v>
      </c>
      <c r="B898" s="2">
        <v>43830</v>
      </c>
      <c r="C898" s="2" t="str">
        <f t="shared" si="104"/>
        <v>Tuesday</v>
      </c>
      <c r="D898" s="2" t="str">
        <f t="shared" si="105"/>
        <v>December</v>
      </c>
      <c r="E898" s="2" t="str">
        <f t="shared" si="106"/>
        <v>2019</v>
      </c>
      <c r="F898" s="2">
        <v>43836</v>
      </c>
      <c r="G898" s="2" t="str">
        <f t="shared" si="107"/>
        <v>Monday</v>
      </c>
      <c r="H898" s="2" t="str">
        <f t="shared" si="108"/>
        <v>January</v>
      </c>
      <c r="I898" s="22">
        <v>0.18565936776342784</v>
      </c>
      <c r="J898" s="22" t="str">
        <f t="shared" si="109"/>
        <v>04</v>
      </c>
      <c r="K898" s="2" t="str">
        <f t="shared" si="110"/>
        <v>2020</v>
      </c>
      <c r="L898" s="3">
        <v>81.319999999999993</v>
      </c>
      <c r="M898" s="1">
        <v>7</v>
      </c>
      <c r="N898" s="3">
        <v>569.24</v>
      </c>
      <c r="O898" s="1" t="s">
        <v>22</v>
      </c>
      <c r="P898" s="1" t="s">
        <v>11</v>
      </c>
      <c r="Q898" s="1" t="str">
        <f t="shared" si="111"/>
        <v>Supplies and Furniture</v>
      </c>
      <c r="R898" s="1" t="s">
        <v>47</v>
      </c>
      <c r="S898" s="1" t="s">
        <v>751</v>
      </c>
      <c r="T898" s="1">
        <v>80233</v>
      </c>
      <c r="U898" s="1" t="str">
        <f>VLOOKUP(T898,'Geographic Data'!$A:$D,2,FALSE)</f>
        <v>Northglenn</v>
      </c>
      <c r="V898" s="1" t="str">
        <f>VLOOKUP(T898,'Geographic Data'!$A:$D,3,FALSE)</f>
        <v>Colorado</v>
      </c>
      <c r="W898" s="1" t="str">
        <f>VLOOKUP(T898,'Geographic Data'!$A:$D,4,FALSE)</f>
        <v>West</v>
      </c>
    </row>
    <row r="899" spans="1:23" x14ac:dyDescent="0.2">
      <c r="A899" s="1">
        <v>82815</v>
      </c>
      <c r="B899" s="2">
        <v>43830</v>
      </c>
      <c r="C899" s="2" t="str">
        <f t="shared" ref="C899:C962" si="112">TEXT(B899, "DDDD")</f>
        <v>Tuesday</v>
      </c>
      <c r="D899" s="2" t="str">
        <f t="shared" ref="D899:D962" si="113">TEXT(B899, "mmmm")</f>
        <v>December</v>
      </c>
      <c r="E899" s="2" t="str">
        <f t="shared" ref="E899:E962" si="114">TEXT(B899,"YYYY")</f>
        <v>2019</v>
      </c>
      <c r="F899" s="2">
        <v>43840</v>
      </c>
      <c r="G899" s="2" t="str">
        <f t="shared" ref="G899:G962" si="115">TEXT(F899, "DDDD")</f>
        <v>Friday</v>
      </c>
      <c r="H899" s="2" t="str">
        <f t="shared" ref="H899:H962" si="116">TEXT(F899, "MMMM")</f>
        <v>January</v>
      </c>
      <c r="I899" s="22">
        <v>0.41851848806399039</v>
      </c>
      <c r="J899" s="22" t="str">
        <f t="shared" ref="J899:J962" si="117">TEXT(I899, "HH")</f>
        <v>10</v>
      </c>
      <c r="K899" s="2" t="str">
        <f t="shared" ref="K899:K962" si="118">TEXT(F899, "YYYY")</f>
        <v>2020</v>
      </c>
      <c r="L899" s="3">
        <v>3.71</v>
      </c>
      <c r="M899" s="1">
        <v>2</v>
      </c>
      <c r="N899" s="3">
        <v>7.42</v>
      </c>
      <c r="O899" s="1" t="s">
        <v>22</v>
      </c>
      <c r="P899" s="1" t="s">
        <v>11</v>
      </c>
      <c r="Q899" s="1" t="str">
        <f t="shared" ref="Q899:Q962" si="119">IF(P899="Office Supplies","Supplies and Furniture",IF(P899="Furniture","Supplies and Furniture",P899))</f>
        <v>Supplies and Furniture</v>
      </c>
      <c r="R899" s="1" t="s">
        <v>12</v>
      </c>
      <c r="S899" s="1" t="s">
        <v>221</v>
      </c>
      <c r="T899" s="1">
        <v>80233</v>
      </c>
      <c r="U899" s="1" t="str">
        <f>VLOOKUP(T899,'Geographic Data'!$A:$D,2,FALSE)</f>
        <v>Northglenn</v>
      </c>
      <c r="V899" s="1" t="str">
        <f>VLOOKUP(T899,'Geographic Data'!$A:$D,3,FALSE)</f>
        <v>Colorado</v>
      </c>
      <c r="W899" s="1" t="str">
        <f>VLOOKUP(T899,'Geographic Data'!$A:$D,4,FALSE)</f>
        <v>West</v>
      </c>
    </row>
    <row r="900" spans="1:23" x14ac:dyDescent="0.2">
      <c r="A900" s="1">
        <v>82815</v>
      </c>
      <c r="B900" s="2">
        <v>43830</v>
      </c>
      <c r="C900" s="2" t="str">
        <f t="shared" si="112"/>
        <v>Tuesday</v>
      </c>
      <c r="D900" s="2" t="str">
        <f t="shared" si="113"/>
        <v>December</v>
      </c>
      <c r="E900" s="2" t="str">
        <f t="shared" si="114"/>
        <v>2019</v>
      </c>
      <c r="F900" s="2">
        <v>43840</v>
      </c>
      <c r="G900" s="2" t="str">
        <f t="shared" si="115"/>
        <v>Friday</v>
      </c>
      <c r="H900" s="2" t="str">
        <f t="shared" si="116"/>
        <v>January</v>
      </c>
      <c r="I900" s="22">
        <v>0.49743359483830552</v>
      </c>
      <c r="J900" s="22" t="str">
        <f t="shared" si="117"/>
        <v>11</v>
      </c>
      <c r="K900" s="2" t="str">
        <f t="shared" si="118"/>
        <v>2020</v>
      </c>
      <c r="L900" s="3">
        <v>6.48</v>
      </c>
      <c r="M900" s="1">
        <v>10</v>
      </c>
      <c r="N900" s="3">
        <v>64.8</v>
      </c>
      <c r="O900" s="1" t="s">
        <v>22</v>
      </c>
      <c r="P900" s="1" t="s">
        <v>11</v>
      </c>
      <c r="Q900" s="1" t="str">
        <f t="shared" si="119"/>
        <v>Supplies and Furniture</v>
      </c>
      <c r="R900" s="1" t="s">
        <v>12</v>
      </c>
      <c r="S900" s="1" t="s">
        <v>388</v>
      </c>
      <c r="T900" s="1">
        <v>80233</v>
      </c>
      <c r="U900" s="1" t="str">
        <f>VLOOKUP(T900,'Geographic Data'!$A:$D,2,FALSE)</f>
        <v>Northglenn</v>
      </c>
      <c r="V900" s="1" t="str">
        <f>VLOOKUP(T900,'Geographic Data'!$A:$D,3,FALSE)</f>
        <v>Colorado</v>
      </c>
      <c r="W900" s="1" t="str">
        <f>VLOOKUP(T900,'Geographic Data'!$A:$D,4,FALSE)</f>
        <v>West</v>
      </c>
    </row>
    <row r="901" spans="1:23" x14ac:dyDescent="0.2">
      <c r="A901" s="1">
        <v>82817</v>
      </c>
      <c r="B901" s="2">
        <v>43830</v>
      </c>
      <c r="C901" s="2" t="str">
        <f t="shared" si="112"/>
        <v>Tuesday</v>
      </c>
      <c r="D901" s="2" t="str">
        <f t="shared" si="113"/>
        <v>December</v>
      </c>
      <c r="E901" s="2" t="str">
        <f t="shared" si="114"/>
        <v>2019</v>
      </c>
      <c r="F901" s="2">
        <v>43834</v>
      </c>
      <c r="G901" s="2" t="str">
        <f t="shared" si="115"/>
        <v>Saturday</v>
      </c>
      <c r="H901" s="2" t="str">
        <f t="shared" si="116"/>
        <v>January</v>
      </c>
      <c r="I901" s="22">
        <v>0.73318859840934647</v>
      </c>
      <c r="J901" s="22" t="str">
        <f t="shared" si="117"/>
        <v>17</v>
      </c>
      <c r="K901" s="2" t="str">
        <f t="shared" si="118"/>
        <v>2020</v>
      </c>
      <c r="L901" s="3">
        <v>5.28</v>
      </c>
      <c r="M901" s="1">
        <v>2</v>
      </c>
      <c r="N901" s="3">
        <v>10.56</v>
      </c>
      <c r="O901" s="1" t="s">
        <v>22</v>
      </c>
      <c r="P901" s="1" t="s">
        <v>11</v>
      </c>
      <c r="Q901" s="1" t="str">
        <f t="shared" si="119"/>
        <v>Supplies and Furniture</v>
      </c>
      <c r="R901" s="1" t="s">
        <v>12</v>
      </c>
      <c r="S901" s="1" t="s">
        <v>753</v>
      </c>
      <c r="T901" s="1">
        <v>80233</v>
      </c>
      <c r="U901" s="1" t="str">
        <f>VLOOKUP(T901,'Geographic Data'!$A:$D,2,FALSE)</f>
        <v>Northglenn</v>
      </c>
      <c r="V901" s="1" t="str">
        <f>VLOOKUP(T901,'Geographic Data'!$A:$D,3,FALSE)</f>
        <v>Colorado</v>
      </c>
      <c r="W901" s="1" t="str">
        <f>VLOOKUP(T901,'Geographic Data'!$A:$D,4,FALSE)</f>
        <v>West</v>
      </c>
    </row>
    <row r="902" spans="1:23" x14ac:dyDescent="0.2">
      <c r="A902" s="1">
        <v>82817</v>
      </c>
      <c r="B902" s="2">
        <v>43830</v>
      </c>
      <c r="C902" s="2" t="str">
        <f t="shared" si="112"/>
        <v>Tuesday</v>
      </c>
      <c r="D902" s="2" t="str">
        <f t="shared" si="113"/>
        <v>December</v>
      </c>
      <c r="E902" s="2" t="str">
        <f t="shared" si="114"/>
        <v>2019</v>
      </c>
      <c r="F902" s="2">
        <v>43833</v>
      </c>
      <c r="G902" s="2" t="str">
        <f t="shared" si="115"/>
        <v>Friday</v>
      </c>
      <c r="H902" s="2" t="str">
        <f t="shared" si="116"/>
        <v>January</v>
      </c>
      <c r="I902" s="22">
        <v>0.12906154125231173</v>
      </c>
      <c r="J902" s="22" t="str">
        <f t="shared" si="117"/>
        <v>03</v>
      </c>
      <c r="K902" s="2" t="str">
        <f t="shared" si="118"/>
        <v>2020</v>
      </c>
      <c r="L902" s="3">
        <v>59.76</v>
      </c>
      <c r="M902" s="1">
        <v>2</v>
      </c>
      <c r="N902" s="3">
        <v>119.52</v>
      </c>
      <c r="O902" s="1" t="s">
        <v>22</v>
      </c>
      <c r="P902" s="1" t="s">
        <v>11</v>
      </c>
      <c r="Q902" s="1" t="str">
        <f t="shared" si="119"/>
        <v>Supplies and Furniture</v>
      </c>
      <c r="R902" s="1" t="s">
        <v>789</v>
      </c>
      <c r="S902" s="1" t="s">
        <v>754</v>
      </c>
      <c r="T902" s="1">
        <v>80233</v>
      </c>
      <c r="U902" s="1" t="str">
        <f>VLOOKUP(T902,'Geographic Data'!$A:$D,2,FALSE)</f>
        <v>Northglenn</v>
      </c>
      <c r="V902" s="1" t="str">
        <f>VLOOKUP(T902,'Geographic Data'!$A:$D,3,FALSE)</f>
        <v>Colorado</v>
      </c>
      <c r="W902" s="1" t="str">
        <f>VLOOKUP(T902,'Geographic Data'!$A:$D,4,FALSE)</f>
        <v>West</v>
      </c>
    </row>
    <row r="903" spans="1:23" x14ac:dyDescent="0.2">
      <c r="A903" s="1">
        <v>79647</v>
      </c>
      <c r="B903" s="2">
        <v>43816</v>
      </c>
      <c r="C903" s="2" t="str">
        <f t="shared" si="112"/>
        <v>Tuesday</v>
      </c>
      <c r="D903" s="2" t="str">
        <f t="shared" si="113"/>
        <v>December</v>
      </c>
      <c r="E903" s="2" t="str">
        <f t="shared" si="114"/>
        <v>2019</v>
      </c>
      <c r="F903" s="2">
        <v>43826</v>
      </c>
      <c r="G903" s="2" t="str">
        <f t="shared" si="115"/>
        <v>Friday</v>
      </c>
      <c r="H903" s="2" t="str">
        <f t="shared" si="116"/>
        <v>December</v>
      </c>
      <c r="I903" s="22">
        <v>0.31105067402595699</v>
      </c>
      <c r="J903" s="22" t="str">
        <f t="shared" si="117"/>
        <v>07</v>
      </c>
      <c r="K903" s="2" t="str">
        <f t="shared" si="118"/>
        <v>2019</v>
      </c>
      <c r="L903" s="3">
        <v>95.99</v>
      </c>
      <c r="M903" s="1">
        <v>4</v>
      </c>
      <c r="N903" s="3">
        <v>383.96</v>
      </c>
      <c r="O903" s="1" t="s">
        <v>10</v>
      </c>
      <c r="P903" s="1" t="s">
        <v>16</v>
      </c>
      <c r="Q903" s="1" t="str">
        <f t="shared" si="119"/>
        <v>Technology</v>
      </c>
      <c r="R903" s="1" t="s">
        <v>790</v>
      </c>
      <c r="S903" s="1" t="s">
        <v>355</v>
      </c>
      <c r="T903" s="1">
        <v>80525</v>
      </c>
      <c r="U903" s="1" t="str">
        <f>VLOOKUP(T903,'Geographic Data'!$A:$D,2,FALSE)</f>
        <v>Fort Collins</v>
      </c>
      <c r="V903" s="1" t="str">
        <f>VLOOKUP(T903,'Geographic Data'!$A:$D,3,FALSE)</f>
        <v>Colorado</v>
      </c>
      <c r="W903" s="1" t="str">
        <f>VLOOKUP(T903,'Geographic Data'!$A:$D,4,FALSE)</f>
        <v>West</v>
      </c>
    </row>
    <row r="904" spans="1:23" x14ac:dyDescent="0.2">
      <c r="A904" s="1">
        <v>79648</v>
      </c>
      <c r="B904" s="2">
        <v>43816</v>
      </c>
      <c r="C904" s="2" t="str">
        <f t="shared" si="112"/>
        <v>Tuesday</v>
      </c>
      <c r="D904" s="2" t="str">
        <f t="shared" si="113"/>
        <v>December</v>
      </c>
      <c r="E904" s="2" t="str">
        <f t="shared" si="114"/>
        <v>2019</v>
      </c>
      <c r="F904" s="2">
        <v>43826</v>
      </c>
      <c r="G904" s="2" t="str">
        <f t="shared" si="115"/>
        <v>Friday</v>
      </c>
      <c r="H904" s="2" t="str">
        <f t="shared" si="116"/>
        <v>December</v>
      </c>
      <c r="I904" s="22">
        <v>0.95357862018777761</v>
      </c>
      <c r="J904" s="22" t="str">
        <f t="shared" si="117"/>
        <v>22</v>
      </c>
      <c r="K904" s="2" t="str">
        <f t="shared" si="118"/>
        <v>2019</v>
      </c>
      <c r="L904" s="3">
        <v>10.89</v>
      </c>
      <c r="M904" s="1">
        <v>9</v>
      </c>
      <c r="N904" s="3">
        <v>98.01</v>
      </c>
      <c r="O904" s="1" t="s">
        <v>10</v>
      </c>
      <c r="P904" s="1" t="s">
        <v>11</v>
      </c>
      <c r="Q904" s="1" t="str">
        <f t="shared" si="119"/>
        <v>Supplies and Furniture</v>
      </c>
      <c r="R904" s="1" t="s">
        <v>47</v>
      </c>
      <c r="S904" s="1" t="s">
        <v>305</v>
      </c>
      <c r="T904" s="1">
        <v>80525</v>
      </c>
      <c r="U904" s="1" t="str">
        <f>VLOOKUP(T904,'Geographic Data'!$A:$D,2,FALSE)</f>
        <v>Fort Collins</v>
      </c>
      <c r="V904" s="1" t="str">
        <f>VLOOKUP(T904,'Geographic Data'!$A:$D,3,FALSE)</f>
        <v>Colorado</v>
      </c>
      <c r="W904" s="1" t="str">
        <f>VLOOKUP(T904,'Geographic Data'!$A:$D,4,FALSE)</f>
        <v>West</v>
      </c>
    </row>
    <row r="905" spans="1:23" x14ac:dyDescent="0.2">
      <c r="A905" s="1">
        <v>79649</v>
      </c>
      <c r="B905" s="2">
        <v>43816</v>
      </c>
      <c r="C905" s="2" t="str">
        <f t="shared" si="112"/>
        <v>Tuesday</v>
      </c>
      <c r="D905" s="2" t="str">
        <f t="shared" si="113"/>
        <v>December</v>
      </c>
      <c r="E905" s="2" t="str">
        <f t="shared" si="114"/>
        <v>2019</v>
      </c>
      <c r="F905" s="2">
        <v>43821</v>
      </c>
      <c r="G905" s="2" t="str">
        <f t="shared" si="115"/>
        <v>Sunday</v>
      </c>
      <c r="H905" s="2" t="str">
        <f t="shared" si="116"/>
        <v>December</v>
      </c>
      <c r="I905" s="22">
        <v>0.90566777335276916</v>
      </c>
      <c r="J905" s="22" t="str">
        <f t="shared" si="117"/>
        <v>21</v>
      </c>
      <c r="K905" s="2" t="str">
        <f t="shared" si="118"/>
        <v>2019</v>
      </c>
      <c r="L905" s="3">
        <v>14.48</v>
      </c>
      <c r="M905" s="1">
        <v>10</v>
      </c>
      <c r="N905" s="3">
        <v>144.80000000000001</v>
      </c>
      <c r="O905" s="1" t="s">
        <v>10</v>
      </c>
      <c r="P905" s="1" t="s">
        <v>11</v>
      </c>
      <c r="Q905" s="1" t="str">
        <f t="shared" si="119"/>
        <v>Supplies and Furniture</v>
      </c>
      <c r="R905" s="1" t="s">
        <v>791</v>
      </c>
      <c r="S905" s="1" t="s">
        <v>356</v>
      </c>
      <c r="T905" s="1">
        <v>80525</v>
      </c>
      <c r="U905" s="1" t="str">
        <f>VLOOKUP(T905,'Geographic Data'!$A:$D,2,FALSE)</f>
        <v>Fort Collins</v>
      </c>
      <c r="V905" s="1" t="str">
        <f>VLOOKUP(T905,'Geographic Data'!$A:$D,3,FALSE)</f>
        <v>Colorado</v>
      </c>
      <c r="W905" s="1" t="str">
        <f>VLOOKUP(T905,'Geographic Data'!$A:$D,4,FALSE)</f>
        <v>West</v>
      </c>
    </row>
    <row r="906" spans="1:23" x14ac:dyDescent="0.2">
      <c r="A906" s="1">
        <v>79649</v>
      </c>
      <c r="B906" s="2">
        <v>43816</v>
      </c>
      <c r="C906" s="2" t="str">
        <f t="shared" si="112"/>
        <v>Tuesday</v>
      </c>
      <c r="D906" s="2" t="str">
        <f t="shared" si="113"/>
        <v>December</v>
      </c>
      <c r="E906" s="2" t="str">
        <f t="shared" si="114"/>
        <v>2019</v>
      </c>
      <c r="F906" s="2">
        <v>43823</v>
      </c>
      <c r="G906" s="2" t="str">
        <f t="shared" si="115"/>
        <v>Tuesday</v>
      </c>
      <c r="H906" s="2" t="str">
        <f t="shared" si="116"/>
        <v>December</v>
      </c>
      <c r="I906" s="22">
        <v>8.379867934551033E-2</v>
      </c>
      <c r="J906" s="22" t="str">
        <f t="shared" si="117"/>
        <v>02</v>
      </c>
      <c r="K906" s="2" t="str">
        <f t="shared" si="118"/>
        <v>2019</v>
      </c>
      <c r="L906" s="3">
        <v>35.99</v>
      </c>
      <c r="M906" s="1">
        <v>5</v>
      </c>
      <c r="N906" s="3">
        <v>179.95</v>
      </c>
      <c r="O906" s="1" t="s">
        <v>10</v>
      </c>
      <c r="P906" s="1" t="s">
        <v>16</v>
      </c>
      <c r="Q906" s="1" t="str">
        <f t="shared" si="119"/>
        <v>Technology</v>
      </c>
      <c r="R906" s="1" t="s">
        <v>790</v>
      </c>
      <c r="S906" s="1" t="s">
        <v>163</v>
      </c>
      <c r="T906" s="1">
        <v>80525</v>
      </c>
      <c r="U906" s="1" t="str">
        <f>VLOOKUP(T906,'Geographic Data'!$A:$D,2,FALSE)</f>
        <v>Fort Collins</v>
      </c>
      <c r="V906" s="1" t="str">
        <f>VLOOKUP(T906,'Geographic Data'!$A:$D,3,FALSE)</f>
        <v>Colorado</v>
      </c>
      <c r="W906" s="1" t="str">
        <f>VLOOKUP(T906,'Geographic Data'!$A:$D,4,FALSE)</f>
        <v>West</v>
      </c>
    </row>
    <row r="907" spans="1:23" x14ac:dyDescent="0.2">
      <c r="A907" s="1">
        <v>79651</v>
      </c>
      <c r="B907" s="2">
        <v>43816</v>
      </c>
      <c r="C907" s="2" t="str">
        <f t="shared" si="112"/>
        <v>Tuesday</v>
      </c>
      <c r="D907" s="2" t="str">
        <f t="shared" si="113"/>
        <v>December</v>
      </c>
      <c r="E907" s="2" t="str">
        <f t="shared" si="114"/>
        <v>2019</v>
      </c>
      <c r="F907" s="2">
        <v>43819</v>
      </c>
      <c r="G907" s="2" t="str">
        <f t="shared" si="115"/>
        <v>Friday</v>
      </c>
      <c r="H907" s="2" t="str">
        <f t="shared" si="116"/>
        <v>December</v>
      </c>
      <c r="I907" s="22">
        <v>0.73646144133735891</v>
      </c>
      <c r="J907" s="22" t="str">
        <f t="shared" si="117"/>
        <v>17</v>
      </c>
      <c r="K907" s="2" t="str">
        <f t="shared" si="118"/>
        <v>2019</v>
      </c>
      <c r="L907" s="3">
        <v>165.98</v>
      </c>
      <c r="M907" s="1">
        <v>10</v>
      </c>
      <c r="N907" s="3">
        <v>1659.8</v>
      </c>
      <c r="O907" s="1" t="s">
        <v>10</v>
      </c>
      <c r="P907" s="1" t="s">
        <v>11</v>
      </c>
      <c r="Q907" s="1" t="str">
        <f t="shared" si="119"/>
        <v>Supplies and Furniture</v>
      </c>
      <c r="R907" s="1" t="s">
        <v>791</v>
      </c>
      <c r="S907" s="1" t="s">
        <v>357</v>
      </c>
      <c r="T907" s="1">
        <v>80525</v>
      </c>
      <c r="U907" s="1" t="str">
        <f>VLOOKUP(T907,'Geographic Data'!$A:$D,2,FALSE)</f>
        <v>Fort Collins</v>
      </c>
      <c r="V907" s="1" t="str">
        <f>VLOOKUP(T907,'Geographic Data'!$A:$D,3,FALSE)</f>
        <v>Colorado</v>
      </c>
      <c r="W907" s="1" t="str">
        <f>VLOOKUP(T907,'Geographic Data'!$A:$D,4,FALSE)</f>
        <v>West</v>
      </c>
    </row>
    <row r="908" spans="1:23" x14ac:dyDescent="0.2">
      <c r="A908" s="1">
        <v>82813</v>
      </c>
      <c r="B908" s="2">
        <v>43830</v>
      </c>
      <c r="C908" s="2" t="str">
        <f t="shared" si="112"/>
        <v>Tuesday</v>
      </c>
      <c r="D908" s="2" t="str">
        <f t="shared" si="113"/>
        <v>December</v>
      </c>
      <c r="E908" s="2" t="str">
        <f t="shared" si="114"/>
        <v>2019</v>
      </c>
      <c r="F908" s="2">
        <v>43836</v>
      </c>
      <c r="G908" s="2" t="str">
        <f t="shared" si="115"/>
        <v>Monday</v>
      </c>
      <c r="H908" s="2" t="str">
        <f t="shared" si="116"/>
        <v>January</v>
      </c>
      <c r="I908" s="22">
        <v>0.1276599179370147</v>
      </c>
      <c r="J908" s="22" t="str">
        <f t="shared" si="117"/>
        <v>03</v>
      </c>
      <c r="K908" s="2" t="str">
        <f t="shared" si="118"/>
        <v>2020</v>
      </c>
      <c r="L908" s="3">
        <v>4.9800000000000004</v>
      </c>
      <c r="M908" s="1">
        <v>9</v>
      </c>
      <c r="N908" s="3">
        <v>44.82</v>
      </c>
      <c r="O908" s="1" t="s">
        <v>22</v>
      </c>
      <c r="P908" s="1" t="s">
        <v>16</v>
      </c>
      <c r="Q908" s="1" t="str">
        <f t="shared" si="119"/>
        <v>Technology</v>
      </c>
      <c r="R908" s="1" t="s">
        <v>17</v>
      </c>
      <c r="S908" s="1" t="s">
        <v>225</v>
      </c>
      <c r="T908" s="1">
        <v>80538</v>
      </c>
      <c r="U908" s="1" t="str">
        <f>VLOOKUP(T908,'Geographic Data'!$A:$D,2,FALSE)</f>
        <v>Loveland</v>
      </c>
      <c r="V908" s="1" t="str">
        <f>VLOOKUP(T908,'Geographic Data'!$A:$D,3,FALSE)</f>
        <v>Colorado</v>
      </c>
      <c r="W908" s="1" t="str">
        <f>VLOOKUP(T908,'Geographic Data'!$A:$D,4,FALSE)</f>
        <v>West</v>
      </c>
    </row>
    <row r="909" spans="1:23" x14ac:dyDescent="0.2">
      <c r="A909" s="1">
        <v>82814</v>
      </c>
      <c r="B909" s="2">
        <v>43830</v>
      </c>
      <c r="C909" s="2" t="str">
        <f t="shared" si="112"/>
        <v>Tuesday</v>
      </c>
      <c r="D909" s="2" t="str">
        <f t="shared" si="113"/>
        <v>December</v>
      </c>
      <c r="E909" s="2" t="str">
        <f t="shared" si="114"/>
        <v>2019</v>
      </c>
      <c r="F909" s="2">
        <v>43836</v>
      </c>
      <c r="G909" s="2" t="str">
        <f t="shared" si="115"/>
        <v>Monday</v>
      </c>
      <c r="H909" s="2" t="str">
        <f t="shared" si="116"/>
        <v>January</v>
      </c>
      <c r="I909" s="22">
        <v>0.10677431269561333</v>
      </c>
      <c r="J909" s="22" t="str">
        <f t="shared" si="117"/>
        <v>02</v>
      </c>
      <c r="K909" s="2" t="str">
        <f t="shared" si="118"/>
        <v>2020</v>
      </c>
      <c r="L909" s="3">
        <v>3.98</v>
      </c>
      <c r="M909" s="1">
        <v>1</v>
      </c>
      <c r="N909" s="3">
        <v>3.98</v>
      </c>
      <c r="O909" s="1" t="s">
        <v>22</v>
      </c>
      <c r="P909" s="1" t="s">
        <v>11</v>
      </c>
      <c r="Q909" s="1" t="str">
        <f t="shared" si="119"/>
        <v>Supplies and Furniture</v>
      </c>
      <c r="R909" s="1" t="s">
        <v>791</v>
      </c>
      <c r="S909" s="1" t="s">
        <v>720</v>
      </c>
      <c r="T909" s="1">
        <v>80538</v>
      </c>
      <c r="U909" s="1" t="str">
        <f>VLOOKUP(T909,'Geographic Data'!$A:$D,2,FALSE)</f>
        <v>Loveland</v>
      </c>
      <c r="V909" s="1" t="str">
        <f>VLOOKUP(T909,'Geographic Data'!$A:$D,3,FALSE)</f>
        <v>Colorado</v>
      </c>
      <c r="W909" s="1" t="str">
        <f>VLOOKUP(T909,'Geographic Data'!$A:$D,4,FALSE)</f>
        <v>West</v>
      </c>
    </row>
    <row r="910" spans="1:23" x14ac:dyDescent="0.2">
      <c r="A910" s="1">
        <v>82816</v>
      </c>
      <c r="B910" s="2">
        <v>43830</v>
      </c>
      <c r="C910" s="2" t="str">
        <f t="shared" si="112"/>
        <v>Tuesday</v>
      </c>
      <c r="D910" s="2" t="str">
        <f t="shared" si="113"/>
        <v>December</v>
      </c>
      <c r="E910" s="2" t="str">
        <f t="shared" si="114"/>
        <v>2019</v>
      </c>
      <c r="F910" s="2">
        <v>43838</v>
      </c>
      <c r="G910" s="2" t="str">
        <f t="shared" si="115"/>
        <v>Wednesday</v>
      </c>
      <c r="H910" s="2" t="str">
        <f t="shared" si="116"/>
        <v>January</v>
      </c>
      <c r="I910" s="22">
        <v>0.65177195902798291</v>
      </c>
      <c r="J910" s="22" t="str">
        <f t="shared" si="117"/>
        <v>15</v>
      </c>
      <c r="K910" s="2" t="str">
        <f t="shared" si="118"/>
        <v>2020</v>
      </c>
      <c r="L910" s="3">
        <v>6.48</v>
      </c>
      <c r="M910" s="1">
        <v>6</v>
      </c>
      <c r="N910" s="3">
        <v>38.880000000000003</v>
      </c>
      <c r="O910" s="1" t="s">
        <v>22</v>
      </c>
      <c r="P910" s="1" t="s">
        <v>769</v>
      </c>
      <c r="Q910" s="1" t="str">
        <f t="shared" si="119"/>
        <v>N/A</v>
      </c>
      <c r="R910" s="1" t="s">
        <v>12</v>
      </c>
      <c r="S910" s="1" t="s">
        <v>393</v>
      </c>
      <c r="T910" s="1">
        <v>80538</v>
      </c>
      <c r="U910" s="1" t="str">
        <f>VLOOKUP(T910,'Geographic Data'!$A:$D,2,FALSE)</f>
        <v>Loveland</v>
      </c>
      <c r="V910" s="1" t="str">
        <f>VLOOKUP(T910,'Geographic Data'!$A:$D,3,FALSE)</f>
        <v>Colorado</v>
      </c>
      <c r="W910" s="1" t="str">
        <f>VLOOKUP(T910,'Geographic Data'!$A:$D,4,FALSE)</f>
        <v>West</v>
      </c>
    </row>
    <row r="911" spans="1:23" x14ac:dyDescent="0.2">
      <c r="A911" s="1">
        <v>82818</v>
      </c>
      <c r="B911" s="2">
        <v>43830</v>
      </c>
      <c r="C911" s="2" t="str">
        <f t="shared" si="112"/>
        <v>Tuesday</v>
      </c>
      <c r="D911" s="2" t="str">
        <f t="shared" si="113"/>
        <v>December</v>
      </c>
      <c r="E911" s="2" t="str">
        <f t="shared" si="114"/>
        <v>2019</v>
      </c>
      <c r="F911" s="2">
        <v>43840</v>
      </c>
      <c r="G911" s="2" t="str">
        <f t="shared" si="115"/>
        <v>Friday</v>
      </c>
      <c r="H911" s="2" t="str">
        <f t="shared" si="116"/>
        <v>January</v>
      </c>
      <c r="I911" s="22">
        <v>0.85733459313233029</v>
      </c>
      <c r="J911" s="22" t="str">
        <f t="shared" si="117"/>
        <v>20</v>
      </c>
      <c r="K911" s="2" t="str">
        <f t="shared" si="118"/>
        <v>2020</v>
      </c>
      <c r="L911" s="3">
        <v>55.99</v>
      </c>
      <c r="M911" s="1">
        <v>4</v>
      </c>
      <c r="N911" s="3">
        <v>223.96</v>
      </c>
      <c r="O911" s="1" t="s">
        <v>22</v>
      </c>
      <c r="P911" s="1" t="s">
        <v>16</v>
      </c>
      <c r="Q911" s="1" t="str">
        <f t="shared" si="119"/>
        <v>Technology</v>
      </c>
      <c r="R911" s="1" t="s">
        <v>790</v>
      </c>
      <c r="S911" s="1" t="s">
        <v>207</v>
      </c>
      <c r="T911" s="1">
        <v>80538</v>
      </c>
      <c r="U911" s="1" t="str">
        <f>VLOOKUP(T911,'Geographic Data'!$A:$D,2,FALSE)</f>
        <v>Loveland</v>
      </c>
      <c r="V911" s="1" t="str">
        <f>VLOOKUP(T911,'Geographic Data'!$A:$D,3,FALSE)</f>
        <v>Colorado</v>
      </c>
      <c r="W911" s="1" t="str">
        <f>VLOOKUP(T911,'Geographic Data'!$A:$D,4,FALSE)</f>
        <v>West</v>
      </c>
    </row>
    <row r="912" spans="1:23" x14ac:dyDescent="0.2">
      <c r="A912" s="1">
        <v>82819</v>
      </c>
      <c r="B912" s="2">
        <v>43830</v>
      </c>
      <c r="C912" s="2" t="str">
        <f t="shared" si="112"/>
        <v>Tuesday</v>
      </c>
      <c r="D912" s="2" t="str">
        <f t="shared" si="113"/>
        <v>December</v>
      </c>
      <c r="E912" s="2" t="str">
        <f t="shared" si="114"/>
        <v>2019</v>
      </c>
      <c r="F912" s="2">
        <v>43834</v>
      </c>
      <c r="G912" s="2" t="str">
        <f t="shared" si="115"/>
        <v>Saturday</v>
      </c>
      <c r="H912" s="2" t="str">
        <f t="shared" si="116"/>
        <v>January</v>
      </c>
      <c r="I912" s="22">
        <v>0.67170230292960231</v>
      </c>
      <c r="J912" s="22" t="str">
        <f t="shared" si="117"/>
        <v>16</v>
      </c>
      <c r="K912" s="2" t="str">
        <f t="shared" si="118"/>
        <v>2020</v>
      </c>
      <c r="L912" s="3">
        <v>218.08</v>
      </c>
      <c r="M912" s="1">
        <v>10</v>
      </c>
      <c r="N912" s="3">
        <v>2180.8000000000002</v>
      </c>
      <c r="O912" s="1" t="s">
        <v>22</v>
      </c>
      <c r="P912" s="1" t="s">
        <v>27</v>
      </c>
      <c r="Q912" s="1" t="str">
        <f t="shared" si="119"/>
        <v>Supplies and Furniture</v>
      </c>
      <c r="R912" s="1" t="s">
        <v>1219</v>
      </c>
      <c r="S912" s="1" t="s">
        <v>755</v>
      </c>
      <c r="T912" s="1">
        <v>80538</v>
      </c>
      <c r="U912" s="1" t="str">
        <f>VLOOKUP(T912,'Geographic Data'!$A:$D,2,FALSE)</f>
        <v>Loveland</v>
      </c>
      <c r="V912" s="1" t="str">
        <f>VLOOKUP(T912,'Geographic Data'!$A:$D,3,FALSE)</f>
        <v>Colorado</v>
      </c>
      <c r="W912" s="1" t="str">
        <f>VLOOKUP(T912,'Geographic Data'!$A:$D,4,FALSE)</f>
        <v>West</v>
      </c>
    </row>
    <row r="913" spans="1:23" x14ac:dyDescent="0.2">
      <c r="A913" s="1">
        <v>82458</v>
      </c>
      <c r="B913" s="2">
        <v>43828</v>
      </c>
      <c r="C913" s="2" t="str">
        <f t="shared" si="112"/>
        <v>Sunday</v>
      </c>
      <c r="D913" s="2" t="str">
        <f t="shared" si="113"/>
        <v>December</v>
      </c>
      <c r="E913" s="2" t="str">
        <f t="shared" si="114"/>
        <v>2019</v>
      </c>
      <c r="F913" s="2">
        <v>43837</v>
      </c>
      <c r="G913" s="2" t="str">
        <f t="shared" si="115"/>
        <v>Tuesday</v>
      </c>
      <c r="H913" s="2" t="str">
        <f t="shared" si="116"/>
        <v>January</v>
      </c>
      <c r="I913" s="22">
        <v>0.426164182576521</v>
      </c>
      <c r="J913" s="22" t="str">
        <f t="shared" si="117"/>
        <v>10</v>
      </c>
      <c r="K913" s="2" t="str">
        <f t="shared" si="118"/>
        <v>2020</v>
      </c>
      <c r="L913" s="3">
        <v>18.649999999999999</v>
      </c>
      <c r="M913" s="1">
        <v>7</v>
      </c>
      <c r="N913" s="3">
        <v>130.55000000000001</v>
      </c>
      <c r="O913" s="1" t="s">
        <v>22</v>
      </c>
      <c r="P913" s="1" t="s">
        <v>27</v>
      </c>
      <c r="Q913" s="1" t="str">
        <f t="shared" si="119"/>
        <v>Supplies and Furniture</v>
      </c>
      <c r="R913" s="1" t="s">
        <v>33</v>
      </c>
      <c r="S913" s="1" t="s">
        <v>731</v>
      </c>
      <c r="T913" s="1">
        <v>80634</v>
      </c>
      <c r="U913" s="1" t="str">
        <f>VLOOKUP(T913,'Geographic Data'!$A:$D,2,FALSE)</f>
        <v>Greeley</v>
      </c>
      <c r="V913" s="1" t="str">
        <f>VLOOKUP(T913,'Geographic Data'!$A:$D,3,FALSE)</f>
        <v>Colorado</v>
      </c>
      <c r="W913" s="1" t="str">
        <f>VLOOKUP(T913,'Geographic Data'!$A:$D,4,FALSE)</f>
        <v>West</v>
      </c>
    </row>
    <row r="914" spans="1:23" x14ac:dyDescent="0.2">
      <c r="A914" s="1">
        <v>82463</v>
      </c>
      <c r="B914" s="2">
        <v>43828</v>
      </c>
      <c r="C914" s="2" t="str">
        <f t="shared" si="112"/>
        <v>Sunday</v>
      </c>
      <c r="D914" s="2" t="str">
        <f t="shared" si="113"/>
        <v>December</v>
      </c>
      <c r="E914" s="2" t="str">
        <f t="shared" si="114"/>
        <v>2019</v>
      </c>
      <c r="F914" s="2">
        <v>43833</v>
      </c>
      <c r="G914" s="2" t="str">
        <f t="shared" si="115"/>
        <v>Friday</v>
      </c>
      <c r="H914" s="2" t="str">
        <f t="shared" si="116"/>
        <v>January</v>
      </c>
      <c r="I914" s="22">
        <v>0.23543915566425899</v>
      </c>
      <c r="J914" s="22" t="str">
        <f t="shared" si="117"/>
        <v>05</v>
      </c>
      <c r="K914" s="2" t="str">
        <f t="shared" si="118"/>
        <v>2020</v>
      </c>
      <c r="L914" s="3">
        <v>2.88</v>
      </c>
      <c r="M914" s="1">
        <v>4</v>
      </c>
      <c r="N914" s="3">
        <v>11.52</v>
      </c>
      <c r="O914" s="1" t="s">
        <v>22</v>
      </c>
      <c r="P914" s="1" t="s">
        <v>11</v>
      </c>
      <c r="Q914" s="1" t="str">
        <f t="shared" si="119"/>
        <v>Supplies and Furniture</v>
      </c>
      <c r="R914" s="1" t="s">
        <v>791</v>
      </c>
      <c r="S914" s="1" t="s">
        <v>480</v>
      </c>
      <c r="T914" s="1">
        <v>80634</v>
      </c>
      <c r="U914" s="1" t="str">
        <f>VLOOKUP(T914,'Geographic Data'!$A:$D,2,FALSE)</f>
        <v>Greeley</v>
      </c>
      <c r="V914" s="1" t="str">
        <f>VLOOKUP(T914,'Geographic Data'!$A:$D,3,FALSE)</f>
        <v>Colorado</v>
      </c>
      <c r="W914" s="1" t="str">
        <f>VLOOKUP(T914,'Geographic Data'!$A:$D,4,FALSE)</f>
        <v>West</v>
      </c>
    </row>
    <row r="915" spans="1:23" x14ac:dyDescent="0.2">
      <c r="A915" s="1">
        <v>79650</v>
      </c>
      <c r="B915" s="2">
        <v>43816</v>
      </c>
      <c r="C915" s="2" t="str">
        <f t="shared" si="112"/>
        <v>Tuesday</v>
      </c>
      <c r="D915" s="2" t="str">
        <f t="shared" si="113"/>
        <v>December</v>
      </c>
      <c r="E915" s="2" t="str">
        <f t="shared" si="114"/>
        <v>2019</v>
      </c>
      <c r="F915" s="2">
        <v>43822</v>
      </c>
      <c r="G915" s="2" t="str">
        <f t="shared" si="115"/>
        <v>Monday</v>
      </c>
      <c r="H915" s="2" t="str">
        <f t="shared" si="116"/>
        <v>December</v>
      </c>
      <c r="I915" s="22">
        <v>0.58762715591213499</v>
      </c>
      <c r="J915" s="22" t="str">
        <f t="shared" si="117"/>
        <v>14</v>
      </c>
      <c r="K915" s="2" t="str">
        <f t="shared" si="118"/>
        <v>2019</v>
      </c>
      <c r="L915" s="3">
        <v>8.01</v>
      </c>
      <c r="M915" s="1">
        <v>2</v>
      </c>
      <c r="N915" s="3">
        <v>16.02</v>
      </c>
      <c r="O915" s="1" t="s">
        <v>10</v>
      </c>
      <c r="P915" s="1" t="s">
        <v>11</v>
      </c>
      <c r="Q915" s="1" t="str">
        <f t="shared" si="119"/>
        <v>Supplies and Furniture</v>
      </c>
      <c r="R915" s="1" t="s">
        <v>12</v>
      </c>
      <c r="S915" s="1" t="s">
        <v>103</v>
      </c>
      <c r="T915" s="1">
        <v>80817</v>
      </c>
      <c r="U915" s="1" t="str">
        <f>VLOOKUP(T915,'Geographic Data'!$A:$D,2,FALSE)</f>
        <v>Fountain</v>
      </c>
      <c r="V915" s="1" t="str">
        <f>VLOOKUP(T915,'Geographic Data'!$A:$D,3,FALSE)</f>
        <v>Colorado</v>
      </c>
      <c r="W915" s="1" t="str">
        <f>VLOOKUP(T915,'Geographic Data'!$A:$D,4,FALSE)</f>
        <v>West</v>
      </c>
    </row>
    <row r="916" spans="1:23" x14ac:dyDescent="0.2">
      <c r="A916" s="1">
        <v>79651</v>
      </c>
      <c r="B916" s="2">
        <v>43816</v>
      </c>
      <c r="C916" s="2" t="str">
        <f t="shared" si="112"/>
        <v>Tuesday</v>
      </c>
      <c r="D916" s="2" t="str">
        <f t="shared" si="113"/>
        <v>December</v>
      </c>
      <c r="E916" s="2" t="str">
        <f t="shared" si="114"/>
        <v>2019</v>
      </c>
      <c r="F916" s="2">
        <v>43817</v>
      </c>
      <c r="G916" s="2" t="str">
        <f t="shared" si="115"/>
        <v>Wednesday</v>
      </c>
      <c r="H916" s="2" t="str">
        <f t="shared" si="116"/>
        <v>December</v>
      </c>
      <c r="I916" s="22">
        <v>0.72925068922689151</v>
      </c>
      <c r="J916" s="22" t="str">
        <f t="shared" si="117"/>
        <v>17</v>
      </c>
      <c r="K916" s="2" t="str">
        <f t="shared" si="118"/>
        <v>2019</v>
      </c>
      <c r="L916" s="3">
        <v>1.6</v>
      </c>
      <c r="M916" s="1">
        <v>1</v>
      </c>
      <c r="N916" s="3">
        <v>1.6</v>
      </c>
      <c r="O916" s="1" t="s">
        <v>10</v>
      </c>
      <c r="P916" s="1" t="s">
        <v>11</v>
      </c>
      <c r="Q916" s="1" t="str">
        <f t="shared" si="119"/>
        <v>Supplies and Furniture</v>
      </c>
      <c r="R916" s="1" t="s">
        <v>788</v>
      </c>
      <c r="S916" s="1" t="s">
        <v>165</v>
      </c>
      <c r="T916" s="1">
        <v>80817</v>
      </c>
      <c r="U916" s="1" t="str">
        <f>VLOOKUP(T916,'Geographic Data'!$A:$D,2,FALSE)</f>
        <v>Fountain</v>
      </c>
      <c r="V916" s="1" t="str">
        <f>VLOOKUP(T916,'Geographic Data'!$A:$D,3,FALSE)</f>
        <v>Colorado</v>
      </c>
      <c r="W916" s="1" t="str">
        <f>VLOOKUP(T916,'Geographic Data'!$A:$D,4,FALSE)</f>
        <v>West</v>
      </c>
    </row>
    <row r="917" spans="1:23" x14ac:dyDescent="0.2">
      <c r="A917" s="1">
        <v>82455</v>
      </c>
      <c r="B917" s="2">
        <v>43828</v>
      </c>
      <c r="C917" s="2" t="str">
        <f t="shared" si="112"/>
        <v>Sunday</v>
      </c>
      <c r="D917" s="2" t="str">
        <f t="shared" si="113"/>
        <v>December</v>
      </c>
      <c r="E917" s="2" t="str">
        <f t="shared" si="114"/>
        <v>2019</v>
      </c>
      <c r="F917" s="2">
        <v>43832</v>
      </c>
      <c r="G917" s="2" t="str">
        <f t="shared" si="115"/>
        <v>Thursday</v>
      </c>
      <c r="H917" s="2" t="str">
        <f t="shared" si="116"/>
        <v>January</v>
      </c>
      <c r="I917" s="22">
        <v>0.68032720160100324</v>
      </c>
      <c r="J917" s="22" t="str">
        <f t="shared" si="117"/>
        <v>16</v>
      </c>
      <c r="K917" s="2" t="str">
        <f t="shared" si="118"/>
        <v>2020</v>
      </c>
      <c r="L917" s="3">
        <v>19.98</v>
      </c>
      <c r="M917" s="1">
        <v>6</v>
      </c>
      <c r="N917" s="3">
        <v>119.88</v>
      </c>
      <c r="O917" s="1" t="s">
        <v>22</v>
      </c>
      <c r="P917" s="1" t="s">
        <v>11</v>
      </c>
      <c r="Q917" s="1" t="str">
        <f t="shared" si="119"/>
        <v>Supplies and Furniture</v>
      </c>
      <c r="R917" s="1" t="s">
        <v>12</v>
      </c>
      <c r="S917" s="1" t="s">
        <v>686</v>
      </c>
      <c r="T917" s="1">
        <v>80817</v>
      </c>
      <c r="U917" s="1" t="str">
        <f>VLOOKUP(T917,'Geographic Data'!$A:$D,2,FALSE)</f>
        <v>Fountain</v>
      </c>
      <c r="V917" s="1" t="str">
        <f>VLOOKUP(T917,'Geographic Data'!$A:$D,3,FALSE)</f>
        <v>Colorado</v>
      </c>
      <c r="W917" s="1" t="str">
        <f>VLOOKUP(T917,'Geographic Data'!$A:$D,4,FALSE)</f>
        <v>West</v>
      </c>
    </row>
    <row r="918" spans="1:23" x14ac:dyDescent="0.2">
      <c r="A918" s="1">
        <v>82457</v>
      </c>
      <c r="B918" s="2">
        <v>43828</v>
      </c>
      <c r="C918" s="2" t="str">
        <f t="shared" si="112"/>
        <v>Sunday</v>
      </c>
      <c r="D918" s="2" t="str">
        <f t="shared" si="113"/>
        <v>December</v>
      </c>
      <c r="E918" s="2" t="str">
        <f t="shared" si="114"/>
        <v>2019</v>
      </c>
      <c r="F918" s="2">
        <v>43832</v>
      </c>
      <c r="G918" s="2" t="str">
        <f t="shared" si="115"/>
        <v>Thursday</v>
      </c>
      <c r="H918" s="2" t="str">
        <f t="shared" si="116"/>
        <v>January</v>
      </c>
      <c r="I918" s="22">
        <v>0.68824498039914561</v>
      </c>
      <c r="J918" s="22" t="str">
        <f t="shared" si="117"/>
        <v>16</v>
      </c>
      <c r="K918" s="2" t="str">
        <f t="shared" si="118"/>
        <v>2020</v>
      </c>
      <c r="L918" s="3">
        <v>39.979999999999997</v>
      </c>
      <c r="M918" s="1">
        <v>5</v>
      </c>
      <c r="N918" s="3" t="s">
        <v>769</v>
      </c>
      <c r="O918" s="1" t="s">
        <v>22</v>
      </c>
      <c r="P918" s="1" t="s">
        <v>16</v>
      </c>
      <c r="Q918" s="1" t="str">
        <f t="shared" si="119"/>
        <v>Technology</v>
      </c>
      <c r="R918" s="1" t="s">
        <v>17</v>
      </c>
      <c r="S918" s="1" t="s">
        <v>115</v>
      </c>
      <c r="T918" s="1">
        <v>80817</v>
      </c>
      <c r="U918" s="1" t="str">
        <f>VLOOKUP(T918,'Geographic Data'!$A:$D,2,FALSE)</f>
        <v>Fountain</v>
      </c>
      <c r="V918" s="1" t="str">
        <f>VLOOKUP(T918,'Geographic Data'!$A:$D,3,FALSE)</f>
        <v>Colorado</v>
      </c>
      <c r="W918" s="1" t="str">
        <f>VLOOKUP(T918,'Geographic Data'!$A:$D,4,FALSE)</f>
        <v>West</v>
      </c>
    </row>
    <row r="919" spans="1:23" x14ac:dyDescent="0.2">
      <c r="A919" s="1">
        <v>82457</v>
      </c>
      <c r="B919" s="2">
        <v>43828</v>
      </c>
      <c r="C919" s="2" t="str">
        <f t="shared" si="112"/>
        <v>Sunday</v>
      </c>
      <c r="D919" s="2" t="str">
        <f t="shared" si="113"/>
        <v>December</v>
      </c>
      <c r="E919" s="2" t="str">
        <f t="shared" si="114"/>
        <v>2019</v>
      </c>
      <c r="F919" s="2">
        <v>43831</v>
      </c>
      <c r="G919" s="2" t="str">
        <f t="shared" si="115"/>
        <v>Wednesday</v>
      </c>
      <c r="H919" s="2" t="str">
        <f t="shared" si="116"/>
        <v>January</v>
      </c>
      <c r="I919" s="22">
        <v>0.98700196135349605</v>
      </c>
      <c r="J919" s="22" t="str">
        <f t="shared" si="117"/>
        <v>23</v>
      </c>
      <c r="K919" s="2" t="str">
        <f t="shared" si="118"/>
        <v>2020</v>
      </c>
      <c r="L919" s="3">
        <v>2.1800000000000002</v>
      </c>
      <c r="M919" s="1">
        <v>9</v>
      </c>
      <c r="N919" s="3">
        <v>19.62</v>
      </c>
      <c r="O919" s="1" t="s">
        <v>22</v>
      </c>
      <c r="P919" s="1" t="s">
        <v>11</v>
      </c>
      <c r="Q919" s="1" t="str">
        <f t="shared" si="119"/>
        <v>Supplies and Furniture</v>
      </c>
      <c r="R919" s="1" t="s">
        <v>141</v>
      </c>
      <c r="S919" s="1" t="s">
        <v>728</v>
      </c>
      <c r="T919" s="1">
        <v>80817</v>
      </c>
      <c r="U919" s="1" t="str">
        <f>VLOOKUP(T919,'Geographic Data'!$A:$D,2,FALSE)</f>
        <v>Fountain</v>
      </c>
      <c r="V919" s="1" t="str">
        <f>VLOOKUP(T919,'Geographic Data'!$A:$D,3,FALSE)</f>
        <v>Colorado</v>
      </c>
      <c r="W919" s="1" t="str">
        <f>VLOOKUP(T919,'Geographic Data'!$A:$D,4,FALSE)</f>
        <v>West</v>
      </c>
    </row>
    <row r="920" spans="1:23" x14ac:dyDescent="0.2">
      <c r="A920" s="1">
        <v>82460</v>
      </c>
      <c r="B920" s="2">
        <v>43828</v>
      </c>
      <c r="C920" s="2" t="str">
        <f t="shared" si="112"/>
        <v>Sunday</v>
      </c>
      <c r="D920" s="2" t="str">
        <f t="shared" si="113"/>
        <v>December</v>
      </c>
      <c r="E920" s="2" t="str">
        <f t="shared" si="114"/>
        <v>2019</v>
      </c>
      <c r="F920" s="2">
        <v>43838</v>
      </c>
      <c r="G920" s="2" t="str">
        <f t="shared" si="115"/>
        <v>Wednesday</v>
      </c>
      <c r="H920" s="2" t="str">
        <f t="shared" si="116"/>
        <v>January</v>
      </c>
      <c r="I920" s="22">
        <v>0.1561531404197225</v>
      </c>
      <c r="J920" s="22" t="str">
        <f t="shared" si="117"/>
        <v>03</v>
      </c>
      <c r="K920" s="2" t="str">
        <f t="shared" si="118"/>
        <v>2020</v>
      </c>
      <c r="L920" s="3">
        <v>115.99</v>
      </c>
      <c r="M920" s="1">
        <v>9</v>
      </c>
      <c r="N920" s="3">
        <v>1043.9100000000001</v>
      </c>
      <c r="O920" s="1" t="s">
        <v>22</v>
      </c>
      <c r="P920" s="1" t="s">
        <v>16</v>
      </c>
      <c r="Q920" s="1" t="str">
        <f t="shared" si="119"/>
        <v>Technology</v>
      </c>
      <c r="R920" s="1" t="s">
        <v>790</v>
      </c>
      <c r="S920" s="1" t="s">
        <v>732</v>
      </c>
      <c r="T920" s="1">
        <v>80817</v>
      </c>
      <c r="U920" s="1" t="str">
        <f>VLOOKUP(T920,'Geographic Data'!$A:$D,2,FALSE)</f>
        <v>Fountain</v>
      </c>
      <c r="V920" s="1" t="str">
        <f>VLOOKUP(T920,'Geographic Data'!$A:$D,3,FALSE)</f>
        <v>Colorado</v>
      </c>
      <c r="W920" s="1" t="str">
        <f>VLOOKUP(T920,'Geographic Data'!$A:$D,4,FALSE)</f>
        <v>West</v>
      </c>
    </row>
    <row r="921" spans="1:23" x14ac:dyDescent="0.2">
      <c r="A921" s="1">
        <v>82462</v>
      </c>
      <c r="B921" s="2">
        <v>43828</v>
      </c>
      <c r="C921" s="2" t="str">
        <f t="shared" si="112"/>
        <v>Sunday</v>
      </c>
      <c r="D921" s="2" t="str">
        <f t="shared" si="113"/>
        <v>December</v>
      </c>
      <c r="E921" s="2" t="str">
        <f t="shared" si="114"/>
        <v>2019</v>
      </c>
      <c r="F921" s="2">
        <v>43833</v>
      </c>
      <c r="G921" s="2" t="str">
        <f t="shared" si="115"/>
        <v>Friday</v>
      </c>
      <c r="H921" s="2" t="str">
        <f t="shared" si="116"/>
        <v>January</v>
      </c>
      <c r="I921" s="22">
        <v>0.31731052452267838</v>
      </c>
      <c r="J921" s="22" t="str">
        <f t="shared" si="117"/>
        <v>07</v>
      </c>
      <c r="K921" s="2" t="str">
        <f t="shared" si="118"/>
        <v>2020</v>
      </c>
      <c r="L921" s="3">
        <v>279.48</v>
      </c>
      <c r="M921" s="1">
        <v>4</v>
      </c>
      <c r="N921" s="3">
        <v>1117.92</v>
      </c>
      <c r="O921" s="1" t="s">
        <v>22</v>
      </c>
      <c r="P921" s="1" t="s">
        <v>11</v>
      </c>
      <c r="Q921" s="1" t="str">
        <f t="shared" si="119"/>
        <v>Supplies and Furniture</v>
      </c>
      <c r="R921" s="1" t="s">
        <v>789</v>
      </c>
      <c r="S921" s="1" t="s">
        <v>497</v>
      </c>
      <c r="T921" s="1">
        <v>80817</v>
      </c>
      <c r="U921" s="1" t="str">
        <f>VLOOKUP(T921,'Geographic Data'!$A:$D,2,FALSE)</f>
        <v>Fountain</v>
      </c>
      <c r="V921" s="1" t="str">
        <f>VLOOKUP(T921,'Geographic Data'!$A:$D,3,FALSE)</f>
        <v>Colorado</v>
      </c>
      <c r="W921" s="1" t="str">
        <f>VLOOKUP(T921,'Geographic Data'!$A:$D,4,FALSE)</f>
        <v>West</v>
      </c>
    </row>
    <row r="922" spans="1:23" x14ac:dyDescent="0.2">
      <c r="A922" s="1">
        <v>80174</v>
      </c>
      <c r="B922" s="2">
        <v>43818</v>
      </c>
      <c r="C922" s="2" t="str">
        <f t="shared" si="112"/>
        <v>Thursday</v>
      </c>
      <c r="D922" s="2" t="str">
        <f t="shared" si="113"/>
        <v>December</v>
      </c>
      <c r="E922" s="2" t="str">
        <f t="shared" si="114"/>
        <v>2019</v>
      </c>
      <c r="F922" s="2">
        <v>43828</v>
      </c>
      <c r="G922" s="2" t="str">
        <f t="shared" si="115"/>
        <v>Sunday</v>
      </c>
      <c r="H922" s="2" t="str">
        <f t="shared" si="116"/>
        <v>December</v>
      </c>
      <c r="I922" s="22">
        <v>0.56784707394930967</v>
      </c>
      <c r="J922" s="22" t="str">
        <f t="shared" si="117"/>
        <v>13</v>
      </c>
      <c r="K922" s="2" t="str">
        <f t="shared" si="118"/>
        <v>2019</v>
      </c>
      <c r="L922" s="3">
        <v>15.57</v>
      </c>
      <c r="M922" s="1">
        <v>1</v>
      </c>
      <c r="N922" s="3">
        <v>15.57</v>
      </c>
      <c r="O922" s="1" t="s">
        <v>14</v>
      </c>
      <c r="P922" s="1" t="s">
        <v>11</v>
      </c>
      <c r="Q922" s="1" t="str">
        <f t="shared" si="119"/>
        <v>Supplies and Furniture</v>
      </c>
      <c r="R922" s="1" t="s">
        <v>41</v>
      </c>
      <c r="S922" s="1" t="s">
        <v>475</v>
      </c>
      <c r="T922" s="1">
        <v>81001</v>
      </c>
      <c r="U922" s="1" t="str">
        <f>VLOOKUP(T922,'Geographic Data'!$A:$D,2,FALSE)</f>
        <v>Pueblo</v>
      </c>
      <c r="V922" s="1" t="str">
        <f>VLOOKUP(T922,'Geographic Data'!$A:$D,3,FALSE)</f>
        <v>Colorado</v>
      </c>
      <c r="W922" s="1" t="str">
        <f>VLOOKUP(T922,'Geographic Data'!$A:$D,4,FALSE)</f>
        <v>West</v>
      </c>
    </row>
    <row r="923" spans="1:23" x14ac:dyDescent="0.2">
      <c r="A923" s="1">
        <v>80174</v>
      </c>
      <c r="B923" s="2">
        <v>43818</v>
      </c>
      <c r="C923" s="2" t="str">
        <f t="shared" si="112"/>
        <v>Thursday</v>
      </c>
      <c r="D923" s="2" t="str">
        <f t="shared" si="113"/>
        <v>December</v>
      </c>
      <c r="E923" s="2" t="str">
        <f t="shared" si="114"/>
        <v>2019</v>
      </c>
      <c r="F923" s="2">
        <v>43828</v>
      </c>
      <c r="G923" s="2" t="str">
        <f t="shared" si="115"/>
        <v>Sunday</v>
      </c>
      <c r="H923" s="2" t="str">
        <f t="shared" si="116"/>
        <v>December</v>
      </c>
      <c r="I923" s="22">
        <v>0.84782843868090085</v>
      </c>
      <c r="J923" s="22" t="str">
        <f t="shared" si="117"/>
        <v>20</v>
      </c>
      <c r="K923" s="2" t="str">
        <f t="shared" si="118"/>
        <v>2019</v>
      </c>
      <c r="L923" s="3">
        <v>20.89</v>
      </c>
      <c r="M923" s="1">
        <v>5</v>
      </c>
      <c r="N923" s="3">
        <v>104.45</v>
      </c>
      <c r="O923" s="1" t="s">
        <v>14</v>
      </c>
      <c r="P923" s="1" t="s">
        <v>11</v>
      </c>
      <c r="Q923" s="1" t="str">
        <f t="shared" si="119"/>
        <v>Supplies and Furniture</v>
      </c>
      <c r="R923" s="1" t="s">
        <v>789</v>
      </c>
      <c r="S923" s="1" t="s">
        <v>194</v>
      </c>
      <c r="T923" s="1">
        <v>81001</v>
      </c>
      <c r="U923" s="1" t="str">
        <f>VLOOKUP(T923,'Geographic Data'!$A:$D,2,FALSE)</f>
        <v>Pueblo</v>
      </c>
      <c r="V923" s="1" t="str">
        <f>VLOOKUP(T923,'Geographic Data'!$A:$D,3,FALSE)</f>
        <v>Colorado</v>
      </c>
      <c r="W923" s="1" t="str">
        <f>VLOOKUP(T923,'Geographic Data'!$A:$D,4,FALSE)</f>
        <v>West</v>
      </c>
    </row>
    <row r="924" spans="1:23" x14ac:dyDescent="0.2">
      <c r="A924" s="1">
        <v>80173</v>
      </c>
      <c r="B924" s="2">
        <v>43818</v>
      </c>
      <c r="C924" s="2" t="str">
        <f t="shared" si="112"/>
        <v>Thursday</v>
      </c>
      <c r="D924" s="2" t="str">
        <f t="shared" si="113"/>
        <v>December</v>
      </c>
      <c r="E924" s="2" t="str">
        <f t="shared" si="114"/>
        <v>2019</v>
      </c>
      <c r="F924" s="2">
        <v>43820</v>
      </c>
      <c r="G924" s="2" t="str">
        <f t="shared" si="115"/>
        <v>Saturday</v>
      </c>
      <c r="H924" s="2" t="str">
        <f t="shared" si="116"/>
        <v>December</v>
      </c>
      <c r="I924" s="22">
        <v>0.14331192933685089</v>
      </c>
      <c r="J924" s="22" t="str">
        <f t="shared" si="117"/>
        <v>03</v>
      </c>
      <c r="K924" s="2" t="str">
        <f t="shared" si="118"/>
        <v>2019</v>
      </c>
      <c r="L924" s="3">
        <v>17.98</v>
      </c>
      <c r="M924" s="1">
        <v>1</v>
      </c>
      <c r="N924" s="3">
        <v>17.98</v>
      </c>
      <c r="O924" s="1" t="s">
        <v>14</v>
      </c>
      <c r="P924" s="1" t="s">
        <v>16</v>
      </c>
      <c r="Q924" s="1" t="str">
        <f t="shared" si="119"/>
        <v>Technology</v>
      </c>
      <c r="R924" s="1" t="s">
        <v>17</v>
      </c>
      <c r="S924" s="1" t="s">
        <v>182</v>
      </c>
      <c r="T924" s="1">
        <v>81007</v>
      </c>
      <c r="U924" s="1" t="str">
        <f>VLOOKUP(T924,'Geographic Data'!$A:$D,2,FALSE)</f>
        <v>Pueblo West</v>
      </c>
      <c r="V924" s="1" t="str">
        <f>VLOOKUP(T924,'Geographic Data'!$A:$D,3,FALSE)</f>
        <v>Colorado</v>
      </c>
      <c r="W924" s="1" t="str">
        <f>VLOOKUP(T924,'Geographic Data'!$A:$D,4,FALSE)</f>
        <v>West</v>
      </c>
    </row>
    <row r="925" spans="1:23" x14ac:dyDescent="0.2">
      <c r="A925" s="1">
        <v>80174</v>
      </c>
      <c r="B925" s="2">
        <v>43818</v>
      </c>
      <c r="C925" s="2" t="str">
        <f t="shared" si="112"/>
        <v>Thursday</v>
      </c>
      <c r="D925" s="2" t="str">
        <f t="shared" si="113"/>
        <v>December</v>
      </c>
      <c r="E925" s="2" t="str">
        <f t="shared" si="114"/>
        <v>2019</v>
      </c>
      <c r="F925" s="2">
        <v>43820</v>
      </c>
      <c r="G925" s="2" t="str">
        <f t="shared" si="115"/>
        <v>Saturday</v>
      </c>
      <c r="H925" s="2" t="str">
        <f t="shared" si="116"/>
        <v>December</v>
      </c>
      <c r="I925" s="22">
        <v>0.63151091245816393</v>
      </c>
      <c r="J925" s="22" t="str">
        <f t="shared" si="117"/>
        <v>15</v>
      </c>
      <c r="K925" s="2" t="str">
        <f t="shared" si="118"/>
        <v>2019</v>
      </c>
      <c r="L925" s="3">
        <v>5.38</v>
      </c>
      <c r="M925" s="1">
        <v>2</v>
      </c>
      <c r="N925" s="3">
        <v>10.76</v>
      </c>
      <c r="O925" s="1" t="s">
        <v>14</v>
      </c>
      <c r="P925" s="1" t="s">
        <v>11</v>
      </c>
      <c r="Q925" s="1" t="str">
        <f t="shared" si="119"/>
        <v>Supplies and Furniture</v>
      </c>
      <c r="R925" s="1" t="s">
        <v>791</v>
      </c>
      <c r="S925" s="1" t="s">
        <v>476</v>
      </c>
      <c r="T925" s="1">
        <v>81007</v>
      </c>
      <c r="U925" s="1" t="str">
        <f>VLOOKUP(T925,'Geographic Data'!$A:$D,2,FALSE)</f>
        <v>Pueblo West</v>
      </c>
      <c r="V925" s="1" t="str">
        <f>VLOOKUP(T925,'Geographic Data'!$A:$D,3,FALSE)</f>
        <v>Colorado</v>
      </c>
      <c r="W925" s="1" t="str">
        <f>VLOOKUP(T925,'Geographic Data'!$A:$D,4,FALSE)</f>
        <v>West</v>
      </c>
    </row>
    <row r="926" spans="1:23" x14ac:dyDescent="0.2">
      <c r="A926" s="1">
        <v>80174</v>
      </c>
      <c r="B926" s="2">
        <v>43818</v>
      </c>
      <c r="C926" s="2" t="str">
        <f t="shared" si="112"/>
        <v>Thursday</v>
      </c>
      <c r="D926" s="2" t="str">
        <f t="shared" si="113"/>
        <v>December</v>
      </c>
      <c r="E926" s="2" t="str">
        <f t="shared" si="114"/>
        <v>2019</v>
      </c>
      <c r="F926" s="2">
        <v>43823</v>
      </c>
      <c r="G926" s="2" t="str">
        <f t="shared" si="115"/>
        <v>Tuesday</v>
      </c>
      <c r="H926" s="2" t="str">
        <f t="shared" si="116"/>
        <v>December</v>
      </c>
      <c r="I926" s="22">
        <v>0.6454682952594899</v>
      </c>
      <c r="J926" s="22" t="str">
        <f t="shared" si="117"/>
        <v>15</v>
      </c>
      <c r="K926" s="2" t="str">
        <f t="shared" si="118"/>
        <v>2019</v>
      </c>
      <c r="L926" s="3">
        <v>7.35</v>
      </c>
      <c r="M926" s="1">
        <v>9</v>
      </c>
      <c r="N926" s="3">
        <v>66.150000000000006</v>
      </c>
      <c r="O926" s="1" t="s">
        <v>14</v>
      </c>
      <c r="P926" s="1" t="s">
        <v>11</v>
      </c>
      <c r="Q926" s="1" t="str">
        <f t="shared" si="119"/>
        <v>Supplies and Furniture</v>
      </c>
      <c r="R926" s="1" t="s">
        <v>12</v>
      </c>
      <c r="S926" s="1" t="s">
        <v>781</v>
      </c>
      <c r="T926" s="1">
        <v>81007</v>
      </c>
      <c r="U926" s="1" t="str">
        <f>VLOOKUP(T926,'Geographic Data'!$A:$D,2,FALSE)</f>
        <v>Pueblo West</v>
      </c>
      <c r="V926" s="1" t="str">
        <f>VLOOKUP(T926,'Geographic Data'!$A:$D,3,FALSE)</f>
        <v>Colorado</v>
      </c>
      <c r="W926" s="1" t="str">
        <f>VLOOKUP(T926,'Geographic Data'!$A:$D,4,FALSE)</f>
        <v>West</v>
      </c>
    </row>
    <row r="927" spans="1:23" x14ac:dyDescent="0.2">
      <c r="A927" s="1">
        <v>80175</v>
      </c>
      <c r="B927" s="2">
        <v>43818</v>
      </c>
      <c r="C927" s="2" t="str">
        <f t="shared" si="112"/>
        <v>Thursday</v>
      </c>
      <c r="D927" s="2" t="str">
        <f t="shared" si="113"/>
        <v>December</v>
      </c>
      <c r="E927" s="2" t="str">
        <f t="shared" si="114"/>
        <v>2019</v>
      </c>
      <c r="F927" s="2">
        <v>43819</v>
      </c>
      <c r="G927" s="2" t="str">
        <f t="shared" si="115"/>
        <v>Friday</v>
      </c>
      <c r="H927" s="2" t="str">
        <f t="shared" si="116"/>
        <v>December</v>
      </c>
      <c r="I927" s="22">
        <v>0.4908701143018559</v>
      </c>
      <c r="J927" s="22" t="str">
        <f t="shared" si="117"/>
        <v>11</v>
      </c>
      <c r="K927" s="2" t="str">
        <f t="shared" si="118"/>
        <v>2019</v>
      </c>
      <c r="L927" s="3">
        <v>240.98</v>
      </c>
      <c r="M927" s="1">
        <v>2</v>
      </c>
      <c r="N927" s="3">
        <v>481.96</v>
      </c>
      <c r="O927" s="1" t="s">
        <v>14</v>
      </c>
      <c r="P927" s="1" t="s">
        <v>27</v>
      </c>
      <c r="Q927" s="1" t="str">
        <f t="shared" si="119"/>
        <v>Supplies and Furniture</v>
      </c>
      <c r="R927" s="1" t="s">
        <v>28</v>
      </c>
      <c r="S927" s="1" t="s">
        <v>477</v>
      </c>
      <c r="T927" s="1">
        <v>81007</v>
      </c>
      <c r="U927" s="1" t="str">
        <f>VLOOKUP(T927,'Geographic Data'!$A:$D,2,FALSE)</f>
        <v>Pueblo West</v>
      </c>
      <c r="V927" s="1" t="str">
        <f>VLOOKUP(T927,'Geographic Data'!$A:$D,3,FALSE)</f>
        <v>Colorado</v>
      </c>
      <c r="W927" s="1" t="str">
        <f>VLOOKUP(T927,'Geographic Data'!$A:$D,4,FALSE)</f>
        <v>West</v>
      </c>
    </row>
    <row r="928" spans="1:23" x14ac:dyDescent="0.2">
      <c r="A928" s="1">
        <v>80175</v>
      </c>
      <c r="B928" s="2">
        <v>43818</v>
      </c>
      <c r="C928" s="2" t="str">
        <f t="shared" si="112"/>
        <v>Thursday</v>
      </c>
      <c r="D928" s="2" t="str">
        <f t="shared" si="113"/>
        <v>December</v>
      </c>
      <c r="E928" s="2" t="str">
        <f t="shared" si="114"/>
        <v>2019</v>
      </c>
      <c r="F928" s="2">
        <v>43826</v>
      </c>
      <c r="G928" s="2" t="str">
        <f t="shared" si="115"/>
        <v>Friday</v>
      </c>
      <c r="H928" s="2" t="str">
        <f t="shared" si="116"/>
        <v>December</v>
      </c>
      <c r="I928" s="22">
        <v>0.46055948988430684</v>
      </c>
      <c r="J928" s="22" t="str">
        <f t="shared" si="117"/>
        <v>11</v>
      </c>
      <c r="K928" s="2" t="str">
        <f t="shared" si="118"/>
        <v>2019</v>
      </c>
      <c r="L928" s="3">
        <v>6.48</v>
      </c>
      <c r="M928" s="1">
        <v>4</v>
      </c>
      <c r="N928" s="3">
        <v>25.92</v>
      </c>
      <c r="O928" s="1" t="s">
        <v>14</v>
      </c>
      <c r="P928" s="1" t="s">
        <v>11</v>
      </c>
      <c r="Q928" s="1" t="str">
        <f t="shared" si="119"/>
        <v>Supplies and Furniture</v>
      </c>
      <c r="R928" s="1" t="s">
        <v>12</v>
      </c>
      <c r="S928" s="1" t="s">
        <v>394</v>
      </c>
      <c r="T928" s="1">
        <v>81007</v>
      </c>
      <c r="U928" s="1" t="str">
        <f>VLOOKUP(T928,'Geographic Data'!$A:$D,2,FALSE)</f>
        <v>Pueblo West</v>
      </c>
      <c r="V928" s="1" t="str">
        <f>VLOOKUP(T928,'Geographic Data'!$A:$D,3,FALSE)</f>
        <v>Colorado</v>
      </c>
      <c r="W928" s="1" t="str">
        <f>VLOOKUP(T928,'Geographic Data'!$A:$D,4,FALSE)</f>
        <v>West</v>
      </c>
    </row>
    <row r="929" spans="1:23" x14ac:dyDescent="0.2">
      <c r="A929" s="1">
        <v>80179</v>
      </c>
      <c r="B929" s="2">
        <v>43818</v>
      </c>
      <c r="C929" s="2" t="str">
        <f t="shared" si="112"/>
        <v>Thursday</v>
      </c>
      <c r="D929" s="2" t="str">
        <f t="shared" si="113"/>
        <v>December</v>
      </c>
      <c r="E929" s="2" t="str">
        <f t="shared" si="114"/>
        <v>2019</v>
      </c>
      <c r="F929" s="2">
        <v>43821</v>
      </c>
      <c r="G929" s="2" t="str">
        <f t="shared" si="115"/>
        <v>Sunday</v>
      </c>
      <c r="H929" s="2" t="str">
        <f t="shared" si="116"/>
        <v>December</v>
      </c>
      <c r="I929" s="22">
        <v>6.3733309911881753E-2</v>
      </c>
      <c r="J929" s="22" t="str">
        <f t="shared" si="117"/>
        <v>01</v>
      </c>
      <c r="K929" s="2" t="str">
        <f t="shared" si="118"/>
        <v>2019</v>
      </c>
      <c r="L929" s="3">
        <v>89.83</v>
      </c>
      <c r="M929" s="1">
        <v>7</v>
      </c>
      <c r="N929" s="3">
        <v>628.80999999999995</v>
      </c>
      <c r="O929" s="1" t="s">
        <v>14</v>
      </c>
      <c r="P929" s="1" t="s">
        <v>11</v>
      </c>
      <c r="Q929" s="1" t="str">
        <f t="shared" si="119"/>
        <v>Supplies and Furniture</v>
      </c>
      <c r="R929" s="1" t="s">
        <v>789</v>
      </c>
      <c r="S929" s="1" t="s">
        <v>479</v>
      </c>
      <c r="T929" s="1">
        <v>81007</v>
      </c>
      <c r="U929" s="1" t="str">
        <f>VLOOKUP(T929,'Geographic Data'!$A:$D,2,FALSE)</f>
        <v>Pueblo West</v>
      </c>
      <c r="V929" s="1" t="str">
        <f>VLOOKUP(T929,'Geographic Data'!$A:$D,3,FALSE)</f>
        <v>Colorado</v>
      </c>
      <c r="W929" s="1" t="str">
        <f>VLOOKUP(T929,'Geographic Data'!$A:$D,4,FALSE)</f>
        <v>West</v>
      </c>
    </row>
    <row r="930" spans="1:23" x14ac:dyDescent="0.2">
      <c r="A930" s="1">
        <v>82455</v>
      </c>
      <c r="B930" s="2">
        <v>43828</v>
      </c>
      <c r="C930" s="2" t="str">
        <f t="shared" si="112"/>
        <v>Sunday</v>
      </c>
      <c r="D930" s="2" t="str">
        <f t="shared" si="113"/>
        <v>December</v>
      </c>
      <c r="E930" s="2" t="str">
        <f t="shared" si="114"/>
        <v>2019</v>
      </c>
      <c r="F930" s="2">
        <v>43830</v>
      </c>
      <c r="G930" s="2" t="str">
        <f t="shared" si="115"/>
        <v>Tuesday</v>
      </c>
      <c r="H930" s="2" t="str">
        <f t="shared" si="116"/>
        <v>December</v>
      </c>
      <c r="I930" s="22">
        <v>1.7807628880949333E-2</v>
      </c>
      <c r="J930" s="22" t="str">
        <f t="shared" si="117"/>
        <v>00</v>
      </c>
      <c r="K930" s="2" t="str">
        <f t="shared" si="118"/>
        <v>2019</v>
      </c>
      <c r="L930" s="3">
        <v>259.70999999999998</v>
      </c>
      <c r="M930" s="1">
        <v>6</v>
      </c>
      <c r="N930" s="3">
        <v>1558.26</v>
      </c>
      <c r="O930" s="1" t="s">
        <v>22</v>
      </c>
      <c r="P930" s="1" t="s">
        <v>27</v>
      </c>
      <c r="Q930" s="1" t="str">
        <f t="shared" si="119"/>
        <v>Supplies and Furniture</v>
      </c>
      <c r="R930" s="1" t="s">
        <v>43</v>
      </c>
      <c r="S930" s="1" t="s">
        <v>729</v>
      </c>
      <c r="T930" s="1">
        <v>81503</v>
      </c>
      <c r="U930" s="1" t="str">
        <f>VLOOKUP(T930,'Geographic Data'!$A:$D,2,FALSE)</f>
        <v>Grand Junction</v>
      </c>
      <c r="V930" s="1" t="str">
        <f>VLOOKUP(T930,'Geographic Data'!$A:$D,3,FALSE)</f>
        <v>Colorado</v>
      </c>
      <c r="W930" s="1" t="str">
        <f>VLOOKUP(T930,'Geographic Data'!$A:$D,4,FALSE)</f>
        <v>West</v>
      </c>
    </row>
    <row r="931" spans="1:23" x14ac:dyDescent="0.2">
      <c r="A931" s="1">
        <v>82456</v>
      </c>
      <c r="B931" s="2">
        <v>43828</v>
      </c>
      <c r="C931" s="2" t="str">
        <f t="shared" si="112"/>
        <v>Sunday</v>
      </c>
      <c r="D931" s="2" t="str">
        <f t="shared" si="113"/>
        <v>December</v>
      </c>
      <c r="E931" s="2" t="str">
        <f t="shared" si="114"/>
        <v>2019</v>
      </c>
      <c r="F931" s="2">
        <v>43831</v>
      </c>
      <c r="G931" s="2" t="str">
        <f t="shared" si="115"/>
        <v>Wednesday</v>
      </c>
      <c r="H931" s="2" t="str">
        <f t="shared" si="116"/>
        <v>January</v>
      </c>
      <c r="I931" s="22">
        <v>3.8408595837430615E-2</v>
      </c>
      <c r="J931" s="22" t="str">
        <f t="shared" si="117"/>
        <v>00</v>
      </c>
      <c r="K931" s="2" t="str">
        <f t="shared" si="118"/>
        <v>2020</v>
      </c>
      <c r="L931" s="3">
        <v>5.94</v>
      </c>
      <c r="M931" s="1">
        <v>5</v>
      </c>
      <c r="N931" s="3">
        <v>29.7</v>
      </c>
      <c r="O931" s="1" t="s">
        <v>22</v>
      </c>
      <c r="P931" s="1" t="s">
        <v>11</v>
      </c>
      <c r="Q931" s="1" t="str">
        <f t="shared" si="119"/>
        <v>Supplies and Furniture</v>
      </c>
      <c r="R931" s="1" t="s">
        <v>791</v>
      </c>
      <c r="S931" s="1" t="s">
        <v>449</v>
      </c>
      <c r="T931" s="1">
        <v>81503</v>
      </c>
      <c r="U931" s="1" t="str">
        <f>VLOOKUP(T931,'Geographic Data'!$A:$D,2,FALSE)</f>
        <v>Grand Junction</v>
      </c>
      <c r="V931" s="1" t="str">
        <f>VLOOKUP(T931,'Geographic Data'!$A:$D,3,FALSE)</f>
        <v>Colorado</v>
      </c>
      <c r="W931" s="1" t="str">
        <f>VLOOKUP(T931,'Geographic Data'!$A:$D,4,FALSE)</f>
        <v>West</v>
      </c>
    </row>
    <row r="932" spans="1:23" x14ac:dyDescent="0.2">
      <c r="A932" s="1">
        <v>82456</v>
      </c>
      <c r="B932" s="2">
        <v>43828</v>
      </c>
      <c r="C932" s="2" t="str">
        <f t="shared" si="112"/>
        <v>Sunday</v>
      </c>
      <c r="D932" s="2" t="str">
        <f t="shared" si="113"/>
        <v>December</v>
      </c>
      <c r="E932" s="2" t="str">
        <f t="shared" si="114"/>
        <v>2019</v>
      </c>
      <c r="F932" s="2">
        <v>43837</v>
      </c>
      <c r="G932" s="2" t="str">
        <f t="shared" si="115"/>
        <v>Tuesday</v>
      </c>
      <c r="H932" s="2" t="str">
        <f t="shared" si="116"/>
        <v>January</v>
      </c>
      <c r="I932" s="22">
        <v>0.50143168189774123</v>
      </c>
      <c r="J932" s="22" t="str">
        <f t="shared" si="117"/>
        <v>12</v>
      </c>
      <c r="K932" s="2" t="str">
        <f t="shared" si="118"/>
        <v>2020</v>
      </c>
      <c r="L932" s="3">
        <v>125.99</v>
      </c>
      <c r="M932" s="1">
        <v>10</v>
      </c>
      <c r="N932" s="3">
        <v>1259.9000000000001</v>
      </c>
      <c r="O932" s="1" t="s">
        <v>22</v>
      </c>
      <c r="P932" s="1" t="s">
        <v>16</v>
      </c>
      <c r="Q932" s="1" t="str">
        <f t="shared" si="119"/>
        <v>Technology</v>
      </c>
      <c r="R932" s="1" t="s">
        <v>790</v>
      </c>
      <c r="S932" s="1" t="s">
        <v>730</v>
      </c>
      <c r="T932" s="1">
        <v>81503</v>
      </c>
      <c r="U932" s="1" t="str">
        <f>VLOOKUP(T932,'Geographic Data'!$A:$D,2,FALSE)</f>
        <v>Grand Junction</v>
      </c>
      <c r="V932" s="1" t="str">
        <f>VLOOKUP(T932,'Geographic Data'!$A:$D,3,FALSE)</f>
        <v>Colorado</v>
      </c>
      <c r="W932" s="1" t="str">
        <f>VLOOKUP(T932,'Geographic Data'!$A:$D,4,FALSE)</f>
        <v>West</v>
      </c>
    </row>
    <row r="933" spans="1:23" x14ac:dyDescent="0.2">
      <c r="A933" s="1">
        <v>82459</v>
      </c>
      <c r="B933" s="2">
        <v>43828</v>
      </c>
      <c r="C933" s="2" t="str">
        <f t="shared" si="112"/>
        <v>Sunday</v>
      </c>
      <c r="D933" s="2" t="str">
        <f t="shared" si="113"/>
        <v>December</v>
      </c>
      <c r="E933" s="2" t="str">
        <f t="shared" si="114"/>
        <v>2019</v>
      </c>
      <c r="F933" s="2">
        <v>43835</v>
      </c>
      <c r="G933" s="2" t="str">
        <f t="shared" si="115"/>
        <v>Sunday</v>
      </c>
      <c r="H933" s="2" t="str">
        <f t="shared" si="116"/>
        <v>January</v>
      </c>
      <c r="I933" s="22">
        <v>0.48816483041502001</v>
      </c>
      <c r="J933" s="22" t="str">
        <f t="shared" si="117"/>
        <v>11</v>
      </c>
      <c r="K933" s="2" t="str">
        <f t="shared" si="118"/>
        <v>2020</v>
      </c>
      <c r="L933" s="3">
        <v>15.98</v>
      </c>
      <c r="M933" s="1">
        <v>1</v>
      </c>
      <c r="N933" s="3">
        <v>15.98</v>
      </c>
      <c r="O933" s="1" t="s">
        <v>22</v>
      </c>
      <c r="P933" s="1" t="s">
        <v>16</v>
      </c>
      <c r="Q933" s="1" t="str">
        <f t="shared" si="119"/>
        <v>Technology</v>
      </c>
      <c r="R933" s="1" t="s">
        <v>17</v>
      </c>
      <c r="S933" s="1" t="s">
        <v>797</v>
      </c>
      <c r="T933" s="1">
        <v>81503</v>
      </c>
      <c r="U933" s="1" t="str">
        <f>VLOOKUP(T933,'Geographic Data'!$A:$D,2,FALSE)</f>
        <v>Grand Junction</v>
      </c>
      <c r="V933" s="1" t="str">
        <f>VLOOKUP(T933,'Geographic Data'!$A:$D,3,FALSE)</f>
        <v>Colorado</v>
      </c>
      <c r="W933" s="1" t="str">
        <f>VLOOKUP(T933,'Geographic Data'!$A:$D,4,FALSE)</f>
        <v>West</v>
      </c>
    </row>
    <row r="934" spans="1:23" x14ac:dyDescent="0.2">
      <c r="A934" s="1">
        <v>82461</v>
      </c>
      <c r="B934" s="2">
        <v>43828</v>
      </c>
      <c r="C934" s="2" t="str">
        <f t="shared" si="112"/>
        <v>Sunday</v>
      </c>
      <c r="D934" s="2" t="str">
        <f t="shared" si="113"/>
        <v>December</v>
      </c>
      <c r="E934" s="2" t="str">
        <f t="shared" si="114"/>
        <v>2019</v>
      </c>
      <c r="F934" s="2">
        <v>43834</v>
      </c>
      <c r="G934" s="2" t="str">
        <f t="shared" si="115"/>
        <v>Saturday</v>
      </c>
      <c r="H934" s="2" t="str">
        <f t="shared" si="116"/>
        <v>January</v>
      </c>
      <c r="I934" s="22">
        <v>0.4030535492606061</v>
      </c>
      <c r="J934" s="22" t="str">
        <f t="shared" si="117"/>
        <v>09</v>
      </c>
      <c r="K934" s="2" t="str">
        <f t="shared" si="118"/>
        <v>2020</v>
      </c>
      <c r="L934" s="3">
        <v>499.99</v>
      </c>
      <c r="M934" s="1">
        <v>1</v>
      </c>
      <c r="N934" s="3">
        <v>499.99</v>
      </c>
      <c r="O934" s="1" t="s">
        <v>22</v>
      </c>
      <c r="P934" s="1" t="s">
        <v>16</v>
      </c>
      <c r="Q934" s="1" t="str">
        <f t="shared" si="119"/>
        <v>Technology</v>
      </c>
      <c r="R934" s="1" t="s">
        <v>793</v>
      </c>
      <c r="S934" s="1" t="s">
        <v>733</v>
      </c>
      <c r="T934" s="1">
        <v>81503</v>
      </c>
      <c r="U934" s="1" t="str">
        <f>VLOOKUP(T934,'Geographic Data'!$A:$D,2,FALSE)</f>
        <v>Grand Junction</v>
      </c>
      <c r="V934" s="1" t="str">
        <f>VLOOKUP(T934,'Geographic Data'!$A:$D,3,FALSE)</f>
        <v>Colorado</v>
      </c>
      <c r="W934" s="1" t="str">
        <f>VLOOKUP(T934,'Geographic Data'!$A:$D,4,FALSE)</f>
        <v>West</v>
      </c>
    </row>
    <row r="935" spans="1:23" x14ac:dyDescent="0.2">
      <c r="A935" s="1">
        <v>78496</v>
      </c>
      <c r="B935" s="2">
        <v>43811</v>
      </c>
      <c r="C935" s="2" t="str">
        <f t="shared" si="112"/>
        <v>Thursday</v>
      </c>
      <c r="D935" s="2" t="str">
        <f t="shared" si="113"/>
        <v>December</v>
      </c>
      <c r="E935" s="2" t="str">
        <f t="shared" si="114"/>
        <v>2019</v>
      </c>
      <c r="F935" s="2">
        <v>43814</v>
      </c>
      <c r="G935" s="2" t="str">
        <f t="shared" si="115"/>
        <v>Sunday</v>
      </c>
      <c r="H935" s="2" t="str">
        <f t="shared" si="116"/>
        <v>December</v>
      </c>
      <c r="I935" s="22">
        <v>0.68026185827656949</v>
      </c>
      <c r="J935" s="22" t="str">
        <f t="shared" si="117"/>
        <v>16</v>
      </c>
      <c r="K935" s="2" t="str">
        <f t="shared" si="118"/>
        <v>2019</v>
      </c>
      <c r="L935" s="3">
        <v>6.3</v>
      </c>
      <c r="M935" s="1">
        <v>5</v>
      </c>
      <c r="N935" s="3">
        <v>31.5</v>
      </c>
      <c r="O935" s="1" t="s">
        <v>10</v>
      </c>
      <c r="P935" s="1" t="s">
        <v>11</v>
      </c>
      <c r="Q935" s="1" t="str">
        <f t="shared" si="119"/>
        <v>Supplies and Furniture</v>
      </c>
      <c r="R935" s="1" t="s">
        <v>31</v>
      </c>
      <c r="S935" s="1" t="s">
        <v>284</v>
      </c>
      <c r="T935" s="1">
        <v>84041</v>
      </c>
      <c r="U935" s="1" t="str">
        <f>VLOOKUP(T935,'Geographic Data'!$A:$D,2,FALSE)</f>
        <v>Layton</v>
      </c>
      <c r="V935" s="1" t="str">
        <f>VLOOKUP(T935,'Geographic Data'!$A:$D,3,FALSE)</f>
        <v>Utah</v>
      </c>
      <c r="W935" s="1" t="str">
        <f>VLOOKUP(T935,'Geographic Data'!$A:$D,4,FALSE)</f>
        <v>West</v>
      </c>
    </row>
    <row r="936" spans="1:23" x14ac:dyDescent="0.2">
      <c r="A936" s="1">
        <v>78496</v>
      </c>
      <c r="B936" s="2">
        <v>43811</v>
      </c>
      <c r="C936" s="2" t="str">
        <f t="shared" si="112"/>
        <v>Thursday</v>
      </c>
      <c r="D936" s="2" t="str">
        <f t="shared" si="113"/>
        <v>December</v>
      </c>
      <c r="E936" s="2" t="str">
        <f t="shared" si="114"/>
        <v>2019</v>
      </c>
      <c r="F936" s="2">
        <v>43813</v>
      </c>
      <c r="G936" s="2" t="str">
        <f t="shared" si="115"/>
        <v>Saturday</v>
      </c>
      <c r="H936" s="2" t="str">
        <f t="shared" si="116"/>
        <v>December</v>
      </c>
      <c r="I936" s="22">
        <v>0.82614611388754711</v>
      </c>
      <c r="J936" s="22" t="str">
        <f t="shared" si="117"/>
        <v>19</v>
      </c>
      <c r="K936" s="2" t="str">
        <f t="shared" si="118"/>
        <v>2019</v>
      </c>
      <c r="L936" s="3">
        <v>205.99</v>
      </c>
      <c r="M936" s="1">
        <v>8</v>
      </c>
      <c r="N936" s="3">
        <v>1647.92</v>
      </c>
      <c r="O936" s="1" t="s">
        <v>10</v>
      </c>
      <c r="P936" s="1" t="s">
        <v>16</v>
      </c>
      <c r="Q936" s="1" t="str">
        <f t="shared" si="119"/>
        <v>Technology</v>
      </c>
      <c r="R936" s="1" t="s">
        <v>790</v>
      </c>
      <c r="S936" s="1">
        <v>6185</v>
      </c>
      <c r="T936" s="1">
        <v>84041</v>
      </c>
      <c r="U936" s="1" t="str">
        <f>VLOOKUP(T936,'Geographic Data'!$A:$D,2,FALSE)</f>
        <v>Layton</v>
      </c>
      <c r="V936" s="1" t="str">
        <f>VLOOKUP(T936,'Geographic Data'!$A:$D,3,FALSE)</f>
        <v>Utah</v>
      </c>
      <c r="W936" s="1" t="str">
        <f>VLOOKUP(T936,'Geographic Data'!$A:$D,4,FALSE)</f>
        <v>West</v>
      </c>
    </row>
    <row r="937" spans="1:23" x14ac:dyDescent="0.2">
      <c r="A937" s="1">
        <v>82406</v>
      </c>
      <c r="B937" s="2">
        <v>43828</v>
      </c>
      <c r="C937" s="2" t="str">
        <f t="shared" si="112"/>
        <v>Sunday</v>
      </c>
      <c r="D937" s="2" t="str">
        <f t="shared" si="113"/>
        <v>December</v>
      </c>
      <c r="E937" s="2" t="str">
        <f t="shared" si="114"/>
        <v>2019</v>
      </c>
      <c r="F937" s="2">
        <v>43837</v>
      </c>
      <c r="G937" s="2" t="str">
        <f t="shared" si="115"/>
        <v>Tuesday</v>
      </c>
      <c r="H937" s="2" t="str">
        <f t="shared" si="116"/>
        <v>January</v>
      </c>
      <c r="I937" s="22">
        <v>0.39408729830121725</v>
      </c>
      <c r="J937" s="22" t="str">
        <f t="shared" si="117"/>
        <v>09</v>
      </c>
      <c r="K937" s="2" t="str">
        <f t="shared" si="118"/>
        <v>2020</v>
      </c>
      <c r="L937" s="3">
        <v>213.45</v>
      </c>
      <c r="M937" s="1">
        <v>3</v>
      </c>
      <c r="N937" s="3">
        <v>640.35</v>
      </c>
      <c r="O937" s="1" t="s">
        <v>10</v>
      </c>
      <c r="P937" s="1" t="s">
        <v>16</v>
      </c>
      <c r="Q937" s="1" t="str">
        <f t="shared" si="119"/>
        <v>Technology</v>
      </c>
      <c r="R937" s="1" t="s">
        <v>25</v>
      </c>
      <c r="S937" s="1" t="s">
        <v>717</v>
      </c>
      <c r="T937" s="1">
        <v>84041</v>
      </c>
      <c r="U937" s="1" t="str">
        <f>VLOOKUP(T937,'Geographic Data'!$A:$D,2,FALSE)</f>
        <v>Layton</v>
      </c>
      <c r="V937" s="1" t="str">
        <f>VLOOKUP(T937,'Geographic Data'!$A:$D,3,FALSE)</f>
        <v>Utah</v>
      </c>
      <c r="W937" s="1" t="str">
        <f>VLOOKUP(T937,'Geographic Data'!$A:$D,4,FALSE)</f>
        <v>West</v>
      </c>
    </row>
    <row r="938" spans="1:23" x14ac:dyDescent="0.2">
      <c r="A938" s="1">
        <v>82408</v>
      </c>
      <c r="B938" s="2">
        <v>43828</v>
      </c>
      <c r="C938" s="2" t="str">
        <f t="shared" si="112"/>
        <v>Sunday</v>
      </c>
      <c r="D938" s="2" t="str">
        <f t="shared" si="113"/>
        <v>December</v>
      </c>
      <c r="E938" s="2" t="str">
        <f t="shared" si="114"/>
        <v>2019</v>
      </c>
      <c r="F938" s="2">
        <v>43836</v>
      </c>
      <c r="G938" s="2" t="str">
        <f t="shared" si="115"/>
        <v>Monday</v>
      </c>
      <c r="H938" s="2" t="str">
        <f t="shared" si="116"/>
        <v>January</v>
      </c>
      <c r="I938" s="22">
        <v>0.76033751185347442</v>
      </c>
      <c r="J938" s="22" t="str">
        <f t="shared" si="117"/>
        <v>18</v>
      </c>
      <c r="K938" s="2" t="str">
        <f t="shared" si="118"/>
        <v>2020</v>
      </c>
      <c r="L938" s="3">
        <v>6.54</v>
      </c>
      <c r="M938" s="1">
        <v>2</v>
      </c>
      <c r="N938" s="3">
        <v>13.08</v>
      </c>
      <c r="O938" s="1" t="s">
        <v>10</v>
      </c>
      <c r="P938" s="1" t="s">
        <v>11</v>
      </c>
      <c r="Q938" s="1" t="str">
        <f t="shared" si="119"/>
        <v>Supplies and Furniture</v>
      </c>
      <c r="R938" s="1" t="s">
        <v>791</v>
      </c>
      <c r="S938" s="1" t="s">
        <v>718</v>
      </c>
      <c r="T938" s="1">
        <v>84041</v>
      </c>
      <c r="U938" s="1" t="str">
        <f>VLOOKUP(T938,'Geographic Data'!$A:$D,2,FALSE)</f>
        <v>Layton</v>
      </c>
      <c r="V938" s="1" t="str">
        <f>VLOOKUP(T938,'Geographic Data'!$A:$D,3,FALSE)</f>
        <v>Utah</v>
      </c>
      <c r="W938" s="1" t="str">
        <f>VLOOKUP(T938,'Geographic Data'!$A:$D,4,FALSE)</f>
        <v>West</v>
      </c>
    </row>
    <row r="939" spans="1:23" x14ac:dyDescent="0.2">
      <c r="A939" s="1">
        <v>82407</v>
      </c>
      <c r="B939" s="2">
        <v>43828</v>
      </c>
      <c r="C939" s="2" t="str">
        <f t="shared" si="112"/>
        <v>Sunday</v>
      </c>
      <c r="D939" s="2" t="str">
        <f t="shared" si="113"/>
        <v>December</v>
      </c>
      <c r="E939" s="2" t="str">
        <f t="shared" si="114"/>
        <v>2019</v>
      </c>
      <c r="F939" s="2">
        <v>43831</v>
      </c>
      <c r="G939" s="2" t="str">
        <f t="shared" si="115"/>
        <v>Wednesday</v>
      </c>
      <c r="H939" s="2" t="str">
        <f t="shared" si="116"/>
        <v>January</v>
      </c>
      <c r="I939" s="22">
        <v>6.5592244933750266E-2</v>
      </c>
      <c r="J939" s="22" t="str">
        <f t="shared" si="117"/>
        <v>01</v>
      </c>
      <c r="K939" s="2" t="str">
        <f t="shared" si="118"/>
        <v>2020</v>
      </c>
      <c r="L939" s="3">
        <v>6.48</v>
      </c>
      <c r="M939" s="1">
        <v>1</v>
      </c>
      <c r="N939" s="3">
        <v>6.48</v>
      </c>
      <c r="O939" s="1" t="s">
        <v>10</v>
      </c>
      <c r="P939" s="1" t="s">
        <v>11</v>
      </c>
      <c r="Q939" s="1" t="str">
        <f t="shared" si="119"/>
        <v>Supplies and Furniture</v>
      </c>
      <c r="R939" s="1" t="s">
        <v>12</v>
      </c>
      <c r="S939" s="1" t="s">
        <v>172</v>
      </c>
      <c r="T939" s="1">
        <v>84043</v>
      </c>
      <c r="U939" s="1" t="str">
        <f>VLOOKUP(T939,'Geographic Data'!$A:$D,2,FALSE)</f>
        <v>Lehi</v>
      </c>
      <c r="V939" s="1" t="str">
        <f>VLOOKUP(T939,'Geographic Data'!$A:$D,3,FALSE)</f>
        <v>Utah</v>
      </c>
      <c r="W939" s="1" t="str">
        <f>VLOOKUP(T939,'Geographic Data'!$A:$D,4,FALSE)</f>
        <v>West</v>
      </c>
    </row>
    <row r="940" spans="1:23" x14ac:dyDescent="0.2">
      <c r="A940" s="1">
        <v>82408</v>
      </c>
      <c r="B940" s="2">
        <v>43828</v>
      </c>
      <c r="C940" s="2" t="str">
        <f t="shared" si="112"/>
        <v>Sunday</v>
      </c>
      <c r="D940" s="2" t="str">
        <f t="shared" si="113"/>
        <v>December</v>
      </c>
      <c r="E940" s="2" t="str">
        <f t="shared" si="114"/>
        <v>2019</v>
      </c>
      <c r="F940" s="2">
        <v>43833</v>
      </c>
      <c r="G940" s="2" t="str">
        <f t="shared" si="115"/>
        <v>Friday</v>
      </c>
      <c r="H940" s="2" t="str">
        <f t="shared" si="116"/>
        <v>January</v>
      </c>
      <c r="I940" s="22">
        <v>0.29643281291200907</v>
      </c>
      <c r="J940" s="22" t="str">
        <f t="shared" si="117"/>
        <v>07</v>
      </c>
      <c r="K940" s="2" t="str">
        <f t="shared" si="118"/>
        <v>2020</v>
      </c>
      <c r="L940" s="3">
        <v>3.29</v>
      </c>
      <c r="M940" s="1">
        <v>3</v>
      </c>
      <c r="N940" s="3">
        <v>9.8699999999999992</v>
      </c>
      <c r="O940" s="1" t="s">
        <v>10</v>
      </c>
      <c r="P940" s="1" t="s">
        <v>11</v>
      </c>
      <c r="Q940" s="1" t="str">
        <f t="shared" si="119"/>
        <v>Supplies and Furniture</v>
      </c>
      <c r="R940" s="1" t="s">
        <v>141</v>
      </c>
      <c r="S940" s="1" t="s">
        <v>719</v>
      </c>
      <c r="T940" s="1">
        <v>84043</v>
      </c>
      <c r="U940" s="1" t="str">
        <f>VLOOKUP(T940,'Geographic Data'!$A:$D,2,FALSE)</f>
        <v>Lehi</v>
      </c>
      <c r="V940" s="1" t="str">
        <f>VLOOKUP(T940,'Geographic Data'!$A:$D,3,FALSE)</f>
        <v>Utah</v>
      </c>
      <c r="W940" s="1" t="str">
        <f>VLOOKUP(T940,'Geographic Data'!$A:$D,4,FALSE)</f>
        <v>West</v>
      </c>
    </row>
    <row r="941" spans="1:23" x14ac:dyDescent="0.2">
      <c r="A941" s="1">
        <v>82411</v>
      </c>
      <c r="B941" s="2">
        <v>43828</v>
      </c>
      <c r="C941" s="2" t="str">
        <f t="shared" si="112"/>
        <v>Sunday</v>
      </c>
      <c r="D941" s="2" t="str">
        <f t="shared" si="113"/>
        <v>December</v>
      </c>
      <c r="E941" s="2" t="str">
        <f t="shared" si="114"/>
        <v>2019</v>
      </c>
      <c r="F941" s="2">
        <v>43830</v>
      </c>
      <c r="G941" s="2" t="str">
        <f t="shared" si="115"/>
        <v>Tuesday</v>
      </c>
      <c r="H941" s="2" t="str">
        <f t="shared" si="116"/>
        <v>December</v>
      </c>
      <c r="I941" s="22">
        <v>0.50293623444388813</v>
      </c>
      <c r="J941" s="22" t="str">
        <f t="shared" si="117"/>
        <v>12</v>
      </c>
      <c r="K941" s="2" t="str">
        <f t="shared" si="118"/>
        <v>2019</v>
      </c>
      <c r="L941" s="3">
        <v>140.97999999999999</v>
      </c>
      <c r="M941" s="1">
        <v>9</v>
      </c>
      <c r="N941" s="3">
        <v>1268.82</v>
      </c>
      <c r="O941" s="1" t="s">
        <v>10</v>
      </c>
      <c r="P941" s="1" t="s">
        <v>27</v>
      </c>
      <c r="Q941" s="1" t="str">
        <f t="shared" si="119"/>
        <v>Supplies and Furniture</v>
      </c>
      <c r="R941" s="1" t="s">
        <v>28</v>
      </c>
      <c r="S941" s="1" t="s">
        <v>403</v>
      </c>
      <c r="T941" s="1">
        <v>84043</v>
      </c>
      <c r="U941" s="1" t="str">
        <f>VLOOKUP(T941,'Geographic Data'!$A:$D,2,FALSE)</f>
        <v>Lehi</v>
      </c>
      <c r="V941" s="1" t="str">
        <f>VLOOKUP(T941,'Geographic Data'!$A:$D,3,FALSE)</f>
        <v>Utah</v>
      </c>
      <c r="W941" s="1" t="str">
        <f>VLOOKUP(T941,'Geographic Data'!$A:$D,4,FALSE)</f>
        <v>West</v>
      </c>
    </row>
    <row r="942" spans="1:23" x14ac:dyDescent="0.2">
      <c r="A942" s="1">
        <v>82412</v>
      </c>
      <c r="B942" s="2">
        <v>43828</v>
      </c>
      <c r="C942" s="2" t="str">
        <f t="shared" si="112"/>
        <v>Sunday</v>
      </c>
      <c r="D942" s="2" t="str">
        <f t="shared" si="113"/>
        <v>December</v>
      </c>
      <c r="E942" s="2" t="str">
        <f t="shared" si="114"/>
        <v>2019</v>
      </c>
      <c r="F942" s="2">
        <v>43836</v>
      </c>
      <c r="G942" s="2" t="str">
        <f t="shared" si="115"/>
        <v>Monday</v>
      </c>
      <c r="H942" s="2" t="str">
        <f t="shared" si="116"/>
        <v>January</v>
      </c>
      <c r="I942" s="22">
        <v>0.8289049681234939</v>
      </c>
      <c r="J942" s="22" t="str">
        <f t="shared" si="117"/>
        <v>19</v>
      </c>
      <c r="K942" s="2" t="str">
        <f t="shared" si="118"/>
        <v>2020</v>
      </c>
      <c r="L942" s="3">
        <v>7.28</v>
      </c>
      <c r="M942" s="1">
        <v>6</v>
      </c>
      <c r="N942" s="3">
        <v>43.68</v>
      </c>
      <c r="O942" s="1" t="s">
        <v>10</v>
      </c>
      <c r="P942" s="1" t="s">
        <v>11</v>
      </c>
      <c r="Q942" s="1" t="str">
        <f t="shared" si="119"/>
        <v>Supplies and Furniture</v>
      </c>
      <c r="R942" s="1" t="s">
        <v>12</v>
      </c>
      <c r="S942" s="1" t="s">
        <v>721</v>
      </c>
      <c r="T942" s="1">
        <v>84043</v>
      </c>
      <c r="U942" s="1" t="str">
        <f>VLOOKUP(T942,'Geographic Data'!$A:$D,2,FALSE)</f>
        <v>Lehi</v>
      </c>
      <c r="V942" s="1" t="str">
        <f>VLOOKUP(T942,'Geographic Data'!$A:$D,3,FALSE)</f>
        <v>Utah</v>
      </c>
      <c r="W942" s="1" t="str">
        <f>VLOOKUP(T942,'Geographic Data'!$A:$D,4,FALSE)</f>
        <v>West</v>
      </c>
    </row>
    <row r="943" spans="1:23" x14ac:dyDescent="0.2">
      <c r="A943" s="1">
        <v>82412</v>
      </c>
      <c r="B943" s="2">
        <v>43828</v>
      </c>
      <c r="C943" s="2" t="str">
        <f t="shared" si="112"/>
        <v>Sunday</v>
      </c>
      <c r="D943" s="2" t="str">
        <f t="shared" si="113"/>
        <v>December</v>
      </c>
      <c r="E943" s="2" t="str">
        <f t="shared" si="114"/>
        <v>2019</v>
      </c>
      <c r="F943" s="2">
        <v>43834</v>
      </c>
      <c r="G943" s="2" t="str">
        <f t="shared" si="115"/>
        <v>Saturday</v>
      </c>
      <c r="H943" s="2" t="str">
        <f t="shared" si="116"/>
        <v>January</v>
      </c>
      <c r="I943" s="22">
        <v>0.43527017748932506</v>
      </c>
      <c r="J943" s="22" t="str">
        <f t="shared" si="117"/>
        <v>10</v>
      </c>
      <c r="K943" s="2" t="str">
        <f t="shared" si="118"/>
        <v>2020</v>
      </c>
      <c r="L943" s="3">
        <v>424.21</v>
      </c>
      <c r="M943" s="1">
        <v>6</v>
      </c>
      <c r="N943" s="3">
        <v>2545.2600000000002</v>
      </c>
      <c r="O943" s="1" t="s">
        <v>10</v>
      </c>
      <c r="P943" s="1" t="s">
        <v>27</v>
      </c>
      <c r="Q943" s="1" t="str">
        <f t="shared" si="119"/>
        <v>Supplies and Furniture</v>
      </c>
      <c r="R943" s="1" t="s">
        <v>43</v>
      </c>
      <c r="S943" s="1" t="s">
        <v>722</v>
      </c>
      <c r="T943" s="1">
        <v>84043</v>
      </c>
      <c r="U943" s="1" t="str">
        <f>VLOOKUP(T943,'Geographic Data'!$A:$D,2,FALSE)</f>
        <v>Lehi</v>
      </c>
      <c r="V943" s="1" t="str">
        <f>VLOOKUP(T943,'Geographic Data'!$A:$D,3,FALSE)</f>
        <v>Utah</v>
      </c>
      <c r="W943" s="1" t="str">
        <f>VLOOKUP(T943,'Geographic Data'!$A:$D,4,FALSE)</f>
        <v>West</v>
      </c>
    </row>
    <row r="944" spans="1:23" x14ac:dyDescent="0.2">
      <c r="A944" s="1">
        <v>82412</v>
      </c>
      <c r="B944" s="2">
        <v>43828</v>
      </c>
      <c r="C944" s="2" t="str">
        <f t="shared" si="112"/>
        <v>Sunday</v>
      </c>
      <c r="D944" s="2" t="str">
        <f t="shared" si="113"/>
        <v>December</v>
      </c>
      <c r="E944" s="2" t="str">
        <f t="shared" si="114"/>
        <v>2019</v>
      </c>
      <c r="F944" s="2">
        <v>43829</v>
      </c>
      <c r="G944" s="2" t="str">
        <f t="shared" si="115"/>
        <v>Monday</v>
      </c>
      <c r="H944" s="2" t="str">
        <f t="shared" si="116"/>
        <v>December</v>
      </c>
      <c r="I944" s="22">
        <v>0.94396142124374105</v>
      </c>
      <c r="J944" s="22" t="str">
        <f t="shared" si="117"/>
        <v>22</v>
      </c>
      <c r="K944" s="2" t="str">
        <f t="shared" si="118"/>
        <v>2019</v>
      </c>
      <c r="L944" s="3">
        <v>200.99</v>
      </c>
      <c r="M944" s="1">
        <v>10</v>
      </c>
      <c r="N944" s="3">
        <v>2009.9</v>
      </c>
      <c r="O944" s="1" t="s">
        <v>10</v>
      </c>
      <c r="P944" s="1" t="s">
        <v>16</v>
      </c>
      <c r="Q944" s="1" t="str">
        <f t="shared" si="119"/>
        <v>Technology</v>
      </c>
      <c r="R944" s="1" t="s">
        <v>790</v>
      </c>
      <c r="S944" s="1">
        <v>5125</v>
      </c>
      <c r="T944" s="1">
        <v>84043</v>
      </c>
      <c r="U944" s="1" t="str">
        <f>VLOOKUP(T944,'Geographic Data'!$A:$D,2,FALSE)</f>
        <v>Lehi</v>
      </c>
      <c r="V944" s="1" t="str">
        <f>VLOOKUP(T944,'Geographic Data'!$A:$D,3,FALSE)</f>
        <v>Utah</v>
      </c>
      <c r="W944" s="1" t="str">
        <f>VLOOKUP(T944,'Geographic Data'!$A:$D,4,FALSE)</f>
        <v>West</v>
      </c>
    </row>
    <row r="945" spans="1:23" x14ac:dyDescent="0.2">
      <c r="A945" s="1">
        <v>80025</v>
      </c>
      <c r="B945" s="2">
        <v>43817</v>
      </c>
      <c r="C945" s="2" t="str">
        <f t="shared" si="112"/>
        <v>Wednesday</v>
      </c>
      <c r="D945" s="2" t="str">
        <f t="shared" si="113"/>
        <v>December</v>
      </c>
      <c r="E945" s="2" t="str">
        <f t="shared" si="114"/>
        <v>2019</v>
      </c>
      <c r="F945" s="2">
        <v>43819</v>
      </c>
      <c r="G945" s="2" t="str">
        <f t="shared" si="115"/>
        <v>Friday</v>
      </c>
      <c r="H945" s="2" t="str">
        <f t="shared" si="116"/>
        <v>December</v>
      </c>
      <c r="I945" s="22">
        <v>0.87432273601701105</v>
      </c>
      <c r="J945" s="22" t="str">
        <f t="shared" si="117"/>
        <v>20</v>
      </c>
      <c r="K945" s="2" t="str">
        <f t="shared" si="118"/>
        <v>2019</v>
      </c>
      <c r="L945" s="3">
        <v>4.9800000000000004</v>
      </c>
      <c r="M945" s="1">
        <v>4</v>
      </c>
      <c r="N945" s="3">
        <v>19.920000000000002</v>
      </c>
      <c r="O945" s="1" t="s">
        <v>14</v>
      </c>
      <c r="P945" s="1" t="s">
        <v>11</v>
      </c>
      <c r="Q945" s="1" t="str">
        <f t="shared" si="119"/>
        <v>Supplies and Furniture</v>
      </c>
      <c r="R945" s="1" t="s">
        <v>31</v>
      </c>
      <c r="S945" s="1" t="s">
        <v>421</v>
      </c>
      <c r="T945" s="1">
        <v>84044</v>
      </c>
      <c r="U945" s="1" t="str">
        <f>VLOOKUP(T945,'Geographic Data'!$A:$D,2,FALSE)</f>
        <v>Magna</v>
      </c>
      <c r="V945" s="1" t="str">
        <f>VLOOKUP(T945,'Geographic Data'!$A:$D,3,FALSE)</f>
        <v>Utah</v>
      </c>
      <c r="W945" s="1" t="str">
        <f>VLOOKUP(T945,'Geographic Data'!$A:$D,4,FALSE)</f>
        <v>West</v>
      </c>
    </row>
    <row r="946" spans="1:23" x14ac:dyDescent="0.2">
      <c r="A946" s="1">
        <v>80028</v>
      </c>
      <c r="B946" s="2">
        <v>43817</v>
      </c>
      <c r="C946" s="2" t="str">
        <f t="shared" si="112"/>
        <v>Wednesday</v>
      </c>
      <c r="D946" s="2" t="str">
        <f t="shared" si="113"/>
        <v>December</v>
      </c>
      <c r="E946" s="2" t="str">
        <f t="shared" si="114"/>
        <v>2019</v>
      </c>
      <c r="F946" s="2">
        <v>43825</v>
      </c>
      <c r="G946" s="2" t="str">
        <f t="shared" si="115"/>
        <v>Thursday</v>
      </c>
      <c r="H946" s="2" t="str">
        <f t="shared" si="116"/>
        <v>December</v>
      </c>
      <c r="I946" s="22">
        <v>0.19460372182006691</v>
      </c>
      <c r="J946" s="22" t="str">
        <f t="shared" si="117"/>
        <v>04</v>
      </c>
      <c r="K946" s="2" t="str">
        <f t="shared" si="118"/>
        <v>2019</v>
      </c>
      <c r="L946" s="3">
        <v>55.98</v>
      </c>
      <c r="M946" s="1">
        <v>5</v>
      </c>
      <c r="N946" s="3">
        <v>279.89999999999998</v>
      </c>
      <c r="O946" s="1" t="s">
        <v>30</v>
      </c>
      <c r="P946" s="1" t="s">
        <v>11</v>
      </c>
      <c r="Q946" s="1" t="str">
        <f t="shared" si="119"/>
        <v>Supplies and Furniture</v>
      </c>
      <c r="R946" s="1" t="s">
        <v>12</v>
      </c>
      <c r="S946" s="1" t="s">
        <v>67</v>
      </c>
      <c r="T946" s="1">
        <v>84044</v>
      </c>
      <c r="U946" s="1" t="str">
        <f>VLOOKUP(T946,'Geographic Data'!$A:$D,2,FALSE)</f>
        <v>Magna</v>
      </c>
      <c r="V946" s="1" t="str">
        <f>VLOOKUP(T946,'Geographic Data'!$A:$D,3,FALSE)</f>
        <v>Utah</v>
      </c>
      <c r="W946" s="1" t="str">
        <f>VLOOKUP(T946,'Geographic Data'!$A:$D,4,FALSE)</f>
        <v>West</v>
      </c>
    </row>
    <row r="947" spans="1:23" x14ac:dyDescent="0.2">
      <c r="A947" s="1">
        <v>80028</v>
      </c>
      <c r="B947" s="2">
        <v>43817</v>
      </c>
      <c r="C947" s="2" t="str">
        <f t="shared" si="112"/>
        <v>Wednesday</v>
      </c>
      <c r="D947" s="2" t="str">
        <f t="shared" si="113"/>
        <v>December</v>
      </c>
      <c r="E947" s="2" t="str">
        <f t="shared" si="114"/>
        <v>2019</v>
      </c>
      <c r="F947" s="2">
        <v>43820</v>
      </c>
      <c r="G947" s="2" t="str">
        <f t="shared" si="115"/>
        <v>Saturday</v>
      </c>
      <c r="H947" s="2" t="str">
        <f t="shared" si="116"/>
        <v>December</v>
      </c>
      <c r="I947" s="22">
        <v>0.55990863328113782</v>
      </c>
      <c r="J947" s="22" t="str">
        <f t="shared" si="117"/>
        <v>13</v>
      </c>
      <c r="K947" s="2" t="str">
        <f t="shared" si="118"/>
        <v>2019</v>
      </c>
      <c r="L947" s="3">
        <v>26.38</v>
      </c>
      <c r="M947" s="1">
        <v>10</v>
      </c>
      <c r="N947" s="3">
        <v>263.8</v>
      </c>
      <c r="O947" s="1" t="s">
        <v>30</v>
      </c>
      <c r="P947" s="1" t="s">
        <v>11</v>
      </c>
      <c r="Q947" s="1" t="str">
        <f t="shared" si="119"/>
        <v>Supplies and Furniture</v>
      </c>
      <c r="R947" s="1" t="s">
        <v>12</v>
      </c>
      <c r="S947" s="1" t="s">
        <v>425</v>
      </c>
      <c r="T947" s="1">
        <v>84044</v>
      </c>
      <c r="U947" s="1" t="str">
        <f>VLOOKUP(T947,'Geographic Data'!$A:$D,2,FALSE)</f>
        <v>Magna</v>
      </c>
      <c r="V947" s="1" t="str">
        <f>VLOOKUP(T947,'Geographic Data'!$A:$D,3,FALSE)</f>
        <v>Utah</v>
      </c>
      <c r="W947" s="1" t="str">
        <f>VLOOKUP(T947,'Geographic Data'!$A:$D,4,FALSE)</f>
        <v>West</v>
      </c>
    </row>
    <row r="948" spans="1:23" x14ac:dyDescent="0.2">
      <c r="A948" s="1">
        <v>80028</v>
      </c>
      <c r="B948" s="2">
        <v>43817</v>
      </c>
      <c r="C948" s="2" t="str">
        <f t="shared" si="112"/>
        <v>Wednesday</v>
      </c>
      <c r="D948" s="2" t="str">
        <f t="shared" si="113"/>
        <v>December</v>
      </c>
      <c r="E948" s="2" t="str">
        <f t="shared" si="114"/>
        <v>2019</v>
      </c>
      <c r="F948" s="2">
        <v>43825</v>
      </c>
      <c r="G948" s="2" t="str">
        <f t="shared" si="115"/>
        <v>Thursday</v>
      </c>
      <c r="H948" s="2" t="str">
        <f t="shared" si="116"/>
        <v>December</v>
      </c>
      <c r="I948" s="22">
        <v>0.31929450380541335</v>
      </c>
      <c r="J948" s="22" t="str">
        <f t="shared" si="117"/>
        <v>07</v>
      </c>
      <c r="K948" s="2" t="str">
        <f t="shared" si="118"/>
        <v>2019</v>
      </c>
      <c r="L948" s="3">
        <v>155.06</v>
      </c>
      <c r="M948" s="1">
        <v>5</v>
      </c>
      <c r="N948" s="3">
        <v>775.3</v>
      </c>
      <c r="O948" s="1" t="s">
        <v>30</v>
      </c>
      <c r="P948" s="1" t="s">
        <v>11</v>
      </c>
      <c r="Q948" s="1" t="str">
        <f t="shared" si="119"/>
        <v>Supplies and Furniture</v>
      </c>
      <c r="R948" s="1" t="s">
        <v>789</v>
      </c>
      <c r="S948" s="1" t="s">
        <v>150</v>
      </c>
      <c r="T948" s="1">
        <v>84044</v>
      </c>
      <c r="U948" s="1" t="str">
        <f>VLOOKUP(T948,'Geographic Data'!$A:$D,2,FALSE)</f>
        <v>Magna</v>
      </c>
      <c r="V948" s="1" t="str">
        <f>VLOOKUP(T948,'Geographic Data'!$A:$D,3,FALSE)</f>
        <v>Utah</v>
      </c>
      <c r="W948" s="1" t="str">
        <f>VLOOKUP(T948,'Geographic Data'!$A:$D,4,FALSE)</f>
        <v>West</v>
      </c>
    </row>
    <row r="949" spans="1:23" x14ac:dyDescent="0.2">
      <c r="A949" s="1">
        <v>80027</v>
      </c>
      <c r="B949" s="2">
        <v>43817</v>
      </c>
      <c r="C949" s="2" t="str">
        <f t="shared" si="112"/>
        <v>Wednesday</v>
      </c>
      <c r="D949" s="2" t="str">
        <f t="shared" si="113"/>
        <v>December</v>
      </c>
      <c r="E949" s="2" t="str">
        <f t="shared" si="114"/>
        <v>2019</v>
      </c>
      <c r="F949" s="2">
        <v>43819</v>
      </c>
      <c r="G949" s="2" t="str">
        <f t="shared" si="115"/>
        <v>Friday</v>
      </c>
      <c r="H949" s="2" t="str">
        <f t="shared" si="116"/>
        <v>December</v>
      </c>
      <c r="I949" s="22">
        <v>0.158949926863864</v>
      </c>
      <c r="J949" s="22" t="str">
        <f t="shared" si="117"/>
        <v>03</v>
      </c>
      <c r="K949" s="2" t="str">
        <f t="shared" si="118"/>
        <v>2019</v>
      </c>
      <c r="L949" s="3">
        <v>55.99</v>
      </c>
      <c r="M949" s="1">
        <v>3</v>
      </c>
      <c r="N949" s="3">
        <v>167.97</v>
      </c>
      <c r="O949" s="1" t="s">
        <v>30</v>
      </c>
      <c r="P949" s="1" t="s">
        <v>16</v>
      </c>
      <c r="Q949" s="1" t="str">
        <f t="shared" si="119"/>
        <v>Technology</v>
      </c>
      <c r="R949" s="1" t="s">
        <v>790</v>
      </c>
      <c r="S949" s="1" t="s">
        <v>207</v>
      </c>
      <c r="T949" s="1">
        <v>84047</v>
      </c>
      <c r="U949" s="1" t="str">
        <f>VLOOKUP(T949,'Geographic Data'!$A:$D,2,FALSE)</f>
        <v>Midvale</v>
      </c>
      <c r="V949" s="1" t="str">
        <f>VLOOKUP(T949,'Geographic Data'!$A:$D,3,FALSE)</f>
        <v>Utah</v>
      </c>
      <c r="W949" s="1" t="str">
        <f>VLOOKUP(T949,'Geographic Data'!$A:$D,4,FALSE)</f>
        <v>West</v>
      </c>
    </row>
    <row r="950" spans="1:23" x14ac:dyDescent="0.2">
      <c r="A950" s="1">
        <v>80029</v>
      </c>
      <c r="B950" s="2">
        <v>43817</v>
      </c>
      <c r="C950" s="2" t="str">
        <f t="shared" si="112"/>
        <v>Wednesday</v>
      </c>
      <c r="D950" s="2" t="str">
        <f t="shared" si="113"/>
        <v>December</v>
      </c>
      <c r="E950" s="2" t="str">
        <f t="shared" si="114"/>
        <v>2019</v>
      </c>
      <c r="F950" s="2">
        <v>43824</v>
      </c>
      <c r="G950" s="2" t="str">
        <f t="shared" si="115"/>
        <v>Wednesday</v>
      </c>
      <c r="H950" s="2" t="str">
        <f t="shared" si="116"/>
        <v>December</v>
      </c>
      <c r="I950" s="22">
        <v>0.52333167701930083</v>
      </c>
      <c r="J950" s="22" t="str">
        <f t="shared" si="117"/>
        <v>12</v>
      </c>
      <c r="K950" s="2" t="str">
        <f t="shared" si="118"/>
        <v>2019</v>
      </c>
      <c r="L950" s="3">
        <v>3.14</v>
      </c>
      <c r="M950" s="1">
        <v>7</v>
      </c>
      <c r="N950" s="3">
        <v>21.98</v>
      </c>
      <c r="O950" s="1" t="s">
        <v>30</v>
      </c>
      <c r="P950" s="1" t="s">
        <v>11</v>
      </c>
      <c r="Q950" s="1" t="str">
        <f t="shared" si="119"/>
        <v>Supplies and Furniture</v>
      </c>
      <c r="R950" s="1" t="s">
        <v>12</v>
      </c>
      <c r="S950" s="1" t="s">
        <v>426</v>
      </c>
      <c r="T950" s="1">
        <v>84047</v>
      </c>
      <c r="U950" s="1" t="str">
        <f>VLOOKUP(T950,'Geographic Data'!$A:$D,2,FALSE)</f>
        <v>Midvale</v>
      </c>
      <c r="V950" s="1" t="str">
        <f>VLOOKUP(T950,'Geographic Data'!$A:$D,3,FALSE)</f>
        <v>Utah</v>
      </c>
      <c r="W950" s="1" t="str">
        <f>VLOOKUP(T950,'Geographic Data'!$A:$D,4,FALSE)</f>
        <v>West</v>
      </c>
    </row>
    <row r="951" spans="1:23" x14ac:dyDescent="0.2">
      <c r="A951" s="1">
        <v>80029</v>
      </c>
      <c r="B951" s="2">
        <v>43817</v>
      </c>
      <c r="C951" s="2" t="str">
        <f t="shared" si="112"/>
        <v>Wednesday</v>
      </c>
      <c r="D951" s="2" t="str">
        <f t="shared" si="113"/>
        <v>December</v>
      </c>
      <c r="E951" s="2" t="str">
        <f t="shared" si="114"/>
        <v>2019</v>
      </c>
      <c r="F951" s="2">
        <v>43821</v>
      </c>
      <c r="G951" s="2" t="str">
        <f t="shared" si="115"/>
        <v>Sunday</v>
      </c>
      <c r="H951" s="2" t="str">
        <f t="shared" si="116"/>
        <v>December</v>
      </c>
      <c r="I951" s="22">
        <v>0.13147104326384085</v>
      </c>
      <c r="J951" s="22" t="str">
        <f t="shared" si="117"/>
        <v>03</v>
      </c>
      <c r="K951" s="2" t="str">
        <f t="shared" si="118"/>
        <v>2019</v>
      </c>
      <c r="L951" s="3">
        <v>3.57</v>
      </c>
      <c r="M951" s="1">
        <v>9</v>
      </c>
      <c r="N951" s="3">
        <v>32.130000000000003</v>
      </c>
      <c r="O951" s="1" t="s">
        <v>30</v>
      </c>
      <c r="P951" s="1" t="s">
        <v>11</v>
      </c>
      <c r="Q951" s="1" t="str">
        <f t="shared" si="119"/>
        <v>Supplies and Furniture</v>
      </c>
      <c r="R951" s="1" t="s">
        <v>788</v>
      </c>
      <c r="S951" s="1" t="s">
        <v>427</v>
      </c>
      <c r="T951" s="1">
        <v>84047</v>
      </c>
      <c r="U951" s="1" t="str">
        <f>VLOOKUP(T951,'Geographic Data'!$A:$D,2,FALSE)</f>
        <v>Midvale</v>
      </c>
      <c r="V951" s="1" t="str">
        <f>VLOOKUP(T951,'Geographic Data'!$A:$D,3,FALSE)</f>
        <v>Utah</v>
      </c>
      <c r="W951" s="1" t="str">
        <f>VLOOKUP(T951,'Geographic Data'!$A:$D,4,FALSE)</f>
        <v>West</v>
      </c>
    </row>
    <row r="952" spans="1:23" x14ac:dyDescent="0.2">
      <c r="A952" s="1">
        <v>80030</v>
      </c>
      <c r="B952" s="2">
        <v>43817</v>
      </c>
      <c r="C952" s="2" t="str">
        <f t="shared" si="112"/>
        <v>Wednesday</v>
      </c>
      <c r="D952" s="2" t="str">
        <f t="shared" si="113"/>
        <v>December</v>
      </c>
      <c r="E952" s="2" t="str">
        <f t="shared" si="114"/>
        <v>2019</v>
      </c>
      <c r="F952" s="2">
        <v>43827</v>
      </c>
      <c r="G952" s="2" t="str">
        <f t="shared" si="115"/>
        <v>Saturday</v>
      </c>
      <c r="H952" s="2" t="str">
        <f t="shared" si="116"/>
        <v>December</v>
      </c>
      <c r="I952" s="22">
        <v>0.96580898887228539</v>
      </c>
      <c r="J952" s="22" t="str">
        <f t="shared" si="117"/>
        <v>23</v>
      </c>
      <c r="K952" s="2" t="str">
        <f t="shared" si="118"/>
        <v>2019</v>
      </c>
      <c r="L952" s="3">
        <v>7.3</v>
      </c>
      <c r="M952" s="1">
        <v>3</v>
      </c>
      <c r="N952" s="3">
        <v>21.9</v>
      </c>
      <c r="O952" s="1" t="s">
        <v>14</v>
      </c>
      <c r="P952" s="1" t="s">
        <v>11</v>
      </c>
      <c r="Q952" s="1" t="str">
        <f t="shared" si="119"/>
        <v>Supplies and Furniture</v>
      </c>
      <c r="R952" s="1" t="s">
        <v>791</v>
      </c>
      <c r="S952" s="1" t="s">
        <v>428</v>
      </c>
      <c r="T952" s="1">
        <v>84047</v>
      </c>
      <c r="U952" s="1" t="str">
        <f>VLOOKUP(T952,'Geographic Data'!$A:$D,2,FALSE)</f>
        <v>Midvale</v>
      </c>
      <c r="V952" s="1" t="str">
        <f>VLOOKUP(T952,'Geographic Data'!$A:$D,3,FALSE)</f>
        <v>Utah</v>
      </c>
      <c r="W952" s="1" t="str">
        <f>VLOOKUP(T952,'Geographic Data'!$A:$D,4,FALSE)</f>
        <v>West</v>
      </c>
    </row>
    <row r="953" spans="1:23" x14ac:dyDescent="0.2">
      <c r="A953" s="1">
        <v>80030</v>
      </c>
      <c r="B953" s="2">
        <v>43817</v>
      </c>
      <c r="C953" s="2" t="str">
        <f t="shared" si="112"/>
        <v>Wednesday</v>
      </c>
      <c r="D953" s="2" t="str">
        <f t="shared" si="113"/>
        <v>December</v>
      </c>
      <c r="E953" s="2" t="str">
        <f t="shared" si="114"/>
        <v>2019</v>
      </c>
      <c r="F953" s="2">
        <v>43827</v>
      </c>
      <c r="G953" s="2" t="str">
        <f t="shared" si="115"/>
        <v>Saturday</v>
      </c>
      <c r="H953" s="2" t="str">
        <f t="shared" si="116"/>
        <v>December</v>
      </c>
      <c r="I953" s="22">
        <v>0.46747326367145792</v>
      </c>
      <c r="J953" s="22" t="str">
        <f t="shared" si="117"/>
        <v>11</v>
      </c>
      <c r="K953" s="2" t="str">
        <f t="shared" si="118"/>
        <v>2019</v>
      </c>
      <c r="L953" s="3">
        <v>29.89</v>
      </c>
      <c r="M953" s="1">
        <v>5</v>
      </c>
      <c r="N953" s="3">
        <v>149.44999999999999</v>
      </c>
      <c r="O953" s="1" t="s">
        <v>14</v>
      </c>
      <c r="P953" s="1" t="s">
        <v>16</v>
      </c>
      <c r="Q953" s="1" t="str">
        <f t="shared" si="119"/>
        <v>Technology</v>
      </c>
      <c r="R953" s="1" t="s">
        <v>17</v>
      </c>
      <c r="S953" s="1" t="s">
        <v>328</v>
      </c>
      <c r="T953" s="1">
        <v>84047</v>
      </c>
      <c r="U953" s="1" t="str">
        <f>VLOOKUP(T953,'Geographic Data'!$A:$D,2,FALSE)</f>
        <v>Midvale</v>
      </c>
      <c r="V953" s="1" t="str">
        <f>VLOOKUP(T953,'Geographic Data'!$A:$D,3,FALSE)</f>
        <v>Utah</v>
      </c>
      <c r="W953" s="1" t="str">
        <f>VLOOKUP(T953,'Geographic Data'!$A:$D,4,FALSE)</f>
        <v>West</v>
      </c>
    </row>
    <row r="954" spans="1:23" x14ac:dyDescent="0.2">
      <c r="A954" s="1">
        <v>80034</v>
      </c>
      <c r="B954" s="2">
        <v>43817</v>
      </c>
      <c r="C954" s="2" t="str">
        <f t="shared" si="112"/>
        <v>Wednesday</v>
      </c>
      <c r="D954" s="2" t="str">
        <f t="shared" si="113"/>
        <v>December</v>
      </c>
      <c r="E954" s="2" t="str">
        <f t="shared" si="114"/>
        <v>2019</v>
      </c>
      <c r="F954" s="2">
        <v>43819</v>
      </c>
      <c r="G954" s="2" t="str">
        <f t="shared" si="115"/>
        <v>Friday</v>
      </c>
      <c r="H954" s="2" t="str">
        <f t="shared" si="116"/>
        <v>December</v>
      </c>
      <c r="I954" s="22">
        <v>7.8714375740712383E-2</v>
      </c>
      <c r="J954" s="22" t="str">
        <f t="shared" si="117"/>
        <v>01</v>
      </c>
      <c r="K954" s="2" t="str">
        <f t="shared" si="118"/>
        <v>2019</v>
      </c>
      <c r="L954" s="3">
        <v>2.78</v>
      </c>
      <c r="M954" s="1">
        <v>9</v>
      </c>
      <c r="N954" s="3">
        <v>25.02</v>
      </c>
      <c r="O954" s="1" t="s">
        <v>14</v>
      </c>
      <c r="P954" s="1" t="s">
        <v>11</v>
      </c>
      <c r="Q954" s="1" t="str">
        <f t="shared" si="119"/>
        <v>Supplies and Furniture</v>
      </c>
      <c r="R954" s="1" t="s">
        <v>791</v>
      </c>
      <c r="S954" s="1" t="s">
        <v>433</v>
      </c>
      <c r="T954" s="1">
        <v>84047</v>
      </c>
      <c r="U954" s="1" t="str">
        <f>VLOOKUP(T954,'Geographic Data'!$A:$D,2,FALSE)</f>
        <v>Midvale</v>
      </c>
      <c r="V954" s="1" t="str">
        <f>VLOOKUP(T954,'Geographic Data'!$A:$D,3,FALSE)</f>
        <v>Utah</v>
      </c>
      <c r="W954" s="1" t="str">
        <f>VLOOKUP(T954,'Geographic Data'!$A:$D,4,FALSE)</f>
        <v>West</v>
      </c>
    </row>
    <row r="955" spans="1:23" x14ac:dyDescent="0.2">
      <c r="A955" s="1">
        <v>80516</v>
      </c>
      <c r="B955" s="2">
        <v>43820</v>
      </c>
      <c r="C955" s="2" t="str">
        <f t="shared" si="112"/>
        <v>Saturday</v>
      </c>
      <c r="D955" s="2" t="str">
        <f t="shared" si="113"/>
        <v>December</v>
      </c>
      <c r="E955" s="2" t="str">
        <f t="shared" si="114"/>
        <v>2019</v>
      </c>
      <c r="F955" s="2">
        <v>43829</v>
      </c>
      <c r="G955" s="2" t="str">
        <f t="shared" si="115"/>
        <v>Monday</v>
      </c>
      <c r="H955" s="2" t="str">
        <f t="shared" si="116"/>
        <v>December</v>
      </c>
      <c r="I955" s="22">
        <v>0.92790812525212218</v>
      </c>
      <c r="J955" s="22" t="str">
        <f t="shared" si="117"/>
        <v>22</v>
      </c>
      <c r="K955" s="2" t="str">
        <f t="shared" si="118"/>
        <v>2019</v>
      </c>
      <c r="L955" s="3">
        <v>100.8</v>
      </c>
      <c r="M955" s="1">
        <v>3</v>
      </c>
      <c r="N955" s="3">
        <v>302.39999999999998</v>
      </c>
      <c r="O955" s="1" t="s">
        <v>10</v>
      </c>
      <c r="P955" s="1" t="s">
        <v>27</v>
      </c>
      <c r="Q955" s="1" t="str">
        <f t="shared" si="119"/>
        <v>Supplies and Furniture</v>
      </c>
      <c r="R955" s="1" t="s">
        <v>43</v>
      </c>
      <c r="S955" s="1" t="s">
        <v>528</v>
      </c>
      <c r="T955" s="1">
        <v>84057</v>
      </c>
      <c r="U955" s="1" t="str">
        <f>VLOOKUP(T955,'Geographic Data'!$A:$D,2,FALSE)</f>
        <v>Orem</v>
      </c>
      <c r="V955" s="1" t="str">
        <f>VLOOKUP(T955,'Geographic Data'!$A:$D,3,FALSE)</f>
        <v>Utah</v>
      </c>
      <c r="W955" s="1" t="str">
        <f>VLOOKUP(T955,'Geographic Data'!$A:$D,4,FALSE)</f>
        <v>West</v>
      </c>
    </row>
    <row r="956" spans="1:23" x14ac:dyDescent="0.2">
      <c r="A956" s="1">
        <v>80517</v>
      </c>
      <c r="B956" s="2">
        <v>43820</v>
      </c>
      <c r="C956" s="2" t="str">
        <f t="shared" si="112"/>
        <v>Saturday</v>
      </c>
      <c r="D956" s="2" t="str">
        <f t="shared" si="113"/>
        <v>December</v>
      </c>
      <c r="E956" s="2" t="str">
        <f t="shared" si="114"/>
        <v>2019</v>
      </c>
      <c r="F956" s="2">
        <v>43829</v>
      </c>
      <c r="G956" s="2" t="str">
        <f t="shared" si="115"/>
        <v>Monday</v>
      </c>
      <c r="H956" s="2" t="str">
        <f t="shared" si="116"/>
        <v>December</v>
      </c>
      <c r="I956" s="22">
        <v>0.25073624581583298</v>
      </c>
      <c r="J956" s="22" t="str">
        <f t="shared" si="117"/>
        <v>06</v>
      </c>
      <c r="K956" s="2" t="str">
        <f t="shared" si="118"/>
        <v>2019</v>
      </c>
      <c r="L956" s="3">
        <v>14.2</v>
      </c>
      <c r="M956" s="1">
        <v>4</v>
      </c>
      <c r="N956" s="3">
        <v>56.8</v>
      </c>
      <c r="O956" s="1" t="s">
        <v>10</v>
      </c>
      <c r="P956" s="1" t="s">
        <v>27</v>
      </c>
      <c r="Q956" s="1" t="str">
        <f t="shared" si="119"/>
        <v>Supplies and Furniture</v>
      </c>
      <c r="R956" s="1" t="s">
        <v>33</v>
      </c>
      <c r="S956" s="1" t="s">
        <v>347</v>
      </c>
      <c r="T956" s="1">
        <v>84057</v>
      </c>
      <c r="U956" s="1" t="str">
        <f>VLOOKUP(T956,'Geographic Data'!$A:$D,2,FALSE)</f>
        <v>Orem</v>
      </c>
      <c r="V956" s="1" t="str">
        <f>VLOOKUP(T956,'Geographic Data'!$A:$D,3,FALSE)</f>
        <v>Utah</v>
      </c>
      <c r="W956" s="1" t="str">
        <f>VLOOKUP(T956,'Geographic Data'!$A:$D,4,FALSE)</f>
        <v>West</v>
      </c>
    </row>
    <row r="957" spans="1:23" x14ac:dyDescent="0.2">
      <c r="A957" s="1">
        <v>82349</v>
      </c>
      <c r="B957" s="2">
        <v>43828</v>
      </c>
      <c r="C957" s="2" t="str">
        <f t="shared" si="112"/>
        <v>Sunday</v>
      </c>
      <c r="D957" s="2" t="str">
        <f t="shared" si="113"/>
        <v>December</v>
      </c>
      <c r="E957" s="2" t="str">
        <f t="shared" si="114"/>
        <v>2019</v>
      </c>
      <c r="F957" s="2">
        <v>43836</v>
      </c>
      <c r="G957" s="2" t="str">
        <f t="shared" si="115"/>
        <v>Monday</v>
      </c>
      <c r="H957" s="2" t="str">
        <f t="shared" si="116"/>
        <v>January</v>
      </c>
      <c r="I957" s="22">
        <v>0.35938802100664258</v>
      </c>
      <c r="J957" s="22" t="str">
        <f t="shared" si="117"/>
        <v>08</v>
      </c>
      <c r="K957" s="2" t="str">
        <f t="shared" si="118"/>
        <v>2020</v>
      </c>
      <c r="L957" s="3">
        <v>11.5</v>
      </c>
      <c r="M957" s="1">
        <v>8</v>
      </c>
      <c r="N957" s="3">
        <v>92</v>
      </c>
      <c r="O957" s="1" t="s">
        <v>10</v>
      </c>
      <c r="P957" s="1" t="s">
        <v>11</v>
      </c>
      <c r="Q957" s="1" t="str">
        <f t="shared" si="119"/>
        <v>Supplies and Furniture</v>
      </c>
      <c r="R957" s="1" t="s">
        <v>791</v>
      </c>
      <c r="S957" s="1" t="s">
        <v>562</v>
      </c>
      <c r="T957" s="1">
        <v>84057</v>
      </c>
      <c r="U957" s="1" t="str">
        <f>VLOOKUP(T957,'Geographic Data'!$A:$D,2,FALSE)</f>
        <v>Orem</v>
      </c>
      <c r="V957" s="1" t="str">
        <f>VLOOKUP(T957,'Geographic Data'!$A:$D,3,FALSE)</f>
        <v>Utah</v>
      </c>
      <c r="W957" s="1" t="str">
        <f>VLOOKUP(T957,'Geographic Data'!$A:$D,4,FALSE)</f>
        <v>West</v>
      </c>
    </row>
    <row r="958" spans="1:23" x14ac:dyDescent="0.2">
      <c r="A958" s="1">
        <v>78166</v>
      </c>
      <c r="B958" s="2">
        <v>43809</v>
      </c>
      <c r="C958" s="2" t="str">
        <f t="shared" si="112"/>
        <v>Tuesday</v>
      </c>
      <c r="D958" s="2" t="str">
        <f t="shared" si="113"/>
        <v>December</v>
      </c>
      <c r="E958" s="2" t="str">
        <f t="shared" si="114"/>
        <v>2019</v>
      </c>
      <c r="F958" s="2">
        <v>43814</v>
      </c>
      <c r="G958" s="2" t="str">
        <f t="shared" si="115"/>
        <v>Sunday</v>
      </c>
      <c r="H958" s="2" t="str">
        <f t="shared" si="116"/>
        <v>December</v>
      </c>
      <c r="I958" s="22">
        <v>0.22830871019209598</v>
      </c>
      <c r="J958" s="22" t="str">
        <f t="shared" si="117"/>
        <v>05</v>
      </c>
      <c r="K958" s="2" t="str">
        <f t="shared" si="118"/>
        <v>2019</v>
      </c>
      <c r="L958" s="3">
        <v>2036.48</v>
      </c>
      <c r="M958" s="1">
        <v>1</v>
      </c>
      <c r="N958" s="3">
        <v>2036.48</v>
      </c>
      <c r="O958" s="1" t="s">
        <v>10</v>
      </c>
      <c r="P958" s="1" t="s">
        <v>16</v>
      </c>
      <c r="Q958" s="1" t="str">
        <f t="shared" si="119"/>
        <v>Technology</v>
      </c>
      <c r="R958" s="1" t="s">
        <v>25</v>
      </c>
      <c r="S958" s="1" t="s">
        <v>276</v>
      </c>
      <c r="T958" s="1">
        <v>84062</v>
      </c>
      <c r="U958" s="1" t="str">
        <f>VLOOKUP(T958,'Geographic Data'!$A:$D,2,FALSE)</f>
        <v>Pleasant Grove</v>
      </c>
      <c r="V958" s="1" t="str">
        <f>VLOOKUP(T958,'Geographic Data'!$A:$D,3,FALSE)</f>
        <v>Utah</v>
      </c>
      <c r="W958" s="1" t="str">
        <f>VLOOKUP(T958,'Geographic Data'!$A:$D,4,FALSE)</f>
        <v>West</v>
      </c>
    </row>
    <row r="959" spans="1:23" x14ac:dyDescent="0.2">
      <c r="A959" s="1">
        <v>78167</v>
      </c>
      <c r="B959" s="2">
        <v>43809</v>
      </c>
      <c r="C959" s="2" t="str">
        <f t="shared" si="112"/>
        <v>Tuesday</v>
      </c>
      <c r="D959" s="2" t="str">
        <f t="shared" si="113"/>
        <v>December</v>
      </c>
      <c r="E959" s="2" t="str">
        <f t="shared" si="114"/>
        <v>2019</v>
      </c>
      <c r="F959" s="2">
        <v>43811</v>
      </c>
      <c r="G959" s="2" t="str">
        <f t="shared" si="115"/>
        <v>Thursday</v>
      </c>
      <c r="H959" s="2" t="str">
        <f t="shared" si="116"/>
        <v>December</v>
      </c>
      <c r="I959" s="22">
        <v>0.36181110249879112</v>
      </c>
      <c r="J959" s="22" t="str">
        <f t="shared" si="117"/>
        <v>08</v>
      </c>
      <c r="K959" s="2" t="str">
        <f t="shared" si="118"/>
        <v>2019</v>
      </c>
      <c r="L959" s="3">
        <v>4.9800000000000004</v>
      </c>
      <c r="M959" s="1">
        <v>8</v>
      </c>
      <c r="N959" s="3">
        <v>39.840000000000003</v>
      </c>
      <c r="O959" s="1" t="s">
        <v>10</v>
      </c>
      <c r="P959" s="1" t="s">
        <v>11</v>
      </c>
      <c r="Q959" s="1" t="str">
        <f t="shared" si="119"/>
        <v>Supplies and Furniture</v>
      </c>
      <c r="R959" s="1" t="s">
        <v>12</v>
      </c>
      <c r="S959" s="1" t="s">
        <v>13</v>
      </c>
      <c r="T959" s="1">
        <v>84062</v>
      </c>
      <c r="U959" s="1" t="str">
        <f>VLOOKUP(T959,'Geographic Data'!$A:$D,2,FALSE)</f>
        <v>Pleasant Grove</v>
      </c>
      <c r="V959" s="1" t="str">
        <f>VLOOKUP(T959,'Geographic Data'!$A:$D,3,FALSE)</f>
        <v>Utah</v>
      </c>
      <c r="W959" s="1" t="str">
        <f>VLOOKUP(T959,'Geographic Data'!$A:$D,4,FALSE)</f>
        <v>West</v>
      </c>
    </row>
    <row r="960" spans="1:23" x14ac:dyDescent="0.2">
      <c r="A960" s="1">
        <v>80518</v>
      </c>
      <c r="B960" s="2">
        <v>43820</v>
      </c>
      <c r="C960" s="2" t="str">
        <f t="shared" si="112"/>
        <v>Saturday</v>
      </c>
      <c r="D960" s="2" t="str">
        <f t="shared" si="113"/>
        <v>December</v>
      </c>
      <c r="E960" s="2" t="str">
        <f t="shared" si="114"/>
        <v>2019</v>
      </c>
      <c r="F960" s="2">
        <v>43824</v>
      </c>
      <c r="G960" s="2" t="str">
        <f t="shared" si="115"/>
        <v>Wednesday</v>
      </c>
      <c r="H960" s="2" t="str">
        <f t="shared" si="116"/>
        <v>December</v>
      </c>
      <c r="I960" s="22">
        <v>3.7598827779242616E-2</v>
      </c>
      <c r="J960" s="22" t="str">
        <f t="shared" si="117"/>
        <v>00</v>
      </c>
      <c r="K960" s="2" t="str">
        <f t="shared" si="118"/>
        <v>2019</v>
      </c>
      <c r="L960" s="3">
        <v>6.68</v>
      </c>
      <c r="M960" s="1">
        <v>7</v>
      </c>
      <c r="N960" s="3">
        <v>46.76</v>
      </c>
      <c r="O960" s="1" t="s">
        <v>10</v>
      </c>
      <c r="P960" s="1" t="s">
        <v>11</v>
      </c>
      <c r="Q960" s="1" t="str">
        <f t="shared" si="119"/>
        <v>Supplies and Furniture</v>
      </c>
      <c r="R960" s="1" t="s">
        <v>12</v>
      </c>
      <c r="S960" s="1" t="s">
        <v>529</v>
      </c>
      <c r="T960" s="1">
        <v>84062</v>
      </c>
      <c r="U960" s="1" t="str">
        <f>VLOOKUP(T960,'Geographic Data'!$A:$D,2,FALSE)</f>
        <v>Pleasant Grove</v>
      </c>
      <c r="V960" s="1" t="str">
        <f>VLOOKUP(T960,'Geographic Data'!$A:$D,3,FALSE)</f>
        <v>Utah</v>
      </c>
      <c r="W960" s="1" t="str">
        <f>VLOOKUP(T960,'Geographic Data'!$A:$D,4,FALSE)</f>
        <v>West</v>
      </c>
    </row>
    <row r="961" spans="1:23" x14ac:dyDescent="0.2">
      <c r="A961" s="1">
        <v>80024</v>
      </c>
      <c r="B961" s="2">
        <v>43817</v>
      </c>
      <c r="C961" s="2" t="str">
        <f t="shared" si="112"/>
        <v>Wednesday</v>
      </c>
      <c r="D961" s="2" t="str">
        <f t="shared" si="113"/>
        <v>December</v>
      </c>
      <c r="E961" s="2" t="str">
        <f t="shared" si="114"/>
        <v>2019</v>
      </c>
      <c r="F961" s="2">
        <v>43818</v>
      </c>
      <c r="G961" s="2" t="str">
        <f t="shared" si="115"/>
        <v>Thursday</v>
      </c>
      <c r="H961" s="2" t="str">
        <f t="shared" si="116"/>
        <v>December</v>
      </c>
      <c r="I961" s="22">
        <v>0.14363751017100768</v>
      </c>
      <c r="J961" s="22" t="str">
        <f t="shared" si="117"/>
        <v>03</v>
      </c>
      <c r="K961" s="2" t="str">
        <f t="shared" si="118"/>
        <v>2019</v>
      </c>
      <c r="L961" s="3">
        <v>119.99</v>
      </c>
      <c r="M961" s="1">
        <v>6</v>
      </c>
      <c r="N961" s="3">
        <v>719.94</v>
      </c>
      <c r="O961" s="1" t="s">
        <v>14</v>
      </c>
      <c r="P961" s="1" t="s">
        <v>794</v>
      </c>
      <c r="Q961" s="1" t="str">
        <f t="shared" si="119"/>
        <v>Technology </v>
      </c>
      <c r="R961" s="1" t="s">
        <v>25</v>
      </c>
      <c r="S961" s="1" t="s">
        <v>158</v>
      </c>
      <c r="T961" s="1">
        <v>84107</v>
      </c>
      <c r="U961" s="1" t="str">
        <f>VLOOKUP(T961,'Geographic Data'!$A:$D,2,FALSE)</f>
        <v>Murray</v>
      </c>
      <c r="V961" s="1" t="str">
        <f>VLOOKUP(T961,'Geographic Data'!$A:$D,3,FALSE)</f>
        <v>Utah</v>
      </c>
      <c r="W961" s="1" t="str">
        <f>VLOOKUP(T961,'Geographic Data'!$A:$D,4,FALSE)</f>
        <v>West</v>
      </c>
    </row>
    <row r="962" spans="1:23" x14ac:dyDescent="0.2">
      <c r="A962" s="1">
        <v>82344</v>
      </c>
      <c r="B962" s="2">
        <v>43828</v>
      </c>
      <c r="C962" s="2" t="str">
        <f t="shared" si="112"/>
        <v>Sunday</v>
      </c>
      <c r="D962" s="2" t="str">
        <f t="shared" si="113"/>
        <v>December</v>
      </c>
      <c r="E962" s="2" t="str">
        <f t="shared" si="114"/>
        <v>2019</v>
      </c>
      <c r="F962" s="2">
        <v>43832</v>
      </c>
      <c r="G962" s="2" t="str">
        <f t="shared" si="115"/>
        <v>Thursday</v>
      </c>
      <c r="H962" s="2" t="str">
        <f t="shared" si="116"/>
        <v>January</v>
      </c>
      <c r="I962" s="22">
        <v>0.87606401397570899</v>
      </c>
      <c r="J962" s="22" t="str">
        <f t="shared" si="117"/>
        <v>21</v>
      </c>
      <c r="K962" s="2" t="str">
        <f t="shared" si="118"/>
        <v>2020</v>
      </c>
      <c r="L962" s="3">
        <v>35.409999999999997</v>
      </c>
      <c r="M962" s="1">
        <v>8</v>
      </c>
      <c r="N962" s="3">
        <v>283.27999999999997</v>
      </c>
      <c r="O962" s="1" t="s">
        <v>10</v>
      </c>
      <c r="P962" s="1" t="s">
        <v>16</v>
      </c>
      <c r="Q962" s="1" t="str">
        <f t="shared" si="119"/>
        <v>Technology</v>
      </c>
      <c r="R962" s="1" t="s">
        <v>17</v>
      </c>
      <c r="S962" s="1" t="s">
        <v>713</v>
      </c>
      <c r="T962" s="1">
        <v>84107</v>
      </c>
      <c r="U962" s="1" t="str">
        <f>VLOOKUP(T962,'Geographic Data'!$A:$D,2,FALSE)</f>
        <v>Murray</v>
      </c>
      <c r="V962" s="1" t="str">
        <f>VLOOKUP(T962,'Geographic Data'!$A:$D,3,FALSE)</f>
        <v>Utah</v>
      </c>
      <c r="W962" s="1" t="str">
        <f>VLOOKUP(T962,'Geographic Data'!$A:$D,4,FALSE)</f>
        <v>West</v>
      </c>
    </row>
    <row r="963" spans="1:23" x14ac:dyDescent="0.2">
      <c r="A963" s="1">
        <v>82344</v>
      </c>
      <c r="B963" s="2">
        <v>43828</v>
      </c>
      <c r="C963" s="2" t="str">
        <f t="shared" ref="C963:C1026" si="120">TEXT(B963, "DDDD")</f>
        <v>Sunday</v>
      </c>
      <c r="D963" s="2" t="str">
        <f t="shared" ref="D963:D1026" si="121">TEXT(B963, "mmmm")</f>
        <v>December</v>
      </c>
      <c r="E963" s="2" t="str">
        <f t="shared" ref="E963:E1026" si="122">TEXT(B963,"YYYY")</f>
        <v>2019</v>
      </c>
      <c r="F963" s="2">
        <v>43830</v>
      </c>
      <c r="G963" s="2" t="str">
        <f t="shared" ref="G963:G1026" si="123">TEXT(F963, "DDDD")</f>
        <v>Tuesday</v>
      </c>
      <c r="H963" s="2" t="str">
        <f t="shared" ref="H963:H1026" si="124">TEXT(F963, "MMMM")</f>
        <v>December</v>
      </c>
      <c r="I963" s="22">
        <v>0.46373573674221369</v>
      </c>
      <c r="J963" s="22" t="str">
        <f t="shared" ref="J963:J1026" si="125">TEXT(I963, "HH")</f>
        <v>11</v>
      </c>
      <c r="K963" s="2" t="str">
        <f t="shared" ref="K963:K1026" si="126">TEXT(F963, "YYYY")</f>
        <v>2019</v>
      </c>
      <c r="L963" s="3">
        <v>16.739999999999998</v>
      </c>
      <c r="M963" s="1">
        <v>6</v>
      </c>
      <c r="N963" s="3">
        <v>100.44</v>
      </c>
      <c r="O963" s="1" t="s">
        <v>10</v>
      </c>
      <c r="P963" s="1" t="s">
        <v>11</v>
      </c>
      <c r="Q963" s="1" t="str">
        <f t="shared" ref="Q963:Q1026" si="127">IF(P963="Office Supplies","Supplies and Furniture",IF(P963="Furniture","Supplies and Furniture",P963))</f>
        <v>Supplies and Furniture</v>
      </c>
      <c r="R963" s="1" t="s">
        <v>789</v>
      </c>
      <c r="S963" s="1" t="s">
        <v>714</v>
      </c>
      <c r="T963" s="1">
        <v>84107</v>
      </c>
      <c r="U963" s="1" t="str">
        <f>VLOOKUP(T963,'Geographic Data'!$A:$D,2,FALSE)</f>
        <v>Murray</v>
      </c>
      <c r="V963" s="1" t="str">
        <f>VLOOKUP(T963,'Geographic Data'!$A:$D,3,FALSE)</f>
        <v>Utah</v>
      </c>
      <c r="W963" s="1" t="str">
        <f>VLOOKUP(T963,'Geographic Data'!$A:$D,4,FALSE)</f>
        <v>West</v>
      </c>
    </row>
    <row r="964" spans="1:23" x14ac:dyDescent="0.2">
      <c r="A964" s="1">
        <v>82347</v>
      </c>
      <c r="B964" s="2">
        <v>43828</v>
      </c>
      <c r="C964" s="2" t="str">
        <f t="shared" si="120"/>
        <v>Sunday</v>
      </c>
      <c r="D964" s="2" t="str">
        <f t="shared" si="121"/>
        <v>December</v>
      </c>
      <c r="E964" s="2" t="str">
        <f t="shared" si="122"/>
        <v>2019</v>
      </c>
      <c r="F964" s="2">
        <v>43831</v>
      </c>
      <c r="G964" s="2" t="str">
        <f t="shared" si="123"/>
        <v>Wednesday</v>
      </c>
      <c r="H964" s="2" t="str">
        <f t="shared" si="124"/>
        <v>January</v>
      </c>
      <c r="I964" s="22">
        <v>0.86299080368442171</v>
      </c>
      <c r="J964" s="22" t="str">
        <f t="shared" si="125"/>
        <v>20</v>
      </c>
      <c r="K964" s="2" t="str">
        <f t="shared" si="126"/>
        <v>2020</v>
      </c>
      <c r="L964" s="3">
        <v>30.42</v>
      </c>
      <c r="M964" s="1">
        <v>4</v>
      </c>
      <c r="N964" s="3">
        <v>121.68</v>
      </c>
      <c r="O964" s="1" t="s">
        <v>10</v>
      </c>
      <c r="P964" s="1" t="s">
        <v>16</v>
      </c>
      <c r="Q964" s="1" t="str">
        <f t="shared" si="127"/>
        <v>Technology</v>
      </c>
      <c r="R964" s="1" t="s">
        <v>17</v>
      </c>
      <c r="S964" s="1" t="s">
        <v>610</v>
      </c>
      <c r="T964" s="1">
        <v>84107</v>
      </c>
      <c r="U964" s="1" t="str">
        <f>VLOOKUP(T964,'Geographic Data'!$A:$D,2,FALSE)</f>
        <v>Murray</v>
      </c>
      <c r="V964" s="1" t="str">
        <f>VLOOKUP(T964,'Geographic Data'!$A:$D,3,FALSE)</f>
        <v>Utah</v>
      </c>
      <c r="W964" s="1" t="str">
        <f>VLOOKUP(T964,'Geographic Data'!$A:$D,4,FALSE)</f>
        <v>West</v>
      </c>
    </row>
    <row r="965" spans="1:23" x14ac:dyDescent="0.2">
      <c r="A965" s="1">
        <v>78497</v>
      </c>
      <c r="B965" s="2">
        <v>43811</v>
      </c>
      <c r="C965" s="2" t="str">
        <f t="shared" si="120"/>
        <v>Thursday</v>
      </c>
      <c r="D965" s="2" t="str">
        <f t="shared" si="121"/>
        <v>December</v>
      </c>
      <c r="E965" s="2" t="str">
        <f t="shared" si="122"/>
        <v>2019</v>
      </c>
      <c r="F965" s="2">
        <v>43813</v>
      </c>
      <c r="G965" s="2" t="str">
        <f t="shared" si="123"/>
        <v>Saturday</v>
      </c>
      <c r="H965" s="2" t="str">
        <f t="shared" si="124"/>
        <v>December</v>
      </c>
      <c r="I965" s="22">
        <v>5.4308829224295474E-3</v>
      </c>
      <c r="J965" s="22" t="str">
        <f t="shared" si="125"/>
        <v>00</v>
      </c>
      <c r="K965" s="2" t="str">
        <f t="shared" si="126"/>
        <v>2019</v>
      </c>
      <c r="L965" s="3">
        <v>18.97</v>
      </c>
      <c r="M965" s="1">
        <v>8</v>
      </c>
      <c r="N965" s="3">
        <v>151.76</v>
      </c>
      <c r="O965" s="1" t="s">
        <v>10</v>
      </c>
      <c r="P965" s="1" t="s">
        <v>11</v>
      </c>
      <c r="Q965" s="1" t="str">
        <f t="shared" si="127"/>
        <v>Supplies and Furniture</v>
      </c>
      <c r="R965" s="1" t="s">
        <v>12</v>
      </c>
      <c r="S965" s="1" t="s">
        <v>285</v>
      </c>
      <c r="T965" s="1">
        <v>84118</v>
      </c>
      <c r="U965" s="1" t="str">
        <f>VLOOKUP(T965,'Geographic Data'!$A:$D,2,FALSE)</f>
        <v>Kearns</v>
      </c>
      <c r="V965" s="1" t="str">
        <f>VLOOKUP(T965,'Geographic Data'!$A:$D,3,FALSE)</f>
        <v>Utah</v>
      </c>
      <c r="W965" s="1" t="str">
        <f>VLOOKUP(T965,'Geographic Data'!$A:$D,4,FALSE)</f>
        <v>West</v>
      </c>
    </row>
    <row r="966" spans="1:23" x14ac:dyDescent="0.2">
      <c r="A966" s="1">
        <v>80032</v>
      </c>
      <c r="B966" s="2">
        <v>43817</v>
      </c>
      <c r="C966" s="2" t="str">
        <f t="shared" si="120"/>
        <v>Wednesday</v>
      </c>
      <c r="D966" s="2" t="str">
        <f t="shared" si="121"/>
        <v>December</v>
      </c>
      <c r="E966" s="2" t="str">
        <f t="shared" si="122"/>
        <v>2019</v>
      </c>
      <c r="F966" s="2">
        <v>43819</v>
      </c>
      <c r="G966" s="2" t="str">
        <f t="shared" si="123"/>
        <v>Friday</v>
      </c>
      <c r="H966" s="2" t="str">
        <f t="shared" si="124"/>
        <v>December</v>
      </c>
      <c r="I966" s="22">
        <v>0.60800490191754308</v>
      </c>
      <c r="J966" s="22" t="str">
        <f t="shared" si="125"/>
        <v>14</v>
      </c>
      <c r="K966" s="2" t="str">
        <f t="shared" si="126"/>
        <v>2019</v>
      </c>
      <c r="L966" s="3">
        <v>4.84</v>
      </c>
      <c r="M966" s="1">
        <v>3</v>
      </c>
      <c r="N966" s="3">
        <v>14.52</v>
      </c>
      <c r="O966" s="1" t="s">
        <v>14</v>
      </c>
      <c r="P966" s="1" t="s">
        <v>11</v>
      </c>
      <c r="Q966" s="1" t="str">
        <f t="shared" si="127"/>
        <v>Supplies and Furniture</v>
      </c>
      <c r="R966" s="1" t="s">
        <v>788</v>
      </c>
      <c r="S966" s="1" t="s">
        <v>431</v>
      </c>
      <c r="T966" s="1">
        <v>84321</v>
      </c>
      <c r="U966" s="1" t="str">
        <f>VLOOKUP(T966,'Geographic Data'!$A:$D,2,FALSE)</f>
        <v>Logan</v>
      </c>
      <c r="V966" s="1" t="str">
        <f>VLOOKUP(T966,'Geographic Data'!$A:$D,3,FALSE)</f>
        <v>Utah</v>
      </c>
      <c r="W966" s="1" t="str">
        <f>VLOOKUP(T966,'Geographic Data'!$A:$D,4,FALSE)</f>
        <v>West</v>
      </c>
    </row>
    <row r="967" spans="1:23" x14ac:dyDescent="0.2">
      <c r="A967" s="1">
        <v>80033</v>
      </c>
      <c r="B967" s="2">
        <v>43817</v>
      </c>
      <c r="C967" s="2" t="str">
        <f t="shared" si="120"/>
        <v>Wednesday</v>
      </c>
      <c r="D967" s="2" t="str">
        <f t="shared" si="121"/>
        <v>December</v>
      </c>
      <c r="E967" s="2" t="str">
        <f t="shared" si="122"/>
        <v>2019</v>
      </c>
      <c r="F967" s="2">
        <v>43820</v>
      </c>
      <c r="G967" s="2" t="str">
        <f t="shared" si="123"/>
        <v>Saturday</v>
      </c>
      <c r="H967" s="2" t="str">
        <f t="shared" si="124"/>
        <v>December</v>
      </c>
      <c r="I967" s="22">
        <v>0.87193534332931033</v>
      </c>
      <c r="J967" s="22" t="str">
        <f t="shared" si="125"/>
        <v>20</v>
      </c>
      <c r="K967" s="2" t="str">
        <f t="shared" si="126"/>
        <v>2019</v>
      </c>
      <c r="L967" s="3">
        <v>20.99</v>
      </c>
      <c r="M967" s="1">
        <v>2</v>
      </c>
      <c r="N967" s="3">
        <v>41.98</v>
      </c>
      <c r="O967" s="1" t="s">
        <v>14</v>
      </c>
      <c r="P967" s="1" t="s">
        <v>16</v>
      </c>
      <c r="Q967" s="1" t="str">
        <f t="shared" si="127"/>
        <v>Technology</v>
      </c>
      <c r="R967" s="1" t="s">
        <v>790</v>
      </c>
      <c r="S967" s="1" t="s">
        <v>432</v>
      </c>
      <c r="T967" s="1">
        <v>84321</v>
      </c>
      <c r="U967" s="1" t="str">
        <f>VLOOKUP(T967,'Geographic Data'!$A:$D,2,FALSE)</f>
        <v>Logan</v>
      </c>
      <c r="V967" s="1" t="str">
        <f>VLOOKUP(T967,'Geographic Data'!$A:$D,3,FALSE)</f>
        <v>Utah</v>
      </c>
      <c r="W967" s="1" t="str">
        <f>VLOOKUP(T967,'Geographic Data'!$A:$D,4,FALSE)</f>
        <v>West</v>
      </c>
    </row>
    <row r="968" spans="1:23" x14ac:dyDescent="0.2">
      <c r="A968" s="1">
        <v>80035</v>
      </c>
      <c r="B968" s="2">
        <v>43817</v>
      </c>
      <c r="C968" s="2" t="str">
        <f t="shared" si="120"/>
        <v>Wednesday</v>
      </c>
      <c r="D968" s="2" t="str">
        <f t="shared" si="121"/>
        <v>December</v>
      </c>
      <c r="E968" s="2" t="str">
        <f t="shared" si="122"/>
        <v>2019</v>
      </c>
      <c r="F968" s="2">
        <v>43818</v>
      </c>
      <c r="G968" s="2" t="str">
        <f t="shared" si="123"/>
        <v>Thursday</v>
      </c>
      <c r="H968" s="2" t="str">
        <f t="shared" si="124"/>
        <v>December</v>
      </c>
      <c r="I968" s="22">
        <v>0.85809316668218394</v>
      </c>
      <c r="J968" s="22" t="str">
        <f t="shared" si="125"/>
        <v>20</v>
      </c>
      <c r="K968" s="2" t="str">
        <f t="shared" si="126"/>
        <v>2019</v>
      </c>
      <c r="L968" s="3">
        <v>22.23</v>
      </c>
      <c r="M968" s="1">
        <v>8</v>
      </c>
      <c r="N968" s="3">
        <v>177.84</v>
      </c>
      <c r="O968" s="1" t="s">
        <v>30</v>
      </c>
      <c r="P968" s="1" t="s">
        <v>27</v>
      </c>
      <c r="Q968" s="1" t="str">
        <f t="shared" si="127"/>
        <v>Supplies and Furniture</v>
      </c>
      <c r="R968" s="1" t="s">
        <v>33</v>
      </c>
      <c r="S968" s="1" t="s">
        <v>434</v>
      </c>
      <c r="T968" s="1">
        <v>84321</v>
      </c>
      <c r="U968" s="1" t="str">
        <f>VLOOKUP(T968,'Geographic Data'!$A:$D,2,FALSE)</f>
        <v>Logan</v>
      </c>
      <c r="V968" s="1" t="str">
        <f>VLOOKUP(T968,'Geographic Data'!$A:$D,3,FALSE)</f>
        <v>Utah</v>
      </c>
      <c r="W968" s="1" t="str">
        <f>VLOOKUP(T968,'Geographic Data'!$A:$D,4,FALSE)</f>
        <v>West</v>
      </c>
    </row>
    <row r="969" spans="1:23" x14ac:dyDescent="0.2">
      <c r="A969" s="1">
        <v>82409</v>
      </c>
      <c r="B969" s="2">
        <v>43828</v>
      </c>
      <c r="C969" s="2" t="str">
        <f t="shared" si="120"/>
        <v>Sunday</v>
      </c>
      <c r="D969" s="2" t="str">
        <f t="shared" si="121"/>
        <v>December</v>
      </c>
      <c r="E969" s="2" t="str">
        <f t="shared" si="122"/>
        <v>2019</v>
      </c>
      <c r="F969" s="2">
        <v>43830</v>
      </c>
      <c r="G969" s="2" t="str">
        <f t="shared" si="123"/>
        <v>Tuesday</v>
      </c>
      <c r="H969" s="2" t="str">
        <f t="shared" si="124"/>
        <v>December</v>
      </c>
      <c r="I969" s="22">
        <v>0.82867744102453245</v>
      </c>
      <c r="J969" s="22" t="str">
        <f t="shared" si="125"/>
        <v>19</v>
      </c>
      <c r="K969" s="2" t="str">
        <f t="shared" si="126"/>
        <v>2019</v>
      </c>
      <c r="L969" s="3">
        <v>3.98</v>
      </c>
      <c r="M969" s="1">
        <v>3</v>
      </c>
      <c r="N969" s="3">
        <v>11.94</v>
      </c>
      <c r="O969" s="1" t="s">
        <v>10</v>
      </c>
      <c r="P969" s="1" t="s">
        <v>11</v>
      </c>
      <c r="Q969" s="1" t="str">
        <f t="shared" si="127"/>
        <v>Supplies and Furniture</v>
      </c>
      <c r="R969" s="1" t="s">
        <v>791</v>
      </c>
      <c r="S969" s="1" t="s">
        <v>720</v>
      </c>
      <c r="T969" s="1">
        <v>84321</v>
      </c>
      <c r="U969" s="1" t="str">
        <f>VLOOKUP(T969,'Geographic Data'!$A:$D,2,FALSE)</f>
        <v>Logan</v>
      </c>
      <c r="V969" s="1" t="str">
        <f>VLOOKUP(T969,'Geographic Data'!$A:$D,3,FALSE)</f>
        <v>Utah</v>
      </c>
      <c r="W969" s="1" t="str">
        <f>VLOOKUP(T969,'Geographic Data'!$A:$D,4,FALSE)</f>
        <v>West</v>
      </c>
    </row>
    <row r="970" spans="1:23" x14ac:dyDescent="0.2">
      <c r="A970" s="1">
        <v>82410</v>
      </c>
      <c r="B970" s="2">
        <v>43828</v>
      </c>
      <c r="C970" s="2" t="str">
        <f t="shared" si="120"/>
        <v>Sunday</v>
      </c>
      <c r="D970" s="2" t="str">
        <f t="shared" si="121"/>
        <v>December</v>
      </c>
      <c r="E970" s="2" t="str">
        <f t="shared" si="122"/>
        <v>2019</v>
      </c>
      <c r="F970" s="2">
        <v>43836</v>
      </c>
      <c r="G970" s="2" t="str">
        <f t="shared" si="123"/>
        <v>Monday</v>
      </c>
      <c r="H970" s="2" t="str">
        <f t="shared" si="124"/>
        <v>January</v>
      </c>
      <c r="I970" s="22">
        <v>0.53752058560617533</v>
      </c>
      <c r="J970" s="22" t="str">
        <f t="shared" si="125"/>
        <v>12</v>
      </c>
      <c r="K970" s="2" t="str">
        <f t="shared" si="126"/>
        <v>2020</v>
      </c>
      <c r="L970" s="3">
        <v>3.25</v>
      </c>
      <c r="M970" s="1">
        <v>9</v>
      </c>
      <c r="N970" s="3">
        <v>29.25</v>
      </c>
      <c r="O970" s="1" t="s">
        <v>10</v>
      </c>
      <c r="P970" s="1" t="s">
        <v>11</v>
      </c>
      <c r="Q970" s="1" t="str">
        <f t="shared" si="127"/>
        <v>Supplies and Furniture</v>
      </c>
      <c r="R970" s="1" t="s">
        <v>47</v>
      </c>
      <c r="S970" s="1" t="s">
        <v>654</v>
      </c>
      <c r="T970" s="1">
        <v>84321</v>
      </c>
      <c r="U970" s="1" t="str">
        <f>VLOOKUP(T970,'Geographic Data'!$A:$D,2,FALSE)</f>
        <v>Logan</v>
      </c>
      <c r="V970" s="1" t="str">
        <f>VLOOKUP(T970,'Geographic Data'!$A:$D,3,FALSE)</f>
        <v>Utah</v>
      </c>
      <c r="W970" s="1" t="str">
        <f>VLOOKUP(T970,'Geographic Data'!$A:$D,4,FALSE)</f>
        <v>West</v>
      </c>
    </row>
    <row r="971" spans="1:23" x14ac:dyDescent="0.2">
      <c r="A971" s="1">
        <v>82345</v>
      </c>
      <c r="B971" s="2">
        <v>43828</v>
      </c>
      <c r="C971" s="2" t="str">
        <f t="shared" si="120"/>
        <v>Sunday</v>
      </c>
      <c r="D971" s="2" t="str">
        <f t="shared" si="121"/>
        <v>December</v>
      </c>
      <c r="E971" s="2" t="str">
        <f t="shared" si="122"/>
        <v>2019</v>
      </c>
      <c r="F971" s="2">
        <v>43832</v>
      </c>
      <c r="G971" s="2" t="str">
        <f t="shared" si="123"/>
        <v>Thursday</v>
      </c>
      <c r="H971" s="2" t="str">
        <f t="shared" si="124"/>
        <v>January</v>
      </c>
      <c r="I971" s="22">
        <v>0.94127728186473014</v>
      </c>
      <c r="J971" s="22" t="str">
        <f t="shared" si="125"/>
        <v>22</v>
      </c>
      <c r="K971" s="2" t="str">
        <f t="shared" si="126"/>
        <v>2020</v>
      </c>
      <c r="L971" s="3">
        <v>14.48</v>
      </c>
      <c r="M971" s="1">
        <v>1</v>
      </c>
      <c r="N971" s="3">
        <v>14.48</v>
      </c>
      <c r="O971" s="1" t="s">
        <v>10</v>
      </c>
      <c r="P971" s="1" t="s">
        <v>16</v>
      </c>
      <c r="Q971" s="1" t="str">
        <f t="shared" si="127"/>
        <v>Technology</v>
      </c>
      <c r="R971" s="1" t="s">
        <v>17</v>
      </c>
      <c r="S971" s="1" t="s">
        <v>684</v>
      </c>
      <c r="T971" s="1">
        <v>84404</v>
      </c>
      <c r="U971" s="1" t="str">
        <f>VLOOKUP(T971,'Geographic Data'!$A:$D,2,FALSE)</f>
        <v>Ogden</v>
      </c>
      <c r="V971" s="1" t="str">
        <f>VLOOKUP(T971,'Geographic Data'!$A:$D,3,FALSE)</f>
        <v>Utah</v>
      </c>
      <c r="W971" s="1" t="str">
        <f>VLOOKUP(T971,'Geographic Data'!$A:$D,4,FALSE)</f>
        <v>West</v>
      </c>
    </row>
    <row r="972" spans="1:23" x14ac:dyDescent="0.2">
      <c r="A972" s="1">
        <v>82346</v>
      </c>
      <c r="B972" s="2">
        <v>43828</v>
      </c>
      <c r="C972" s="2" t="str">
        <f t="shared" si="120"/>
        <v>Sunday</v>
      </c>
      <c r="D972" s="2" t="str">
        <f t="shared" si="121"/>
        <v>December</v>
      </c>
      <c r="E972" s="2" t="str">
        <f t="shared" si="122"/>
        <v>2019</v>
      </c>
      <c r="F972" s="2">
        <v>43833</v>
      </c>
      <c r="G972" s="2" t="str">
        <f t="shared" si="123"/>
        <v>Friday</v>
      </c>
      <c r="H972" s="2" t="str">
        <f t="shared" si="124"/>
        <v>January</v>
      </c>
      <c r="I972" s="22">
        <v>0.35401685688342155</v>
      </c>
      <c r="J972" s="22" t="str">
        <f t="shared" si="125"/>
        <v>08</v>
      </c>
      <c r="K972" s="2" t="str">
        <f t="shared" si="126"/>
        <v>2020</v>
      </c>
      <c r="L972" s="3">
        <v>20.89</v>
      </c>
      <c r="M972" s="1">
        <v>7</v>
      </c>
      <c r="N972" s="3">
        <v>146.22999999999999</v>
      </c>
      <c r="O972" s="1" t="s">
        <v>10</v>
      </c>
      <c r="P972" s="1" t="s">
        <v>16</v>
      </c>
      <c r="Q972" s="1" t="str">
        <f t="shared" si="127"/>
        <v>Technology</v>
      </c>
      <c r="R972" s="1" t="s">
        <v>17</v>
      </c>
      <c r="S972" s="1" t="s">
        <v>630</v>
      </c>
      <c r="T972" s="1">
        <v>84404</v>
      </c>
      <c r="U972" s="1" t="str">
        <f>VLOOKUP(T972,'Geographic Data'!$A:$D,2,FALSE)</f>
        <v>Ogden</v>
      </c>
      <c r="V972" s="1" t="str">
        <f>VLOOKUP(T972,'Geographic Data'!$A:$D,3,FALSE)</f>
        <v>Utah</v>
      </c>
      <c r="W972" s="1" t="str">
        <f>VLOOKUP(T972,'Geographic Data'!$A:$D,4,FALSE)</f>
        <v>West</v>
      </c>
    </row>
    <row r="973" spans="1:23" x14ac:dyDescent="0.2">
      <c r="A973" s="1">
        <v>82347</v>
      </c>
      <c r="B973" s="2">
        <v>43828</v>
      </c>
      <c r="C973" s="2" t="str">
        <f t="shared" si="120"/>
        <v>Sunday</v>
      </c>
      <c r="D973" s="2" t="str">
        <f t="shared" si="121"/>
        <v>December</v>
      </c>
      <c r="E973" s="2" t="str">
        <f t="shared" si="122"/>
        <v>2019</v>
      </c>
      <c r="F973" s="2">
        <v>43831</v>
      </c>
      <c r="G973" s="2" t="str">
        <f t="shared" si="123"/>
        <v>Wednesday</v>
      </c>
      <c r="H973" s="2" t="str">
        <f t="shared" si="124"/>
        <v>January</v>
      </c>
      <c r="I973" s="22">
        <v>0.88723221334300351</v>
      </c>
      <c r="J973" s="22" t="str">
        <f t="shared" si="125"/>
        <v>21</v>
      </c>
      <c r="K973" s="2" t="str">
        <f t="shared" si="126"/>
        <v>2020</v>
      </c>
      <c r="L973" s="3">
        <v>4.91</v>
      </c>
      <c r="M973" s="1">
        <v>9</v>
      </c>
      <c r="N973" s="3">
        <v>44.19</v>
      </c>
      <c r="O973" s="1" t="s">
        <v>10</v>
      </c>
      <c r="P973" s="1" t="s">
        <v>11</v>
      </c>
      <c r="Q973" s="1" t="str">
        <f t="shared" si="127"/>
        <v>Supplies and Furniture</v>
      </c>
      <c r="R973" s="1" t="s">
        <v>31</v>
      </c>
      <c r="S973" s="1" t="s">
        <v>715</v>
      </c>
      <c r="T973" s="1">
        <v>84404</v>
      </c>
      <c r="U973" s="1" t="str">
        <f>VLOOKUP(T973,'Geographic Data'!$A:$D,2,FALSE)</f>
        <v>Ogden</v>
      </c>
      <c r="V973" s="1" t="str">
        <f>VLOOKUP(T973,'Geographic Data'!$A:$D,3,FALSE)</f>
        <v>Utah</v>
      </c>
      <c r="W973" s="1" t="str">
        <f>VLOOKUP(T973,'Geographic Data'!$A:$D,4,FALSE)</f>
        <v>West</v>
      </c>
    </row>
    <row r="974" spans="1:23" x14ac:dyDescent="0.2">
      <c r="A974" s="1">
        <v>82348</v>
      </c>
      <c r="B974" s="2">
        <v>43828</v>
      </c>
      <c r="C974" s="2" t="str">
        <f t="shared" si="120"/>
        <v>Sunday</v>
      </c>
      <c r="D974" s="2" t="str">
        <f t="shared" si="121"/>
        <v>December</v>
      </c>
      <c r="E974" s="2" t="str">
        <f t="shared" si="122"/>
        <v>2019</v>
      </c>
      <c r="F974" s="2">
        <v>43834</v>
      </c>
      <c r="G974" s="2" t="str">
        <f t="shared" si="123"/>
        <v>Saturday</v>
      </c>
      <c r="H974" s="2" t="str">
        <f t="shared" si="124"/>
        <v>January</v>
      </c>
      <c r="I974" s="22">
        <v>0.36689771548763861</v>
      </c>
      <c r="J974" s="22" t="str">
        <f t="shared" si="125"/>
        <v>08</v>
      </c>
      <c r="K974" s="2" t="str">
        <f t="shared" si="126"/>
        <v>2020</v>
      </c>
      <c r="L974" s="3">
        <v>6.48</v>
      </c>
      <c r="M974" s="1">
        <v>3</v>
      </c>
      <c r="N974" s="3">
        <v>19.440000000000001</v>
      </c>
      <c r="O974" s="1" t="s">
        <v>10</v>
      </c>
      <c r="P974" s="1" t="s">
        <v>11</v>
      </c>
      <c r="Q974" s="1" t="str">
        <f t="shared" si="127"/>
        <v>Supplies and Furniture</v>
      </c>
      <c r="R974" s="1" t="s">
        <v>12</v>
      </c>
      <c r="S974" s="1" t="s">
        <v>716</v>
      </c>
      <c r="T974" s="1">
        <v>84404</v>
      </c>
      <c r="U974" s="1" t="str">
        <f>VLOOKUP(T974,'Geographic Data'!$A:$D,2,FALSE)</f>
        <v>Ogden</v>
      </c>
      <c r="V974" s="1" t="str">
        <f>VLOOKUP(T974,'Geographic Data'!$A:$D,3,FALSE)</f>
        <v>Utah</v>
      </c>
      <c r="W974" s="1" t="str">
        <f>VLOOKUP(T974,'Geographic Data'!$A:$D,4,FALSE)</f>
        <v>West</v>
      </c>
    </row>
    <row r="975" spans="1:23" x14ac:dyDescent="0.2">
      <c r="A975" s="1">
        <v>78165</v>
      </c>
      <c r="B975" s="2">
        <v>43809</v>
      </c>
      <c r="C975" s="2" t="str">
        <f t="shared" si="120"/>
        <v>Tuesday</v>
      </c>
      <c r="D975" s="2" t="str">
        <f t="shared" si="121"/>
        <v>December</v>
      </c>
      <c r="E975" s="2" t="str">
        <f t="shared" si="122"/>
        <v>2019</v>
      </c>
      <c r="F975" s="2">
        <v>43814</v>
      </c>
      <c r="G975" s="2" t="str">
        <f t="shared" si="123"/>
        <v>Sunday</v>
      </c>
      <c r="H975" s="2" t="str">
        <f t="shared" si="124"/>
        <v>December</v>
      </c>
      <c r="I975" s="22">
        <v>0.7328184806409852</v>
      </c>
      <c r="J975" s="22" t="str">
        <f t="shared" si="125"/>
        <v>17</v>
      </c>
      <c r="K975" s="2" t="str">
        <f t="shared" si="126"/>
        <v>2019</v>
      </c>
      <c r="L975" s="3">
        <v>6.88</v>
      </c>
      <c r="M975" s="1">
        <v>6</v>
      </c>
      <c r="N975" s="3">
        <v>41.28</v>
      </c>
      <c r="O975" s="1" t="s">
        <v>30</v>
      </c>
      <c r="P975" s="1" t="s">
        <v>11</v>
      </c>
      <c r="Q975" s="1" t="str">
        <f t="shared" si="127"/>
        <v>Supplies and Furniture</v>
      </c>
      <c r="R975" s="1" t="s">
        <v>12</v>
      </c>
      <c r="S975" s="1" t="s">
        <v>35</v>
      </c>
      <c r="T975" s="1">
        <v>84604</v>
      </c>
      <c r="U975" s="1" t="str">
        <f>VLOOKUP(T975,'Geographic Data'!$A:$D,2,FALSE)</f>
        <v>Provo</v>
      </c>
      <c r="V975" s="1" t="str">
        <f>VLOOKUP(T975,'Geographic Data'!$A:$D,3,FALSE)</f>
        <v>Utah</v>
      </c>
      <c r="W975" s="1" t="str">
        <f>VLOOKUP(T975,'Geographic Data'!$A:$D,4,FALSE)</f>
        <v>West</v>
      </c>
    </row>
    <row r="976" spans="1:23" x14ac:dyDescent="0.2">
      <c r="A976" s="1">
        <v>78165</v>
      </c>
      <c r="B976" s="2">
        <v>43809</v>
      </c>
      <c r="C976" s="2" t="str">
        <f t="shared" si="120"/>
        <v>Tuesday</v>
      </c>
      <c r="D976" s="2" t="str">
        <f t="shared" si="121"/>
        <v>December</v>
      </c>
      <c r="E976" s="2" t="str">
        <f t="shared" si="122"/>
        <v>2019</v>
      </c>
      <c r="F976" s="2">
        <v>43816</v>
      </c>
      <c r="G976" s="2" t="str">
        <f t="shared" si="123"/>
        <v>Tuesday</v>
      </c>
      <c r="H976" s="2" t="str">
        <f t="shared" si="124"/>
        <v>December</v>
      </c>
      <c r="I976" s="22">
        <v>0.78781705765219567</v>
      </c>
      <c r="J976" s="22" t="str">
        <f t="shared" si="125"/>
        <v>18</v>
      </c>
      <c r="K976" s="2" t="str">
        <f t="shared" si="126"/>
        <v>2019</v>
      </c>
      <c r="L976" s="3">
        <v>32.479999999999997</v>
      </c>
      <c r="M976" s="1">
        <v>7</v>
      </c>
      <c r="N976" s="3">
        <v>227.36</v>
      </c>
      <c r="O976" s="1" t="s">
        <v>30</v>
      </c>
      <c r="P976" s="1" t="s">
        <v>11</v>
      </c>
      <c r="Q976" s="1" t="str">
        <f t="shared" si="127"/>
        <v>Supplies and Furniture</v>
      </c>
      <c r="R976" s="1" t="s">
        <v>789</v>
      </c>
      <c r="S976" s="1" t="s">
        <v>57</v>
      </c>
      <c r="T976" s="1">
        <v>84604</v>
      </c>
      <c r="U976" s="1" t="str">
        <f>VLOOKUP(T976,'Geographic Data'!$A:$D,2,FALSE)</f>
        <v>Provo</v>
      </c>
      <c r="V976" s="1" t="str">
        <f>VLOOKUP(T976,'Geographic Data'!$A:$D,3,FALSE)</f>
        <v>Utah</v>
      </c>
      <c r="W976" s="1" t="str">
        <f>VLOOKUP(T976,'Geographic Data'!$A:$D,4,FALSE)</f>
        <v>West</v>
      </c>
    </row>
    <row r="977" spans="1:23" x14ac:dyDescent="0.2">
      <c r="A977" s="1">
        <v>79704</v>
      </c>
      <c r="B977" s="2">
        <v>43816</v>
      </c>
      <c r="C977" s="2" t="str">
        <f t="shared" si="120"/>
        <v>Tuesday</v>
      </c>
      <c r="D977" s="2" t="str">
        <f t="shared" si="121"/>
        <v>December</v>
      </c>
      <c r="E977" s="2" t="str">
        <f t="shared" si="122"/>
        <v>2019</v>
      </c>
      <c r="F977" s="2">
        <v>43819</v>
      </c>
      <c r="G977" s="2" t="str">
        <f t="shared" si="123"/>
        <v>Friday</v>
      </c>
      <c r="H977" s="2" t="str">
        <f t="shared" si="124"/>
        <v>December</v>
      </c>
      <c r="I977" s="22">
        <v>6.4775179778027825E-2</v>
      </c>
      <c r="J977" s="22" t="str">
        <f t="shared" si="125"/>
        <v>01</v>
      </c>
      <c r="K977" s="2" t="str">
        <f t="shared" si="126"/>
        <v>2019</v>
      </c>
      <c r="L977" s="3">
        <v>2.08</v>
      </c>
      <c r="M977" s="1">
        <v>5</v>
      </c>
      <c r="N977" s="3">
        <v>10.4</v>
      </c>
      <c r="O977" s="1" t="s">
        <v>10</v>
      </c>
      <c r="P977" s="1" t="s">
        <v>11</v>
      </c>
      <c r="Q977" s="1" t="str">
        <f t="shared" si="127"/>
        <v>Supplies and Furniture</v>
      </c>
      <c r="R977" s="1" t="s">
        <v>792</v>
      </c>
      <c r="S977" s="1" t="s">
        <v>218</v>
      </c>
      <c r="T977" s="1">
        <v>85023</v>
      </c>
      <c r="U977" s="1" t="str">
        <f>VLOOKUP(T977,'Geographic Data'!$A:$D,2,FALSE)</f>
        <v>Phoenix</v>
      </c>
      <c r="V977" s="1" t="str">
        <f>VLOOKUP(T977,'Geographic Data'!$A:$D,3,FALSE)</f>
        <v>Arizona</v>
      </c>
      <c r="W977" s="1" t="str">
        <f>VLOOKUP(T977,'Geographic Data'!$A:$D,4,FALSE)</f>
        <v>West</v>
      </c>
    </row>
    <row r="978" spans="1:23" x14ac:dyDescent="0.2">
      <c r="A978" s="1">
        <v>79708</v>
      </c>
      <c r="B978" s="2">
        <v>43816</v>
      </c>
      <c r="C978" s="2" t="str">
        <f t="shared" si="120"/>
        <v>Tuesday</v>
      </c>
      <c r="D978" s="2" t="str">
        <f t="shared" si="121"/>
        <v>December</v>
      </c>
      <c r="E978" s="2" t="str">
        <f t="shared" si="122"/>
        <v>2019</v>
      </c>
      <c r="F978" s="2">
        <v>43820</v>
      </c>
      <c r="G978" s="2" t="str">
        <f t="shared" si="123"/>
        <v>Saturday</v>
      </c>
      <c r="H978" s="2" t="str">
        <f t="shared" si="124"/>
        <v>December</v>
      </c>
      <c r="I978" s="22">
        <v>0.84012551520131318</v>
      </c>
      <c r="J978" s="22" t="str">
        <f t="shared" si="125"/>
        <v>20</v>
      </c>
      <c r="K978" s="2" t="str">
        <f t="shared" si="126"/>
        <v>2019</v>
      </c>
      <c r="L978" s="3">
        <v>4.76</v>
      </c>
      <c r="M978" s="1">
        <v>6</v>
      </c>
      <c r="N978" s="3">
        <v>28.56</v>
      </c>
      <c r="O978" s="1" t="s">
        <v>10</v>
      </c>
      <c r="P978" s="1" t="s">
        <v>11</v>
      </c>
      <c r="Q978" s="1" t="str">
        <f t="shared" si="127"/>
        <v>Supplies and Furniture</v>
      </c>
      <c r="R978" s="1" t="s">
        <v>12</v>
      </c>
      <c r="S978" s="1" t="s">
        <v>381</v>
      </c>
      <c r="T978" s="1">
        <v>85023</v>
      </c>
      <c r="U978" s="1" t="str">
        <f>VLOOKUP(T978,'Geographic Data'!$A:$D,2,FALSE)</f>
        <v>Phoenix</v>
      </c>
      <c r="V978" s="1" t="str">
        <f>VLOOKUP(T978,'Geographic Data'!$A:$D,3,FALSE)</f>
        <v>Arizona</v>
      </c>
      <c r="W978" s="1" t="str">
        <f>VLOOKUP(T978,'Geographic Data'!$A:$D,4,FALSE)</f>
        <v>West</v>
      </c>
    </row>
    <row r="979" spans="1:23" x14ac:dyDescent="0.2">
      <c r="A979" s="1">
        <v>79709</v>
      </c>
      <c r="B979" s="2">
        <v>43816</v>
      </c>
      <c r="C979" s="2" t="str">
        <f t="shared" si="120"/>
        <v>Tuesday</v>
      </c>
      <c r="D979" s="2" t="str">
        <f t="shared" si="121"/>
        <v>December</v>
      </c>
      <c r="E979" s="2" t="str">
        <f t="shared" si="122"/>
        <v>2019</v>
      </c>
      <c r="F979" s="2">
        <v>43825</v>
      </c>
      <c r="G979" s="2" t="str">
        <f t="shared" si="123"/>
        <v>Thursday</v>
      </c>
      <c r="H979" s="2" t="str">
        <f t="shared" si="124"/>
        <v>December</v>
      </c>
      <c r="I979" s="22">
        <v>0.15695253816268262</v>
      </c>
      <c r="J979" s="22" t="str">
        <f t="shared" si="125"/>
        <v>03</v>
      </c>
      <c r="K979" s="2" t="str">
        <f t="shared" si="126"/>
        <v>2019</v>
      </c>
      <c r="L979" s="3">
        <v>34.58</v>
      </c>
      <c r="M979" s="1">
        <v>10</v>
      </c>
      <c r="N979" s="3">
        <v>345.8</v>
      </c>
      <c r="O979" s="1" t="s">
        <v>10</v>
      </c>
      <c r="P979" s="1" t="s">
        <v>11</v>
      </c>
      <c r="Q979" s="1" t="str">
        <f t="shared" si="127"/>
        <v>Supplies and Furniture</v>
      </c>
      <c r="R979" s="1" t="s">
        <v>788</v>
      </c>
      <c r="S979" s="1" t="s">
        <v>382</v>
      </c>
      <c r="T979" s="1">
        <v>85023</v>
      </c>
      <c r="U979" s="1" t="str">
        <f>VLOOKUP(T979,'Geographic Data'!$A:$D,2,FALSE)</f>
        <v>Phoenix</v>
      </c>
      <c r="V979" s="1" t="str">
        <f>VLOOKUP(T979,'Geographic Data'!$A:$D,3,FALSE)</f>
        <v>Arizona</v>
      </c>
      <c r="W979" s="1" t="str">
        <f>VLOOKUP(T979,'Geographic Data'!$A:$D,4,FALSE)</f>
        <v>West</v>
      </c>
    </row>
    <row r="980" spans="1:23" x14ac:dyDescent="0.2">
      <c r="A980" s="1">
        <v>79712</v>
      </c>
      <c r="B980" s="2">
        <v>43816</v>
      </c>
      <c r="C980" s="2" t="str">
        <f t="shared" si="120"/>
        <v>Tuesday</v>
      </c>
      <c r="D980" s="2" t="str">
        <f t="shared" si="121"/>
        <v>December</v>
      </c>
      <c r="E980" s="2" t="str">
        <f t="shared" si="122"/>
        <v>2019</v>
      </c>
      <c r="F980" s="2">
        <v>43825</v>
      </c>
      <c r="G980" s="2" t="str">
        <f t="shared" si="123"/>
        <v>Thursday</v>
      </c>
      <c r="H980" s="2" t="str">
        <f t="shared" si="124"/>
        <v>December</v>
      </c>
      <c r="I980" s="22">
        <v>0.97392813826311431</v>
      </c>
      <c r="J980" s="22" t="str">
        <f t="shared" si="125"/>
        <v>23</v>
      </c>
      <c r="K980" s="2" t="str">
        <f t="shared" si="126"/>
        <v>2019</v>
      </c>
      <c r="L980" s="3">
        <v>1.26</v>
      </c>
      <c r="M980" s="1">
        <v>9</v>
      </c>
      <c r="N980" s="3">
        <v>11.34</v>
      </c>
      <c r="O980" s="1" t="s">
        <v>10</v>
      </c>
      <c r="P980" s="1" t="s">
        <v>11</v>
      </c>
      <c r="Q980" s="1" t="str">
        <f t="shared" si="127"/>
        <v>Supplies and Furniture</v>
      </c>
      <c r="R980" s="1" t="s">
        <v>141</v>
      </c>
      <c r="S980" s="1" t="s">
        <v>380</v>
      </c>
      <c r="T980" s="1">
        <v>85023</v>
      </c>
      <c r="U980" s="1" t="str">
        <f>VLOOKUP(T980,'Geographic Data'!$A:$D,2,FALSE)</f>
        <v>Phoenix</v>
      </c>
      <c r="V980" s="1" t="str">
        <f>VLOOKUP(T980,'Geographic Data'!$A:$D,3,FALSE)</f>
        <v>Arizona</v>
      </c>
      <c r="W980" s="1" t="str">
        <f>VLOOKUP(T980,'Geographic Data'!$A:$D,4,FALSE)</f>
        <v>West</v>
      </c>
    </row>
    <row r="981" spans="1:23" x14ac:dyDescent="0.2">
      <c r="A981" s="1">
        <v>79713</v>
      </c>
      <c r="B981" s="2">
        <v>43816</v>
      </c>
      <c r="C981" s="2" t="str">
        <f t="shared" si="120"/>
        <v>Tuesday</v>
      </c>
      <c r="D981" s="2" t="str">
        <f t="shared" si="121"/>
        <v>December</v>
      </c>
      <c r="E981" s="2" t="str">
        <f t="shared" si="122"/>
        <v>2019</v>
      </c>
      <c r="F981" s="2">
        <v>43823</v>
      </c>
      <c r="G981" s="2" t="str">
        <f t="shared" si="123"/>
        <v>Tuesday</v>
      </c>
      <c r="H981" s="2" t="str">
        <f t="shared" si="124"/>
        <v>December</v>
      </c>
      <c r="I981" s="22">
        <v>0.78599455612636571</v>
      </c>
      <c r="J981" s="22" t="str">
        <f t="shared" si="125"/>
        <v>18</v>
      </c>
      <c r="K981" s="2" t="str">
        <f t="shared" si="126"/>
        <v>2019</v>
      </c>
      <c r="L981" s="3">
        <v>5.77</v>
      </c>
      <c r="M981" s="1">
        <v>10</v>
      </c>
      <c r="N981" s="3">
        <v>57.7</v>
      </c>
      <c r="O981" s="1" t="s">
        <v>14</v>
      </c>
      <c r="P981" s="1" t="s">
        <v>11</v>
      </c>
      <c r="Q981" s="1" t="str">
        <f t="shared" si="127"/>
        <v>Supplies and Furniture</v>
      </c>
      <c r="R981" s="1" t="s">
        <v>791</v>
      </c>
      <c r="S981" s="1" t="s">
        <v>386</v>
      </c>
      <c r="T981" s="1">
        <v>85023</v>
      </c>
      <c r="U981" s="1" t="str">
        <f>VLOOKUP(T981,'Geographic Data'!$A:$D,2,FALSE)</f>
        <v>Phoenix</v>
      </c>
      <c r="V981" s="1" t="str">
        <f>VLOOKUP(T981,'Geographic Data'!$A:$D,3,FALSE)</f>
        <v>Arizona</v>
      </c>
      <c r="W981" s="1" t="str">
        <f>VLOOKUP(T981,'Geographic Data'!$A:$D,4,FALSE)</f>
        <v>West</v>
      </c>
    </row>
    <row r="982" spans="1:23" x14ac:dyDescent="0.2">
      <c r="A982" s="1">
        <v>79714</v>
      </c>
      <c r="B982" s="2">
        <v>43816</v>
      </c>
      <c r="C982" s="2" t="str">
        <f t="shared" si="120"/>
        <v>Tuesday</v>
      </c>
      <c r="D982" s="2" t="str">
        <f t="shared" si="121"/>
        <v>December</v>
      </c>
      <c r="E982" s="2" t="str">
        <f t="shared" si="122"/>
        <v>2019</v>
      </c>
      <c r="F982" s="2">
        <v>43823</v>
      </c>
      <c r="G982" s="2" t="str">
        <f t="shared" si="123"/>
        <v>Tuesday</v>
      </c>
      <c r="H982" s="2" t="str">
        <f t="shared" si="124"/>
        <v>December</v>
      </c>
      <c r="I982" s="22">
        <v>0.90924806396269275</v>
      </c>
      <c r="J982" s="22" t="str">
        <f t="shared" si="125"/>
        <v>21</v>
      </c>
      <c r="K982" s="2" t="str">
        <f t="shared" si="126"/>
        <v>2019</v>
      </c>
      <c r="L982" s="3">
        <v>7.08</v>
      </c>
      <c r="M982" s="1">
        <v>7</v>
      </c>
      <c r="N982" s="3">
        <v>49.56</v>
      </c>
      <c r="O982" s="1" t="s">
        <v>10</v>
      </c>
      <c r="P982" s="1" t="s">
        <v>11</v>
      </c>
      <c r="Q982" s="1" t="str">
        <f t="shared" si="127"/>
        <v>Supplies and Furniture</v>
      </c>
      <c r="R982" s="1" t="s">
        <v>788</v>
      </c>
      <c r="S982" s="1" t="s">
        <v>387</v>
      </c>
      <c r="T982" s="1">
        <v>85023</v>
      </c>
      <c r="U982" s="1" t="str">
        <f>VLOOKUP(T982,'Geographic Data'!$A:$D,2,FALSE)</f>
        <v>Phoenix</v>
      </c>
      <c r="V982" s="1" t="str">
        <f>VLOOKUP(T982,'Geographic Data'!$A:$D,3,FALSE)</f>
        <v>Arizona</v>
      </c>
      <c r="W982" s="1" t="str">
        <f>VLOOKUP(T982,'Geographic Data'!$A:$D,4,FALSE)</f>
        <v>West</v>
      </c>
    </row>
    <row r="983" spans="1:23" x14ac:dyDescent="0.2">
      <c r="A983" s="1">
        <v>82002</v>
      </c>
      <c r="B983" s="2">
        <v>43826</v>
      </c>
      <c r="C983" s="2" t="str">
        <f t="shared" si="120"/>
        <v>Friday</v>
      </c>
      <c r="D983" s="2" t="str">
        <f t="shared" si="121"/>
        <v>December</v>
      </c>
      <c r="E983" s="2" t="str">
        <f t="shared" si="122"/>
        <v>2019</v>
      </c>
      <c r="F983" s="2">
        <v>43828</v>
      </c>
      <c r="G983" s="2" t="str">
        <f t="shared" si="123"/>
        <v>Sunday</v>
      </c>
      <c r="H983" s="2" t="str">
        <f t="shared" si="124"/>
        <v>December</v>
      </c>
      <c r="I983" s="22">
        <v>0.6978583329485657</v>
      </c>
      <c r="J983" s="22" t="str">
        <f t="shared" si="125"/>
        <v>16</v>
      </c>
      <c r="K983" s="2" t="str">
        <f t="shared" si="126"/>
        <v>2019</v>
      </c>
      <c r="L983" s="3">
        <v>17.98</v>
      </c>
      <c r="M983" s="1">
        <v>4</v>
      </c>
      <c r="N983" s="3">
        <v>71.92</v>
      </c>
      <c r="O983" s="1" t="s">
        <v>30</v>
      </c>
      <c r="P983" s="1" t="s">
        <v>16</v>
      </c>
      <c r="Q983" s="1" t="str">
        <f t="shared" si="127"/>
        <v>Technology</v>
      </c>
      <c r="R983" s="1" t="s">
        <v>25</v>
      </c>
      <c r="S983" s="1" t="s">
        <v>370</v>
      </c>
      <c r="T983" s="1">
        <v>85204</v>
      </c>
      <c r="U983" s="1" t="str">
        <f>VLOOKUP(T983,'Geographic Data'!$A:$D,2,FALSE)</f>
        <v>Mesa</v>
      </c>
      <c r="V983" s="1" t="str">
        <f>VLOOKUP(T983,'Geographic Data'!$A:$D,3,FALSE)</f>
        <v>Arizona</v>
      </c>
      <c r="W983" s="1" t="str">
        <f>VLOOKUP(T983,'Geographic Data'!$A:$D,4,FALSE)</f>
        <v>West</v>
      </c>
    </row>
    <row r="984" spans="1:23" x14ac:dyDescent="0.2">
      <c r="A984" s="1">
        <v>82003</v>
      </c>
      <c r="B984" s="2">
        <v>43826</v>
      </c>
      <c r="C984" s="2" t="str">
        <f t="shared" si="120"/>
        <v>Friday</v>
      </c>
      <c r="D984" s="2" t="str">
        <f t="shared" si="121"/>
        <v>December</v>
      </c>
      <c r="E984" s="2" t="str">
        <f t="shared" si="122"/>
        <v>2019</v>
      </c>
      <c r="F984" s="2">
        <v>43836</v>
      </c>
      <c r="G984" s="2" t="str">
        <f t="shared" si="123"/>
        <v>Monday</v>
      </c>
      <c r="H984" s="2" t="str">
        <f t="shared" si="124"/>
        <v>January</v>
      </c>
      <c r="I984" s="22">
        <v>0.88853705291997831</v>
      </c>
      <c r="J984" s="22" t="str">
        <f t="shared" si="125"/>
        <v>21</v>
      </c>
      <c r="K984" s="2" t="str">
        <f t="shared" si="126"/>
        <v>2020</v>
      </c>
      <c r="L984" s="3">
        <v>1.88</v>
      </c>
      <c r="M984" s="1">
        <v>4</v>
      </c>
      <c r="N984" s="3">
        <v>7.52</v>
      </c>
      <c r="O984" s="1" t="s">
        <v>30</v>
      </c>
      <c r="P984" s="1" t="s">
        <v>11</v>
      </c>
      <c r="Q984" s="1" t="str">
        <f t="shared" si="127"/>
        <v>Supplies and Furniture</v>
      </c>
      <c r="R984" s="1" t="s">
        <v>791</v>
      </c>
      <c r="S984" s="1" t="s">
        <v>129</v>
      </c>
      <c r="T984" s="1">
        <v>85204</v>
      </c>
      <c r="U984" s="1" t="str">
        <f>VLOOKUP(T984,'Geographic Data'!$A:$D,2,FALSE)</f>
        <v>Mesa</v>
      </c>
      <c r="V984" s="1" t="str">
        <f>VLOOKUP(T984,'Geographic Data'!$A:$D,3,FALSE)</f>
        <v>Arizona</v>
      </c>
      <c r="W984" s="1" t="str">
        <f>VLOOKUP(T984,'Geographic Data'!$A:$D,4,FALSE)</f>
        <v>West</v>
      </c>
    </row>
    <row r="985" spans="1:23" x14ac:dyDescent="0.2">
      <c r="A985" s="1">
        <v>82003</v>
      </c>
      <c r="B985" s="2">
        <v>43826</v>
      </c>
      <c r="C985" s="2" t="str">
        <f t="shared" si="120"/>
        <v>Friday</v>
      </c>
      <c r="D985" s="2" t="str">
        <f t="shared" si="121"/>
        <v>December</v>
      </c>
      <c r="E985" s="2" t="str">
        <f t="shared" si="122"/>
        <v>2019</v>
      </c>
      <c r="F985" s="2">
        <v>43834</v>
      </c>
      <c r="G985" s="2" t="str">
        <f t="shared" si="123"/>
        <v>Saturday</v>
      </c>
      <c r="H985" s="2" t="str">
        <f t="shared" si="124"/>
        <v>January</v>
      </c>
      <c r="I985" s="22">
        <v>0.16436851888327864</v>
      </c>
      <c r="J985" s="22" t="str">
        <f t="shared" si="125"/>
        <v>03</v>
      </c>
      <c r="K985" s="2" t="str">
        <f t="shared" si="126"/>
        <v>2020</v>
      </c>
      <c r="L985" s="3">
        <v>5.78</v>
      </c>
      <c r="M985" s="1">
        <v>6</v>
      </c>
      <c r="N985" s="3">
        <v>34.68</v>
      </c>
      <c r="O985" s="1" t="s">
        <v>30</v>
      </c>
      <c r="P985" s="1" t="s">
        <v>11</v>
      </c>
      <c r="Q985" s="1" t="str">
        <f t="shared" si="127"/>
        <v>Supplies and Furniture</v>
      </c>
      <c r="R985" s="1" t="s">
        <v>12</v>
      </c>
      <c r="S985" s="1" t="s">
        <v>668</v>
      </c>
      <c r="T985" s="1">
        <v>85204</v>
      </c>
      <c r="U985" s="1" t="str">
        <f>VLOOKUP(T985,'Geographic Data'!$A:$D,2,FALSE)</f>
        <v>Mesa</v>
      </c>
      <c r="V985" s="1" t="str">
        <f>VLOOKUP(T985,'Geographic Data'!$A:$D,3,FALSE)</f>
        <v>Arizona</v>
      </c>
      <c r="W985" s="1" t="str">
        <f>VLOOKUP(T985,'Geographic Data'!$A:$D,4,FALSE)</f>
        <v>West</v>
      </c>
    </row>
    <row r="986" spans="1:23" x14ac:dyDescent="0.2">
      <c r="A986" s="1">
        <v>82004</v>
      </c>
      <c r="B986" s="2">
        <v>43826</v>
      </c>
      <c r="C986" s="2" t="str">
        <f t="shared" si="120"/>
        <v>Friday</v>
      </c>
      <c r="D986" s="2" t="str">
        <f t="shared" si="121"/>
        <v>December</v>
      </c>
      <c r="E986" s="2" t="str">
        <f t="shared" si="122"/>
        <v>2019</v>
      </c>
      <c r="F986" s="2">
        <v>43831</v>
      </c>
      <c r="G986" s="2" t="str">
        <f t="shared" si="123"/>
        <v>Wednesday</v>
      </c>
      <c r="H986" s="2" t="str">
        <f t="shared" si="124"/>
        <v>January</v>
      </c>
      <c r="I986" s="22">
        <v>0.34852015339706233</v>
      </c>
      <c r="J986" s="22" t="str">
        <f t="shared" si="125"/>
        <v>08</v>
      </c>
      <c r="K986" s="2" t="str">
        <f t="shared" si="126"/>
        <v>2020</v>
      </c>
      <c r="L986" s="3">
        <v>85.99</v>
      </c>
      <c r="M986" s="1">
        <v>7</v>
      </c>
      <c r="N986" s="3">
        <v>601.92999999999995</v>
      </c>
      <c r="O986" s="1" t="s">
        <v>30</v>
      </c>
      <c r="P986" s="1" t="s">
        <v>16</v>
      </c>
      <c r="Q986" s="1" t="str">
        <f t="shared" si="127"/>
        <v>Technology</v>
      </c>
      <c r="R986" s="1" t="s">
        <v>790</v>
      </c>
      <c r="S986" s="1" t="s">
        <v>489</v>
      </c>
      <c r="T986" s="1">
        <v>85204</v>
      </c>
      <c r="U986" s="1" t="str">
        <f>VLOOKUP(T986,'Geographic Data'!$A:$D,2,FALSE)</f>
        <v>Mesa</v>
      </c>
      <c r="V986" s="1" t="str">
        <f>VLOOKUP(T986,'Geographic Data'!$A:$D,3,FALSE)</f>
        <v>Arizona</v>
      </c>
      <c r="W986" s="1" t="str">
        <f>VLOOKUP(T986,'Geographic Data'!$A:$D,4,FALSE)</f>
        <v>West</v>
      </c>
    </row>
    <row r="987" spans="1:23" x14ac:dyDescent="0.2">
      <c r="A987" s="1">
        <v>82006</v>
      </c>
      <c r="B987" s="2">
        <v>43826</v>
      </c>
      <c r="C987" s="2" t="str">
        <f t="shared" si="120"/>
        <v>Friday</v>
      </c>
      <c r="D987" s="2" t="str">
        <f t="shared" si="121"/>
        <v>December</v>
      </c>
      <c r="E987" s="2" t="str">
        <f t="shared" si="122"/>
        <v>2019</v>
      </c>
      <c r="F987" s="2">
        <v>43830</v>
      </c>
      <c r="G987" s="2" t="str">
        <f t="shared" si="123"/>
        <v>Tuesday</v>
      </c>
      <c r="H987" s="2" t="str">
        <f t="shared" si="124"/>
        <v>December</v>
      </c>
      <c r="I987" s="22">
        <v>0.71456802542895148</v>
      </c>
      <c r="J987" s="22" t="str">
        <f t="shared" si="125"/>
        <v>17</v>
      </c>
      <c r="K987" s="2" t="str">
        <f t="shared" si="126"/>
        <v>2019</v>
      </c>
      <c r="L987" s="3">
        <v>80.98</v>
      </c>
      <c r="M987" s="1">
        <v>4</v>
      </c>
      <c r="N987" s="3">
        <v>323.92</v>
      </c>
      <c r="O987" s="1" t="s">
        <v>30</v>
      </c>
      <c r="P987" s="1" t="s">
        <v>11</v>
      </c>
      <c r="Q987" s="1" t="str">
        <f t="shared" si="127"/>
        <v>Supplies and Furniture</v>
      </c>
      <c r="R987" s="1" t="s">
        <v>789</v>
      </c>
      <c r="S987" s="1" t="s">
        <v>782</v>
      </c>
      <c r="T987" s="1">
        <v>85204</v>
      </c>
      <c r="U987" s="1" t="str">
        <f>VLOOKUP(T987,'Geographic Data'!$A:$D,2,FALSE)</f>
        <v>Mesa</v>
      </c>
      <c r="V987" s="1" t="str">
        <f>VLOOKUP(T987,'Geographic Data'!$A:$D,3,FALSE)</f>
        <v>Arizona</v>
      </c>
      <c r="W987" s="1" t="str">
        <f>VLOOKUP(T987,'Geographic Data'!$A:$D,4,FALSE)</f>
        <v>West</v>
      </c>
    </row>
    <row r="988" spans="1:23" x14ac:dyDescent="0.2">
      <c r="A988" s="1">
        <v>82006</v>
      </c>
      <c r="B988" s="2">
        <v>43826</v>
      </c>
      <c r="C988" s="2" t="str">
        <f t="shared" si="120"/>
        <v>Friday</v>
      </c>
      <c r="D988" s="2" t="str">
        <f t="shared" si="121"/>
        <v>December</v>
      </c>
      <c r="E988" s="2" t="str">
        <f t="shared" si="122"/>
        <v>2019</v>
      </c>
      <c r="F988" s="2">
        <v>43833</v>
      </c>
      <c r="G988" s="2" t="str">
        <f t="shared" si="123"/>
        <v>Friday</v>
      </c>
      <c r="H988" s="2" t="str">
        <f t="shared" si="124"/>
        <v>January</v>
      </c>
      <c r="I988" s="22">
        <v>0.24697848822882895</v>
      </c>
      <c r="J988" s="22" t="str">
        <f t="shared" si="125"/>
        <v>05</v>
      </c>
      <c r="K988" s="2" t="str">
        <f t="shared" si="126"/>
        <v>2020</v>
      </c>
      <c r="L988" s="3">
        <v>15.51</v>
      </c>
      <c r="M988" s="1">
        <v>1</v>
      </c>
      <c r="N988" s="3">
        <v>15.51</v>
      </c>
      <c r="O988" s="1" t="s">
        <v>30</v>
      </c>
      <c r="P988" s="1" t="s">
        <v>11</v>
      </c>
      <c r="Q988" s="1" t="str">
        <f t="shared" si="127"/>
        <v>Supplies and Furniture</v>
      </c>
      <c r="R988" s="1" t="s">
        <v>789</v>
      </c>
      <c r="S988" s="1" t="s">
        <v>670</v>
      </c>
      <c r="T988" s="1">
        <v>85204</v>
      </c>
      <c r="U988" s="1" t="str">
        <f>VLOOKUP(T988,'Geographic Data'!$A:$D,2,FALSE)</f>
        <v>Mesa</v>
      </c>
      <c r="V988" s="1" t="str">
        <f>VLOOKUP(T988,'Geographic Data'!$A:$D,3,FALSE)</f>
        <v>Arizona</v>
      </c>
      <c r="W988" s="1" t="str">
        <f>VLOOKUP(T988,'Geographic Data'!$A:$D,4,FALSE)</f>
        <v>West</v>
      </c>
    </row>
    <row r="989" spans="1:23" x14ac:dyDescent="0.2">
      <c r="A989" s="1">
        <v>80918</v>
      </c>
      <c r="B989" s="2">
        <v>43821</v>
      </c>
      <c r="C989" s="2" t="str">
        <f t="shared" si="120"/>
        <v>Sunday</v>
      </c>
      <c r="D989" s="2" t="str">
        <f t="shared" si="121"/>
        <v>December</v>
      </c>
      <c r="E989" s="2" t="str">
        <f t="shared" si="122"/>
        <v>2019</v>
      </c>
      <c r="F989" s="2">
        <v>43830</v>
      </c>
      <c r="G989" s="2" t="str">
        <f t="shared" si="123"/>
        <v>Tuesday</v>
      </c>
      <c r="H989" s="2" t="str">
        <f t="shared" si="124"/>
        <v>December</v>
      </c>
      <c r="I989" s="22">
        <v>0.69889701335194421</v>
      </c>
      <c r="J989" s="22" t="str">
        <f t="shared" si="125"/>
        <v>16</v>
      </c>
      <c r="K989" s="2" t="str">
        <f t="shared" si="126"/>
        <v>2019</v>
      </c>
      <c r="L989" s="3">
        <v>35.94</v>
      </c>
      <c r="M989" s="1">
        <v>10</v>
      </c>
      <c r="N989" s="3">
        <v>359.4</v>
      </c>
      <c r="O989" s="1" t="s">
        <v>30</v>
      </c>
      <c r="P989" s="1" t="s">
        <v>11</v>
      </c>
      <c r="Q989" s="1" t="str">
        <f t="shared" si="127"/>
        <v>Supplies and Furniture</v>
      </c>
      <c r="R989" s="1" t="s">
        <v>41</v>
      </c>
      <c r="S989" s="1" t="s">
        <v>775</v>
      </c>
      <c r="T989" s="1">
        <v>85234</v>
      </c>
      <c r="U989" s="1" t="str">
        <f>VLOOKUP(T989,'Geographic Data'!$A:$D,2,FALSE)</f>
        <v>Gilbert</v>
      </c>
      <c r="V989" s="1" t="str">
        <f>VLOOKUP(T989,'Geographic Data'!$A:$D,3,FALSE)</f>
        <v>Arizona</v>
      </c>
      <c r="W989" s="1" t="str">
        <f>VLOOKUP(T989,'Geographic Data'!$A:$D,4,FALSE)</f>
        <v>West</v>
      </c>
    </row>
    <row r="990" spans="1:23" x14ac:dyDescent="0.2">
      <c r="A990" s="1">
        <v>80918</v>
      </c>
      <c r="B990" s="2">
        <v>43821</v>
      </c>
      <c r="C990" s="2" t="str">
        <f t="shared" si="120"/>
        <v>Sunday</v>
      </c>
      <c r="D990" s="2" t="str">
        <f t="shared" si="121"/>
        <v>December</v>
      </c>
      <c r="E990" s="2" t="str">
        <f t="shared" si="122"/>
        <v>2019</v>
      </c>
      <c r="F990" s="2">
        <v>43826</v>
      </c>
      <c r="G990" s="2" t="str">
        <f t="shared" si="123"/>
        <v>Friday</v>
      </c>
      <c r="H990" s="2" t="str">
        <f t="shared" si="124"/>
        <v>December</v>
      </c>
      <c r="I990" s="22">
        <v>0.9322852829815339</v>
      </c>
      <c r="J990" s="22" t="str">
        <f t="shared" si="125"/>
        <v>22</v>
      </c>
      <c r="K990" s="2" t="str">
        <f t="shared" si="126"/>
        <v>2019</v>
      </c>
      <c r="L990" s="3">
        <v>170.98</v>
      </c>
      <c r="M990" s="1">
        <v>9</v>
      </c>
      <c r="N990" s="3">
        <v>1538.82</v>
      </c>
      <c r="O990" s="1" t="s">
        <v>30</v>
      </c>
      <c r="P990" s="1" t="s">
        <v>27</v>
      </c>
      <c r="Q990" s="1" t="str">
        <f t="shared" si="127"/>
        <v>Supplies and Furniture</v>
      </c>
      <c r="R990" s="1" t="s">
        <v>33</v>
      </c>
      <c r="S990" s="1" t="s">
        <v>136</v>
      </c>
      <c r="T990" s="1">
        <v>85234</v>
      </c>
      <c r="U990" s="1" t="str">
        <f>VLOOKUP(T990,'Geographic Data'!$A:$D,2,FALSE)</f>
        <v>Gilbert</v>
      </c>
      <c r="V990" s="1" t="str">
        <f>VLOOKUP(T990,'Geographic Data'!$A:$D,3,FALSE)</f>
        <v>Arizona</v>
      </c>
      <c r="W990" s="1" t="str">
        <f>VLOOKUP(T990,'Geographic Data'!$A:$D,4,FALSE)</f>
        <v>West</v>
      </c>
    </row>
    <row r="991" spans="1:23" x14ac:dyDescent="0.2">
      <c r="A991" s="1">
        <v>80918</v>
      </c>
      <c r="B991" s="2">
        <v>43821</v>
      </c>
      <c r="C991" s="2" t="str">
        <f t="shared" si="120"/>
        <v>Sunday</v>
      </c>
      <c r="D991" s="2" t="str">
        <f t="shared" si="121"/>
        <v>December</v>
      </c>
      <c r="E991" s="2" t="str">
        <f t="shared" si="122"/>
        <v>2019</v>
      </c>
      <c r="F991" s="2">
        <v>43826</v>
      </c>
      <c r="G991" s="2" t="str">
        <f t="shared" si="123"/>
        <v>Friday</v>
      </c>
      <c r="H991" s="2" t="str">
        <f t="shared" si="124"/>
        <v>December</v>
      </c>
      <c r="I991" s="22">
        <v>0.56670753107663574</v>
      </c>
      <c r="J991" s="22" t="str">
        <f t="shared" si="125"/>
        <v>13</v>
      </c>
      <c r="K991" s="2" t="str">
        <f t="shared" si="126"/>
        <v>2019</v>
      </c>
      <c r="L991" s="3">
        <v>4.9800000000000004</v>
      </c>
      <c r="M991" s="1">
        <v>3</v>
      </c>
      <c r="N991" s="3">
        <v>14.94</v>
      </c>
      <c r="O991" s="1" t="s">
        <v>30</v>
      </c>
      <c r="P991" s="1" t="s">
        <v>11</v>
      </c>
      <c r="Q991" s="1" t="str">
        <f t="shared" si="127"/>
        <v>Supplies and Furniture</v>
      </c>
      <c r="R991" s="1" t="s">
        <v>12</v>
      </c>
      <c r="S991" s="1" t="s">
        <v>13</v>
      </c>
      <c r="T991" s="1">
        <v>85234</v>
      </c>
      <c r="U991" s="1" t="str">
        <f>VLOOKUP(T991,'Geographic Data'!$A:$D,2,FALSE)</f>
        <v>Gilbert</v>
      </c>
      <c r="V991" s="1" t="str">
        <f>VLOOKUP(T991,'Geographic Data'!$A:$D,3,FALSE)</f>
        <v>Arizona</v>
      </c>
      <c r="W991" s="1" t="str">
        <f>VLOOKUP(T991,'Geographic Data'!$A:$D,4,FALSE)</f>
        <v>West</v>
      </c>
    </row>
    <row r="992" spans="1:23" x14ac:dyDescent="0.2">
      <c r="A992" s="1">
        <v>80920</v>
      </c>
      <c r="B992" s="2">
        <v>43821</v>
      </c>
      <c r="C992" s="2" t="str">
        <f t="shared" si="120"/>
        <v>Sunday</v>
      </c>
      <c r="D992" s="2" t="str">
        <f t="shared" si="121"/>
        <v>December</v>
      </c>
      <c r="E992" s="2" t="str">
        <f t="shared" si="122"/>
        <v>2019</v>
      </c>
      <c r="F992" s="2">
        <v>43829</v>
      </c>
      <c r="G992" s="2" t="str">
        <f t="shared" si="123"/>
        <v>Monday</v>
      </c>
      <c r="H992" s="2" t="str">
        <f t="shared" si="124"/>
        <v>December</v>
      </c>
      <c r="I992" s="22">
        <v>0.21721251151957999</v>
      </c>
      <c r="J992" s="22" t="str">
        <f t="shared" si="125"/>
        <v>05</v>
      </c>
      <c r="K992" s="2" t="str">
        <f t="shared" si="126"/>
        <v>2019</v>
      </c>
      <c r="L992" s="3">
        <v>4.91</v>
      </c>
      <c r="M992" s="1">
        <v>6</v>
      </c>
      <c r="N992" s="3">
        <v>29.46</v>
      </c>
      <c r="O992" s="1" t="s">
        <v>30</v>
      </c>
      <c r="P992" s="1" t="s">
        <v>11</v>
      </c>
      <c r="Q992" s="1" t="str">
        <f t="shared" si="127"/>
        <v>Supplies and Furniture</v>
      </c>
      <c r="R992" s="1" t="s">
        <v>31</v>
      </c>
      <c r="S992" s="1" t="s">
        <v>133</v>
      </c>
      <c r="T992" s="1">
        <v>85234</v>
      </c>
      <c r="U992" s="1" t="str">
        <f>VLOOKUP(T992,'Geographic Data'!$A:$D,2,FALSE)</f>
        <v>Gilbert</v>
      </c>
      <c r="V992" s="1" t="str">
        <f>VLOOKUP(T992,'Geographic Data'!$A:$D,3,FALSE)</f>
        <v>Arizona</v>
      </c>
      <c r="W992" s="1" t="str">
        <f>VLOOKUP(T992,'Geographic Data'!$A:$D,4,FALSE)</f>
        <v>West</v>
      </c>
    </row>
    <row r="993" spans="1:23" x14ac:dyDescent="0.2">
      <c r="A993" s="1">
        <v>80920</v>
      </c>
      <c r="B993" s="2">
        <v>43821</v>
      </c>
      <c r="C993" s="2" t="str">
        <f t="shared" si="120"/>
        <v>Sunday</v>
      </c>
      <c r="D993" s="2" t="str">
        <f t="shared" si="121"/>
        <v>December</v>
      </c>
      <c r="E993" s="2" t="str">
        <f t="shared" si="122"/>
        <v>2019</v>
      </c>
      <c r="F993" s="2">
        <v>43831</v>
      </c>
      <c r="G993" s="2" t="str">
        <f t="shared" si="123"/>
        <v>Wednesday</v>
      </c>
      <c r="H993" s="2" t="str">
        <f t="shared" si="124"/>
        <v>January</v>
      </c>
      <c r="I993" s="22">
        <v>0.95895868889962466</v>
      </c>
      <c r="J993" s="22" t="str">
        <f t="shared" si="125"/>
        <v>23</v>
      </c>
      <c r="K993" s="2" t="str">
        <f t="shared" si="126"/>
        <v>2020</v>
      </c>
      <c r="L993" s="3">
        <v>85.99</v>
      </c>
      <c r="M993" s="1">
        <v>10</v>
      </c>
      <c r="N993" s="3">
        <v>859.9</v>
      </c>
      <c r="O993" s="1" t="s">
        <v>30</v>
      </c>
      <c r="P993" s="1" t="s">
        <v>16</v>
      </c>
      <c r="Q993" s="1" t="str">
        <f t="shared" si="127"/>
        <v>Technology</v>
      </c>
      <c r="R993" s="1" t="s">
        <v>790</v>
      </c>
      <c r="S993" s="1" t="s">
        <v>134</v>
      </c>
      <c r="T993" s="1">
        <v>85234</v>
      </c>
      <c r="U993" s="1" t="str">
        <f>VLOOKUP(T993,'Geographic Data'!$A:$D,2,FALSE)</f>
        <v>Gilbert</v>
      </c>
      <c r="V993" s="1" t="str">
        <f>VLOOKUP(T993,'Geographic Data'!$A:$D,3,FALSE)</f>
        <v>Arizona</v>
      </c>
      <c r="W993" s="1" t="str">
        <f>VLOOKUP(T993,'Geographic Data'!$A:$D,4,FALSE)</f>
        <v>West</v>
      </c>
    </row>
    <row r="994" spans="1:23" x14ac:dyDescent="0.2">
      <c r="A994" s="1">
        <v>80922</v>
      </c>
      <c r="B994" s="2">
        <v>43821</v>
      </c>
      <c r="C994" s="2" t="str">
        <f t="shared" si="120"/>
        <v>Sunday</v>
      </c>
      <c r="D994" s="2" t="str">
        <f t="shared" si="121"/>
        <v>December</v>
      </c>
      <c r="E994" s="2" t="str">
        <f t="shared" si="122"/>
        <v>2019</v>
      </c>
      <c r="F994" s="2">
        <v>43828</v>
      </c>
      <c r="G994" s="2" t="str">
        <f t="shared" si="123"/>
        <v>Sunday</v>
      </c>
      <c r="H994" s="2" t="str">
        <f t="shared" si="124"/>
        <v>December</v>
      </c>
      <c r="I994" s="22">
        <v>0.58737736292450105</v>
      </c>
      <c r="J994" s="22" t="str">
        <f t="shared" si="125"/>
        <v>14</v>
      </c>
      <c r="K994" s="2" t="str">
        <f t="shared" si="126"/>
        <v>2019</v>
      </c>
      <c r="L994" s="3">
        <v>14.34</v>
      </c>
      <c r="M994" s="1">
        <v>3</v>
      </c>
      <c r="N994" s="3">
        <v>43.02</v>
      </c>
      <c r="O994" s="1" t="s">
        <v>22</v>
      </c>
      <c r="P994" s="1" t="s">
        <v>27</v>
      </c>
      <c r="Q994" s="1" t="str">
        <f t="shared" si="127"/>
        <v>Supplies and Furniture</v>
      </c>
      <c r="R994" s="1" t="s">
        <v>33</v>
      </c>
      <c r="S994" s="1" t="s">
        <v>126</v>
      </c>
      <c r="T994" s="1">
        <v>85234</v>
      </c>
      <c r="U994" s="1" t="str">
        <f>VLOOKUP(T994,'Geographic Data'!$A:$D,2,FALSE)</f>
        <v>Gilbert</v>
      </c>
      <c r="V994" s="1" t="str">
        <f>VLOOKUP(T994,'Geographic Data'!$A:$D,3,FALSE)</f>
        <v>Arizona</v>
      </c>
      <c r="W994" s="1" t="str">
        <f>VLOOKUP(T994,'Geographic Data'!$A:$D,4,FALSE)</f>
        <v>West</v>
      </c>
    </row>
    <row r="995" spans="1:23" x14ac:dyDescent="0.2">
      <c r="A995" s="1">
        <v>80924</v>
      </c>
      <c r="B995" s="2">
        <v>43821</v>
      </c>
      <c r="C995" s="2" t="str">
        <f t="shared" si="120"/>
        <v>Sunday</v>
      </c>
      <c r="D995" s="2" t="str">
        <f t="shared" si="121"/>
        <v>December</v>
      </c>
      <c r="E995" s="2" t="str">
        <f t="shared" si="122"/>
        <v>2019</v>
      </c>
      <c r="F995" s="2">
        <v>43827</v>
      </c>
      <c r="G995" s="2" t="str">
        <f t="shared" si="123"/>
        <v>Saturday</v>
      </c>
      <c r="H995" s="2" t="str">
        <f t="shared" si="124"/>
        <v>December</v>
      </c>
      <c r="I995" s="22">
        <v>0.72093683508173745</v>
      </c>
      <c r="J995" s="22" t="str">
        <f t="shared" si="125"/>
        <v>17</v>
      </c>
      <c r="K995" s="2" t="str">
        <f t="shared" si="126"/>
        <v>2019</v>
      </c>
      <c r="L995" s="3">
        <v>140.99</v>
      </c>
      <c r="M995" s="1">
        <v>4</v>
      </c>
      <c r="N995" s="3">
        <v>563.96</v>
      </c>
      <c r="O995" s="1" t="s">
        <v>22</v>
      </c>
      <c r="P995" s="1" t="s">
        <v>16</v>
      </c>
      <c r="Q995" s="1" t="str">
        <f t="shared" si="127"/>
        <v>Technology</v>
      </c>
      <c r="R995" s="1" t="s">
        <v>790</v>
      </c>
      <c r="S995" s="1">
        <v>7160</v>
      </c>
      <c r="T995" s="1">
        <v>85234</v>
      </c>
      <c r="U995" s="1" t="str">
        <f>VLOOKUP(T995,'Geographic Data'!$A:$D,2,FALSE)</f>
        <v>Gilbert</v>
      </c>
      <c r="V995" s="1" t="str">
        <f>VLOOKUP(T995,'Geographic Data'!$A:$D,3,FALSE)</f>
        <v>Arizona</v>
      </c>
      <c r="W995" s="1" t="str">
        <f>VLOOKUP(T995,'Geographic Data'!$A:$D,4,FALSE)</f>
        <v>West</v>
      </c>
    </row>
    <row r="996" spans="1:23" x14ac:dyDescent="0.2">
      <c r="A996" s="1">
        <v>80921</v>
      </c>
      <c r="B996" s="2">
        <v>43821</v>
      </c>
      <c r="C996" s="2" t="str">
        <f t="shared" si="120"/>
        <v>Sunday</v>
      </c>
      <c r="D996" s="2" t="str">
        <f t="shared" si="121"/>
        <v>December</v>
      </c>
      <c r="E996" s="2" t="str">
        <f t="shared" si="122"/>
        <v>2019</v>
      </c>
      <c r="F996" s="2">
        <v>43822</v>
      </c>
      <c r="G996" s="2" t="str">
        <f t="shared" si="123"/>
        <v>Monday</v>
      </c>
      <c r="H996" s="2" t="str">
        <f t="shared" si="124"/>
        <v>December</v>
      </c>
      <c r="I996" s="22">
        <v>3.8369991297948824E-2</v>
      </c>
      <c r="J996" s="22" t="str">
        <f t="shared" si="125"/>
        <v>00</v>
      </c>
      <c r="K996" s="2" t="str">
        <f t="shared" si="126"/>
        <v>2019</v>
      </c>
      <c r="L996" s="3">
        <v>150.97999999999999</v>
      </c>
      <c r="M996" s="1">
        <v>6</v>
      </c>
      <c r="N996" s="3">
        <v>905.88</v>
      </c>
      <c r="O996" s="1" t="s">
        <v>22</v>
      </c>
      <c r="P996" s="1" t="s">
        <v>16</v>
      </c>
      <c r="Q996" s="1" t="str">
        <f t="shared" si="127"/>
        <v>Technology</v>
      </c>
      <c r="R996" s="1" t="s">
        <v>25</v>
      </c>
      <c r="S996" s="1" t="s">
        <v>201</v>
      </c>
      <c r="T996" s="1">
        <v>85301</v>
      </c>
      <c r="U996" s="1" t="str">
        <f>VLOOKUP(T996,'Geographic Data'!$A:$D,2,FALSE)</f>
        <v>Glendale</v>
      </c>
      <c r="V996" s="1" t="str">
        <f>VLOOKUP(T996,'Geographic Data'!$A:$D,3,FALSE)</f>
        <v>Arizona</v>
      </c>
      <c r="W996" s="1" t="str">
        <f>VLOOKUP(T996,'Geographic Data'!$A:$D,4,FALSE)</f>
        <v>West</v>
      </c>
    </row>
    <row r="997" spans="1:23" x14ac:dyDescent="0.2">
      <c r="A997" s="1">
        <v>80923</v>
      </c>
      <c r="B997" s="2">
        <v>43821</v>
      </c>
      <c r="C997" s="2" t="str">
        <f t="shared" si="120"/>
        <v>Sunday</v>
      </c>
      <c r="D997" s="2" t="str">
        <f t="shared" si="121"/>
        <v>December</v>
      </c>
      <c r="E997" s="2" t="str">
        <f t="shared" si="122"/>
        <v>2019</v>
      </c>
      <c r="F997" s="2">
        <v>43829</v>
      </c>
      <c r="G997" s="2" t="str">
        <f t="shared" si="123"/>
        <v>Monday</v>
      </c>
      <c r="H997" s="2" t="str">
        <f t="shared" si="124"/>
        <v>December</v>
      </c>
      <c r="I997" s="22">
        <v>0.57710860205514825</v>
      </c>
      <c r="J997" s="22" t="str">
        <f t="shared" si="125"/>
        <v>13</v>
      </c>
      <c r="K997" s="2" t="str">
        <f t="shared" si="126"/>
        <v>2019</v>
      </c>
      <c r="L997" s="3">
        <v>4.28</v>
      </c>
      <c r="M997" s="1">
        <v>5</v>
      </c>
      <c r="N997" s="3">
        <v>21.4</v>
      </c>
      <c r="O997" s="1" t="s">
        <v>30</v>
      </c>
      <c r="P997" s="1" t="s">
        <v>11</v>
      </c>
      <c r="Q997" s="1" t="str">
        <f t="shared" si="127"/>
        <v>Supplies and Furniture</v>
      </c>
      <c r="R997" s="1" t="s">
        <v>788</v>
      </c>
      <c r="S997" s="1" t="s">
        <v>145</v>
      </c>
      <c r="T997" s="1">
        <v>85301</v>
      </c>
      <c r="U997" s="1" t="str">
        <f>VLOOKUP(T997,'Geographic Data'!$A:$D,2,FALSE)</f>
        <v>Glendale</v>
      </c>
      <c r="V997" s="1" t="str">
        <f>VLOOKUP(T997,'Geographic Data'!$A:$D,3,FALSE)</f>
        <v>Arizona</v>
      </c>
      <c r="W997" s="1" t="str">
        <f>VLOOKUP(T997,'Geographic Data'!$A:$D,4,FALSE)</f>
        <v>West</v>
      </c>
    </row>
    <row r="998" spans="1:23" x14ac:dyDescent="0.2">
      <c r="A998" s="1">
        <v>80927</v>
      </c>
      <c r="B998" s="2">
        <v>43821</v>
      </c>
      <c r="C998" s="2" t="str">
        <f t="shared" si="120"/>
        <v>Sunday</v>
      </c>
      <c r="D998" s="2" t="str">
        <f t="shared" si="121"/>
        <v>December</v>
      </c>
      <c r="E998" s="2" t="str">
        <f t="shared" si="122"/>
        <v>2019</v>
      </c>
      <c r="F998" s="2">
        <v>43826</v>
      </c>
      <c r="G998" s="2" t="str">
        <f t="shared" si="123"/>
        <v>Friday</v>
      </c>
      <c r="H998" s="2" t="str">
        <f t="shared" si="124"/>
        <v>December</v>
      </c>
      <c r="I998" s="22">
        <v>0.89873034064670898</v>
      </c>
      <c r="J998" s="22" t="str">
        <f t="shared" si="125"/>
        <v>21</v>
      </c>
      <c r="K998" s="2" t="str">
        <f t="shared" si="126"/>
        <v>2019</v>
      </c>
      <c r="L998" s="3">
        <v>21.78</v>
      </c>
      <c r="M998" s="1">
        <v>5</v>
      </c>
      <c r="N998" s="3">
        <v>108.9</v>
      </c>
      <c r="O998" s="1" t="s">
        <v>30</v>
      </c>
      <c r="P998" s="1" t="s">
        <v>11</v>
      </c>
      <c r="Q998" s="1" t="str">
        <f t="shared" si="127"/>
        <v>Supplies and Furniture</v>
      </c>
      <c r="R998" s="1" t="s">
        <v>47</v>
      </c>
      <c r="S998" s="1" t="s">
        <v>186</v>
      </c>
      <c r="T998" s="1">
        <v>85301</v>
      </c>
      <c r="U998" s="1" t="str">
        <f>VLOOKUP(T998,'Geographic Data'!$A:$D,2,FALSE)</f>
        <v>Glendale</v>
      </c>
      <c r="V998" s="1" t="str">
        <f>VLOOKUP(T998,'Geographic Data'!$A:$D,3,FALSE)</f>
        <v>Arizona</v>
      </c>
      <c r="W998" s="1" t="str">
        <f>VLOOKUP(T998,'Geographic Data'!$A:$D,4,FALSE)</f>
        <v>West</v>
      </c>
    </row>
    <row r="999" spans="1:23" x14ac:dyDescent="0.2">
      <c r="A999" s="1">
        <v>80928</v>
      </c>
      <c r="B999" s="2">
        <v>43821</v>
      </c>
      <c r="C999" s="2" t="str">
        <f t="shared" si="120"/>
        <v>Sunday</v>
      </c>
      <c r="D999" s="2" t="str">
        <f t="shared" si="121"/>
        <v>December</v>
      </c>
      <c r="E999" s="2" t="str">
        <f t="shared" si="122"/>
        <v>2019</v>
      </c>
      <c r="F999" s="2">
        <v>43825</v>
      </c>
      <c r="G999" s="2" t="str">
        <f t="shared" si="123"/>
        <v>Thursday</v>
      </c>
      <c r="H999" s="2" t="str">
        <f t="shared" si="124"/>
        <v>December</v>
      </c>
      <c r="I999" s="22">
        <v>0.15204658606335164</v>
      </c>
      <c r="J999" s="22" t="str">
        <f t="shared" si="125"/>
        <v>03</v>
      </c>
      <c r="K999" s="2" t="str">
        <f t="shared" si="126"/>
        <v>2019</v>
      </c>
      <c r="L999" s="3">
        <v>11.97</v>
      </c>
      <c r="M999" s="1">
        <v>6</v>
      </c>
      <c r="N999" s="3">
        <v>71.819999999999993</v>
      </c>
      <c r="O999" s="1" t="s">
        <v>22</v>
      </c>
      <c r="P999" s="1" t="s">
        <v>11</v>
      </c>
      <c r="Q999" s="1" t="str">
        <f t="shared" si="127"/>
        <v>Supplies and Furniture</v>
      </c>
      <c r="R999" s="1" t="s">
        <v>788</v>
      </c>
      <c r="S999" s="1" t="s">
        <v>155</v>
      </c>
      <c r="T999" s="1">
        <v>85301</v>
      </c>
      <c r="U999" s="1" t="str">
        <f>VLOOKUP(T999,'Geographic Data'!$A:$D,2,FALSE)</f>
        <v>Glendale</v>
      </c>
      <c r="V999" s="1" t="str">
        <f>VLOOKUP(T999,'Geographic Data'!$A:$D,3,FALSE)</f>
        <v>Arizona</v>
      </c>
      <c r="W999" s="1" t="str">
        <f>VLOOKUP(T999,'Geographic Data'!$A:$D,4,FALSE)</f>
        <v>West</v>
      </c>
    </row>
    <row r="1000" spans="1:23" x14ac:dyDescent="0.2">
      <c r="A1000" s="1">
        <v>80928</v>
      </c>
      <c r="B1000" s="2">
        <v>43821</v>
      </c>
      <c r="C1000" s="2" t="str">
        <f t="shared" si="120"/>
        <v>Sunday</v>
      </c>
      <c r="D1000" s="2" t="str">
        <f t="shared" si="121"/>
        <v>December</v>
      </c>
      <c r="E1000" s="2" t="str">
        <f t="shared" si="122"/>
        <v>2019</v>
      </c>
      <c r="F1000" s="2">
        <v>43827</v>
      </c>
      <c r="G1000" s="2" t="str">
        <f t="shared" si="123"/>
        <v>Saturday</v>
      </c>
      <c r="H1000" s="2" t="str">
        <f t="shared" si="124"/>
        <v>December</v>
      </c>
      <c r="I1000" s="22">
        <v>1.4927689734509642E-2</v>
      </c>
      <c r="J1000" s="22" t="str">
        <f t="shared" si="125"/>
        <v>00</v>
      </c>
      <c r="K1000" s="2" t="str">
        <f t="shared" si="126"/>
        <v>2019</v>
      </c>
      <c r="L1000" s="3">
        <v>159.31</v>
      </c>
      <c r="M1000" s="1">
        <v>5</v>
      </c>
      <c r="N1000" s="3">
        <v>796.55</v>
      </c>
      <c r="O1000" s="1" t="s">
        <v>22</v>
      </c>
      <c r="P1000" s="1" t="s">
        <v>27</v>
      </c>
      <c r="Q1000" s="1" t="str">
        <f t="shared" si="127"/>
        <v>Supplies and Furniture</v>
      </c>
      <c r="R1000" s="1" t="s">
        <v>43</v>
      </c>
      <c r="S1000" s="1" t="s">
        <v>156</v>
      </c>
      <c r="T1000" s="1">
        <v>85301</v>
      </c>
      <c r="U1000" s="1" t="str">
        <f>VLOOKUP(T1000,'Geographic Data'!$A:$D,2,FALSE)</f>
        <v>Glendale</v>
      </c>
      <c r="V1000" s="1" t="str">
        <f>VLOOKUP(T1000,'Geographic Data'!$A:$D,3,FALSE)</f>
        <v>Arizona</v>
      </c>
      <c r="W1000" s="1" t="str">
        <f>VLOOKUP(T1000,'Geographic Data'!$A:$D,4,FALSE)</f>
        <v>West</v>
      </c>
    </row>
    <row r="1001" spans="1:23" x14ac:dyDescent="0.2">
      <c r="A1001" s="1">
        <v>81626</v>
      </c>
      <c r="B1001" s="2">
        <v>43824</v>
      </c>
      <c r="C1001" s="2" t="str">
        <f t="shared" si="120"/>
        <v>Wednesday</v>
      </c>
      <c r="D1001" s="2" t="str">
        <f t="shared" si="121"/>
        <v>December</v>
      </c>
      <c r="E1001" s="2" t="str">
        <f t="shared" si="122"/>
        <v>2019</v>
      </c>
      <c r="F1001" s="2">
        <v>43833</v>
      </c>
      <c r="G1001" s="2" t="str">
        <f t="shared" si="123"/>
        <v>Friday</v>
      </c>
      <c r="H1001" s="2" t="str">
        <f t="shared" si="124"/>
        <v>January</v>
      </c>
      <c r="I1001" s="22">
        <v>0.21046468295630993</v>
      </c>
      <c r="J1001" s="22" t="str">
        <f t="shared" si="125"/>
        <v>05</v>
      </c>
      <c r="K1001" s="2" t="str">
        <f t="shared" si="126"/>
        <v>2020</v>
      </c>
      <c r="L1001" s="3">
        <v>67.84</v>
      </c>
      <c r="M1001" s="1">
        <v>8</v>
      </c>
      <c r="N1001" s="3">
        <v>542.72</v>
      </c>
      <c r="O1001" s="1" t="s">
        <v>30</v>
      </c>
      <c r="P1001" s="1" t="s">
        <v>11</v>
      </c>
      <c r="Q1001" s="1" t="str">
        <f t="shared" si="127"/>
        <v>Supplies and Furniture</v>
      </c>
      <c r="R1001" s="1" t="s">
        <v>47</v>
      </c>
      <c r="S1001" s="1" t="s">
        <v>368</v>
      </c>
      <c r="T1001" s="1">
        <v>85338</v>
      </c>
      <c r="U1001" s="1" t="str">
        <f>VLOOKUP(T1001,'Geographic Data'!$A:$D,2,FALSE)</f>
        <v>Goodyear</v>
      </c>
      <c r="V1001" s="1" t="str">
        <f>VLOOKUP(T1001,'Geographic Data'!$A:$D,3,FALSE)</f>
        <v>Arizona</v>
      </c>
      <c r="W1001" s="1" t="str">
        <f>VLOOKUP(T1001,'Geographic Data'!$A:$D,4,FALSE)</f>
        <v>West</v>
      </c>
    </row>
    <row r="1002" spans="1:23" x14ac:dyDescent="0.2">
      <c r="A1002" s="1">
        <v>81627</v>
      </c>
      <c r="B1002" s="2">
        <v>43824</v>
      </c>
      <c r="C1002" s="2" t="str">
        <f t="shared" si="120"/>
        <v>Wednesday</v>
      </c>
      <c r="D1002" s="2" t="str">
        <f t="shared" si="121"/>
        <v>December</v>
      </c>
      <c r="E1002" s="2" t="str">
        <f t="shared" si="122"/>
        <v>2019</v>
      </c>
      <c r="F1002" s="2">
        <v>43832</v>
      </c>
      <c r="G1002" s="2" t="str">
        <f t="shared" si="123"/>
        <v>Thursday</v>
      </c>
      <c r="H1002" s="2" t="str">
        <f t="shared" si="124"/>
        <v>January</v>
      </c>
      <c r="I1002" s="22">
        <v>0.22793192421043384</v>
      </c>
      <c r="J1002" s="22" t="str">
        <f t="shared" si="125"/>
        <v>05</v>
      </c>
      <c r="K1002" s="2" t="str">
        <f t="shared" si="126"/>
        <v>2020</v>
      </c>
      <c r="L1002" s="3">
        <v>4.76</v>
      </c>
      <c r="M1002" s="1">
        <v>4</v>
      </c>
      <c r="N1002" s="3">
        <v>19.04</v>
      </c>
      <c r="O1002" s="1" t="s">
        <v>30</v>
      </c>
      <c r="P1002" s="1" t="s">
        <v>11</v>
      </c>
      <c r="Q1002" s="1" t="str">
        <f t="shared" si="127"/>
        <v>Supplies and Furniture</v>
      </c>
      <c r="R1002" s="1" t="s">
        <v>12</v>
      </c>
      <c r="S1002" s="1" t="s">
        <v>448</v>
      </c>
      <c r="T1002" s="1">
        <v>85338</v>
      </c>
      <c r="U1002" s="1" t="str">
        <f>VLOOKUP(T1002,'Geographic Data'!$A:$D,2,FALSE)</f>
        <v>Goodyear</v>
      </c>
      <c r="V1002" s="1" t="str">
        <f>VLOOKUP(T1002,'Geographic Data'!$A:$D,3,FALSE)</f>
        <v>Arizona</v>
      </c>
      <c r="W1002" s="1" t="str">
        <f>VLOOKUP(T1002,'Geographic Data'!$A:$D,4,FALSE)</f>
        <v>West</v>
      </c>
    </row>
    <row r="1003" spans="1:23" x14ac:dyDescent="0.2">
      <c r="A1003" s="1">
        <v>81628</v>
      </c>
      <c r="B1003" s="2">
        <v>43824</v>
      </c>
      <c r="C1003" s="2" t="str">
        <f t="shared" si="120"/>
        <v>Wednesday</v>
      </c>
      <c r="D1003" s="2" t="str">
        <f t="shared" si="121"/>
        <v>December</v>
      </c>
      <c r="E1003" s="2" t="str">
        <f t="shared" si="122"/>
        <v>2019</v>
      </c>
      <c r="F1003" s="2">
        <v>43830</v>
      </c>
      <c r="G1003" s="2" t="str">
        <f t="shared" si="123"/>
        <v>Tuesday</v>
      </c>
      <c r="H1003" s="2" t="str">
        <f t="shared" si="124"/>
        <v>December</v>
      </c>
      <c r="I1003" s="22">
        <v>0.38099470502774935</v>
      </c>
      <c r="J1003" s="22" t="str">
        <f t="shared" si="125"/>
        <v>09</v>
      </c>
      <c r="K1003" s="2" t="str">
        <f t="shared" si="126"/>
        <v>2019</v>
      </c>
      <c r="L1003" s="3">
        <v>40.98</v>
      </c>
      <c r="M1003" s="1">
        <v>8</v>
      </c>
      <c r="N1003" s="3">
        <v>327.84</v>
      </c>
      <c r="O1003" s="1" t="s">
        <v>30</v>
      </c>
      <c r="P1003" s="1" t="s">
        <v>16</v>
      </c>
      <c r="Q1003" s="1" t="str">
        <f t="shared" si="127"/>
        <v>Technology</v>
      </c>
      <c r="R1003" s="1" t="s">
        <v>17</v>
      </c>
      <c r="S1003" s="1" t="s">
        <v>508</v>
      </c>
      <c r="T1003" s="1">
        <v>85338</v>
      </c>
      <c r="U1003" s="1" t="str">
        <f>VLOOKUP(T1003,'Geographic Data'!$A:$D,2,FALSE)</f>
        <v>Goodyear</v>
      </c>
      <c r="V1003" s="1" t="str">
        <f>VLOOKUP(T1003,'Geographic Data'!$A:$D,3,FALSE)</f>
        <v>Arizona</v>
      </c>
      <c r="W1003" s="1" t="str">
        <f>VLOOKUP(T1003,'Geographic Data'!$A:$D,4,FALSE)</f>
        <v>West</v>
      </c>
    </row>
    <row r="1004" spans="1:23" x14ac:dyDescent="0.2">
      <c r="A1004" s="1">
        <v>81628</v>
      </c>
      <c r="B1004" s="2">
        <v>43824</v>
      </c>
      <c r="C1004" s="2" t="str">
        <f t="shared" si="120"/>
        <v>Wednesday</v>
      </c>
      <c r="D1004" s="2" t="str">
        <f t="shared" si="121"/>
        <v>December</v>
      </c>
      <c r="E1004" s="2" t="str">
        <f t="shared" si="122"/>
        <v>2019</v>
      </c>
      <c r="F1004" s="2">
        <v>43829</v>
      </c>
      <c r="G1004" s="2" t="str">
        <f t="shared" si="123"/>
        <v>Monday</v>
      </c>
      <c r="H1004" s="2" t="str">
        <f t="shared" si="124"/>
        <v>December</v>
      </c>
      <c r="I1004" s="22">
        <v>0.39526508007381644</v>
      </c>
      <c r="J1004" s="22" t="str">
        <f t="shared" si="125"/>
        <v>09</v>
      </c>
      <c r="K1004" s="2" t="str">
        <f t="shared" si="126"/>
        <v>2019</v>
      </c>
      <c r="L1004" s="3">
        <v>62.18</v>
      </c>
      <c r="M1004" s="1">
        <v>4</v>
      </c>
      <c r="N1004" s="3">
        <v>248.72</v>
      </c>
      <c r="O1004" s="1" t="s">
        <v>30</v>
      </c>
      <c r="P1004" s="1" t="s">
        <v>11</v>
      </c>
      <c r="Q1004" s="1" t="str">
        <f t="shared" si="127"/>
        <v>Supplies and Furniture</v>
      </c>
      <c r="R1004" s="1" t="s">
        <v>789</v>
      </c>
      <c r="S1004" s="1" t="s">
        <v>638</v>
      </c>
      <c r="T1004" s="1">
        <v>85338</v>
      </c>
      <c r="U1004" s="1" t="str">
        <f>VLOOKUP(T1004,'Geographic Data'!$A:$D,2,FALSE)</f>
        <v>Goodyear</v>
      </c>
      <c r="V1004" s="1" t="str">
        <f>VLOOKUP(T1004,'Geographic Data'!$A:$D,3,FALSE)</f>
        <v>Arizona</v>
      </c>
      <c r="W1004" s="1" t="str">
        <f>VLOOKUP(T1004,'Geographic Data'!$A:$D,4,FALSE)</f>
        <v>West</v>
      </c>
    </row>
    <row r="1005" spans="1:23" x14ac:dyDescent="0.2">
      <c r="A1005" s="1">
        <v>79702</v>
      </c>
      <c r="B1005" s="2">
        <v>43816</v>
      </c>
      <c r="C1005" s="2" t="str">
        <f t="shared" si="120"/>
        <v>Tuesday</v>
      </c>
      <c r="D1005" s="2" t="str">
        <f t="shared" si="121"/>
        <v>December</v>
      </c>
      <c r="E1005" s="2" t="str">
        <f t="shared" si="122"/>
        <v>2019</v>
      </c>
      <c r="F1005" s="2">
        <v>43823</v>
      </c>
      <c r="G1005" s="2" t="str">
        <f t="shared" si="123"/>
        <v>Tuesday</v>
      </c>
      <c r="H1005" s="2" t="str">
        <f t="shared" si="124"/>
        <v>December</v>
      </c>
      <c r="I1005" s="22">
        <v>0.49435655038065518</v>
      </c>
      <c r="J1005" s="22" t="str">
        <f t="shared" si="125"/>
        <v>11</v>
      </c>
      <c r="K1005" s="2" t="str">
        <f t="shared" si="126"/>
        <v>2019</v>
      </c>
      <c r="L1005" s="3">
        <v>115.79</v>
      </c>
      <c r="M1005" s="1">
        <v>7</v>
      </c>
      <c r="N1005" s="3">
        <v>810.53</v>
      </c>
      <c r="O1005" s="1" t="s">
        <v>14</v>
      </c>
      <c r="P1005" s="1" t="s">
        <v>16</v>
      </c>
      <c r="Q1005" s="1" t="str">
        <f t="shared" si="127"/>
        <v>Technology</v>
      </c>
      <c r="R1005" s="1" t="s">
        <v>17</v>
      </c>
      <c r="S1005" s="1" t="s">
        <v>377</v>
      </c>
      <c r="T1005" s="1">
        <v>85345</v>
      </c>
      <c r="U1005" s="1" t="str">
        <f>VLOOKUP(T1005,'Geographic Data'!$A:$D,2,FALSE)</f>
        <v>Peoria</v>
      </c>
      <c r="V1005" s="1" t="str">
        <f>VLOOKUP(T1005,'Geographic Data'!$A:$D,3,FALSE)</f>
        <v>Arizona</v>
      </c>
      <c r="W1005" s="1" t="str">
        <f>VLOOKUP(T1005,'Geographic Data'!$A:$D,4,FALSE)</f>
        <v>West</v>
      </c>
    </row>
    <row r="1006" spans="1:23" x14ac:dyDescent="0.2">
      <c r="A1006" s="1">
        <v>79705</v>
      </c>
      <c r="B1006" s="2">
        <v>43816</v>
      </c>
      <c r="C1006" s="2" t="str">
        <f t="shared" si="120"/>
        <v>Tuesday</v>
      </c>
      <c r="D1006" s="2" t="str">
        <f t="shared" si="121"/>
        <v>December</v>
      </c>
      <c r="E1006" s="2" t="str">
        <f t="shared" si="122"/>
        <v>2019</v>
      </c>
      <c r="F1006" s="2">
        <v>43826</v>
      </c>
      <c r="G1006" s="2" t="str">
        <f t="shared" si="123"/>
        <v>Friday</v>
      </c>
      <c r="H1006" s="2" t="str">
        <f t="shared" si="124"/>
        <v>December</v>
      </c>
      <c r="I1006" s="22">
        <v>0.22021176167000467</v>
      </c>
      <c r="J1006" s="22" t="str">
        <f t="shared" si="125"/>
        <v>05</v>
      </c>
      <c r="K1006" s="2" t="str">
        <f t="shared" si="126"/>
        <v>2019</v>
      </c>
      <c r="L1006" s="3">
        <v>21.38</v>
      </c>
      <c r="M1006" s="1">
        <v>10</v>
      </c>
      <c r="N1006" s="3">
        <v>213.8</v>
      </c>
      <c r="O1006" s="1" t="s">
        <v>14</v>
      </c>
      <c r="P1006" s="1" t="s">
        <v>11</v>
      </c>
      <c r="Q1006" s="1" t="str">
        <f t="shared" si="127"/>
        <v>Supplies and Furniture</v>
      </c>
      <c r="R1006" s="1" t="s">
        <v>791</v>
      </c>
      <c r="S1006" s="1" t="s">
        <v>378</v>
      </c>
      <c r="T1006" s="1">
        <v>85345</v>
      </c>
      <c r="U1006" s="1" t="str">
        <f>VLOOKUP(T1006,'Geographic Data'!$A:$D,2,FALSE)</f>
        <v>Peoria</v>
      </c>
      <c r="V1006" s="1" t="str">
        <f>VLOOKUP(T1006,'Geographic Data'!$A:$D,3,FALSE)</f>
        <v>Arizona</v>
      </c>
      <c r="W1006" s="1" t="str">
        <f>VLOOKUP(T1006,'Geographic Data'!$A:$D,4,FALSE)</f>
        <v>West</v>
      </c>
    </row>
    <row r="1007" spans="1:23" x14ac:dyDescent="0.2">
      <c r="A1007" s="1">
        <v>79706</v>
      </c>
      <c r="B1007" s="2">
        <v>43816</v>
      </c>
      <c r="C1007" s="2" t="str">
        <f t="shared" si="120"/>
        <v>Tuesday</v>
      </c>
      <c r="D1007" s="2" t="str">
        <f t="shared" si="121"/>
        <v>December</v>
      </c>
      <c r="E1007" s="2" t="str">
        <f t="shared" si="122"/>
        <v>2019</v>
      </c>
      <c r="F1007" s="2">
        <v>43821</v>
      </c>
      <c r="G1007" s="2" t="str">
        <f t="shared" si="123"/>
        <v>Sunday</v>
      </c>
      <c r="H1007" s="2" t="str">
        <f t="shared" si="124"/>
        <v>December</v>
      </c>
      <c r="I1007" s="22">
        <v>0.15624866367227497</v>
      </c>
      <c r="J1007" s="22" t="str">
        <f t="shared" si="125"/>
        <v>03</v>
      </c>
      <c r="K1007" s="2" t="str">
        <f t="shared" si="126"/>
        <v>2019</v>
      </c>
      <c r="L1007" s="3">
        <v>15.01</v>
      </c>
      <c r="M1007" s="1">
        <v>9</v>
      </c>
      <c r="N1007" s="3">
        <v>135.09</v>
      </c>
      <c r="O1007" s="1" t="s">
        <v>10</v>
      </c>
      <c r="P1007" s="1" t="s">
        <v>11</v>
      </c>
      <c r="Q1007" s="1" t="str">
        <f t="shared" si="127"/>
        <v>Supplies and Furniture</v>
      </c>
      <c r="R1007" s="1" t="s">
        <v>791</v>
      </c>
      <c r="S1007" s="1" t="s">
        <v>108</v>
      </c>
      <c r="T1007" s="1">
        <v>85345</v>
      </c>
      <c r="U1007" s="1" t="str">
        <f>VLOOKUP(T1007,'Geographic Data'!$A:$D,2,FALSE)</f>
        <v>Peoria</v>
      </c>
      <c r="V1007" s="1" t="str">
        <f>VLOOKUP(T1007,'Geographic Data'!$A:$D,3,FALSE)</f>
        <v>Arizona</v>
      </c>
      <c r="W1007" s="1" t="str">
        <f>VLOOKUP(T1007,'Geographic Data'!$A:$D,4,FALSE)</f>
        <v>West</v>
      </c>
    </row>
    <row r="1008" spans="1:23" x14ac:dyDescent="0.2">
      <c r="A1008" s="1">
        <v>79706</v>
      </c>
      <c r="B1008" s="2">
        <v>43816</v>
      </c>
      <c r="C1008" s="2" t="str">
        <f t="shared" si="120"/>
        <v>Tuesday</v>
      </c>
      <c r="D1008" s="2" t="str">
        <f t="shared" si="121"/>
        <v>December</v>
      </c>
      <c r="E1008" s="2" t="str">
        <f t="shared" si="122"/>
        <v>2019</v>
      </c>
      <c r="F1008" s="2">
        <v>43823</v>
      </c>
      <c r="G1008" s="2" t="str">
        <f t="shared" si="123"/>
        <v>Tuesday</v>
      </c>
      <c r="H1008" s="2" t="str">
        <f t="shared" si="124"/>
        <v>December</v>
      </c>
      <c r="I1008" s="22">
        <v>0.8201313790998277</v>
      </c>
      <c r="J1008" s="22" t="str">
        <f t="shared" si="125"/>
        <v>19</v>
      </c>
      <c r="K1008" s="2" t="str">
        <f t="shared" si="126"/>
        <v>2019</v>
      </c>
      <c r="L1008" s="3">
        <v>120.98</v>
      </c>
      <c r="M1008" s="1">
        <v>5</v>
      </c>
      <c r="N1008" s="3">
        <v>604.9</v>
      </c>
      <c r="O1008" s="1" t="s">
        <v>10</v>
      </c>
      <c r="P1008" s="1" t="s">
        <v>11</v>
      </c>
      <c r="Q1008" s="1" t="str">
        <f t="shared" si="127"/>
        <v>Supplies and Furniture</v>
      </c>
      <c r="R1008" s="1" t="s">
        <v>791</v>
      </c>
      <c r="S1008" s="1" t="s">
        <v>311</v>
      </c>
      <c r="T1008" s="1">
        <v>85345</v>
      </c>
      <c r="U1008" s="1" t="str">
        <f>VLOOKUP(T1008,'Geographic Data'!$A:$D,2,FALSE)</f>
        <v>Peoria</v>
      </c>
      <c r="V1008" s="1" t="str">
        <f>VLOOKUP(T1008,'Geographic Data'!$A:$D,3,FALSE)</f>
        <v>Arizona</v>
      </c>
      <c r="W1008" s="1" t="str">
        <f>VLOOKUP(T1008,'Geographic Data'!$A:$D,4,FALSE)</f>
        <v>West</v>
      </c>
    </row>
    <row r="1009" spans="1:23" x14ac:dyDescent="0.2">
      <c r="A1009" s="1">
        <v>79707</v>
      </c>
      <c r="B1009" s="2">
        <v>43816</v>
      </c>
      <c r="C1009" s="2" t="str">
        <f t="shared" si="120"/>
        <v>Tuesday</v>
      </c>
      <c r="D1009" s="2" t="str">
        <f t="shared" si="121"/>
        <v>December</v>
      </c>
      <c r="E1009" s="2" t="str">
        <f t="shared" si="122"/>
        <v>2019</v>
      </c>
      <c r="F1009" s="2">
        <v>43823</v>
      </c>
      <c r="G1009" s="2" t="str">
        <f t="shared" si="123"/>
        <v>Tuesday</v>
      </c>
      <c r="H1009" s="2" t="str">
        <f t="shared" si="124"/>
        <v>December</v>
      </c>
      <c r="I1009" s="22">
        <v>0.93181370262941809</v>
      </c>
      <c r="J1009" s="22" t="str">
        <f t="shared" si="125"/>
        <v>22</v>
      </c>
      <c r="K1009" s="2" t="str">
        <f t="shared" si="126"/>
        <v>2019</v>
      </c>
      <c r="L1009" s="3">
        <v>3.08</v>
      </c>
      <c r="M1009" s="1">
        <v>7</v>
      </c>
      <c r="N1009" s="3">
        <v>21.56</v>
      </c>
      <c r="O1009" s="1" t="s">
        <v>10</v>
      </c>
      <c r="P1009" s="1" t="s">
        <v>11</v>
      </c>
      <c r="Q1009" s="1" t="str">
        <f t="shared" si="127"/>
        <v>Supplies and Furniture</v>
      </c>
      <c r="R1009" s="1" t="s">
        <v>31</v>
      </c>
      <c r="S1009" s="1" t="s">
        <v>379</v>
      </c>
      <c r="T1009" s="1">
        <v>85345</v>
      </c>
      <c r="U1009" s="1" t="str">
        <f>VLOOKUP(T1009,'Geographic Data'!$A:$D,2,FALSE)</f>
        <v>Peoria</v>
      </c>
      <c r="V1009" s="1" t="str">
        <f>VLOOKUP(T1009,'Geographic Data'!$A:$D,3,FALSE)</f>
        <v>Arizona</v>
      </c>
      <c r="W1009" s="1" t="str">
        <f>VLOOKUP(T1009,'Geographic Data'!$A:$D,4,FALSE)</f>
        <v>West</v>
      </c>
    </row>
    <row r="1010" spans="1:23" x14ac:dyDescent="0.2">
      <c r="A1010" s="1">
        <v>79707</v>
      </c>
      <c r="B1010" s="2">
        <v>43816</v>
      </c>
      <c r="C1010" s="2" t="str">
        <f t="shared" si="120"/>
        <v>Tuesday</v>
      </c>
      <c r="D1010" s="2" t="str">
        <f t="shared" si="121"/>
        <v>December</v>
      </c>
      <c r="E1010" s="2" t="str">
        <f t="shared" si="122"/>
        <v>2019</v>
      </c>
      <c r="F1010" s="2">
        <v>43818</v>
      </c>
      <c r="G1010" s="2" t="str">
        <f t="shared" si="123"/>
        <v>Thursday</v>
      </c>
      <c r="H1010" s="2" t="str">
        <f t="shared" si="124"/>
        <v>December</v>
      </c>
      <c r="I1010" s="22">
        <v>0.43189128177931124</v>
      </c>
      <c r="J1010" s="22" t="str">
        <f t="shared" si="125"/>
        <v>10</v>
      </c>
      <c r="K1010" s="2" t="str">
        <f t="shared" si="126"/>
        <v>2019</v>
      </c>
      <c r="L1010" s="3">
        <v>1.26</v>
      </c>
      <c r="M1010" s="1">
        <v>4</v>
      </c>
      <c r="N1010" s="3">
        <v>5.04</v>
      </c>
      <c r="O1010" s="1" t="s">
        <v>10</v>
      </c>
      <c r="P1010" s="1" t="s">
        <v>11</v>
      </c>
      <c r="Q1010" s="1" t="str">
        <f t="shared" si="127"/>
        <v>Supplies and Furniture</v>
      </c>
      <c r="R1010" s="1" t="s">
        <v>141</v>
      </c>
      <c r="S1010" s="1" t="s">
        <v>380</v>
      </c>
      <c r="T1010" s="1">
        <v>85345</v>
      </c>
      <c r="U1010" s="1" t="str">
        <f>VLOOKUP(T1010,'Geographic Data'!$A:$D,2,FALSE)</f>
        <v>Peoria</v>
      </c>
      <c r="V1010" s="1" t="str">
        <f>VLOOKUP(T1010,'Geographic Data'!$A:$D,3,FALSE)</f>
        <v>Arizona</v>
      </c>
      <c r="W1010" s="1" t="str">
        <f>VLOOKUP(T1010,'Geographic Data'!$A:$D,4,FALSE)</f>
        <v>West</v>
      </c>
    </row>
    <row r="1011" spans="1:23" x14ac:dyDescent="0.2">
      <c r="A1011" s="1">
        <v>79711</v>
      </c>
      <c r="B1011" s="2">
        <v>43816</v>
      </c>
      <c r="C1011" s="2" t="str">
        <f t="shared" si="120"/>
        <v>Tuesday</v>
      </c>
      <c r="D1011" s="2" t="str">
        <f t="shared" si="121"/>
        <v>December</v>
      </c>
      <c r="E1011" s="2" t="str">
        <f t="shared" si="122"/>
        <v>2019</v>
      </c>
      <c r="F1011" s="2">
        <v>43820</v>
      </c>
      <c r="G1011" s="2" t="str">
        <f t="shared" si="123"/>
        <v>Saturday</v>
      </c>
      <c r="H1011" s="2" t="str">
        <f t="shared" si="124"/>
        <v>December</v>
      </c>
      <c r="I1011" s="22">
        <v>0.52498273616256275</v>
      </c>
      <c r="J1011" s="22" t="str">
        <f t="shared" si="125"/>
        <v>12</v>
      </c>
      <c r="K1011" s="2" t="str">
        <f t="shared" si="126"/>
        <v>2019</v>
      </c>
      <c r="L1011" s="3">
        <v>320.64</v>
      </c>
      <c r="M1011" s="1">
        <v>8</v>
      </c>
      <c r="N1011" s="3">
        <v>2565.12</v>
      </c>
      <c r="O1011" s="1" t="s">
        <v>14</v>
      </c>
      <c r="P1011" s="1" t="s">
        <v>27</v>
      </c>
      <c r="Q1011" s="1" t="str">
        <f t="shared" si="127"/>
        <v>Supplies and Furniture</v>
      </c>
      <c r="R1011" s="1" t="s">
        <v>43</v>
      </c>
      <c r="S1011" s="1" t="s">
        <v>385</v>
      </c>
      <c r="T1011" s="1">
        <v>85345</v>
      </c>
      <c r="U1011" s="1" t="str">
        <f>VLOOKUP(T1011,'Geographic Data'!$A:$D,2,FALSE)</f>
        <v>Peoria</v>
      </c>
      <c r="V1011" s="1" t="str">
        <f>VLOOKUP(T1011,'Geographic Data'!$A:$D,3,FALSE)</f>
        <v>Arizona</v>
      </c>
      <c r="W1011" s="1" t="str">
        <f>VLOOKUP(T1011,'Geographic Data'!$A:$D,4,FALSE)</f>
        <v>West</v>
      </c>
    </row>
    <row r="1012" spans="1:23" x14ac:dyDescent="0.2">
      <c r="A1012" s="1">
        <v>79701</v>
      </c>
      <c r="B1012" s="2">
        <v>43816</v>
      </c>
      <c r="C1012" s="2" t="str">
        <f t="shared" si="120"/>
        <v>Tuesday</v>
      </c>
      <c r="D1012" s="2" t="str">
        <f t="shared" si="121"/>
        <v>December</v>
      </c>
      <c r="E1012" s="2" t="str">
        <f t="shared" si="122"/>
        <v>2019</v>
      </c>
      <c r="F1012" s="2">
        <v>43822</v>
      </c>
      <c r="G1012" s="2" t="str">
        <f t="shared" si="123"/>
        <v>Monday</v>
      </c>
      <c r="H1012" s="2" t="str">
        <f t="shared" si="124"/>
        <v>December</v>
      </c>
      <c r="I1012" s="22">
        <v>0.89325603351858229</v>
      </c>
      <c r="J1012" s="22" t="str">
        <f t="shared" si="125"/>
        <v>21</v>
      </c>
      <c r="K1012" s="2" t="str">
        <f t="shared" si="126"/>
        <v>2019</v>
      </c>
      <c r="L1012" s="3">
        <v>59.98</v>
      </c>
      <c r="M1012" s="1">
        <v>1</v>
      </c>
      <c r="N1012" s="3">
        <v>59.98</v>
      </c>
      <c r="O1012" s="1" t="s">
        <v>10</v>
      </c>
      <c r="P1012" s="1" t="s">
        <v>11</v>
      </c>
      <c r="Q1012" s="1" t="str">
        <f t="shared" si="127"/>
        <v>Supplies and Furniture</v>
      </c>
      <c r="R1012" s="1" t="s">
        <v>47</v>
      </c>
      <c r="S1012" s="1" t="s">
        <v>324</v>
      </c>
      <c r="T1012" s="1">
        <v>85737</v>
      </c>
      <c r="U1012" s="1" t="str">
        <f>VLOOKUP(T1012,'Geographic Data'!$A:$D,2,FALSE)</f>
        <v>Oro Valley</v>
      </c>
      <c r="V1012" s="1" t="str">
        <f>VLOOKUP(T1012,'Geographic Data'!$A:$D,3,FALSE)</f>
        <v>Arizona</v>
      </c>
      <c r="W1012" s="1" t="str">
        <f>VLOOKUP(T1012,'Geographic Data'!$A:$D,4,FALSE)</f>
        <v>West</v>
      </c>
    </row>
    <row r="1013" spans="1:23" x14ac:dyDescent="0.2">
      <c r="A1013" s="1">
        <v>79701</v>
      </c>
      <c r="B1013" s="2">
        <v>43816</v>
      </c>
      <c r="C1013" s="2" t="str">
        <f t="shared" si="120"/>
        <v>Tuesday</v>
      </c>
      <c r="D1013" s="2" t="str">
        <f t="shared" si="121"/>
        <v>December</v>
      </c>
      <c r="E1013" s="2" t="str">
        <f t="shared" si="122"/>
        <v>2019</v>
      </c>
      <c r="F1013" s="2">
        <v>43824</v>
      </c>
      <c r="G1013" s="2" t="str">
        <f t="shared" si="123"/>
        <v>Wednesday</v>
      </c>
      <c r="H1013" s="2" t="str">
        <f t="shared" si="124"/>
        <v>December</v>
      </c>
      <c r="I1013" s="22">
        <v>0.76564692754195096</v>
      </c>
      <c r="J1013" s="22" t="str">
        <f t="shared" si="125"/>
        <v>18</v>
      </c>
      <c r="K1013" s="2" t="str">
        <f t="shared" si="126"/>
        <v>2019</v>
      </c>
      <c r="L1013" s="3">
        <v>5.18</v>
      </c>
      <c r="M1013" s="1">
        <v>9</v>
      </c>
      <c r="N1013" s="3">
        <v>46.62</v>
      </c>
      <c r="O1013" s="1" t="s">
        <v>10</v>
      </c>
      <c r="P1013" s="1" t="s">
        <v>11</v>
      </c>
      <c r="Q1013" s="1" t="str">
        <f t="shared" si="127"/>
        <v>Supplies and Furniture</v>
      </c>
      <c r="R1013" s="1" t="s">
        <v>791</v>
      </c>
      <c r="S1013" s="1" t="s">
        <v>376</v>
      </c>
      <c r="T1013" s="1">
        <v>85737</v>
      </c>
      <c r="U1013" s="1" t="str">
        <f>VLOOKUP(T1013,'Geographic Data'!$A:$D,2,FALSE)</f>
        <v>Oro Valley</v>
      </c>
      <c r="V1013" s="1" t="str">
        <f>VLOOKUP(T1013,'Geographic Data'!$A:$D,3,FALSE)</f>
        <v>Arizona</v>
      </c>
      <c r="W1013" s="1" t="str">
        <f>VLOOKUP(T1013,'Geographic Data'!$A:$D,4,FALSE)</f>
        <v>West</v>
      </c>
    </row>
    <row r="1014" spans="1:23" x14ac:dyDescent="0.2">
      <c r="A1014" s="1">
        <v>79702</v>
      </c>
      <c r="B1014" s="2">
        <v>43816</v>
      </c>
      <c r="C1014" s="2" t="str">
        <f t="shared" si="120"/>
        <v>Tuesday</v>
      </c>
      <c r="D1014" s="2" t="str">
        <f t="shared" si="121"/>
        <v>December</v>
      </c>
      <c r="E1014" s="2" t="str">
        <f t="shared" si="122"/>
        <v>2019</v>
      </c>
      <c r="F1014" s="2">
        <v>43820</v>
      </c>
      <c r="G1014" s="2" t="str">
        <f t="shared" si="123"/>
        <v>Saturday</v>
      </c>
      <c r="H1014" s="2" t="str">
        <f t="shared" si="124"/>
        <v>December</v>
      </c>
      <c r="I1014" s="22">
        <v>0.15813094393893479</v>
      </c>
      <c r="J1014" s="22" t="str">
        <f t="shared" si="125"/>
        <v>03</v>
      </c>
      <c r="K1014" s="2" t="str">
        <f t="shared" si="126"/>
        <v>2019</v>
      </c>
      <c r="L1014" s="3">
        <v>119.99</v>
      </c>
      <c r="M1014" s="1">
        <v>3</v>
      </c>
      <c r="N1014" s="3">
        <v>359.97</v>
      </c>
      <c r="O1014" s="1" t="s">
        <v>14</v>
      </c>
      <c r="P1014" s="1" t="s">
        <v>16</v>
      </c>
      <c r="Q1014" s="1" t="str">
        <f t="shared" si="127"/>
        <v>Technology</v>
      </c>
      <c r="R1014" s="1" t="s">
        <v>25</v>
      </c>
      <c r="S1014" s="1" t="s">
        <v>158</v>
      </c>
      <c r="T1014" s="1">
        <v>85737</v>
      </c>
      <c r="U1014" s="1" t="str">
        <f>VLOOKUP(T1014,'Geographic Data'!$A:$D,2,FALSE)</f>
        <v>Oro Valley</v>
      </c>
      <c r="V1014" s="1" t="str">
        <f>VLOOKUP(T1014,'Geographic Data'!$A:$D,3,FALSE)</f>
        <v>Arizona</v>
      </c>
      <c r="W1014" s="1" t="str">
        <f>VLOOKUP(T1014,'Geographic Data'!$A:$D,4,FALSE)</f>
        <v>West</v>
      </c>
    </row>
    <row r="1015" spans="1:23" x14ac:dyDescent="0.2">
      <c r="A1015" s="1">
        <v>79703</v>
      </c>
      <c r="B1015" s="2">
        <v>43816</v>
      </c>
      <c r="C1015" s="2" t="str">
        <f t="shared" si="120"/>
        <v>Tuesday</v>
      </c>
      <c r="D1015" s="2" t="str">
        <f t="shared" si="121"/>
        <v>December</v>
      </c>
      <c r="E1015" s="2" t="str">
        <f t="shared" si="122"/>
        <v>2019</v>
      </c>
      <c r="F1015" s="2">
        <v>43817</v>
      </c>
      <c r="G1015" s="2" t="str">
        <f t="shared" si="123"/>
        <v>Wednesday</v>
      </c>
      <c r="H1015" s="2" t="str">
        <f t="shared" si="124"/>
        <v>December</v>
      </c>
      <c r="I1015" s="22">
        <v>0.80539506936451033</v>
      </c>
      <c r="J1015" s="22" t="str">
        <f t="shared" si="125"/>
        <v>19</v>
      </c>
      <c r="K1015" s="2" t="str">
        <f t="shared" si="126"/>
        <v>2019</v>
      </c>
      <c r="L1015" s="3">
        <v>125.99</v>
      </c>
      <c r="M1015" s="1">
        <v>5</v>
      </c>
      <c r="N1015" s="3">
        <v>629.95000000000005</v>
      </c>
      <c r="O1015" s="1" t="s">
        <v>14</v>
      </c>
      <c r="P1015" s="1" t="s">
        <v>16</v>
      </c>
      <c r="Q1015" s="1" t="str">
        <f t="shared" si="127"/>
        <v>Technology</v>
      </c>
      <c r="R1015" s="1" t="s">
        <v>790</v>
      </c>
      <c r="S1015" s="1" t="s">
        <v>21</v>
      </c>
      <c r="T1015" s="1">
        <v>85737</v>
      </c>
      <c r="U1015" s="1" t="str">
        <f>VLOOKUP(T1015,'Geographic Data'!$A:$D,2,FALSE)</f>
        <v>Oro Valley</v>
      </c>
      <c r="V1015" s="1" t="str">
        <f>VLOOKUP(T1015,'Geographic Data'!$A:$D,3,FALSE)</f>
        <v>Arizona</v>
      </c>
      <c r="W1015" s="1" t="str">
        <f>VLOOKUP(T1015,'Geographic Data'!$A:$D,4,FALSE)</f>
        <v>West</v>
      </c>
    </row>
    <row r="1016" spans="1:23" x14ac:dyDescent="0.2">
      <c r="A1016" s="1">
        <v>79710</v>
      </c>
      <c r="B1016" s="2">
        <v>43816</v>
      </c>
      <c r="C1016" s="2" t="str">
        <f t="shared" si="120"/>
        <v>Tuesday</v>
      </c>
      <c r="D1016" s="2" t="str">
        <f t="shared" si="121"/>
        <v>December</v>
      </c>
      <c r="E1016" s="2" t="str">
        <f t="shared" si="122"/>
        <v>2019</v>
      </c>
      <c r="F1016" s="2">
        <v>43823</v>
      </c>
      <c r="G1016" s="2" t="str">
        <f t="shared" si="123"/>
        <v>Tuesday</v>
      </c>
      <c r="H1016" s="2" t="str">
        <f t="shared" si="124"/>
        <v>December</v>
      </c>
      <c r="I1016" s="22">
        <v>0.31892740329035318</v>
      </c>
      <c r="J1016" s="22" t="str">
        <f t="shared" si="125"/>
        <v>07</v>
      </c>
      <c r="K1016" s="2" t="str">
        <f t="shared" si="126"/>
        <v>2019</v>
      </c>
      <c r="L1016" s="3">
        <v>2.12</v>
      </c>
      <c r="M1016" s="1">
        <v>8</v>
      </c>
      <c r="N1016" s="3">
        <v>16.96</v>
      </c>
      <c r="O1016" s="1" t="s">
        <v>14</v>
      </c>
      <c r="P1016" s="1" t="s">
        <v>16</v>
      </c>
      <c r="Q1016" s="1" t="str">
        <f t="shared" si="127"/>
        <v>Technology</v>
      </c>
      <c r="R1016" s="1" t="s">
        <v>17</v>
      </c>
      <c r="S1016" s="1" t="s">
        <v>220</v>
      </c>
      <c r="T1016" s="1">
        <v>85737</v>
      </c>
      <c r="U1016" s="1" t="str">
        <f>VLOOKUP(T1016,'Geographic Data'!$A:$D,2,FALSE)</f>
        <v>Oro Valley</v>
      </c>
      <c r="V1016" s="1" t="str">
        <f>VLOOKUP(T1016,'Geographic Data'!$A:$D,3,FALSE)</f>
        <v>Arizona</v>
      </c>
      <c r="W1016" s="1" t="str">
        <f>VLOOKUP(T1016,'Geographic Data'!$A:$D,4,FALSE)</f>
        <v>West</v>
      </c>
    </row>
    <row r="1017" spans="1:23" x14ac:dyDescent="0.2">
      <c r="A1017" s="1">
        <v>79710</v>
      </c>
      <c r="B1017" s="2">
        <v>43816</v>
      </c>
      <c r="C1017" s="2" t="str">
        <f t="shared" si="120"/>
        <v>Tuesday</v>
      </c>
      <c r="D1017" s="2" t="str">
        <f t="shared" si="121"/>
        <v>December</v>
      </c>
      <c r="E1017" s="2" t="str">
        <f t="shared" si="122"/>
        <v>2019</v>
      </c>
      <c r="F1017" s="2">
        <v>43821</v>
      </c>
      <c r="G1017" s="2" t="str">
        <f t="shared" si="123"/>
        <v>Sunday</v>
      </c>
      <c r="H1017" s="2" t="str">
        <f t="shared" si="124"/>
        <v>December</v>
      </c>
      <c r="I1017" s="22">
        <v>0.60090012056726005</v>
      </c>
      <c r="J1017" s="22" t="str">
        <f t="shared" si="125"/>
        <v>14</v>
      </c>
      <c r="K1017" s="2" t="str">
        <f t="shared" si="126"/>
        <v>2019</v>
      </c>
      <c r="L1017" s="3">
        <v>11.34</v>
      </c>
      <c r="M1017" s="1">
        <v>6</v>
      </c>
      <c r="N1017" s="3">
        <v>68.040000000000006</v>
      </c>
      <c r="O1017" s="1" t="s">
        <v>14</v>
      </c>
      <c r="P1017" s="1" t="s">
        <v>11</v>
      </c>
      <c r="Q1017" s="1" t="str">
        <f t="shared" si="127"/>
        <v>Supplies and Furniture</v>
      </c>
      <c r="R1017" s="1" t="s">
        <v>12</v>
      </c>
      <c r="S1017" s="1" t="s">
        <v>383</v>
      </c>
      <c r="T1017" s="1">
        <v>85737</v>
      </c>
      <c r="U1017" s="1" t="str">
        <f>VLOOKUP(T1017,'Geographic Data'!$A:$D,2,FALSE)</f>
        <v>Oro Valley</v>
      </c>
      <c r="V1017" s="1" t="str">
        <f>VLOOKUP(T1017,'Geographic Data'!$A:$D,3,FALSE)</f>
        <v>Arizona</v>
      </c>
      <c r="W1017" s="1" t="str">
        <f>VLOOKUP(T1017,'Geographic Data'!$A:$D,4,FALSE)</f>
        <v>West</v>
      </c>
    </row>
    <row r="1018" spans="1:23" x14ac:dyDescent="0.2">
      <c r="A1018" s="1">
        <v>79710</v>
      </c>
      <c r="B1018" s="2">
        <v>43816</v>
      </c>
      <c r="C1018" s="2" t="str">
        <f t="shared" si="120"/>
        <v>Tuesday</v>
      </c>
      <c r="D1018" s="2" t="str">
        <f t="shared" si="121"/>
        <v>December</v>
      </c>
      <c r="E1018" s="2" t="str">
        <f t="shared" si="122"/>
        <v>2019</v>
      </c>
      <c r="F1018" s="2">
        <v>43822</v>
      </c>
      <c r="G1018" s="2" t="str">
        <f t="shared" si="123"/>
        <v>Monday</v>
      </c>
      <c r="H1018" s="2" t="str">
        <f t="shared" si="124"/>
        <v>December</v>
      </c>
      <c r="I1018" s="22">
        <v>0.96101010076501647</v>
      </c>
      <c r="J1018" s="22" t="str">
        <f t="shared" si="125"/>
        <v>23</v>
      </c>
      <c r="K1018" s="2" t="str">
        <f t="shared" si="126"/>
        <v>2019</v>
      </c>
      <c r="L1018" s="3">
        <v>48.91</v>
      </c>
      <c r="M1018" s="1">
        <v>6</v>
      </c>
      <c r="N1018" s="3">
        <v>293.45999999999998</v>
      </c>
      <c r="O1018" s="1" t="s">
        <v>14</v>
      </c>
      <c r="P1018" s="1" t="s">
        <v>11</v>
      </c>
      <c r="Q1018" s="1" t="str">
        <f t="shared" si="127"/>
        <v>Supplies and Furniture</v>
      </c>
      <c r="R1018" s="1" t="s">
        <v>12</v>
      </c>
      <c r="S1018" s="1" t="s">
        <v>384</v>
      </c>
      <c r="T1018" s="1">
        <v>85737</v>
      </c>
      <c r="U1018" s="1" t="str">
        <f>VLOOKUP(T1018,'Geographic Data'!$A:$D,2,FALSE)</f>
        <v>Oro Valley</v>
      </c>
      <c r="V1018" s="1" t="str">
        <f>VLOOKUP(T1018,'Geographic Data'!$A:$D,3,FALSE)</f>
        <v>Arizona</v>
      </c>
      <c r="W1018" s="1" t="str">
        <f>VLOOKUP(T1018,'Geographic Data'!$A:$D,4,FALSE)</f>
        <v>West</v>
      </c>
    </row>
    <row r="1019" spans="1:23" x14ac:dyDescent="0.2">
      <c r="A1019" s="1">
        <v>82005</v>
      </c>
      <c r="B1019" s="2">
        <v>43826</v>
      </c>
      <c r="C1019" s="2" t="str">
        <f t="shared" si="120"/>
        <v>Friday</v>
      </c>
      <c r="D1019" s="2" t="str">
        <f t="shared" si="121"/>
        <v>December</v>
      </c>
      <c r="E1019" s="2" t="str">
        <f t="shared" si="122"/>
        <v>2019</v>
      </c>
      <c r="F1019" s="2">
        <v>43832</v>
      </c>
      <c r="G1019" s="2" t="str">
        <f t="shared" si="123"/>
        <v>Thursday</v>
      </c>
      <c r="H1019" s="2" t="str">
        <f t="shared" si="124"/>
        <v>January</v>
      </c>
      <c r="I1019" s="22">
        <v>0.8857718406811933</v>
      </c>
      <c r="J1019" s="22" t="str">
        <f t="shared" si="125"/>
        <v>21</v>
      </c>
      <c r="K1019" s="2" t="str">
        <f t="shared" si="126"/>
        <v>2020</v>
      </c>
      <c r="L1019" s="3">
        <v>212.6</v>
      </c>
      <c r="M1019" s="1">
        <v>8</v>
      </c>
      <c r="N1019" s="3">
        <v>1700.8</v>
      </c>
      <c r="O1019" s="1" t="s">
        <v>30</v>
      </c>
      <c r="P1019" s="1" t="s">
        <v>769</v>
      </c>
      <c r="Q1019" s="1" t="str">
        <f t="shared" si="127"/>
        <v>N/A</v>
      </c>
      <c r="R1019" s="1" t="s">
        <v>43</v>
      </c>
      <c r="S1019" s="1" t="s">
        <v>198</v>
      </c>
      <c r="T1019" s="1">
        <v>85737</v>
      </c>
      <c r="U1019" s="1" t="str">
        <f>VLOOKUP(T1019,'Geographic Data'!$A:$D,2,FALSE)</f>
        <v>Oro Valley</v>
      </c>
      <c r="V1019" s="1" t="str">
        <f>VLOOKUP(T1019,'Geographic Data'!$A:$D,3,FALSE)</f>
        <v>Arizona</v>
      </c>
      <c r="W1019" s="1" t="str">
        <f>VLOOKUP(T1019,'Geographic Data'!$A:$D,4,FALSE)</f>
        <v>West</v>
      </c>
    </row>
    <row r="1020" spans="1:23" x14ac:dyDescent="0.2">
      <c r="A1020" s="1">
        <v>80917</v>
      </c>
      <c r="B1020" s="2">
        <v>43821</v>
      </c>
      <c r="C1020" s="2" t="str">
        <f t="shared" si="120"/>
        <v>Sunday</v>
      </c>
      <c r="D1020" s="2" t="str">
        <f t="shared" si="121"/>
        <v>December</v>
      </c>
      <c r="E1020" s="2" t="str">
        <f t="shared" si="122"/>
        <v>2019</v>
      </c>
      <c r="F1020" s="2">
        <v>43827</v>
      </c>
      <c r="G1020" s="2" t="str">
        <f t="shared" si="123"/>
        <v>Saturday</v>
      </c>
      <c r="H1020" s="2" t="str">
        <f t="shared" si="124"/>
        <v>December</v>
      </c>
      <c r="I1020" s="22">
        <v>0.17402734063581093</v>
      </c>
      <c r="J1020" s="22" t="str">
        <f t="shared" si="125"/>
        <v>04</v>
      </c>
      <c r="K1020" s="2" t="str">
        <f t="shared" si="126"/>
        <v>2019</v>
      </c>
      <c r="L1020" s="3">
        <v>5.58</v>
      </c>
      <c r="M1020" s="1">
        <v>2</v>
      </c>
      <c r="N1020" s="3">
        <v>11.16</v>
      </c>
      <c r="O1020" s="1" t="s">
        <v>30</v>
      </c>
      <c r="P1020" s="1" t="s">
        <v>11</v>
      </c>
      <c r="Q1020" s="1" t="str">
        <f t="shared" si="127"/>
        <v>Supplies and Furniture</v>
      </c>
      <c r="R1020" s="1" t="s">
        <v>41</v>
      </c>
      <c r="S1020" s="1" t="s">
        <v>42</v>
      </c>
      <c r="T1020" s="1">
        <v>86001</v>
      </c>
      <c r="U1020" s="1" t="str">
        <f>VLOOKUP(T1020,'Geographic Data'!$A:$D,2,FALSE)</f>
        <v>Flagstaff</v>
      </c>
      <c r="V1020" s="1" t="str">
        <f>VLOOKUP(T1020,'Geographic Data'!$A:$D,3,FALSE)</f>
        <v>Arizona</v>
      </c>
      <c r="W1020" s="1" t="str">
        <f>VLOOKUP(T1020,'Geographic Data'!$A:$D,4,FALSE)</f>
        <v>West</v>
      </c>
    </row>
    <row r="1021" spans="1:23" x14ac:dyDescent="0.2">
      <c r="A1021" s="1">
        <v>80917</v>
      </c>
      <c r="B1021" s="2">
        <v>43821</v>
      </c>
      <c r="C1021" s="2" t="str">
        <f t="shared" si="120"/>
        <v>Sunday</v>
      </c>
      <c r="D1021" s="2" t="str">
        <f t="shared" si="121"/>
        <v>December</v>
      </c>
      <c r="E1021" s="2" t="str">
        <f t="shared" si="122"/>
        <v>2019</v>
      </c>
      <c r="F1021" s="2">
        <v>43828</v>
      </c>
      <c r="G1021" s="2" t="str">
        <f t="shared" si="123"/>
        <v>Sunday</v>
      </c>
      <c r="H1021" s="2" t="str">
        <f t="shared" si="124"/>
        <v>December</v>
      </c>
      <c r="I1021" s="22">
        <v>0.79296766569053878</v>
      </c>
      <c r="J1021" s="22" t="str">
        <f t="shared" si="125"/>
        <v>19</v>
      </c>
      <c r="K1021" s="2" t="str">
        <f t="shared" si="126"/>
        <v>2019</v>
      </c>
      <c r="L1021" s="3">
        <v>40.89</v>
      </c>
      <c r="M1021" s="1">
        <v>10</v>
      </c>
      <c r="N1021" s="3">
        <v>408.9</v>
      </c>
      <c r="O1021" s="1" t="s">
        <v>30</v>
      </c>
      <c r="P1021" s="1" t="s">
        <v>27</v>
      </c>
      <c r="Q1021" s="1" t="str">
        <f t="shared" si="127"/>
        <v>Supplies and Furniture</v>
      </c>
      <c r="R1021" s="1" t="s">
        <v>33</v>
      </c>
      <c r="S1021" s="1" t="s">
        <v>567</v>
      </c>
      <c r="T1021" s="1">
        <v>86001</v>
      </c>
      <c r="U1021" s="1" t="str">
        <f>VLOOKUP(T1021,'Geographic Data'!$A:$D,2,FALSE)</f>
        <v>Flagstaff</v>
      </c>
      <c r="V1021" s="1" t="str">
        <f>VLOOKUP(T1021,'Geographic Data'!$A:$D,3,FALSE)</f>
        <v>Arizona</v>
      </c>
      <c r="W1021" s="1" t="str">
        <f>VLOOKUP(T1021,'Geographic Data'!$A:$D,4,FALSE)</f>
        <v>West</v>
      </c>
    </row>
    <row r="1022" spans="1:23" x14ac:dyDescent="0.2">
      <c r="A1022" s="1">
        <v>81629</v>
      </c>
      <c r="B1022" s="2">
        <v>43824</v>
      </c>
      <c r="C1022" s="2" t="str">
        <f t="shared" si="120"/>
        <v>Wednesday</v>
      </c>
      <c r="D1022" s="2" t="str">
        <f t="shared" si="121"/>
        <v>December</v>
      </c>
      <c r="E1022" s="2" t="str">
        <f t="shared" si="122"/>
        <v>2019</v>
      </c>
      <c r="F1022" s="2">
        <v>43834</v>
      </c>
      <c r="G1022" s="2" t="str">
        <f t="shared" si="123"/>
        <v>Saturday</v>
      </c>
      <c r="H1022" s="2" t="str">
        <f t="shared" si="124"/>
        <v>January</v>
      </c>
      <c r="I1022" s="22">
        <v>0.47319743632176847</v>
      </c>
      <c r="J1022" s="22" t="str">
        <f t="shared" si="125"/>
        <v>11</v>
      </c>
      <c r="K1022" s="2" t="str">
        <f t="shared" si="126"/>
        <v>2020</v>
      </c>
      <c r="L1022" s="3">
        <v>2.08</v>
      </c>
      <c r="M1022" s="1">
        <v>6</v>
      </c>
      <c r="N1022" s="3">
        <v>12.48</v>
      </c>
      <c r="O1022" s="1" t="s">
        <v>30</v>
      </c>
      <c r="P1022" s="1" t="s">
        <v>11</v>
      </c>
      <c r="Q1022" s="1" t="str">
        <f t="shared" si="127"/>
        <v>Supplies and Furniture</v>
      </c>
      <c r="R1022" s="1" t="s">
        <v>792</v>
      </c>
      <c r="S1022" s="1" t="s">
        <v>218</v>
      </c>
      <c r="T1022" s="1">
        <v>86401</v>
      </c>
      <c r="U1022" s="1" t="str">
        <f>VLOOKUP(T1022,'Geographic Data'!$A:$D,2,FALSE)</f>
        <v>Kingman</v>
      </c>
      <c r="V1022" s="1" t="str">
        <f>VLOOKUP(T1022,'Geographic Data'!$A:$D,3,FALSE)</f>
        <v>Arizona</v>
      </c>
      <c r="W1022" s="1" t="str">
        <f>VLOOKUP(T1022,'Geographic Data'!$A:$D,4,FALSE)</f>
        <v>West</v>
      </c>
    </row>
    <row r="1023" spans="1:23" x14ac:dyDescent="0.2">
      <c r="A1023" s="1">
        <v>77833</v>
      </c>
      <c r="B1023" s="2">
        <v>43808</v>
      </c>
      <c r="C1023" s="2" t="str">
        <f t="shared" si="120"/>
        <v>Monday</v>
      </c>
      <c r="D1023" s="2" t="str">
        <f t="shared" si="121"/>
        <v>December</v>
      </c>
      <c r="E1023" s="2" t="str">
        <f t="shared" si="122"/>
        <v>2019</v>
      </c>
      <c r="F1023" s="2">
        <v>43809</v>
      </c>
      <c r="G1023" s="2" t="str">
        <f t="shared" si="123"/>
        <v>Tuesday</v>
      </c>
      <c r="H1023" s="2" t="str">
        <f t="shared" si="124"/>
        <v>December</v>
      </c>
      <c r="I1023" s="22">
        <v>0.93013514133297126</v>
      </c>
      <c r="J1023" s="22" t="str">
        <f t="shared" si="125"/>
        <v>22</v>
      </c>
      <c r="K1023" s="2" t="str">
        <f t="shared" si="126"/>
        <v>2019</v>
      </c>
      <c r="L1023" s="3">
        <v>2.88</v>
      </c>
      <c r="M1023" s="1">
        <v>6</v>
      </c>
      <c r="N1023" s="3">
        <v>17.28</v>
      </c>
      <c r="O1023" s="1" t="s">
        <v>14</v>
      </c>
      <c r="P1023" s="1" t="s">
        <v>11</v>
      </c>
      <c r="Q1023" s="1" t="str">
        <f t="shared" si="127"/>
        <v>Supplies and Furniture</v>
      </c>
      <c r="R1023" s="1" t="s">
        <v>788</v>
      </c>
      <c r="S1023" s="1" t="s">
        <v>222</v>
      </c>
      <c r="T1023" s="1">
        <v>87505</v>
      </c>
      <c r="U1023" s="1" t="str">
        <f>VLOOKUP(T1023,'Geographic Data'!$A:$D,2,FALSE)</f>
        <v>Santa Fe</v>
      </c>
      <c r="V1023" s="1" t="str">
        <f>VLOOKUP(T1023,'Geographic Data'!$A:$D,3,FALSE)</f>
        <v>New Mexico</v>
      </c>
      <c r="W1023" s="1" t="str">
        <f>VLOOKUP(T1023,'Geographic Data'!$A:$D,4,FALSE)</f>
        <v>West</v>
      </c>
    </row>
    <row r="1024" spans="1:23" x14ac:dyDescent="0.2">
      <c r="A1024" s="1">
        <v>77837</v>
      </c>
      <c r="B1024" s="2">
        <v>43808</v>
      </c>
      <c r="C1024" s="2" t="str">
        <f t="shared" si="120"/>
        <v>Monday</v>
      </c>
      <c r="D1024" s="2" t="str">
        <f t="shared" si="121"/>
        <v>December</v>
      </c>
      <c r="E1024" s="2" t="str">
        <f t="shared" si="122"/>
        <v>2019</v>
      </c>
      <c r="F1024" s="2">
        <v>43817</v>
      </c>
      <c r="G1024" s="2" t="str">
        <f t="shared" si="123"/>
        <v>Wednesday</v>
      </c>
      <c r="H1024" s="2" t="str">
        <f t="shared" si="124"/>
        <v>December</v>
      </c>
      <c r="I1024" s="22">
        <v>0.5224868334473306</v>
      </c>
      <c r="J1024" s="22" t="str">
        <f t="shared" si="125"/>
        <v>12</v>
      </c>
      <c r="K1024" s="2" t="str">
        <f t="shared" si="126"/>
        <v>2019</v>
      </c>
      <c r="L1024" s="3">
        <v>232.58</v>
      </c>
      <c r="M1024" s="1">
        <v>2</v>
      </c>
      <c r="N1024" s="3">
        <v>465.16</v>
      </c>
      <c r="O1024" s="1" t="s">
        <v>14</v>
      </c>
      <c r="P1024" s="1" t="s">
        <v>11</v>
      </c>
      <c r="Q1024" s="1" t="str">
        <f t="shared" si="127"/>
        <v>Supplies and Furniture</v>
      </c>
      <c r="R1024" s="1" t="s">
        <v>47</v>
      </c>
      <c r="S1024" s="1" t="s">
        <v>227</v>
      </c>
      <c r="T1024" s="1">
        <v>87505</v>
      </c>
      <c r="U1024" s="1" t="str">
        <f>VLOOKUP(T1024,'Geographic Data'!$A:$D,2,FALSE)</f>
        <v>Santa Fe</v>
      </c>
      <c r="V1024" s="1" t="str">
        <f>VLOOKUP(T1024,'Geographic Data'!$A:$D,3,FALSE)</f>
        <v>New Mexico</v>
      </c>
      <c r="W1024" s="1" t="str">
        <f>VLOOKUP(T1024,'Geographic Data'!$A:$D,4,FALSE)</f>
        <v>West</v>
      </c>
    </row>
    <row r="1025" spans="1:23" x14ac:dyDescent="0.2">
      <c r="A1025" s="1">
        <v>77840</v>
      </c>
      <c r="B1025" s="2">
        <v>43808</v>
      </c>
      <c r="C1025" s="2" t="str">
        <f t="shared" si="120"/>
        <v>Monday</v>
      </c>
      <c r="D1025" s="2" t="str">
        <f t="shared" si="121"/>
        <v>December</v>
      </c>
      <c r="E1025" s="2" t="str">
        <f t="shared" si="122"/>
        <v>2019</v>
      </c>
      <c r="F1025" s="2">
        <v>43818</v>
      </c>
      <c r="G1025" s="2" t="str">
        <f t="shared" si="123"/>
        <v>Thursday</v>
      </c>
      <c r="H1025" s="2" t="str">
        <f t="shared" si="124"/>
        <v>December</v>
      </c>
      <c r="I1025" s="22">
        <v>0.84462936604436978</v>
      </c>
      <c r="J1025" s="22" t="str">
        <f t="shared" si="125"/>
        <v>20</v>
      </c>
      <c r="K1025" s="2" t="str">
        <f t="shared" si="126"/>
        <v>2019</v>
      </c>
      <c r="L1025" s="3">
        <v>3.08</v>
      </c>
      <c r="M1025" s="1">
        <v>4</v>
      </c>
      <c r="N1025" s="3">
        <v>12.32</v>
      </c>
      <c r="O1025" s="1" t="s">
        <v>14</v>
      </c>
      <c r="P1025" s="1" t="s">
        <v>11</v>
      </c>
      <c r="Q1025" s="1" t="str">
        <f t="shared" si="127"/>
        <v>Supplies and Furniture</v>
      </c>
      <c r="R1025" s="1" t="s">
        <v>31</v>
      </c>
      <c r="S1025" s="1" t="s">
        <v>230</v>
      </c>
      <c r="T1025" s="1">
        <v>87505</v>
      </c>
      <c r="U1025" s="1" t="str">
        <f>VLOOKUP(T1025,'Geographic Data'!$A:$D,2,FALSE)</f>
        <v>Santa Fe</v>
      </c>
      <c r="V1025" s="1" t="str">
        <f>VLOOKUP(T1025,'Geographic Data'!$A:$D,3,FALSE)</f>
        <v>New Mexico</v>
      </c>
      <c r="W1025" s="1" t="str">
        <f>VLOOKUP(T1025,'Geographic Data'!$A:$D,4,FALSE)</f>
        <v>West</v>
      </c>
    </row>
    <row r="1026" spans="1:23" x14ac:dyDescent="0.2">
      <c r="A1026" s="1">
        <v>82447</v>
      </c>
      <c r="B1026" s="2">
        <v>43828</v>
      </c>
      <c r="C1026" s="2" t="str">
        <f t="shared" si="120"/>
        <v>Sunday</v>
      </c>
      <c r="D1026" s="2" t="str">
        <f t="shared" si="121"/>
        <v>December</v>
      </c>
      <c r="E1026" s="2" t="str">
        <f t="shared" si="122"/>
        <v>2019</v>
      </c>
      <c r="F1026" s="2">
        <v>43836</v>
      </c>
      <c r="G1026" s="2" t="str">
        <f t="shared" si="123"/>
        <v>Monday</v>
      </c>
      <c r="H1026" s="2" t="str">
        <f t="shared" si="124"/>
        <v>January</v>
      </c>
      <c r="I1026" s="22">
        <v>0.92469206143246951</v>
      </c>
      <c r="J1026" s="22" t="str">
        <f t="shared" si="125"/>
        <v>22</v>
      </c>
      <c r="K1026" s="2" t="str">
        <f t="shared" si="126"/>
        <v>2020</v>
      </c>
      <c r="L1026" s="3">
        <v>7.4</v>
      </c>
      <c r="M1026" s="1">
        <v>7</v>
      </c>
      <c r="N1026" s="3">
        <v>51.8</v>
      </c>
      <c r="O1026" s="1" t="s">
        <v>10</v>
      </c>
      <c r="P1026" s="1" t="s">
        <v>11</v>
      </c>
      <c r="Q1026" s="1" t="str">
        <f t="shared" si="127"/>
        <v>Supplies and Furniture</v>
      </c>
      <c r="R1026" s="1" t="s">
        <v>12</v>
      </c>
      <c r="S1026" s="1" t="s">
        <v>727</v>
      </c>
      <c r="T1026" s="1">
        <v>88201</v>
      </c>
      <c r="U1026" s="1" t="str">
        <f>VLOOKUP(T1026,'Geographic Data'!$A:$D,2,FALSE)</f>
        <v>Roswell</v>
      </c>
      <c r="V1026" s="1" t="str">
        <f>VLOOKUP(T1026,'Geographic Data'!$A:$D,3,FALSE)</f>
        <v>New Mexico</v>
      </c>
      <c r="W1026" s="1" t="str">
        <f>VLOOKUP(T1026,'Geographic Data'!$A:$D,4,FALSE)</f>
        <v>West</v>
      </c>
    </row>
    <row r="1027" spans="1:23" x14ac:dyDescent="0.2">
      <c r="A1027" s="1">
        <v>82884</v>
      </c>
      <c r="B1027" s="2">
        <v>43830</v>
      </c>
      <c r="C1027" s="2" t="str">
        <f t="shared" ref="C1027:C1090" si="128">TEXT(B1027, "DDDD")</f>
        <v>Tuesday</v>
      </c>
      <c r="D1027" s="2" t="str">
        <f t="shared" ref="D1027:D1090" si="129">TEXT(B1027, "mmmm")</f>
        <v>December</v>
      </c>
      <c r="E1027" s="2" t="str">
        <f t="shared" ref="E1027:E1090" si="130">TEXT(B1027,"YYYY")</f>
        <v>2019</v>
      </c>
      <c r="F1027" s="2">
        <v>43833</v>
      </c>
      <c r="G1027" s="2" t="str">
        <f t="shared" ref="G1027:G1090" si="131">TEXT(F1027, "DDDD")</f>
        <v>Friday</v>
      </c>
      <c r="H1027" s="2" t="str">
        <f t="shared" ref="H1027:H1090" si="132">TEXT(F1027, "MMMM")</f>
        <v>January</v>
      </c>
      <c r="I1027" s="22">
        <v>0.65282344749489885</v>
      </c>
      <c r="J1027" s="22" t="str">
        <f t="shared" ref="J1027:J1090" si="133">TEXT(I1027, "HH")</f>
        <v>15</v>
      </c>
      <c r="K1027" s="2" t="str">
        <f t="shared" ref="K1027:K1090" si="134">TEXT(F1027, "YYYY")</f>
        <v>2020</v>
      </c>
      <c r="L1027" s="3">
        <v>7.1</v>
      </c>
      <c r="M1027" s="1">
        <v>3</v>
      </c>
      <c r="N1027" s="3">
        <v>21.3</v>
      </c>
      <c r="O1027" s="1" t="s">
        <v>10</v>
      </c>
      <c r="P1027" s="1" t="s">
        <v>11</v>
      </c>
      <c r="Q1027" s="1" t="str">
        <f t="shared" ref="Q1027:Q1090" si="135">IF(P1027="Office Supplies","Supplies and Furniture",IF(P1027="Furniture","Supplies and Furniture",P1027))</f>
        <v>Supplies and Furniture</v>
      </c>
      <c r="R1027" s="1" t="s">
        <v>791</v>
      </c>
      <c r="S1027" s="1" t="s">
        <v>130</v>
      </c>
      <c r="T1027" s="1">
        <v>88201</v>
      </c>
      <c r="U1027" s="1" t="str">
        <f>VLOOKUP(T1027,'Geographic Data'!$A:$D,2,FALSE)</f>
        <v>Roswell</v>
      </c>
      <c r="V1027" s="1" t="str">
        <f>VLOOKUP(T1027,'Geographic Data'!$A:$D,3,FALSE)</f>
        <v>New Mexico</v>
      </c>
      <c r="W1027" s="1" t="str">
        <f>VLOOKUP(T1027,'Geographic Data'!$A:$D,4,FALSE)</f>
        <v>West</v>
      </c>
    </row>
    <row r="1028" spans="1:23" x14ac:dyDescent="0.2">
      <c r="A1028" s="1">
        <v>82892</v>
      </c>
      <c r="B1028" s="2">
        <v>43830</v>
      </c>
      <c r="C1028" s="2" t="str">
        <f t="shared" si="128"/>
        <v>Tuesday</v>
      </c>
      <c r="D1028" s="2" t="str">
        <f t="shared" si="129"/>
        <v>December</v>
      </c>
      <c r="E1028" s="2" t="str">
        <f t="shared" si="130"/>
        <v>2019</v>
      </c>
      <c r="F1028" s="2">
        <v>43837</v>
      </c>
      <c r="G1028" s="2" t="str">
        <f t="shared" si="131"/>
        <v>Tuesday</v>
      </c>
      <c r="H1028" s="2" t="str">
        <f t="shared" si="132"/>
        <v>January</v>
      </c>
      <c r="I1028" s="22">
        <v>0.54598053787947198</v>
      </c>
      <c r="J1028" s="22" t="str">
        <f t="shared" si="133"/>
        <v>13</v>
      </c>
      <c r="K1028" s="2" t="str">
        <f t="shared" si="134"/>
        <v>2020</v>
      </c>
      <c r="L1028" s="3">
        <v>3.81</v>
      </c>
      <c r="M1028" s="1">
        <v>7</v>
      </c>
      <c r="N1028" s="3">
        <v>26.67</v>
      </c>
      <c r="O1028" s="1" t="s">
        <v>10</v>
      </c>
      <c r="P1028" s="1" t="s">
        <v>11</v>
      </c>
      <c r="Q1028" s="1" t="str">
        <f t="shared" si="135"/>
        <v>Supplies and Furniture</v>
      </c>
      <c r="R1028" s="1" t="s">
        <v>791</v>
      </c>
      <c r="S1028" s="1" t="s">
        <v>761</v>
      </c>
      <c r="T1028" s="1">
        <v>88201</v>
      </c>
      <c r="U1028" s="1" t="str">
        <f>VLOOKUP(T1028,'Geographic Data'!$A:$D,2,FALSE)</f>
        <v>Roswell</v>
      </c>
      <c r="V1028" s="1" t="str">
        <f>VLOOKUP(T1028,'Geographic Data'!$A:$D,3,FALSE)</f>
        <v>New Mexico</v>
      </c>
      <c r="W1028" s="1" t="str">
        <f>VLOOKUP(T1028,'Geographic Data'!$A:$D,4,FALSE)</f>
        <v>West</v>
      </c>
    </row>
    <row r="1029" spans="1:23" x14ac:dyDescent="0.2">
      <c r="A1029" s="1">
        <v>82892</v>
      </c>
      <c r="B1029" s="2">
        <v>43830</v>
      </c>
      <c r="C1029" s="2" t="str">
        <f t="shared" si="128"/>
        <v>Tuesday</v>
      </c>
      <c r="D1029" s="2" t="str">
        <f t="shared" si="129"/>
        <v>December</v>
      </c>
      <c r="E1029" s="2" t="str">
        <f t="shared" si="130"/>
        <v>2019</v>
      </c>
      <c r="F1029" s="2">
        <v>43840</v>
      </c>
      <c r="G1029" s="2" t="str">
        <f t="shared" si="131"/>
        <v>Friday</v>
      </c>
      <c r="H1029" s="2" t="str">
        <f t="shared" si="132"/>
        <v>January</v>
      </c>
      <c r="I1029" s="22">
        <v>0.92525096456222278</v>
      </c>
      <c r="J1029" s="22" t="str">
        <f t="shared" si="133"/>
        <v>22</v>
      </c>
      <c r="K1029" s="2" t="str">
        <f t="shared" si="134"/>
        <v>2020</v>
      </c>
      <c r="L1029" s="3">
        <v>6.24</v>
      </c>
      <c r="M1029" s="1">
        <v>1</v>
      </c>
      <c r="N1029" s="3">
        <v>6.24</v>
      </c>
      <c r="O1029" s="1" t="s">
        <v>10</v>
      </c>
      <c r="P1029" s="1" t="s">
        <v>27</v>
      </c>
      <c r="Q1029" s="1" t="str">
        <f t="shared" si="135"/>
        <v>Supplies and Furniture</v>
      </c>
      <c r="R1029" s="1" t="s">
        <v>33</v>
      </c>
      <c r="S1029" s="1" t="s">
        <v>501</v>
      </c>
      <c r="T1029" s="1">
        <v>88201</v>
      </c>
      <c r="U1029" s="1" t="str">
        <f>VLOOKUP(T1029,'Geographic Data'!$A:$D,2,FALSE)</f>
        <v>Roswell</v>
      </c>
      <c r="V1029" s="1" t="str">
        <f>VLOOKUP(T1029,'Geographic Data'!$A:$D,3,FALSE)</f>
        <v>New Mexico</v>
      </c>
      <c r="W1029" s="1" t="str">
        <f>VLOOKUP(T1029,'Geographic Data'!$A:$D,4,FALSE)</f>
        <v>West</v>
      </c>
    </row>
    <row r="1030" spans="1:23" x14ac:dyDescent="0.2">
      <c r="A1030" s="1">
        <v>82892</v>
      </c>
      <c r="B1030" s="2">
        <v>43830</v>
      </c>
      <c r="C1030" s="2" t="str">
        <f t="shared" si="128"/>
        <v>Tuesday</v>
      </c>
      <c r="D1030" s="2" t="str">
        <f t="shared" si="129"/>
        <v>December</v>
      </c>
      <c r="E1030" s="2" t="str">
        <f t="shared" si="130"/>
        <v>2019</v>
      </c>
      <c r="F1030" s="2">
        <v>43832</v>
      </c>
      <c r="G1030" s="2" t="str">
        <f t="shared" si="131"/>
        <v>Thursday</v>
      </c>
      <c r="H1030" s="2" t="str">
        <f t="shared" si="132"/>
        <v>January</v>
      </c>
      <c r="I1030" s="22">
        <v>0.16756271154655689</v>
      </c>
      <c r="J1030" s="22" t="str">
        <f t="shared" si="133"/>
        <v>04</v>
      </c>
      <c r="K1030" s="2" t="str">
        <f t="shared" si="134"/>
        <v>2020</v>
      </c>
      <c r="L1030" s="3">
        <v>4.8600000000000003</v>
      </c>
      <c r="M1030" s="1">
        <v>6</v>
      </c>
      <c r="N1030" s="3">
        <v>29.16</v>
      </c>
      <c r="O1030" s="1" t="s">
        <v>10</v>
      </c>
      <c r="P1030" s="1" t="s">
        <v>27</v>
      </c>
      <c r="Q1030" s="1" t="str">
        <f t="shared" si="135"/>
        <v>Supplies and Furniture</v>
      </c>
      <c r="R1030" s="1" t="s">
        <v>33</v>
      </c>
      <c r="S1030" s="1" t="s">
        <v>762</v>
      </c>
      <c r="T1030" s="1">
        <v>88201</v>
      </c>
      <c r="U1030" s="1" t="str">
        <f>VLOOKUP(T1030,'Geographic Data'!$A:$D,2,FALSE)</f>
        <v>Roswell</v>
      </c>
      <c r="V1030" s="1" t="str">
        <f>VLOOKUP(T1030,'Geographic Data'!$A:$D,3,FALSE)</f>
        <v>New Mexico</v>
      </c>
      <c r="W1030" s="1" t="str">
        <f>VLOOKUP(T1030,'Geographic Data'!$A:$D,4,FALSE)</f>
        <v>West</v>
      </c>
    </row>
    <row r="1031" spans="1:23" x14ac:dyDescent="0.2">
      <c r="A1031" s="1">
        <v>82892</v>
      </c>
      <c r="B1031" s="2">
        <v>43830</v>
      </c>
      <c r="C1031" s="2" t="str">
        <f t="shared" si="128"/>
        <v>Tuesday</v>
      </c>
      <c r="D1031" s="2" t="str">
        <f t="shared" si="129"/>
        <v>December</v>
      </c>
      <c r="E1031" s="2" t="str">
        <f t="shared" si="130"/>
        <v>2019</v>
      </c>
      <c r="F1031" s="2">
        <v>43840</v>
      </c>
      <c r="G1031" s="2" t="str">
        <f t="shared" si="131"/>
        <v>Friday</v>
      </c>
      <c r="H1031" s="2" t="str">
        <f t="shared" si="132"/>
        <v>January</v>
      </c>
      <c r="I1031" s="22">
        <v>0.56125008424603628</v>
      </c>
      <c r="J1031" s="22" t="str">
        <f t="shared" si="133"/>
        <v>13</v>
      </c>
      <c r="K1031" s="2" t="str">
        <f t="shared" si="134"/>
        <v>2020</v>
      </c>
      <c r="L1031" s="3">
        <v>4.9800000000000004</v>
      </c>
      <c r="M1031" s="1">
        <v>4</v>
      </c>
      <c r="N1031" s="3">
        <v>19.920000000000002</v>
      </c>
      <c r="O1031" s="1" t="s">
        <v>10</v>
      </c>
      <c r="P1031" s="1" t="s">
        <v>11</v>
      </c>
      <c r="Q1031" s="1" t="str">
        <f t="shared" si="135"/>
        <v>Supplies and Furniture</v>
      </c>
      <c r="R1031" s="1" t="s">
        <v>12</v>
      </c>
      <c r="S1031" s="1" t="s">
        <v>548</v>
      </c>
      <c r="T1031" s="1">
        <v>88201</v>
      </c>
      <c r="U1031" s="1" t="str">
        <f>VLOOKUP(T1031,'Geographic Data'!$A:$D,2,FALSE)</f>
        <v>Roswell</v>
      </c>
      <c r="V1031" s="1" t="str">
        <f>VLOOKUP(T1031,'Geographic Data'!$A:$D,3,FALSE)</f>
        <v>New Mexico</v>
      </c>
      <c r="W1031" s="1" t="str">
        <f>VLOOKUP(T1031,'Geographic Data'!$A:$D,4,FALSE)</f>
        <v>West</v>
      </c>
    </row>
    <row r="1032" spans="1:23" x14ac:dyDescent="0.2">
      <c r="A1032" s="1">
        <v>80857</v>
      </c>
      <c r="B1032" s="2">
        <v>43821</v>
      </c>
      <c r="C1032" s="2" t="str">
        <f t="shared" si="128"/>
        <v>Sunday</v>
      </c>
      <c r="D1032" s="2" t="str">
        <f t="shared" si="129"/>
        <v>December</v>
      </c>
      <c r="E1032" s="2" t="str">
        <f t="shared" si="130"/>
        <v>2019</v>
      </c>
      <c r="F1032" s="2">
        <v>43826</v>
      </c>
      <c r="G1032" s="2" t="str">
        <f t="shared" si="131"/>
        <v>Friday</v>
      </c>
      <c r="H1032" s="2" t="str">
        <f t="shared" si="132"/>
        <v>December</v>
      </c>
      <c r="I1032" s="22">
        <v>0.87895082325262519</v>
      </c>
      <c r="J1032" s="22" t="str">
        <f t="shared" si="133"/>
        <v>21</v>
      </c>
      <c r="K1032" s="2" t="str">
        <f t="shared" si="134"/>
        <v>2019</v>
      </c>
      <c r="L1032" s="3">
        <v>7.99</v>
      </c>
      <c r="M1032" s="1">
        <v>8</v>
      </c>
      <c r="N1032" s="3">
        <v>63.92</v>
      </c>
      <c r="O1032" s="1" t="s">
        <v>14</v>
      </c>
      <c r="P1032" s="1" t="s">
        <v>16</v>
      </c>
      <c r="Q1032" s="1" t="str">
        <f t="shared" si="135"/>
        <v>Technology</v>
      </c>
      <c r="R1032" s="1" t="s">
        <v>790</v>
      </c>
      <c r="S1032" s="1" t="s">
        <v>540</v>
      </c>
      <c r="T1032" s="1">
        <v>89015</v>
      </c>
      <c r="U1032" s="1" t="str">
        <f>VLOOKUP(T1032,'Geographic Data'!$A:$D,2,FALSE)</f>
        <v>Henderson</v>
      </c>
      <c r="V1032" s="1" t="str">
        <f>VLOOKUP(T1032,'Geographic Data'!$A:$D,3,FALSE)</f>
        <v>Nevada</v>
      </c>
      <c r="W1032" s="1" t="str">
        <f>VLOOKUP(T1032,'Geographic Data'!$A:$D,4,FALSE)</f>
        <v>West</v>
      </c>
    </row>
    <row r="1033" spans="1:23" x14ac:dyDescent="0.2">
      <c r="A1033" s="1">
        <v>80861</v>
      </c>
      <c r="B1033" s="2">
        <v>43821</v>
      </c>
      <c r="C1033" s="2" t="str">
        <f t="shared" si="128"/>
        <v>Sunday</v>
      </c>
      <c r="D1033" s="2" t="str">
        <f t="shared" si="129"/>
        <v>December</v>
      </c>
      <c r="E1033" s="2" t="str">
        <f t="shared" si="130"/>
        <v>2019</v>
      </c>
      <c r="F1033" s="2">
        <v>43828</v>
      </c>
      <c r="G1033" s="2" t="str">
        <f t="shared" si="131"/>
        <v>Sunday</v>
      </c>
      <c r="H1033" s="2" t="str">
        <f t="shared" si="132"/>
        <v>December</v>
      </c>
      <c r="I1033" s="22">
        <v>0.94431118195207286</v>
      </c>
      <c r="J1033" s="22" t="str">
        <f t="shared" si="133"/>
        <v>22</v>
      </c>
      <c r="K1033" s="2" t="str">
        <f t="shared" si="134"/>
        <v>2019</v>
      </c>
      <c r="L1033" s="3">
        <v>38.06</v>
      </c>
      <c r="M1033" s="1">
        <v>10</v>
      </c>
      <c r="N1033" s="3">
        <v>380.6</v>
      </c>
      <c r="O1033" s="1" t="s">
        <v>14</v>
      </c>
      <c r="P1033" s="1" t="s">
        <v>11</v>
      </c>
      <c r="Q1033" s="1" t="str">
        <f t="shared" si="135"/>
        <v>Supplies and Furniture</v>
      </c>
      <c r="R1033" s="1" t="s">
        <v>47</v>
      </c>
      <c r="S1033" s="1" t="s">
        <v>544</v>
      </c>
      <c r="T1033" s="1">
        <v>89015</v>
      </c>
      <c r="U1033" s="1" t="str">
        <f>VLOOKUP(T1033,'Geographic Data'!$A:$D,2,FALSE)</f>
        <v>Henderson</v>
      </c>
      <c r="V1033" s="1" t="str">
        <f>VLOOKUP(T1033,'Geographic Data'!$A:$D,3,FALSE)</f>
        <v>Nevada</v>
      </c>
      <c r="W1033" s="1" t="str">
        <f>VLOOKUP(T1033,'Geographic Data'!$A:$D,4,FALSE)</f>
        <v>West</v>
      </c>
    </row>
    <row r="1034" spans="1:23" x14ac:dyDescent="0.2">
      <c r="A1034" s="1">
        <v>80861</v>
      </c>
      <c r="B1034" s="2">
        <v>43821</v>
      </c>
      <c r="C1034" s="2" t="str">
        <f t="shared" si="128"/>
        <v>Sunday</v>
      </c>
      <c r="D1034" s="2" t="str">
        <f t="shared" si="129"/>
        <v>December</v>
      </c>
      <c r="E1034" s="2" t="str">
        <f t="shared" si="130"/>
        <v>2019</v>
      </c>
      <c r="F1034" s="2">
        <v>43823</v>
      </c>
      <c r="G1034" s="2" t="str">
        <f t="shared" si="131"/>
        <v>Tuesday</v>
      </c>
      <c r="H1034" s="2" t="str">
        <f t="shared" si="132"/>
        <v>December</v>
      </c>
      <c r="I1034" s="22">
        <v>0.42166896130141229</v>
      </c>
      <c r="J1034" s="22" t="str">
        <f t="shared" si="133"/>
        <v>10</v>
      </c>
      <c r="K1034" s="2" t="str">
        <f t="shared" si="134"/>
        <v>2019</v>
      </c>
      <c r="L1034" s="3">
        <v>5.08</v>
      </c>
      <c r="M1034" s="1">
        <v>7</v>
      </c>
      <c r="N1034" s="3">
        <v>35.56</v>
      </c>
      <c r="O1034" s="1" t="s">
        <v>14</v>
      </c>
      <c r="P1034" s="1" t="s">
        <v>27</v>
      </c>
      <c r="Q1034" s="1" t="str">
        <f t="shared" si="135"/>
        <v>Supplies and Furniture</v>
      </c>
      <c r="R1034" s="1" t="s">
        <v>33</v>
      </c>
      <c r="S1034" s="1" t="s">
        <v>441</v>
      </c>
      <c r="T1034" s="1">
        <v>89015</v>
      </c>
      <c r="U1034" s="1" t="str">
        <f>VLOOKUP(T1034,'Geographic Data'!$A:$D,2,FALSE)</f>
        <v>Henderson</v>
      </c>
      <c r="V1034" s="1" t="str">
        <f>VLOOKUP(T1034,'Geographic Data'!$A:$D,3,FALSE)</f>
        <v>Nevada</v>
      </c>
      <c r="W1034" s="1" t="str">
        <f>VLOOKUP(T1034,'Geographic Data'!$A:$D,4,FALSE)</f>
        <v>West</v>
      </c>
    </row>
    <row r="1035" spans="1:23" x14ac:dyDescent="0.2">
      <c r="A1035" s="1">
        <v>80861</v>
      </c>
      <c r="B1035" s="2">
        <v>43821</v>
      </c>
      <c r="C1035" s="2" t="str">
        <f t="shared" si="128"/>
        <v>Sunday</v>
      </c>
      <c r="D1035" s="2" t="str">
        <f t="shared" si="129"/>
        <v>December</v>
      </c>
      <c r="E1035" s="2" t="str">
        <f t="shared" si="130"/>
        <v>2019</v>
      </c>
      <c r="F1035" s="2">
        <v>43828</v>
      </c>
      <c r="G1035" s="2" t="str">
        <f t="shared" si="131"/>
        <v>Sunday</v>
      </c>
      <c r="H1035" s="2" t="str">
        <f t="shared" si="132"/>
        <v>December</v>
      </c>
      <c r="I1035" s="22">
        <v>0.8480930133763388</v>
      </c>
      <c r="J1035" s="22" t="str">
        <f t="shared" si="133"/>
        <v>20</v>
      </c>
      <c r="K1035" s="2" t="str">
        <f t="shared" si="134"/>
        <v>2019</v>
      </c>
      <c r="L1035" s="3">
        <v>125.99</v>
      </c>
      <c r="M1035" s="1">
        <v>1</v>
      </c>
      <c r="N1035" s="3">
        <v>125.99</v>
      </c>
      <c r="O1035" s="1" t="s">
        <v>14</v>
      </c>
      <c r="P1035" s="1" t="s">
        <v>16</v>
      </c>
      <c r="Q1035" s="1" t="str">
        <f t="shared" si="135"/>
        <v>Technology</v>
      </c>
      <c r="R1035" s="1" t="s">
        <v>790</v>
      </c>
      <c r="S1035" s="1" t="s">
        <v>545</v>
      </c>
      <c r="T1035" s="1">
        <v>89015</v>
      </c>
      <c r="U1035" s="1" t="str">
        <f>VLOOKUP(T1035,'Geographic Data'!$A:$D,2,FALSE)</f>
        <v>Henderson</v>
      </c>
      <c r="V1035" s="1" t="str">
        <f>VLOOKUP(T1035,'Geographic Data'!$A:$D,3,FALSE)</f>
        <v>Nevada</v>
      </c>
      <c r="W1035" s="1" t="str">
        <f>VLOOKUP(T1035,'Geographic Data'!$A:$D,4,FALSE)</f>
        <v>West</v>
      </c>
    </row>
    <row r="1036" spans="1:23" x14ac:dyDescent="0.2">
      <c r="A1036" s="1">
        <v>80861</v>
      </c>
      <c r="B1036" s="2">
        <v>43821</v>
      </c>
      <c r="C1036" s="2" t="str">
        <f t="shared" si="128"/>
        <v>Sunday</v>
      </c>
      <c r="D1036" s="2" t="str">
        <f t="shared" si="129"/>
        <v>December</v>
      </c>
      <c r="E1036" s="2" t="str">
        <f t="shared" si="130"/>
        <v>2019</v>
      </c>
      <c r="F1036" s="2">
        <v>43827</v>
      </c>
      <c r="G1036" s="2" t="str">
        <f t="shared" si="131"/>
        <v>Saturday</v>
      </c>
      <c r="H1036" s="2" t="str">
        <f t="shared" si="132"/>
        <v>December</v>
      </c>
      <c r="I1036" s="22">
        <v>0.25668542579026543</v>
      </c>
      <c r="J1036" s="22" t="str">
        <f t="shared" si="133"/>
        <v>06</v>
      </c>
      <c r="K1036" s="2" t="str">
        <f t="shared" si="134"/>
        <v>2019</v>
      </c>
      <c r="L1036" s="3">
        <v>125.99</v>
      </c>
      <c r="M1036" s="1">
        <v>2</v>
      </c>
      <c r="N1036" s="3">
        <v>251.98</v>
      </c>
      <c r="O1036" s="1" t="s">
        <v>14</v>
      </c>
      <c r="P1036" s="1" t="s">
        <v>16</v>
      </c>
      <c r="Q1036" s="1" t="str">
        <f t="shared" si="135"/>
        <v>Technology</v>
      </c>
      <c r="R1036" s="1" t="s">
        <v>790</v>
      </c>
      <c r="S1036" s="1" t="s">
        <v>494</v>
      </c>
      <c r="T1036" s="1">
        <v>89015</v>
      </c>
      <c r="U1036" s="1" t="str">
        <f>VLOOKUP(T1036,'Geographic Data'!$A:$D,2,FALSE)</f>
        <v>Henderson</v>
      </c>
      <c r="V1036" s="1" t="str">
        <f>VLOOKUP(T1036,'Geographic Data'!$A:$D,3,FALSE)</f>
        <v>Nevada</v>
      </c>
      <c r="W1036" s="1" t="str">
        <f>VLOOKUP(T1036,'Geographic Data'!$A:$D,4,FALSE)</f>
        <v>West</v>
      </c>
    </row>
    <row r="1037" spans="1:23" x14ac:dyDescent="0.2">
      <c r="A1037" s="1">
        <v>80862</v>
      </c>
      <c r="B1037" s="2">
        <v>43821</v>
      </c>
      <c r="C1037" s="2" t="str">
        <f t="shared" si="128"/>
        <v>Sunday</v>
      </c>
      <c r="D1037" s="2" t="str">
        <f t="shared" si="129"/>
        <v>December</v>
      </c>
      <c r="E1037" s="2" t="str">
        <f t="shared" si="130"/>
        <v>2019</v>
      </c>
      <c r="F1037" s="2">
        <v>43831</v>
      </c>
      <c r="G1037" s="2" t="str">
        <f t="shared" si="131"/>
        <v>Wednesday</v>
      </c>
      <c r="H1037" s="2" t="str">
        <f t="shared" si="132"/>
        <v>January</v>
      </c>
      <c r="I1037" s="22">
        <v>0.60407124159409376</v>
      </c>
      <c r="J1037" s="22" t="str">
        <f t="shared" si="133"/>
        <v>14</v>
      </c>
      <c r="K1037" s="2" t="str">
        <f t="shared" si="134"/>
        <v>2020</v>
      </c>
      <c r="L1037" s="3">
        <v>4.84</v>
      </c>
      <c r="M1037" s="1">
        <v>2</v>
      </c>
      <c r="N1037" s="3">
        <v>9.68</v>
      </c>
      <c r="O1037" s="1" t="s">
        <v>14</v>
      </c>
      <c r="P1037" s="1" t="s">
        <v>11</v>
      </c>
      <c r="Q1037" s="1" t="str">
        <f t="shared" si="135"/>
        <v>Supplies and Furniture</v>
      </c>
      <c r="R1037" s="1" t="s">
        <v>788</v>
      </c>
      <c r="S1037" s="1" t="s">
        <v>431</v>
      </c>
      <c r="T1037" s="1">
        <v>89015</v>
      </c>
      <c r="U1037" s="1" t="str">
        <f>VLOOKUP(T1037,'Geographic Data'!$A:$D,2,FALSE)</f>
        <v>Henderson</v>
      </c>
      <c r="V1037" s="1" t="str">
        <f>VLOOKUP(T1037,'Geographic Data'!$A:$D,3,FALSE)</f>
        <v>Nevada</v>
      </c>
      <c r="W1037" s="1" t="str">
        <f>VLOOKUP(T1037,'Geographic Data'!$A:$D,4,FALSE)</f>
        <v>West</v>
      </c>
    </row>
    <row r="1038" spans="1:23" x14ac:dyDescent="0.2">
      <c r="A1038" s="1">
        <v>81321</v>
      </c>
      <c r="B1038" s="2">
        <v>43823</v>
      </c>
      <c r="C1038" s="2" t="str">
        <f t="shared" si="128"/>
        <v>Tuesday</v>
      </c>
      <c r="D1038" s="2" t="str">
        <f t="shared" si="129"/>
        <v>December</v>
      </c>
      <c r="E1038" s="2" t="str">
        <f t="shared" si="130"/>
        <v>2019</v>
      </c>
      <c r="F1038" s="2">
        <v>43831</v>
      </c>
      <c r="G1038" s="2" t="str">
        <f t="shared" si="131"/>
        <v>Wednesday</v>
      </c>
      <c r="H1038" s="2" t="str">
        <f t="shared" si="132"/>
        <v>January</v>
      </c>
      <c r="I1038" s="22">
        <v>0.55914594388850503</v>
      </c>
      <c r="J1038" s="22" t="str">
        <f t="shared" si="133"/>
        <v>13</v>
      </c>
      <c r="K1038" s="2" t="str">
        <f t="shared" si="134"/>
        <v>2020</v>
      </c>
      <c r="L1038" s="3">
        <v>64.98</v>
      </c>
      <c r="M1038" s="1">
        <v>1</v>
      </c>
      <c r="N1038" s="3">
        <v>64.98</v>
      </c>
      <c r="O1038" s="1" t="s">
        <v>10</v>
      </c>
      <c r="P1038" s="1" t="s">
        <v>11</v>
      </c>
      <c r="Q1038" s="1" t="str">
        <f t="shared" si="135"/>
        <v>Supplies and Furniture</v>
      </c>
      <c r="R1038" s="1" t="s">
        <v>789</v>
      </c>
      <c r="S1038" s="1" t="s">
        <v>623</v>
      </c>
      <c r="T1038" s="1">
        <v>89031</v>
      </c>
      <c r="U1038" s="1" t="str">
        <f>VLOOKUP(T1038,'Geographic Data'!$A:$D,2,FALSE)</f>
        <v>North Las Vegas</v>
      </c>
      <c r="V1038" s="1" t="str">
        <f>VLOOKUP(T1038,'Geographic Data'!$A:$D,3,FALSE)</f>
        <v>Nevada</v>
      </c>
      <c r="W1038" s="1" t="str">
        <f>VLOOKUP(T1038,'Geographic Data'!$A:$D,4,FALSE)</f>
        <v>West</v>
      </c>
    </row>
    <row r="1039" spans="1:23" x14ac:dyDescent="0.2">
      <c r="A1039" s="1">
        <v>81321</v>
      </c>
      <c r="B1039" s="2">
        <v>43823</v>
      </c>
      <c r="C1039" s="2" t="str">
        <f t="shared" si="128"/>
        <v>Tuesday</v>
      </c>
      <c r="D1039" s="2" t="str">
        <f t="shared" si="129"/>
        <v>December</v>
      </c>
      <c r="E1039" s="2" t="str">
        <f t="shared" si="130"/>
        <v>2019</v>
      </c>
      <c r="F1039" s="2">
        <v>43829</v>
      </c>
      <c r="G1039" s="2" t="str">
        <f t="shared" si="131"/>
        <v>Monday</v>
      </c>
      <c r="H1039" s="2" t="str">
        <f t="shared" si="132"/>
        <v>December</v>
      </c>
      <c r="I1039" s="22">
        <v>0.2917823396065663</v>
      </c>
      <c r="J1039" s="22" t="str">
        <f t="shared" si="133"/>
        <v>07</v>
      </c>
      <c r="K1039" s="2" t="str">
        <f t="shared" si="134"/>
        <v>2019</v>
      </c>
      <c r="L1039" s="3">
        <v>138.75</v>
      </c>
      <c r="M1039" s="1">
        <v>5</v>
      </c>
      <c r="N1039" s="3">
        <v>693.75</v>
      </c>
      <c r="O1039" s="1" t="s">
        <v>10</v>
      </c>
      <c r="P1039" s="1" t="s">
        <v>27</v>
      </c>
      <c r="Q1039" s="1" t="str">
        <f t="shared" si="135"/>
        <v>Supplies and Furniture</v>
      </c>
      <c r="R1039" s="1" t="s">
        <v>43</v>
      </c>
      <c r="S1039" s="1" t="s">
        <v>624</v>
      </c>
      <c r="T1039" s="1">
        <v>89031</v>
      </c>
      <c r="U1039" s="1" t="str">
        <f>VLOOKUP(T1039,'Geographic Data'!$A:$D,2,FALSE)</f>
        <v>North Las Vegas</v>
      </c>
      <c r="V1039" s="1" t="str">
        <f>VLOOKUP(T1039,'Geographic Data'!$A:$D,3,FALSE)</f>
        <v>Nevada</v>
      </c>
      <c r="W1039" s="1" t="str">
        <f>VLOOKUP(T1039,'Geographic Data'!$A:$D,4,FALSE)</f>
        <v>West</v>
      </c>
    </row>
    <row r="1040" spans="1:23" x14ac:dyDescent="0.2">
      <c r="A1040" s="1">
        <v>81326</v>
      </c>
      <c r="B1040" s="2">
        <v>43823</v>
      </c>
      <c r="C1040" s="2" t="str">
        <f t="shared" si="128"/>
        <v>Tuesday</v>
      </c>
      <c r="D1040" s="2" t="str">
        <f t="shared" si="129"/>
        <v>December</v>
      </c>
      <c r="E1040" s="2" t="str">
        <f t="shared" si="130"/>
        <v>2019</v>
      </c>
      <c r="F1040" s="2">
        <v>43824</v>
      </c>
      <c r="G1040" s="2" t="str">
        <f t="shared" si="131"/>
        <v>Wednesday</v>
      </c>
      <c r="H1040" s="2" t="str">
        <f t="shared" si="132"/>
        <v>December</v>
      </c>
      <c r="I1040" s="22">
        <v>0.86512427734977748</v>
      </c>
      <c r="J1040" s="22" t="str">
        <f t="shared" si="133"/>
        <v>20</v>
      </c>
      <c r="K1040" s="2" t="str">
        <f t="shared" si="134"/>
        <v>2019</v>
      </c>
      <c r="L1040" s="3">
        <v>20.89</v>
      </c>
      <c r="M1040" s="1">
        <v>4</v>
      </c>
      <c r="N1040" s="3">
        <v>83.56</v>
      </c>
      <c r="O1040" s="1" t="s">
        <v>10</v>
      </c>
      <c r="P1040" s="1" t="s">
        <v>16</v>
      </c>
      <c r="Q1040" s="1" t="str">
        <f t="shared" si="135"/>
        <v>Technology</v>
      </c>
      <c r="R1040" s="1" t="s">
        <v>17</v>
      </c>
      <c r="S1040" s="1" t="s">
        <v>630</v>
      </c>
      <c r="T1040" s="1">
        <v>89031</v>
      </c>
      <c r="U1040" s="1" t="str">
        <f>VLOOKUP(T1040,'Geographic Data'!$A:$D,2,FALSE)</f>
        <v>North Las Vegas</v>
      </c>
      <c r="V1040" s="1" t="str">
        <f>VLOOKUP(T1040,'Geographic Data'!$A:$D,3,FALSE)</f>
        <v>Nevada</v>
      </c>
      <c r="W1040" s="1" t="str">
        <f>VLOOKUP(T1040,'Geographic Data'!$A:$D,4,FALSE)</f>
        <v>West</v>
      </c>
    </row>
    <row r="1041" spans="1:23" x14ac:dyDescent="0.2">
      <c r="A1041" s="1">
        <v>81326</v>
      </c>
      <c r="B1041" s="2">
        <v>43823</v>
      </c>
      <c r="C1041" s="2" t="str">
        <f t="shared" si="128"/>
        <v>Tuesday</v>
      </c>
      <c r="D1041" s="2" t="str">
        <f t="shared" si="129"/>
        <v>December</v>
      </c>
      <c r="E1041" s="2" t="str">
        <f t="shared" si="130"/>
        <v>2019</v>
      </c>
      <c r="F1041" s="2">
        <v>43825</v>
      </c>
      <c r="G1041" s="2" t="str">
        <f t="shared" si="131"/>
        <v>Thursday</v>
      </c>
      <c r="H1041" s="2" t="str">
        <f t="shared" si="132"/>
        <v>December</v>
      </c>
      <c r="I1041" s="22">
        <v>0.44056503535238445</v>
      </c>
      <c r="J1041" s="22" t="str">
        <f t="shared" si="133"/>
        <v>10</v>
      </c>
      <c r="K1041" s="2" t="str">
        <f t="shared" si="134"/>
        <v>2019</v>
      </c>
      <c r="L1041" s="3">
        <v>35.99</v>
      </c>
      <c r="M1041" s="1">
        <v>8</v>
      </c>
      <c r="N1041" s="3">
        <v>287.92</v>
      </c>
      <c r="O1041" s="1" t="s">
        <v>10</v>
      </c>
      <c r="P1041" s="1" t="s">
        <v>16</v>
      </c>
      <c r="Q1041" s="1" t="str">
        <f t="shared" si="135"/>
        <v>Technology</v>
      </c>
      <c r="R1041" s="1" t="s">
        <v>790</v>
      </c>
      <c r="S1041" s="1" t="s">
        <v>163</v>
      </c>
      <c r="T1041" s="1">
        <v>89031</v>
      </c>
      <c r="U1041" s="1" t="str">
        <f>VLOOKUP(T1041,'Geographic Data'!$A:$D,2,FALSE)</f>
        <v>North Las Vegas</v>
      </c>
      <c r="V1041" s="1" t="str">
        <f>VLOOKUP(T1041,'Geographic Data'!$A:$D,3,FALSE)</f>
        <v>Nevada</v>
      </c>
      <c r="W1041" s="1" t="str">
        <f>VLOOKUP(T1041,'Geographic Data'!$A:$D,4,FALSE)</f>
        <v>West</v>
      </c>
    </row>
    <row r="1042" spans="1:23" x14ac:dyDescent="0.2">
      <c r="A1042" s="1">
        <v>81329</v>
      </c>
      <c r="B1042" s="2">
        <v>43823</v>
      </c>
      <c r="C1042" s="2" t="str">
        <f t="shared" si="128"/>
        <v>Tuesday</v>
      </c>
      <c r="D1042" s="2" t="str">
        <f t="shared" si="129"/>
        <v>December</v>
      </c>
      <c r="E1042" s="2" t="str">
        <f t="shared" si="130"/>
        <v>2019</v>
      </c>
      <c r="F1042" s="2">
        <v>43829</v>
      </c>
      <c r="G1042" s="2" t="str">
        <f t="shared" si="131"/>
        <v>Monday</v>
      </c>
      <c r="H1042" s="2" t="str">
        <f t="shared" si="132"/>
        <v>December</v>
      </c>
      <c r="I1042" s="22">
        <v>0.79510065881529801</v>
      </c>
      <c r="J1042" s="22" t="str">
        <f t="shared" si="133"/>
        <v>19</v>
      </c>
      <c r="K1042" s="2" t="str">
        <f t="shared" si="134"/>
        <v>2019</v>
      </c>
      <c r="L1042" s="3">
        <v>2.84</v>
      </c>
      <c r="M1042" s="1">
        <v>6</v>
      </c>
      <c r="N1042" s="3">
        <v>17.04</v>
      </c>
      <c r="O1042" s="1" t="s">
        <v>10</v>
      </c>
      <c r="P1042" s="1" t="s">
        <v>11</v>
      </c>
      <c r="Q1042" s="1" t="str">
        <f t="shared" si="135"/>
        <v>Supplies and Furniture</v>
      </c>
      <c r="R1042" s="1" t="s">
        <v>788</v>
      </c>
      <c r="S1042" s="1" t="s">
        <v>211</v>
      </c>
      <c r="T1042" s="1">
        <v>89031</v>
      </c>
      <c r="U1042" s="1" t="str">
        <f>VLOOKUP(T1042,'Geographic Data'!$A:$D,2,FALSE)</f>
        <v>North Las Vegas</v>
      </c>
      <c r="V1042" s="1" t="str">
        <f>VLOOKUP(T1042,'Geographic Data'!$A:$D,3,FALSE)</f>
        <v>Nevada</v>
      </c>
      <c r="W1042" s="1" t="str">
        <f>VLOOKUP(T1042,'Geographic Data'!$A:$D,4,FALSE)</f>
        <v>West</v>
      </c>
    </row>
    <row r="1043" spans="1:23" x14ac:dyDescent="0.2">
      <c r="A1043" s="1">
        <v>81330</v>
      </c>
      <c r="B1043" s="2">
        <v>43823</v>
      </c>
      <c r="C1043" s="2" t="str">
        <f t="shared" si="128"/>
        <v>Tuesday</v>
      </c>
      <c r="D1043" s="2" t="str">
        <f t="shared" si="129"/>
        <v>December</v>
      </c>
      <c r="E1043" s="2" t="str">
        <f t="shared" si="130"/>
        <v>2019</v>
      </c>
      <c r="F1043" s="2">
        <v>43826</v>
      </c>
      <c r="G1043" s="2" t="str">
        <f t="shared" si="131"/>
        <v>Friday</v>
      </c>
      <c r="H1043" s="2" t="str">
        <f t="shared" si="132"/>
        <v>December</v>
      </c>
      <c r="I1043" s="22">
        <v>0.16169117608917805</v>
      </c>
      <c r="J1043" s="22" t="str">
        <f t="shared" si="133"/>
        <v>03</v>
      </c>
      <c r="K1043" s="2" t="str">
        <f t="shared" si="134"/>
        <v>2019</v>
      </c>
      <c r="L1043" s="3">
        <v>28.15</v>
      </c>
      <c r="M1043" s="1">
        <v>4</v>
      </c>
      <c r="N1043" s="3">
        <v>112.6</v>
      </c>
      <c r="O1043" s="1" t="s">
        <v>10</v>
      </c>
      <c r="P1043" s="1" t="s">
        <v>11</v>
      </c>
      <c r="Q1043" s="1" t="str">
        <f t="shared" si="135"/>
        <v>Supplies and Furniture</v>
      </c>
      <c r="R1043" s="1" t="s">
        <v>788</v>
      </c>
      <c r="S1043" s="1" t="s">
        <v>631</v>
      </c>
      <c r="T1043" s="1">
        <v>89031</v>
      </c>
      <c r="U1043" s="1" t="str">
        <f>VLOOKUP(T1043,'Geographic Data'!$A:$D,2,FALSE)</f>
        <v>North Las Vegas</v>
      </c>
      <c r="V1043" s="1" t="str">
        <f>VLOOKUP(T1043,'Geographic Data'!$A:$D,3,FALSE)</f>
        <v>Nevada</v>
      </c>
      <c r="W1043" s="1" t="str">
        <f>VLOOKUP(T1043,'Geographic Data'!$A:$D,4,FALSE)</f>
        <v>West</v>
      </c>
    </row>
    <row r="1044" spans="1:23" x14ac:dyDescent="0.2">
      <c r="A1044" s="1">
        <v>81330</v>
      </c>
      <c r="B1044" s="2">
        <v>43823</v>
      </c>
      <c r="C1044" s="2" t="str">
        <f t="shared" si="128"/>
        <v>Tuesday</v>
      </c>
      <c r="D1044" s="2" t="str">
        <f t="shared" si="129"/>
        <v>December</v>
      </c>
      <c r="E1044" s="2" t="str">
        <f t="shared" si="130"/>
        <v>2019</v>
      </c>
      <c r="F1044" s="2">
        <v>43829</v>
      </c>
      <c r="G1044" s="2" t="str">
        <f t="shared" si="131"/>
        <v>Monday</v>
      </c>
      <c r="H1044" s="2" t="str">
        <f t="shared" si="132"/>
        <v>December</v>
      </c>
      <c r="I1044" s="22">
        <v>0.78213199890397322</v>
      </c>
      <c r="J1044" s="22" t="str">
        <f t="shared" si="133"/>
        <v>18</v>
      </c>
      <c r="K1044" s="2" t="str">
        <f t="shared" si="134"/>
        <v>2019</v>
      </c>
      <c r="L1044" s="3">
        <v>12.98</v>
      </c>
      <c r="M1044" s="1">
        <v>3</v>
      </c>
      <c r="N1044" s="3">
        <v>38.94</v>
      </c>
      <c r="O1044" s="1" t="s">
        <v>10</v>
      </c>
      <c r="P1044" s="1" t="s">
        <v>11</v>
      </c>
      <c r="Q1044" s="1" t="str">
        <f t="shared" si="135"/>
        <v>Supplies and Furniture</v>
      </c>
      <c r="R1044" s="1" t="s">
        <v>792</v>
      </c>
      <c r="S1044" s="1" t="s">
        <v>632</v>
      </c>
      <c r="T1044" s="1">
        <v>89031</v>
      </c>
      <c r="U1044" s="1" t="str">
        <f>VLOOKUP(T1044,'Geographic Data'!$A:$D,2,FALSE)</f>
        <v>North Las Vegas</v>
      </c>
      <c r="V1044" s="1" t="str">
        <f>VLOOKUP(T1044,'Geographic Data'!$A:$D,3,FALSE)</f>
        <v>Nevada</v>
      </c>
      <c r="W1044" s="1" t="str">
        <f>VLOOKUP(T1044,'Geographic Data'!$A:$D,4,FALSE)</f>
        <v>West</v>
      </c>
    </row>
    <row r="1045" spans="1:23" x14ac:dyDescent="0.2">
      <c r="A1045" s="1">
        <v>81320</v>
      </c>
      <c r="B1045" s="2">
        <v>43823</v>
      </c>
      <c r="C1045" s="2" t="str">
        <f t="shared" si="128"/>
        <v>Tuesday</v>
      </c>
      <c r="D1045" s="2" t="str">
        <f t="shared" si="129"/>
        <v>December</v>
      </c>
      <c r="E1045" s="2" t="str">
        <f t="shared" si="130"/>
        <v>2019</v>
      </c>
      <c r="F1045" s="2">
        <v>43825</v>
      </c>
      <c r="G1045" s="2" t="str">
        <f t="shared" si="131"/>
        <v>Thursday</v>
      </c>
      <c r="H1045" s="2" t="str">
        <f t="shared" si="132"/>
        <v>December</v>
      </c>
      <c r="I1045" s="22">
        <v>0.80691454626255887</v>
      </c>
      <c r="J1045" s="22" t="str">
        <f t="shared" si="133"/>
        <v>19</v>
      </c>
      <c r="K1045" s="2" t="str">
        <f t="shared" si="134"/>
        <v>2019</v>
      </c>
      <c r="L1045" s="3">
        <v>8.5</v>
      </c>
      <c r="M1045" s="1">
        <v>1</v>
      </c>
      <c r="N1045" s="3">
        <v>8.5</v>
      </c>
      <c r="O1045" s="1" t="s">
        <v>10</v>
      </c>
      <c r="P1045" s="1" t="s">
        <v>16</v>
      </c>
      <c r="Q1045" s="1" t="str">
        <f t="shared" si="135"/>
        <v>Technology</v>
      </c>
      <c r="R1045" s="1" t="s">
        <v>17</v>
      </c>
      <c r="S1045" s="1" t="s">
        <v>619</v>
      </c>
      <c r="T1045" s="1">
        <v>89041</v>
      </c>
      <c r="U1045" s="1" t="str">
        <f>VLOOKUP(T1045,'Geographic Data'!$A:$D,2,FALSE)</f>
        <v>Pahrump</v>
      </c>
      <c r="V1045" s="1" t="str">
        <f>VLOOKUP(T1045,'Geographic Data'!$A:$D,3,FALSE)</f>
        <v>Nevada</v>
      </c>
      <c r="W1045" s="1" t="str">
        <f>VLOOKUP(T1045,'Geographic Data'!$A:$D,4,FALSE)</f>
        <v>West</v>
      </c>
    </row>
    <row r="1046" spans="1:23" x14ac:dyDescent="0.2">
      <c r="A1046" s="1">
        <v>81320</v>
      </c>
      <c r="B1046" s="2">
        <v>43823</v>
      </c>
      <c r="C1046" s="2" t="str">
        <f t="shared" si="128"/>
        <v>Tuesday</v>
      </c>
      <c r="D1046" s="2" t="str">
        <f t="shared" si="129"/>
        <v>December</v>
      </c>
      <c r="E1046" s="2" t="str">
        <f t="shared" si="130"/>
        <v>2019</v>
      </c>
      <c r="F1046" s="2">
        <v>43830</v>
      </c>
      <c r="G1046" s="2" t="str">
        <f t="shared" si="131"/>
        <v>Tuesday</v>
      </c>
      <c r="H1046" s="2" t="str">
        <f t="shared" si="132"/>
        <v>December</v>
      </c>
      <c r="I1046" s="22">
        <v>0.35765745834040197</v>
      </c>
      <c r="J1046" s="22" t="str">
        <f t="shared" si="133"/>
        <v>08</v>
      </c>
      <c r="K1046" s="2" t="str">
        <f t="shared" si="134"/>
        <v>2019</v>
      </c>
      <c r="L1046" s="3">
        <v>95.43</v>
      </c>
      <c r="M1046" s="1">
        <v>9</v>
      </c>
      <c r="N1046" s="3">
        <v>858.87</v>
      </c>
      <c r="O1046" s="1" t="s">
        <v>10</v>
      </c>
      <c r="P1046" s="1" t="s">
        <v>11</v>
      </c>
      <c r="Q1046" s="1" t="str">
        <f t="shared" si="135"/>
        <v>Supplies and Furniture</v>
      </c>
      <c r="R1046" s="1" t="s">
        <v>789</v>
      </c>
      <c r="S1046" s="1" t="s">
        <v>620</v>
      </c>
      <c r="T1046" s="1">
        <v>89041</v>
      </c>
      <c r="U1046" s="1" t="str">
        <f>VLOOKUP(T1046,'Geographic Data'!$A:$D,2,FALSE)</f>
        <v>Pahrump</v>
      </c>
      <c r="V1046" s="1" t="str">
        <f>VLOOKUP(T1046,'Geographic Data'!$A:$D,3,FALSE)</f>
        <v>Nevada</v>
      </c>
      <c r="W1046" s="1" t="str">
        <f>VLOOKUP(T1046,'Geographic Data'!$A:$D,4,FALSE)</f>
        <v>West</v>
      </c>
    </row>
    <row r="1047" spans="1:23" x14ac:dyDescent="0.2">
      <c r="A1047" s="1">
        <v>81325</v>
      </c>
      <c r="B1047" s="2">
        <v>43823</v>
      </c>
      <c r="C1047" s="2" t="str">
        <f t="shared" si="128"/>
        <v>Tuesday</v>
      </c>
      <c r="D1047" s="2" t="str">
        <f t="shared" si="129"/>
        <v>December</v>
      </c>
      <c r="E1047" s="2" t="str">
        <f t="shared" si="130"/>
        <v>2019</v>
      </c>
      <c r="F1047" s="2">
        <v>43825</v>
      </c>
      <c r="G1047" s="2" t="str">
        <f t="shared" si="131"/>
        <v>Thursday</v>
      </c>
      <c r="H1047" s="2" t="str">
        <f t="shared" si="132"/>
        <v>December</v>
      </c>
      <c r="I1047" s="22">
        <v>0.61401645046044073</v>
      </c>
      <c r="J1047" s="22" t="str">
        <f t="shared" si="133"/>
        <v>14</v>
      </c>
      <c r="K1047" s="2" t="str">
        <f t="shared" si="134"/>
        <v>2019</v>
      </c>
      <c r="L1047" s="3">
        <v>6.48</v>
      </c>
      <c r="M1047" s="1">
        <v>1</v>
      </c>
      <c r="N1047" s="3">
        <v>6.48</v>
      </c>
      <c r="O1047" s="1" t="s">
        <v>10</v>
      </c>
      <c r="P1047" s="1" t="s">
        <v>11</v>
      </c>
      <c r="Q1047" s="1" t="str">
        <f t="shared" si="135"/>
        <v>Supplies and Furniture</v>
      </c>
      <c r="R1047" s="1" t="s">
        <v>12</v>
      </c>
      <c r="S1047" s="1" t="s">
        <v>629</v>
      </c>
      <c r="T1047" s="1">
        <v>89041</v>
      </c>
      <c r="U1047" s="1" t="str">
        <f>VLOOKUP(T1047,'Geographic Data'!$A:$D,2,FALSE)</f>
        <v>Pahrump</v>
      </c>
      <c r="V1047" s="1" t="str">
        <f>VLOOKUP(T1047,'Geographic Data'!$A:$D,3,FALSE)</f>
        <v>Nevada</v>
      </c>
      <c r="W1047" s="1" t="str">
        <f>VLOOKUP(T1047,'Geographic Data'!$A:$D,4,FALSE)</f>
        <v>West</v>
      </c>
    </row>
    <row r="1048" spans="1:23" x14ac:dyDescent="0.2">
      <c r="A1048" s="1">
        <v>81328</v>
      </c>
      <c r="B1048" s="2">
        <v>43823</v>
      </c>
      <c r="C1048" s="2" t="str">
        <f t="shared" si="128"/>
        <v>Tuesday</v>
      </c>
      <c r="D1048" s="2" t="str">
        <f t="shared" si="129"/>
        <v>December</v>
      </c>
      <c r="E1048" s="2" t="str">
        <f t="shared" si="130"/>
        <v>2019</v>
      </c>
      <c r="F1048" s="2">
        <v>43831</v>
      </c>
      <c r="G1048" s="2" t="str">
        <f t="shared" si="131"/>
        <v>Wednesday</v>
      </c>
      <c r="H1048" s="2" t="str">
        <f t="shared" si="132"/>
        <v>January</v>
      </c>
      <c r="I1048" s="22">
        <v>0.32720648228671423</v>
      </c>
      <c r="J1048" s="22" t="str">
        <f t="shared" si="133"/>
        <v>07</v>
      </c>
      <c r="K1048" s="2" t="str">
        <f t="shared" si="134"/>
        <v>2020</v>
      </c>
      <c r="L1048" s="3">
        <v>15.57</v>
      </c>
      <c r="M1048" s="1">
        <v>5</v>
      </c>
      <c r="N1048" s="3">
        <v>77.849999999999994</v>
      </c>
      <c r="O1048" s="1" t="s">
        <v>10</v>
      </c>
      <c r="P1048" s="1" t="s">
        <v>11</v>
      </c>
      <c r="Q1048" s="1" t="str">
        <f t="shared" si="135"/>
        <v>Supplies and Furniture</v>
      </c>
      <c r="R1048" s="1" t="s">
        <v>41</v>
      </c>
      <c r="S1048" s="1" t="s">
        <v>475</v>
      </c>
      <c r="T1048" s="1">
        <v>89041</v>
      </c>
      <c r="U1048" s="1" t="str">
        <f>VLOOKUP(T1048,'Geographic Data'!$A:$D,2,FALSE)</f>
        <v>Pahrump</v>
      </c>
      <c r="V1048" s="1" t="str">
        <f>VLOOKUP(T1048,'Geographic Data'!$A:$D,3,FALSE)</f>
        <v>Nevada</v>
      </c>
      <c r="W1048" s="1" t="str">
        <f>VLOOKUP(T1048,'Geographic Data'!$A:$D,4,FALSE)</f>
        <v>West</v>
      </c>
    </row>
    <row r="1049" spans="1:23" x14ac:dyDescent="0.2">
      <c r="A1049" s="1">
        <v>81328</v>
      </c>
      <c r="B1049" s="2">
        <v>43823</v>
      </c>
      <c r="C1049" s="2" t="str">
        <f t="shared" si="128"/>
        <v>Tuesday</v>
      </c>
      <c r="D1049" s="2" t="str">
        <f t="shared" si="129"/>
        <v>December</v>
      </c>
      <c r="E1049" s="2" t="str">
        <f t="shared" si="130"/>
        <v>2019</v>
      </c>
      <c r="F1049" s="2">
        <v>43825</v>
      </c>
      <c r="G1049" s="2" t="str">
        <f t="shared" si="131"/>
        <v>Thursday</v>
      </c>
      <c r="H1049" s="2" t="str">
        <f t="shared" si="132"/>
        <v>December</v>
      </c>
      <c r="I1049" s="22">
        <v>0.99910214229580963</v>
      </c>
      <c r="J1049" s="22" t="str">
        <f t="shared" si="133"/>
        <v>23</v>
      </c>
      <c r="K1049" s="2" t="str">
        <f t="shared" si="134"/>
        <v>2019</v>
      </c>
      <c r="L1049" s="3">
        <v>1.76</v>
      </c>
      <c r="M1049" s="1">
        <v>10</v>
      </c>
      <c r="N1049" s="3">
        <v>17.600000000000001</v>
      </c>
      <c r="O1049" s="1" t="s">
        <v>10</v>
      </c>
      <c r="P1049" s="1" t="s">
        <v>11</v>
      </c>
      <c r="Q1049" s="1" t="str">
        <f t="shared" si="135"/>
        <v>Supplies and Furniture</v>
      </c>
      <c r="R1049" s="1" t="s">
        <v>788</v>
      </c>
      <c r="S1049" s="1" t="s">
        <v>446</v>
      </c>
      <c r="T1049" s="1">
        <v>89041</v>
      </c>
      <c r="U1049" s="1" t="str">
        <f>VLOOKUP(T1049,'Geographic Data'!$A:$D,2,FALSE)</f>
        <v>Pahrump</v>
      </c>
      <c r="V1049" s="1" t="str">
        <f>VLOOKUP(T1049,'Geographic Data'!$A:$D,3,FALSE)</f>
        <v>Nevada</v>
      </c>
      <c r="W1049" s="1" t="str">
        <f>VLOOKUP(T1049,'Geographic Data'!$A:$D,4,FALSE)</f>
        <v>West</v>
      </c>
    </row>
    <row r="1050" spans="1:23" x14ac:dyDescent="0.2">
      <c r="A1050" s="1">
        <v>81321</v>
      </c>
      <c r="B1050" s="2">
        <v>43823</v>
      </c>
      <c r="C1050" s="2" t="str">
        <f t="shared" si="128"/>
        <v>Tuesday</v>
      </c>
      <c r="D1050" s="2" t="str">
        <f t="shared" si="129"/>
        <v>December</v>
      </c>
      <c r="E1050" s="2" t="str">
        <f t="shared" si="130"/>
        <v>2019</v>
      </c>
      <c r="F1050" s="2">
        <v>43831</v>
      </c>
      <c r="G1050" s="2" t="str">
        <f t="shared" si="131"/>
        <v>Wednesday</v>
      </c>
      <c r="H1050" s="2" t="str">
        <f t="shared" si="132"/>
        <v>January</v>
      </c>
      <c r="I1050" s="22">
        <v>0.68838816360041311</v>
      </c>
      <c r="J1050" s="22" t="str">
        <f t="shared" si="133"/>
        <v>16</v>
      </c>
      <c r="K1050" s="2" t="str">
        <f t="shared" si="134"/>
        <v>2020</v>
      </c>
      <c r="L1050" s="3">
        <v>10.01</v>
      </c>
      <c r="M1050" s="1">
        <v>3</v>
      </c>
      <c r="N1050" s="3">
        <v>30.03</v>
      </c>
      <c r="O1050" s="1" t="s">
        <v>10</v>
      </c>
      <c r="P1050" s="1" t="s">
        <v>16</v>
      </c>
      <c r="Q1050" s="1" t="str">
        <f t="shared" si="135"/>
        <v>Technology</v>
      </c>
      <c r="R1050" s="1" t="s">
        <v>17</v>
      </c>
      <c r="S1050" s="1" t="s">
        <v>621</v>
      </c>
      <c r="T1050" s="1">
        <v>89115</v>
      </c>
      <c r="U1050" s="1" t="str">
        <f>VLOOKUP(T1050,'Geographic Data'!$A:$D,2,FALSE)</f>
        <v>Las Vegas</v>
      </c>
      <c r="V1050" s="1" t="str">
        <f>VLOOKUP(T1050,'Geographic Data'!$A:$D,3,FALSE)</f>
        <v>Nevada</v>
      </c>
      <c r="W1050" s="1" t="str">
        <f>VLOOKUP(T1050,'Geographic Data'!$A:$D,4,FALSE)</f>
        <v>West</v>
      </c>
    </row>
    <row r="1051" spans="1:23" x14ac:dyDescent="0.2">
      <c r="A1051" s="1">
        <v>81321</v>
      </c>
      <c r="B1051" s="2">
        <v>43823</v>
      </c>
      <c r="C1051" s="2" t="str">
        <f t="shared" si="128"/>
        <v>Tuesday</v>
      </c>
      <c r="D1051" s="2" t="str">
        <f t="shared" si="129"/>
        <v>December</v>
      </c>
      <c r="E1051" s="2" t="str">
        <f t="shared" si="130"/>
        <v>2019</v>
      </c>
      <c r="F1051" s="2">
        <v>43828</v>
      </c>
      <c r="G1051" s="2" t="str">
        <f t="shared" si="131"/>
        <v>Sunday</v>
      </c>
      <c r="H1051" s="2" t="str">
        <f t="shared" si="132"/>
        <v>December</v>
      </c>
      <c r="I1051" s="22">
        <v>5.8042040712882659E-2</v>
      </c>
      <c r="J1051" s="22" t="str">
        <f t="shared" si="133"/>
        <v>01</v>
      </c>
      <c r="K1051" s="2" t="str">
        <f t="shared" si="134"/>
        <v>2019</v>
      </c>
      <c r="L1051" s="3">
        <v>51.98</v>
      </c>
      <c r="M1051" s="1">
        <v>1</v>
      </c>
      <c r="N1051" s="3">
        <v>51.98</v>
      </c>
      <c r="O1051" s="1" t="s">
        <v>10</v>
      </c>
      <c r="P1051" s="1" t="s">
        <v>16</v>
      </c>
      <c r="Q1051" s="1" t="str">
        <f t="shared" si="135"/>
        <v>Technology</v>
      </c>
      <c r="R1051" s="1" t="s">
        <v>25</v>
      </c>
      <c r="S1051" s="1" t="s">
        <v>622</v>
      </c>
      <c r="T1051" s="1">
        <v>89115</v>
      </c>
      <c r="U1051" s="1" t="str">
        <f>VLOOKUP(T1051,'Geographic Data'!$A:$D,2,FALSE)</f>
        <v>Las Vegas</v>
      </c>
      <c r="V1051" s="1" t="str">
        <f>VLOOKUP(T1051,'Geographic Data'!$A:$D,3,FALSE)</f>
        <v>Nevada</v>
      </c>
      <c r="W1051" s="1" t="str">
        <f>VLOOKUP(T1051,'Geographic Data'!$A:$D,4,FALSE)</f>
        <v>West</v>
      </c>
    </row>
    <row r="1052" spans="1:23" x14ac:dyDescent="0.2">
      <c r="A1052" s="1">
        <v>80455</v>
      </c>
      <c r="B1052" s="2">
        <v>43819</v>
      </c>
      <c r="C1052" s="2" t="str">
        <f t="shared" si="128"/>
        <v>Friday</v>
      </c>
      <c r="D1052" s="2" t="str">
        <f t="shared" si="129"/>
        <v>December</v>
      </c>
      <c r="E1052" s="2" t="str">
        <f t="shared" si="130"/>
        <v>2019</v>
      </c>
      <c r="F1052" s="2">
        <v>43827</v>
      </c>
      <c r="G1052" s="2" t="str">
        <f t="shared" si="131"/>
        <v>Saturday</v>
      </c>
      <c r="H1052" s="2" t="str">
        <f t="shared" si="132"/>
        <v>December</v>
      </c>
      <c r="I1052" s="22">
        <v>0.8146641794728201</v>
      </c>
      <c r="J1052" s="22" t="str">
        <f t="shared" si="133"/>
        <v>19</v>
      </c>
      <c r="K1052" s="2" t="str">
        <f t="shared" si="134"/>
        <v>2019</v>
      </c>
      <c r="L1052" s="3">
        <v>15.28</v>
      </c>
      <c r="M1052" s="1">
        <v>4</v>
      </c>
      <c r="N1052" s="3">
        <v>61.12</v>
      </c>
      <c r="O1052" s="1" t="s">
        <v>10</v>
      </c>
      <c r="P1052" s="1" t="s">
        <v>16</v>
      </c>
      <c r="Q1052" s="1" t="str">
        <f t="shared" si="135"/>
        <v>Technology</v>
      </c>
      <c r="R1052" s="1" t="s">
        <v>17</v>
      </c>
      <c r="S1052" s="1" t="s">
        <v>488</v>
      </c>
      <c r="T1052" s="1">
        <v>89701</v>
      </c>
      <c r="U1052" s="1" t="str">
        <f>VLOOKUP(T1052,'Geographic Data'!$A:$D,2,FALSE)</f>
        <v>Carson City</v>
      </c>
      <c r="V1052" s="1" t="str">
        <f>VLOOKUP(T1052,'Geographic Data'!$A:$D,3,FALSE)</f>
        <v>Nevada</v>
      </c>
      <c r="W1052" s="1" t="str">
        <f>VLOOKUP(T1052,'Geographic Data'!$A:$D,4,FALSE)</f>
        <v>West</v>
      </c>
    </row>
    <row r="1053" spans="1:23" x14ac:dyDescent="0.2">
      <c r="A1053" s="1">
        <v>80455</v>
      </c>
      <c r="B1053" s="2">
        <v>43819</v>
      </c>
      <c r="C1053" s="2" t="str">
        <f t="shared" si="128"/>
        <v>Friday</v>
      </c>
      <c r="D1053" s="2" t="str">
        <f t="shared" si="129"/>
        <v>December</v>
      </c>
      <c r="E1053" s="2" t="str">
        <f t="shared" si="130"/>
        <v>2019</v>
      </c>
      <c r="F1053" s="2">
        <v>43823</v>
      </c>
      <c r="G1053" s="2" t="str">
        <f t="shared" si="131"/>
        <v>Tuesday</v>
      </c>
      <c r="H1053" s="2" t="str">
        <f t="shared" si="132"/>
        <v>December</v>
      </c>
      <c r="I1053" s="22">
        <v>0.46186855640112923</v>
      </c>
      <c r="J1053" s="22" t="str">
        <f t="shared" si="133"/>
        <v>11</v>
      </c>
      <c r="K1053" s="2" t="str">
        <f t="shared" si="134"/>
        <v>2019</v>
      </c>
      <c r="L1053" s="3">
        <v>85.99</v>
      </c>
      <c r="M1053" s="1">
        <v>4</v>
      </c>
      <c r="N1053" s="3">
        <v>343.96</v>
      </c>
      <c r="O1053" s="1" t="s">
        <v>10</v>
      </c>
      <c r="P1053" s="1" t="s">
        <v>16</v>
      </c>
      <c r="Q1053" s="1" t="str">
        <f t="shared" si="135"/>
        <v>Technology</v>
      </c>
      <c r="R1053" s="1" t="s">
        <v>790</v>
      </c>
      <c r="S1053" s="1" t="s">
        <v>489</v>
      </c>
      <c r="T1053" s="1">
        <v>89701</v>
      </c>
      <c r="U1053" s="1" t="str">
        <f>VLOOKUP(T1053,'Geographic Data'!$A:$D,2,FALSE)</f>
        <v>Carson City</v>
      </c>
      <c r="V1053" s="1" t="str">
        <f>VLOOKUP(T1053,'Geographic Data'!$A:$D,3,FALSE)</f>
        <v>Nevada</v>
      </c>
      <c r="W1053" s="1" t="str">
        <f>VLOOKUP(T1053,'Geographic Data'!$A:$D,4,FALSE)</f>
        <v>West</v>
      </c>
    </row>
    <row r="1054" spans="1:23" x14ac:dyDescent="0.2">
      <c r="A1054" s="1">
        <v>80456</v>
      </c>
      <c r="B1054" s="2">
        <v>43819</v>
      </c>
      <c r="C1054" s="2" t="str">
        <f t="shared" si="128"/>
        <v>Friday</v>
      </c>
      <c r="D1054" s="2" t="str">
        <f t="shared" si="129"/>
        <v>December</v>
      </c>
      <c r="E1054" s="2" t="str">
        <f t="shared" si="130"/>
        <v>2019</v>
      </c>
      <c r="F1054" s="2">
        <v>43823</v>
      </c>
      <c r="G1054" s="2" t="str">
        <f t="shared" si="131"/>
        <v>Tuesday</v>
      </c>
      <c r="H1054" s="2" t="str">
        <f t="shared" si="132"/>
        <v>December</v>
      </c>
      <c r="I1054" s="22">
        <v>5.9623189834359436E-2</v>
      </c>
      <c r="J1054" s="22" t="str">
        <f t="shared" si="133"/>
        <v>01</v>
      </c>
      <c r="K1054" s="2" t="str">
        <f t="shared" si="134"/>
        <v>2019</v>
      </c>
      <c r="L1054" s="3">
        <v>10.98</v>
      </c>
      <c r="M1054" s="1">
        <v>6</v>
      </c>
      <c r="N1054" s="3">
        <v>65.88</v>
      </c>
      <c r="O1054" s="1" t="s">
        <v>10</v>
      </c>
      <c r="P1054" s="1" t="s">
        <v>11</v>
      </c>
      <c r="Q1054" s="1" t="str">
        <f t="shared" si="135"/>
        <v>Supplies and Furniture</v>
      </c>
      <c r="R1054" s="1" t="s">
        <v>41</v>
      </c>
      <c r="S1054" s="1" t="s">
        <v>490</v>
      </c>
      <c r="T1054" s="1">
        <v>89701</v>
      </c>
      <c r="U1054" s="1" t="str">
        <f>VLOOKUP(T1054,'Geographic Data'!$A:$D,2,FALSE)</f>
        <v>Carson City</v>
      </c>
      <c r="V1054" s="1" t="str">
        <f>VLOOKUP(T1054,'Geographic Data'!$A:$D,3,FALSE)</f>
        <v>Nevada</v>
      </c>
      <c r="W1054" s="1" t="str">
        <f>VLOOKUP(T1054,'Geographic Data'!$A:$D,4,FALSE)</f>
        <v>West</v>
      </c>
    </row>
    <row r="1055" spans="1:23" x14ac:dyDescent="0.2">
      <c r="A1055" s="1">
        <v>80462</v>
      </c>
      <c r="B1055" s="2">
        <v>43819</v>
      </c>
      <c r="C1055" s="2" t="str">
        <f t="shared" si="128"/>
        <v>Friday</v>
      </c>
      <c r="D1055" s="2" t="str">
        <f t="shared" si="129"/>
        <v>December</v>
      </c>
      <c r="E1055" s="2" t="str">
        <f t="shared" si="130"/>
        <v>2019</v>
      </c>
      <c r="F1055" s="2">
        <v>43821</v>
      </c>
      <c r="G1055" s="2" t="str">
        <f t="shared" si="131"/>
        <v>Sunday</v>
      </c>
      <c r="H1055" s="2" t="str">
        <f t="shared" si="132"/>
        <v>December</v>
      </c>
      <c r="I1055" s="22">
        <v>9.3887986864362949E-2</v>
      </c>
      <c r="J1055" s="22" t="str">
        <f t="shared" si="133"/>
        <v>02</v>
      </c>
      <c r="K1055" s="2" t="str">
        <f t="shared" si="134"/>
        <v>2019</v>
      </c>
      <c r="L1055" s="3">
        <v>19.98</v>
      </c>
      <c r="M1055" s="1">
        <v>8</v>
      </c>
      <c r="N1055" s="3">
        <v>159.84</v>
      </c>
      <c r="O1055" s="1" t="s">
        <v>14</v>
      </c>
      <c r="P1055" s="1" t="s">
        <v>11</v>
      </c>
      <c r="Q1055" s="1" t="str">
        <f t="shared" si="135"/>
        <v>Supplies and Furniture</v>
      </c>
      <c r="R1055" s="1" t="s">
        <v>12</v>
      </c>
      <c r="S1055" s="1" t="s">
        <v>495</v>
      </c>
      <c r="T1055" s="1">
        <v>89701</v>
      </c>
      <c r="U1055" s="1" t="str">
        <f>VLOOKUP(T1055,'Geographic Data'!$A:$D,2,FALSE)</f>
        <v>Carson City</v>
      </c>
      <c r="V1055" s="1" t="str">
        <f>VLOOKUP(T1055,'Geographic Data'!$A:$D,3,FALSE)</f>
        <v>Nevada</v>
      </c>
      <c r="W1055" s="1" t="str">
        <f>VLOOKUP(T1055,'Geographic Data'!$A:$D,4,FALSE)</f>
        <v>West</v>
      </c>
    </row>
    <row r="1056" spans="1:23" x14ac:dyDescent="0.2">
      <c r="A1056" s="1">
        <v>80860</v>
      </c>
      <c r="B1056" s="2">
        <v>43821</v>
      </c>
      <c r="C1056" s="2" t="str">
        <f t="shared" si="128"/>
        <v>Sunday</v>
      </c>
      <c r="D1056" s="2" t="str">
        <f t="shared" si="129"/>
        <v>December</v>
      </c>
      <c r="E1056" s="2" t="str">
        <f t="shared" si="130"/>
        <v>2019</v>
      </c>
      <c r="F1056" s="2">
        <v>43830</v>
      </c>
      <c r="G1056" s="2" t="str">
        <f t="shared" si="131"/>
        <v>Tuesday</v>
      </c>
      <c r="H1056" s="2" t="str">
        <f t="shared" si="132"/>
        <v>December</v>
      </c>
      <c r="I1056" s="22">
        <v>0.85860302806623323</v>
      </c>
      <c r="J1056" s="22" t="str">
        <f t="shared" si="133"/>
        <v>20</v>
      </c>
      <c r="K1056" s="2" t="str">
        <f t="shared" si="134"/>
        <v>2019</v>
      </c>
      <c r="L1056" s="3">
        <v>11.33</v>
      </c>
      <c r="M1056" s="1">
        <v>10</v>
      </c>
      <c r="N1056" s="3">
        <v>113.3</v>
      </c>
      <c r="O1056" s="1" t="s">
        <v>14</v>
      </c>
      <c r="P1056" s="1" t="s">
        <v>11</v>
      </c>
      <c r="Q1056" s="1" t="str">
        <f t="shared" si="135"/>
        <v>Supplies and Furniture</v>
      </c>
      <c r="R1056" s="1" t="s">
        <v>47</v>
      </c>
      <c r="S1056" s="1" t="s">
        <v>543</v>
      </c>
      <c r="T1056" s="1">
        <v>89701</v>
      </c>
      <c r="U1056" s="1" t="str">
        <f>VLOOKUP(T1056,'Geographic Data'!$A:$D,2,FALSE)</f>
        <v>Carson City</v>
      </c>
      <c r="V1056" s="1" t="str">
        <f>VLOOKUP(T1056,'Geographic Data'!$A:$D,3,FALSE)</f>
        <v>Nevada</v>
      </c>
      <c r="W1056" s="1" t="str">
        <f>VLOOKUP(T1056,'Geographic Data'!$A:$D,4,FALSE)</f>
        <v>West</v>
      </c>
    </row>
    <row r="1057" spans="1:23" x14ac:dyDescent="0.2">
      <c r="A1057" s="1">
        <v>141</v>
      </c>
      <c r="B1057" s="2">
        <v>43470</v>
      </c>
      <c r="C1057" s="2" t="str">
        <f t="shared" si="128"/>
        <v>Saturday</v>
      </c>
      <c r="D1057" s="2" t="str">
        <f t="shared" si="129"/>
        <v>January</v>
      </c>
      <c r="E1057" s="2" t="str">
        <f t="shared" si="130"/>
        <v>2019</v>
      </c>
      <c r="F1057" s="2">
        <v>43475</v>
      </c>
      <c r="G1057" s="2" t="str">
        <f t="shared" si="131"/>
        <v>Thursday</v>
      </c>
      <c r="H1057" s="2" t="str">
        <f t="shared" si="132"/>
        <v>January</v>
      </c>
      <c r="I1057" s="22">
        <v>0.66782597238208352</v>
      </c>
      <c r="J1057" s="22" t="str">
        <f t="shared" si="133"/>
        <v>16</v>
      </c>
      <c r="K1057" s="2" t="str">
        <f t="shared" si="134"/>
        <v>2019</v>
      </c>
      <c r="L1057" s="3">
        <v>4.9800000000000004</v>
      </c>
      <c r="M1057" s="1">
        <v>4</v>
      </c>
      <c r="N1057" s="3">
        <v>19.920000000000002</v>
      </c>
      <c r="O1057" s="1" t="s">
        <v>10</v>
      </c>
      <c r="P1057" s="1" t="s">
        <v>11</v>
      </c>
      <c r="Q1057" s="1" t="str">
        <f t="shared" si="135"/>
        <v>Supplies and Furniture</v>
      </c>
      <c r="R1057" s="1" t="s">
        <v>12</v>
      </c>
      <c r="S1057" s="1" t="s">
        <v>13</v>
      </c>
      <c r="T1057" s="1">
        <v>90008</v>
      </c>
      <c r="U1057" s="1" t="str">
        <f>VLOOKUP(T1057,'Geographic Data'!$A:$D,2,FALSE)</f>
        <v>Los Angeles</v>
      </c>
      <c r="V1057" s="1" t="str">
        <f>VLOOKUP(T1057,'Geographic Data'!$A:$D,3,FALSE)</f>
        <v>California</v>
      </c>
      <c r="W1057" s="1" t="str">
        <f>VLOOKUP(T1057,'Geographic Data'!$A:$D,4,FALSE)</f>
        <v>West</v>
      </c>
    </row>
    <row r="1058" spans="1:23" x14ac:dyDescent="0.2">
      <c r="A1058" s="1">
        <v>6892</v>
      </c>
      <c r="B1058" s="2">
        <v>43499</v>
      </c>
      <c r="C1058" s="2" t="str">
        <f t="shared" si="128"/>
        <v>Sunday</v>
      </c>
      <c r="D1058" s="2" t="str">
        <f t="shared" si="129"/>
        <v>February</v>
      </c>
      <c r="E1058" s="2" t="str">
        <f t="shared" si="130"/>
        <v>2019</v>
      </c>
      <c r="F1058" s="2">
        <v>43507</v>
      </c>
      <c r="G1058" s="2" t="str">
        <f t="shared" si="131"/>
        <v>Monday</v>
      </c>
      <c r="H1058" s="2" t="str">
        <f t="shared" si="132"/>
        <v>February</v>
      </c>
      <c r="I1058" s="22">
        <v>0.39744031476150421</v>
      </c>
      <c r="J1058" s="22" t="str">
        <f t="shared" si="133"/>
        <v>09</v>
      </c>
      <c r="K1058" s="2" t="str">
        <f t="shared" si="134"/>
        <v>2019</v>
      </c>
      <c r="L1058" s="3">
        <v>125.99</v>
      </c>
      <c r="M1058" s="1">
        <v>3</v>
      </c>
      <c r="N1058" s="3">
        <v>377.97</v>
      </c>
      <c r="O1058" s="1" t="s">
        <v>10</v>
      </c>
      <c r="P1058" s="1" t="s">
        <v>794</v>
      </c>
      <c r="Q1058" s="1" t="str">
        <f t="shared" si="135"/>
        <v>Technology </v>
      </c>
      <c r="R1058" s="1" t="s">
        <v>790</v>
      </c>
      <c r="S1058" s="1" t="s">
        <v>49</v>
      </c>
      <c r="T1058" s="1">
        <v>90008</v>
      </c>
      <c r="U1058" s="1" t="str">
        <f>VLOOKUP(T1058,'Geographic Data'!$A:$D,2,FALSE)</f>
        <v>Los Angeles</v>
      </c>
      <c r="V1058" s="1" t="str">
        <f>VLOOKUP(T1058,'Geographic Data'!$A:$D,3,FALSE)</f>
        <v>California</v>
      </c>
      <c r="W1058" s="1" t="str">
        <f>VLOOKUP(T1058,'Geographic Data'!$A:$D,4,FALSE)</f>
        <v>West</v>
      </c>
    </row>
    <row r="1059" spans="1:23" x14ac:dyDescent="0.2">
      <c r="A1059" s="1">
        <v>7276</v>
      </c>
      <c r="B1059" s="2">
        <v>43501</v>
      </c>
      <c r="C1059" s="2" t="str">
        <f t="shared" si="128"/>
        <v>Tuesday</v>
      </c>
      <c r="D1059" s="2" t="str">
        <f t="shared" si="129"/>
        <v>February</v>
      </c>
      <c r="E1059" s="2" t="str">
        <f t="shared" si="130"/>
        <v>2019</v>
      </c>
      <c r="F1059" s="2">
        <v>43505</v>
      </c>
      <c r="G1059" s="2" t="str">
        <f t="shared" si="131"/>
        <v>Saturday</v>
      </c>
      <c r="H1059" s="2" t="str">
        <f t="shared" si="132"/>
        <v>February</v>
      </c>
      <c r="I1059" s="22">
        <v>0.78288200361453175</v>
      </c>
      <c r="J1059" s="22" t="str">
        <f t="shared" si="133"/>
        <v>18</v>
      </c>
      <c r="K1059" s="2" t="str">
        <f t="shared" si="134"/>
        <v>2019</v>
      </c>
      <c r="L1059" s="3">
        <v>5.28</v>
      </c>
      <c r="M1059" s="1">
        <v>5</v>
      </c>
      <c r="N1059" s="3">
        <v>26.4</v>
      </c>
      <c r="O1059" s="1" t="s">
        <v>30</v>
      </c>
      <c r="P1059" s="1" t="s">
        <v>11</v>
      </c>
      <c r="Q1059" s="1" t="str">
        <f t="shared" si="135"/>
        <v>Supplies and Furniture</v>
      </c>
      <c r="R1059" s="1" t="s">
        <v>12</v>
      </c>
      <c r="S1059" s="1" t="s">
        <v>52</v>
      </c>
      <c r="T1059" s="1">
        <v>90008</v>
      </c>
      <c r="U1059" s="1" t="str">
        <f>VLOOKUP(T1059,'Geographic Data'!$A:$D,2,FALSE)</f>
        <v>Los Angeles</v>
      </c>
      <c r="V1059" s="1" t="str">
        <f>VLOOKUP(T1059,'Geographic Data'!$A:$D,3,FALSE)</f>
        <v>California</v>
      </c>
      <c r="W1059" s="1" t="str">
        <f>VLOOKUP(T1059,'Geographic Data'!$A:$D,4,FALSE)</f>
        <v>West</v>
      </c>
    </row>
    <row r="1060" spans="1:23" x14ac:dyDescent="0.2">
      <c r="A1060" s="1">
        <v>9131</v>
      </c>
      <c r="B1060" s="2">
        <v>43509</v>
      </c>
      <c r="C1060" s="2" t="str">
        <f t="shared" si="128"/>
        <v>Wednesday</v>
      </c>
      <c r="D1060" s="2" t="str">
        <f t="shared" si="129"/>
        <v>February</v>
      </c>
      <c r="E1060" s="2" t="str">
        <f t="shared" si="130"/>
        <v>2019</v>
      </c>
      <c r="F1060" s="2">
        <v>43513</v>
      </c>
      <c r="G1060" s="2" t="str">
        <f t="shared" si="131"/>
        <v>Sunday</v>
      </c>
      <c r="H1060" s="2" t="str">
        <f t="shared" si="132"/>
        <v>February</v>
      </c>
      <c r="I1060" s="22">
        <v>9.6823869104968985E-2</v>
      </c>
      <c r="J1060" s="22" t="str">
        <f t="shared" si="133"/>
        <v>02</v>
      </c>
      <c r="K1060" s="2" t="str">
        <f t="shared" si="134"/>
        <v>2019</v>
      </c>
      <c r="L1060" s="3">
        <v>6.88</v>
      </c>
      <c r="M1060" s="1">
        <v>6</v>
      </c>
      <c r="N1060" s="3">
        <v>41.28</v>
      </c>
      <c r="O1060" s="1" t="s">
        <v>30</v>
      </c>
      <c r="P1060" s="1" t="s">
        <v>11</v>
      </c>
      <c r="Q1060" s="1" t="str">
        <f t="shared" si="135"/>
        <v>Supplies and Furniture</v>
      </c>
      <c r="R1060" s="1" t="s">
        <v>12</v>
      </c>
      <c r="S1060" s="1" t="s">
        <v>35</v>
      </c>
      <c r="T1060" s="1">
        <v>90008</v>
      </c>
      <c r="U1060" s="1" t="str">
        <f>VLOOKUP(T1060,'Geographic Data'!$A:$D,2,FALSE)</f>
        <v>Los Angeles</v>
      </c>
      <c r="V1060" s="1" t="str">
        <f>VLOOKUP(T1060,'Geographic Data'!$A:$D,3,FALSE)</f>
        <v>California</v>
      </c>
      <c r="W1060" s="1" t="str">
        <f>VLOOKUP(T1060,'Geographic Data'!$A:$D,4,FALSE)</f>
        <v>West</v>
      </c>
    </row>
    <row r="1061" spans="1:23" x14ac:dyDescent="0.2">
      <c r="A1061" s="1">
        <v>9131</v>
      </c>
      <c r="B1061" s="2">
        <v>43509</v>
      </c>
      <c r="C1061" s="2" t="str">
        <f t="shared" si="128"/>
        <v>Wednesday</v>
      </c>
      <c r="D1061" s="2" t="str">
        <f t="shared" si="129"/>
        <v>February</v>
      </c>
      <c r="E1061" s="2" t="str">
        <f t="shared" si="130"/>
        <v>2019</v>
      </c>
      <c r="F1061" s="2">
        <v>43517</v>
      </c>
      <c r="G1061" s="2" t="str">
        <f t="shared" si="131"/>
        <v>Thursday</v>
      </c>
      <c r="H1061" s="2" t="str">
        <f t="shared" si="132"/>
        <v>February</v>
      </c>
      <c r="I1061" s="22">
        <v>0.54997248428283962</v>
      </c>
      <c r="J1061" s="22" t="str">
        <f t="shared" si="133"/>
        <v>13</v>
      </c>
      <c r="K1061" s="2" t="str">
        <f t="shared" si="134"/>
        <v>2019</v>
      </c>
      <c r="L1061" s="3">
        <v>32.479999999999997</v>
      </c>
      <c r="M1061" s="1">
        <v>1</v>
      </c>
      <c r="N1061" s="3">
        <v>32.479999999999997</v>
      </c>
      <c r="O1061" s="1" t="s">
        <v>30</v>
      </c>
      <c r="P1061" s="1" t="s">
        <v>11</v>
      </c>
      <c r="Q1061" s="1" t="str">
        <f t="shared" si="135"/>
        <v>Supplies and Furniture</v>
      </c>
      <c r="R1061" s="1" t="s">
        <v>789</v>
      </c>
      <c r="S1061" s="1" t="s">
        <v>57</v>
      </c>
      <c r="T1061" s="1">
        <v>90008</v>
      </c>
      <c r="U1061" s="1" t="str">
        <f>VLOOKUP(T1061,'Geographic Data'!$A:$D,2,FALSE)</f>
        <v>Los Angeles</v>
      </c>
      <c r="V1061" s="1" t="str">
        <f>VLOOKUP(T1061,'Geographic Data'!$A:$D,3,FALSE)</f>
        <v>California</v>
      </c>
      <c r="W1061" s="1" t="str">
        <f>VLOOKUP(T1061,'Geographic Data'!$A:$D,4,FALSE)</f>
        <v>West</v>
      </c>
    </row>
    <row r="1062" spans="1:23" x14ac:dyDescent="0.2">
      <c r="A1062" s="1">
        <v>19114</v>
      </c>
      <c r="B1062" s="2">
        <v>43553</v>
      </c>
      <c r="C1062" s="2" t="str">
        <f t="shared" si="128"/>
        <v>Friday</v>
      </c>
      <c r="D1062" s="2" t="str">
        <f t="shared" si="129"/>
        <v>March</v>
      </c>
      <c r="E1062" s="2" t="str">
        <f t="shared" si="130"/>
        <v>2019</v>
      </c>
      <c r="F1062" s="2">
        <v>43554</v>
      </c>
      <c r="G1062" s="2" t="str">
        <f t="shared" si="131"/>
        <v>Saturday</v>
      </c>
      <c r="H1062" s="2" t="str">
        <f t="shared" si="132"/>
        <v>March</v>
      </c>
      <c r="I1062" s="22">
        <v>2.1400873597246073E-2</v>
      </c>
      <c r="J1062" s="22" t="str">
        <f t="shared" si="133"/>
        <v>00</v>
      </c>
      <c r="K1062" s="2" t="str">
        <f t="shared" si="134"/>
        <v>2019</v>
      </c>
      <c r="L1062" s="3">
        <v>100.98</v>
      </c>
      <c r="M1062" s="1">
        <v>4</v>
      </c>
      <c r="N1062" s="3">
        <v>403.92</v>
      </c>
      <c r="O1062" s="1" t="s">
        <v>30</v>
      </c>
      <c r="P1062" s="1" t="s">
        <v>27</v>
      </c>
      <c r="Q1062" s="1" t="str">
        <f t="shared" si="135"/>
        <v>Supplies and Furniture</v>
      </c>
      <c r="R1062" s="1" t="s">
        <v>28</v>
      </c>
      <c r="S1062" s="1" t="s">
        <v>93</v>
      </c>
      <c r="T1062" s="1">
        <v>90008</v>
      </c>
      <c r="U1062" s="1" t="str">
        <f>VLOOKUP(T1062,'Geographic Data'!$A:$D,2,FALSE)</f>
        <v>Los Angeles</v>
      </c>
      <c r="V1062" s="1" t="str">
        <f>VLOOKUP(T1062,'Geographic Data'!$A:$D,3,FALSE)</f>
        <v>California</v>
      </c>
      <c r="W1062" s="1" t="str">
        <f>VLOOKUP(T1062,'Geographic Data'!$A:$D,4,FALSE)</f>
        <v>West</v>
      </c>
    </row>
    <row r="1063" spans="1:23" x14ac:dyDescent="0.2">
      <c r="A1063" s="1">
        <v>19114</v>
      </c>
      <c r="B1063" s="2">
        <v>43553</v>
      </c>
      <c r="C1063" s="2" t="str">
        <f t="shared" si="128"/>
        <v>Friday</v>
      </c>
      <c r="D1063" s="2" t="str">
        <f t="shared" si="129"/>
        <v>March</v>
      </c>
      <c r="E1063" s="2" t="str">
        <f t="shared" si="130"/>
        <v>2019</v>
      </c>
      <c r="F1063" s="2">
        <v>43557</v>
      </c>
      <c r="G1063" s="2" t="str">
        <f t="shared" si="131"/>
        <v>Tuesday</v>
      </c>
      <c r="H1063" s="2" t="str">
        <f t="shared" si="132"/>
        <v>April</v>
      </c>
      <c r="I1063" s="22">
        <v>4.3069940367924664E-2</v>
      </c>
      <c r="J1063" s="22" t="str">
        <f t="shared" si="133"/>
        <v>01</v>
      </c>
      <c r="K1063" s="2" t="str">
        <f t="shared" si="134"/>
        <v>2019</v>
      </c>
      <c r="L1063" s="3">
        <v>65.989999999999995</v>
      </c>
      <c r="M1063" s="1">
        <v>9</v>
      </c>
      <c r="N1063" s="3">
        <v>593.91</v>
      </c>
      <c r="O1063" s="1" t="s">
        <v>30</v>
      </c>
      <c r="P1063" s="1" t="s">
        <v>16</v>
      </c>
      <c r="Q1063" s="1" t="str">
        <f t="shared" si="135"/>
        <v>Technology</v>
      </c>
      <c r="R1063" s="1" t="s">
        <v>790</v>
      </c>
      <c r="S1063" s="1" t="s">
        <v>94</v>
      </c>
      <c r="T1063" s="1">
        <v>90008</v>
      </c>
      <c r="U1063" s="1" t="str">
        <f>VLOOKUP(T1063,'Geographic Data'!$A:$D,2,FALSE)</f>
        <v>Los Angeles</v>
      </c>
      <c r="V1063" s="1" t="str">
        <f>VLOOKUP(T1063,'Geographic Data'!$A:$D,3,FALSE)</f>
        <v>California</v>
      </c>
      <c r="W1063" s="1" t="str">
        <f>VLOOKUP(T1063,'Geographic Data'!$A:$D,4,FALSE)</f>
        <v>West</v>
      </c>
    </row>
    <row r="1064" spans="1:23" x14ac:dyDescent="0.2">
      <c r="A1064" s="1">
        <v>27022</v>
      </c>
      <c r="B1064" s="2">
        <v>43587</v>
      </c>
      <c r="C1064" s="2" t="str">
        <f t="shared" si="128"/>
        <v>Thursday</v>
      </c>
      <c r="D1064" s="2" t="str">
        <f t="shared" si="129"/>
        <v>May</v>
      </c>
      <c r="E1064" s="2" t="str">
        <f t="shared" si="130"/>
        <v>2019</v>
      </c>
      <c r="F1064" s="2">
        <v>43592</v>
      </c>
      <c r="G1064" s="2" t="str">
        <f t="shared" si="131"/>
        <v>Tuesday</v>
      </c>
      <c r="H1064" s="2" t="str">
        <f t="shared" si="132"/>
        <v>May</v>
      </c>
      <c r="I1064" s="22">
        <v>0.74826726713349823</v>
      </c>
      <c r="J1064" s="22" t="str">
        <f t="shared" si="133"/>
        <v>17</v>
      </c>
      <c r="K1064" s="2" t="str">
        <f t="shared" si="134"/>
        <v>2019</v>
      </c>
      <c r="L1064" s="3">
        <v>7.1</v>
      </c>
      <c r="M1064" s="1">
        <v>2</v>
      </c>
      <c r="N1064" s="3">
        <v>14.2</v>
      </c>
      <c r="O1064" s="1" t="s">
        <v>10</v>
      </c>
      <c r="P1064" s="1" t="s">
        <v>11</v>
      </c>
      <c r="Q1064" s="1" t="str">
        <f t="shared" si="135"/>
        <v>Supplies and Furniture</v>
      </c>
      <c r="R1064" s="1" t="s">
        <v>791</v>
      </c>
      <c r="S1064" s="1" t="s">
        <v>130</v>
      </c>
      <c r="T1064" s="1">
        <v>90008</v>
      </c>
      <c r="U1064" s="1" t="str">
        <f>VLOOKUP(T1064,'Geographic Data'!$A:$D,2,FALSE)</f>
        <v>Los Angeles</v>
      </c>
      <c r="V1064" s="1" t="str">
        <f>VLOOKUP(T1064,'Geographic Data'!$A:$D,3,FALSE)</f>
        <v>California</v>
      </c>
      <c r="W1064" s="1" t="str">
        <f>VLOOKUP(T1064,'Geographic Data'!$A:$D,4,FALSE)</f>
        <v>West</v>
      </c>
    </row>
    <row r="1065" spans="1:23" x14ac:dyDescent="0.2">
      <c r="A1065" s="1">
        <v>27022</v>
      </c>
      <c r="B1065" s="2">
        <v>43587</v>
      </c>
      <c r="C1065" s="2" t="str">
        <f t="shared" si="128"/>
        <v>Thursday</v>
      </c>
      <c r="D1065" s="2" t="str">
        <f t="shared" si="129"/>
        <v>May</v>
      </c>
      <c r="E1065" s="2" t="str">
        <f t="shared" si="130"/>
        <v>2019</v>
      </c>
      <c r="F1065" s="2">
        <v>43593</v>
      </c>
      <c r="G1065" s="2" t="str">
        <f t="shared" si="131"/>
        <v>Wednesday</v>
      </c>
      <c r="H1065" s="2" t="str">
        <f t="shared" si="132"/>
        <v>May</v>
      </c>
      <c r="I1065" s="22">
        <v>0.34895533663434142</v>
      </c>
      <c r="J1065" s="22" t="str">
        <f t="shared" si="133"/>
        <v>08</v>
      </c>
      <c r="K1065" s="2" t="str">
        <f t="shared" si="134"/>
        <v>2019</v>
      </c>
      <c r="L1065" s="3">
        <v>284.98</v>
      </c>
      <c r="M1065" s="1">
        <v>2</v>
      </c>
      <c r="N1065" s="3">
        <v>569.96</v>
      </c>
      <c r="O1065" s="1" t="s">
        <v>10</v>
      </c>
      <c r="P1065" s="1" t="s">
        <v>27</v>
      </c>
      <c r="Q1065" s="1" t="str">
        <f t="shared" si="135"/>
        <v>Supplies and Furniture</v>
      </c>
      <c r="R1065" s="1" t="s">
        <v>1219</v>
      </c>
      <c r="S1065" s="1" t="s">
        <v>131</v>
      </c>
      <c r="T1065" s="1">
        <v>90008</v>
      </c>
      <c r="U1065" s="1" t="str">
        <f>VLOOKUP(T1065,'Geographic Data'!$A:$D,2,FALSE)</f>
        <v>Los Angeles</v>
      </c>
      <c r="V1065" s="1" t="str">
        <f>VLOOKUP(T1065,'Geographic Data'!$A:$D,3,FALSE)</f>
        <v>California</v>
      </c>
      <c r="W1065" s="1" t="str">
        <f>VLOOKUP(T1065,'Geographic Data'!$A:$D,4,FALSE)</f>
        <v>West</v>
      </c>
    </row>
    <row r="1066" spans="1:23" x14ac:dyDescent="0.2">
      <c r="A1066" s="1">
        <v>27022</v>
      </c>
      <c r="B1066" s="2">
        <v>43587</v>
      </c>
      <c r="C1066" s="2" t="str">
        <f t="shared" si="128"/>
        <v>Thursday</v>
      </c>
      <c r="D1066" s="2" t="str">
        <f t="shared" si="129"/>
        <v>May</v>
      </c>
      <c r="E1066" s="2" t="str">
        <f t="shared" si="130"/>
        <v>2019</v>
      </c>
      <c r="F1066" s="2">
        <v>43596</v>
      </c>
      <c r="G1066" s="2" t="str">
        <f t="shared" si="131"/>
        <v>Saturday</v>
      </c>
      <c r="H1066" s="2" t="str">
        <f t="shared" si="132"/>
        <v>May</v>
      </c>
      <c r="I1066" s="22">
        <v>0.627531970306483</v>
      </c>
      <c r="J1066" s="22" t="str">
        <f t="shared" si="133"/>
        <v>15</v>
      </c>
      <c r="K1066" s="2" t="str">
        <f t="shared" si="134"/>
        <v>2019</v>
      </c>
      <c r="L1066" s="3">
        <v>107.53</v>
      </c>
      <c r="M1066" s="1">
        <v>7</v>
      </c>
      <c r="N1066" s="3">
        <v>752.71</v>
      </c>
      <c r="O1066" s="1" t="s">
        <v>10</v>
      </c>
      <c r="P1066" s="1" t="s">
        <v>27</v>
      </c>
      <c r="Q1066" s="1" t="str">
        <f t="shared" si="135"/>
        <v>Supplies and Furniture</v>
      </c>
      <c r="R1066" s="1" t="s">
        <v>33</v>
      </c>
      <c r="S1066" s="1" t="s">
        <v>132</v>
      </c>
      <c r="T1066" s="1">
        <v>90008</v>
      </c>
      <c r="U1066" s="1" t="str">
        <f>VLOOKUP(T1066,'Geographic Data'!$A:$D,2,FALSE)</f>
        <v>Los Angeles</v>
      </c>
      <c r="V1066" s="1" t="str">
        <f>VLOOKUP(T1066,'Geographic Data'!$A:$D,3,FALSE)</f>
        <v>California</v>
      </c>
      <c r="W1066" s="1" t="str">
        <f>VLOOKUP(T1066,'Geographic Data'!$A:$D,4,FALSE)</f>
        <v>West</v>
      </c>
    </row>
    <row r="1067" spans="1:23" x14ac:dyDescent="0.2">
      <c r="A1067" s="1">
        <v>27660</v>
      </c>
      <c r="B1067" s="2">
        <v>43590</v>
      </c>
      <c r="C1067" s="2" t="str">
        <f t="shared" si="128"/>
        <v>Sunday</v>
      </c>
      <c r="D1067" s="2" t="str">
        <f t="shared" si="129"/>
        <v>May</v>
      </c>
      <c r="E1067" s="2" t="str">
        <f t="shared" si="130"/>
        <v>2019</v>
      </c>
      <c r="F1067" s="2">
        <v>43592</v>
      </c>
      <c r="G1067" s="2" t="str">
        <f t="shared" si="131"/>
        <v>Tuesday</v>
      </c>
      <c r="H1067" s="2" t="str">
        <f t="shared" si="132"/>
        <v>May</v>
      </c>
      <c r="I1067" s="22">
        <v>0.25673347362382448</v>
      </c>
      <c r="J1067" s="22" t="str">
        <f t="shared" si="133"/>
        <v>06</v>
      </c>
      <c r="K1067" s="2" t="str">
        <f t="shared" si="134"/>
        <v>2019</v>
      </c>
      <c r="L1067" s="3">
        <v>96.45</v>
      </c>
      <c r="M1067" s="1">
        <v>7</v>
      </c>
      <c r="N1067" s="3">
        <v>675.15</v>
      </c>
      <c r="O1067" s="1" t="s">
        <v>10</v>
      </c>
      <c r="P1067" s="1" t="s">
        <v>16</v>
      </c>
      <c r="Q1067" s="1" t="str">
        <f t="shared" si="135"/>
        <v>Technology</v>
      </c>
      <c r="R1067" s="1" t="s">
        <v>25</v>
      </c>
      <c r="S1067" s="1" t="s">
        <v>75</v>
      </c>
      <c r="T1067" s="1">
        <v>90008</v>
      </c>
      <c r="U1067" s="1" t="str">
        <f>VLOOKUP(T1067,'Geographic Data'!$A:$D,2,FALSE)</f>
        <v>Los Angeles</v>
      </c>
      <c r="V1067" s="1" t="str">
        <f>VLOOKUP(T1067,'Geographic Data'!$A:$D,3,FALSE)</f>
        <v>California</v>
      </c>
      <c r="W1067" s="1" t="str">
        <f>VLOOKUP(T1067,'Geographic Data'!$A:$D,4,FALSE)</f>
        <v>West</v>
      </c>
    </row>
    <row r="1068" spans="1:23" x14ac:dyDescent="0.2">
      <c r="A1068" s="1">
        <v>45290</v>
      </c>
      <c r="B1068" s="2">
        <v>43666</v>
      </c>
      <c r="C1068" s="2" t="str">
        <f t="shared" si="128"/>
        <v>Saturday</v>
      </c>
      <c r="D1068" s="2" t="str">
        <f t="shared" si="129"/>
        <v>July</v>
      </c>
      <c r="E1068" s="2" t="str">
        <f t="shared" si="130"/>
        <v>2019</v>
      </c>
      <c r="F1068" s="2">
        <v>43676</v>
      </c>
      <c r="G1068" s="2" t="str">
        <f t="shared" si="131"/>
        <v>Tuesday</v>
      </c>
      <c r="H1068" s="2" t="str">
        <f t="shared" si="132"/>
        <v>July</v>
      </c>
      <c r="I1068" s="22">
        <v>0.5019817374381691</v>
      </c>
      <c r="J1068" s="22" t="str">
        <f t="shared" si="133"/>
        <v>12</v>
      </c>
      <c r="K1068" s="2" t="str">
        <f t="shared" si="134"/>
        <v>2019</v>
      </c>
      <c r="L1068" s="3">
        <v>78.69</v>
      </c>
      <c r="M1068" s="1">
        <v>9</v>
      </c>
      <c r="N1068" s="3">
        <v>708.21</v>
      </c>
      <c r="O1068" s="1" t="s">
        <v>30</v>
      </c>
      <c r="P1068" s="1" t="s">
        <v>27</v>
      </c>
      <c r="Q1068" s="1" t="str">
        <f t="shared" si="135"/>
        <v>Supplies and Furniture</v>
      </c>
      <c r="R1068" s="1" t="s">
        <v>33</v>
      </c>
      <c r="S1068" s="1" t="s">
        <v>203</v>
      </c>
      <c r="T1068" s="1">
        <v>90008</v>
      </c>
      <c r="U1068" s="1" t="str">
        <f>VLOOKUP(T1068,'Geographic Data'!$A:$D,2,FALSE)</f>
        <v>Los Angeles</v>
      </c>
      <c r="V1068" s="1" t="str">
        <f>VLOOKUP(T1068,'Geographic Data'!$A:$D,3,FALSE)</f>
        <v>California</v>
      </c>
      <c r="W1068" s="1" t="str">
        <f>VLOOKUP(T1068,'Geographic Data'!$A:$D,4,FALSE)</f>
        <v>West</v>
      </c>
    </row>
    <row r="1069" spans="1:23" x14ac:dyDescent="0.2">
      <c r="A1069" s="1">
        <v>45290</v>
      </c>
      <c r="B1069" s="2">
        <v>43666</v>
      </c>
      <c r="C1069" s="2" t="str">
        <f t="shared" si="128"/>
        <v>Saturday</v>
      </c>
      <c r="D1069" s="2" t="str">
        <f t="shared" si="129"/>
        <v>July</v>
      </c>
      <c r="E1069" s="2" t="str">
        <f t="shared" si="130"/>
        <v>2019</v>
      </c>
      <c r="F1069" s="2">
        <v>43674</v>
      </c>
      <c r="G1069" s="2" t="str">
        <f t="shared" si="131"/>
        <v>Sunday</v>
      </c>
      <c r="H1069" s="2" t="str">
        <f t="shared" si="132"/>
        <v>July</v>
      </c>
      <c r="I1069" s="22">
        <v>0.33581928112271953</v>
      </c>
      <c r="J1069" s="22" t="str">
        <f t="shared" si="133"/>
        <v>08</v>
      </c>
      <c r="K1069" s="2" t="str">
        <f t="shared" si="134"/>
        <v>2019</v>
      </c>
      <c r="L1069" s="3">
        <v>145.97999999999999</v>
      </c>
      <c r="M1069" s="1">
        <v>8</v>
      </c>
      <c r="N1069" s="3">
        <v>1167.8399999999999</v>
      </c>
      <c r="O1069" s="1" t="s">
        <v>30</v>
      </c>
      <c r="P1069" s="1" t="s">
        <v>27</v>
      </c>
      <c r="Q1069" s="1" t="str">
        <f t="shared" si="135"/>
        <v>Supplies and Furniture</v>
      </c>
      <c r="R1069" s="1" t="s">
        <v>43</v>
      </c>
      <c r="S1069" s="1" t="s">
        <v>204</v>
      </c>
      <c r="T1069" s="1">
        <v>90008</v>
      </c>
      <c r="U1069" s="1" t="str">
        <f>VLOOKUP(T1069,'Geographic Data'!$A:$D,2,FALSE)</f>
        <v>Los Angeles</v>
      </c>
      <c r="V1069" s="1" t="str">
        <f>VLOOKUP(T1069,'Geographic Data'!$A:$D,3,FALSE)</f>
        <v>California</v>
      </c>
      <c r="W1069" s="1" t="str">
        <f>VLOOKUP(T1069,'Geographic Data'!$A:$D,4,FALSE)</f>
        <v>West</v>
      </c>
    </row>
    <row r="1070" spans="1:23" x14ac:dyDescent="0.2">
      <c r="A1070" s="1">
        <v>1320</v>
      </c>
      <c r="B1070" s="2">
        <v>43475</v>
      </c>
      <c r="C1070" s="2" t="str">
        <f t="shared" si="128"/>
        <v>Thursday</v>
      </c>
      <c r="D1070" s="2" t="str">
        <f t="shared" si="129"/>
        <v>January</v>
      </c>
      <c r="E1070" s="2" t="str">
        <f t="shared" si="130"/>
        <v>2019</v>
      </c>
      <c r="F1070" s="2">
        <v>43476</v>
      </c>
      <c r="G1070" s="2" t="str">
        <f t="shared" si="131"/>
        <v>Friday</v>
      </c>
      <c r="H1070" s="2" t="str">
        <f t="shared" si="132"/>
        <v>January</v>
      </c>
      <c r="I1070" s="22">
        <v>0.47153660176680989</v>
      </c>
      <c r="J1070" s="22" t="str">
        <f t="shared" si="133"/>
        <v>11</v>
      </c>
      <c r="K1070" s="2" t="str">
        <f t="shared" si="134"/>
        <v>2019</v>
      </c>
      <c r="L1070" s="3">
        <v>95.99</v>
      </c>
      <c r="M1070" s="1">
        <v>8</v>
      </c>
      <c r="N1070" s="3">
        <v>767.92</v>
      </c>
      <c r="O1070" s="1" t="s">
        <v>14</v>
      </c>
      <c r="P1070" s="1" t="s">
        <v>11</v>
      </c>
      <c r="Q1070" s="1" t="str">
        <f t="shared" si="135"/>
        <v>Supplies and Furniture</v>
      </c>
      <c r="R1070" s="1" t="s">
        <v>789</v>
      </c>
      <c r="S1070" s="1" t="s">
        <v>20</v>
      </c>
      <c r="T1070" s="1">
        <v>90041</v>
      </c>
      <c r="U1070" s="1" t="str">
        <f>VLOOKUP(T1070,'Geographic Data'!$A:$D,2,FALSE)</f>
        <v>Los Angeles</v>
      </c>
      <c r="V1070" s="1" t="str">
        <f>VLOOKUP(T1070,'Geographic Data'!$A:$D,3,FALSE)</f>
        <v>California</v>
      </c>
      <c r="W1070" s="1" t="str">
        <f>VLOOKUP(T1070,'Geographic Data'!$A:$D,4,FALSE)</f>
        <v>West</v>
      </c>
    </row>
    <row r="1071" spans="1:23" x14ac:dyDescent="0.2">
      <c r="A1071" s="1">
        <v>1320</v>
      </c>
      <c r="B1071" s="2">
        <v>43475</v>
      </c>
      <c r="C1071" s="2" t="str">
        <f t="shared" si="128"/>
        <v>Thursday</v>
      </c>
      <c r="D1071" s="2" t="str">
        <f t="shared" si="129"/>
        <v>January</v>
      </c>
      <c r="E1071" s="2" t="str">
        <f t="shared" si="130"/>
        <v>2019</v>
      </c>
      <c r="F1071" s="2">
        <v>43481</v>
      </c>
      <c r="G1071" s="2" t="str">
        <f t="shared" si="131"/>
        <v>Wednesday</v>
      </c>
      <c r="H1071" s="2" t="str">
        <f t="shared" si="132"/>
        <v>January</v>
      </c>
      <c r="I1071" s="22">
        <v>0.24090571083906964</v>
      </c>
      <c r="J1071" s="22" t="str">
        <f t="shared" si="133"/>
        <v>05</v>
      </c>
      <c r="K1071" s="2" t="str">
        <f t="shared" si="134"/>
        <v>2019</v>
      </c>
      <c r="L1071" s="3">
        <v>95.99</v>
      </c>
      <c r="M1071" s="1">
        <v>9</v>
      </c>
      <c r="N1071" s="3">
        <v>863.91</v>
      </c>
      <c r="O1071" s="1" t="s">
        <v>14</v>
      </c>
      <c r="P1071" s="1" t="s">
        <v>11</v>
      </c>
      <c r="Q1071" s="1" t="str">
        <f t="shared" si="135"/>
        <v>Supplies and Furniture</v>
      </c>
      <c r="R1071" s="1" t="s">
        <v>789</v>
      </c>
      <c r="S1071" s="1" t="s">
        <v>20</v>
      </c>
      <c r="T1071" s="1">
        <v>90041</v>
      </c>
      <c r="U1071" s="1" t="str">
        <f>VLOOKUP(T1071,'Geographic Data'!$A:$D,2,FALSE)</f>
        <v>Los Angeles</v>
      </c>
      <c r="V1071" s="1" t="str">
        <f>VLOOKUP(T1071,'Geographic Data'!$A:$D,3,FALSE)</f>
        <v>California</v>
      </c>
      <c r="W1071" s="1" t="str">
        <f>VLOOKUP(T1071,'Geographic Data'!$A:$D,4,FALSE)</f>
        <v>West</v>
      </c>
    </row>
    <row r="1072" spans="1:23" x14ac:dyDescent="0.2">
      <c r="A1072" s="1">
        <v>1320</v>
      </c>
      <c r="B1072" s="2">
        <v>43475</v>
      </c>
      <c r="C1072" s="2" t="str">
        <f t="shared" si="128"/>
        <v>Thursday</v>
      </c>
      <c r="D1072" s="2" t="str">
        <f t="shared" si="129"/>
        <v>January</v>
      </c>
      <c r="E1072" s="2" t="str">
        <f t="shared" si="130"/>
        <v>2019</v>
      </c>
      <c r="F1072" s="2">
        <v>43484</v>
      </c>
      <c r="G1072" s="2" t="str">
        <f t="shared" si="131"/>
        <v>Saturday</v>
      </c>
      <c r="H1072" s="2" t="str">
        <f t="shared" si="132"/>
        <v>January</v>
      </c>
      <c r="I1072" s="22">
        <v>0.15318305563640788</v>
      </c>
      <c r="J1072" s="22" t="str">
        <f t="shared" si="133"/>
        <v>03</v>
      </c>
      <c r="K1072" s="2" t="str">
        <f t="shared" si="134"/>
        <v>2019</v>
      </c>
      <c r="L1072" s="3">
        <v>125.99</v>
      </c>
      <c r="M1072" s="1">
        <v>4</v>
      </c>
      <c r="N1072" s="3">
        <v>503.96</v>
      </c>
      <c r="O1072" s="1" t="s">
        <v>14</v>
      </c>
      <c r="P1072" s="1" t="s">
        <v>16</v>
      </c>
      <c r="Q1072" s="1" t="str">
        <f t="shared" si="135"/>
        <v>Technology</v>
      </c>
      <c r="R1072" s="1" t="s">
        <v>790</v>
      </c>
      <c r="S1072" s="1" t="s">
        <v>21</v>
      </c>
      <c r="T1072" s="1">
        <v>90041</v>
      </c>
      <c r="U1072" s="1" t="str">
        <f>VLOOKUP(T1072,'Geographic Data'!$A:$D,2,FALSE)</f>
        <v>Los Angeles</v>
      </c>
      <c r="V1072" s="1" t="str">
        <f>VLOOKUP(T1072,'Geographic Data'!$A:$D,3,FALSE)</f>
        <v>California</v>
      </c>
      <c r="W1072" s="1" t="str">
        <f>VLOOKUP(T1072,'Geographic Data'!$A:$D,4,FALSE)</f>
        <v>West</v>
      </c>
    </row>
    <row r="1073" spans="1:23" x14ac:dyDescent="0.2">
      <c r="A1073" s="1">
        <v>13515</v>
      </c>
      <c r="B1073" s="2">
        <v>43528</v>
      </c>
      <c r="C1073" s="2" t="str">
        <f t="shared" si="128"/>
        <v>Monday</v>
      </c>
      <c r="D1073" s="2" t="str">
        <f t="shared" si="129"/>
        <v>March</v>
      </c>
      <c r="E1073" s="2" t="str">
        <f t="shared" si="130"/>
        <v>2019</v>
      </c>
      <c r="F1073" s="2">
        <v>43535</v>
      </c>
      <c r="G1073" s="2" t="str">
        <f t="shared" si="131"/>
        <v>Monday</v>
      </c>
      <c r="H1073" s="2" t="str">
        <f t="shared" si="132"/>
        <v>March</v>
      </c>
      <c r="I1073" s="22">
        <v>0.18930028685716271</v>
      </c>
      <c r="J1073" s="22" t="str">
        <f t="shared" si="133"/>
        <v>04</v>
      </c>
      <c r="K1073" s="2" t="str">
        <f t="shared" si="134"/>
        <v>2019</v>
      </c>
      <c r="L1073" s="3">
        <v>71.37</v>
      </c>
      <c r="M1073" s="1">
        <v>8</v>
      </c>
      <c r="N1073" s="3">
        <v>570.96</v>
      </c>
      <c r="O1073" s="1" t="s">
        <v>14</v>
      </c>
      <c r="P1073" s="1" t="s">
        <v>27</v>
      </c>
      <c r="Q1073" s="1" t="str">
        <f t="shared" si="135"/>
        <v>Supplies and Furniture</v>
      </c>
      <c r="R1073" s="1" t="s">
        <v>43</v>
      </c>
      <c r="S1073" s="1" t="s">
        <v>71</v>
      </c>
      <c r="T1073" s="1">
        <v>90041</v>
      </c>
      <c r="U1073" s="1" t="str">
        <f>VLOOKUP(T1073,'Geographic Data'!$A:$D,2,FALSE)</f>
        <v>Los Angeles</v>
      </c>
      <c r="V1073" s="1" t="str">
        <f>VLOOKUP(T1073,'Geographic Data'!$A:$D,3,FALSE)</f>
        <v>California</v>
      </c>
      <c r="W1073" s="1" t="str">
        <f>VLOOKUP(T1073,'Geographic Data'!$A:$D,4,FALSE)</f>
        <v>West</v>
      </c>
    </row>
    <row r="1074" spans="1:23" x14ac:dyDescent="0.2">
      <c r="A1074" s="1">
        <v>13515</v>
      </c>
      <c r="B1074" s="2">
        <v>43528</v>
      </c>
      <c r="C1074" s="2" t="str">
        <f t="shared" si="128"/>
        <v>Monday</v>
      </c>
      <c r="D1074" s="2" t="str">
        <f t="shared" si="129"/>
        <v>March</v>
      </c>
      <c r="E1074" s="2" t="str">
        <f t="shared" si="130"/>
        <v>2019</v>
      </c>
      <c r="F1074" s="2">
        <v>43534</v>
      </c>
      <c r="G1074" s="2" t="str">
        <f t="shared" si="131"/>
        <v>Sunday</v>
      </c>
      <c r="H1074" s="2" t="str">
        <f t="shared" si="132"/>
        <v>March</v>
      </c>
      <c r="I1074" s="22">
        <v>0.55694879119197072</v>
      </c>
      <c r="J1074" s="22" t="str">
        <f t="shared" si="133"/>
        <v>13</v>
      </c>
      <c r="K1074" s="2" t="str">
        <f t="shared" si="134"/>
        <v>2019</v>
      </c>
      <c r="L1074" s="3">
        <v>21.98</v>
      </c>
      <c r="M1074" s="1">
        <v>2</v>
      </c>
      <c r="N1074" s="3">
        <v>43.96</v>
      </c>
      <c r="O1074" s="1" t="s">
        <v>14</v>
      </c>
      <c r="P1074" s="1" t="s">
        <v>11</v>
      </c>
      <c r="Q1074" s="1" t="str">
        <f t="shared" si="135"/>
        <v>Supplies and Furniture</v>
      </c>
      <c r="R1074" s="1" t="s">
        <v>12</v>
      </c>
      <c r="S1074" s="1" t="s">
        <v>72</v>
      </c>
      <c r="T1074" s="1">
        <v>90041</v>
      </c>
      <c r="U1074" s="1" t="str">
        <f>VLOOKUP(T1074,'Geographic Data'!$A:$D,2,FALSE)</f>
        <v>Los Angeles</v>
      </c>
      <c r="V1074" s="1" t="str">
        <f>VLOOKUP(T1074,'Geographic Data'!$A:$D,3,FALSE)</f>
        <v>California</v>
      </c>
      <c r="W1074" s="1" t="str">
        <f>VLOOKUP(T1074,'Geographic Data'!$A:$D,4,FALSE)</f>
        <v>West</v>
      </c>
    </row>
    <row r="1075" spans="1:23" x14ac:dyDescent="0.2">
      <c r="A1075" s="1">
        <v>15593</v>
      </c>
      <c r="B1075" s="2">
        <v>43537</v>
      </c>
      <c r="C1075" s="2" t="str">
        <f t="shared" si="128"/>
        <v>Wednesday</v>
      </c>
      <c r="D1075" s="2" t="str">
        <f t="shared" si="129"/>
        <v>March</v>
      </c>
      <c r="E1075" s="2" t="str">
        <f t="shared" si="130"/>
        <v>2019</v>
      </c>
      <c r="F1075" s="2">
        <v>43540</v>
      </c>
      <c r="G1075" s="2" t="str">
        <f t="shared" si="131"/>
        <v>Saturday</v>
      </c>
      <c r="H1075" s="2" t="str">
        <f t="shared" si="132"/>
        <v>March</v>
      </c>
      <c r="I1075" s="22">
        <v>0.21485862179069015</v>
      </c>
      <c r="J1075" s="22" t="str">
        <f t="shared" si="133"/>
        <v>05</v>
      </c>
      <c r="K1075" s="2" t="str">
        <f t="shared" si="134"/>
        <v>2019</v>
      </c>
      <c r="L1075" s="3">
        <v>37.700000000000003</v>
      </c>
      <c r="M1075" s="1">
        <v>6</v>
      </c>
      <c r="N1075" s="3">
        <v>226.2</v>
      </c>
      <c r="O1075" s="1" t="s">
        <v>14</v>
      </c>
      <c r="P1075" s="1" t="s">
        <v>11</v>
      </c>
      <c r="Q1075" s="1" t="str">
        <f t="shared" si="135"/>
        <v>Supplies and Furniture</v>
      </c>
      <c r="R1075" s="1" t="s">
        <v>791</v>
      </c>
      <c r="S1075" s="1" t="s">
        <v>77</v>
      </c>
      <c r="T1075" s="1">
        <v>90041</v>
      </c>
      <c r="U1075" s="1" t="str">
        <f>VLOOKUP(T1075,'Geographic Data'!$A:$D,2,FALSE)</f>
        <v>Los Angeles</v>
      </c>
      <c r="V1075" s="1" t="str">
        <f>VLOOKUP(T1075,'Geographic Data'!$A:$D,3,FALSE)</f>
        <v>California</v>
      </c>
      <c r="W1075" s="1" t="str">
        <f>VLOOKUP(T1075,'Geographic Data'!$A:$D,4,FALSE)</f>
        <v>West</v>
      </c>
    </row>
    <row r="1076" spans="1:23" x14ac:dyDescent="0.2">
      <c r="A1076" s="1">
        <v>18760</v>
      </c>
      <c r="B1076" s="2">
        <v>43551</v>
      </c>
      <c r="C1076" s="2" t="str">
        <f t="shared" si="128"/>
        <v>Wednesday</v>
      </c>
      <c r="D1076" s="2" t="str">
        <f t="shared" si="129"/>
        <v>March</v>
      </c>
      <c r="E1076" s="2" t="str">
        <f t="shared" si="130"/>
        <v>2019</v>
      </c>
      <c r="F1076" s="2">
        <v>43560</v>
      </c>
      <c r="G1076" s="2" t="str">
        <f t="shared" si="131"/>
        <v>Friday</v>
      </c>
      <c r="H1076" s="2" t="str">
        <f t="shared" si="132"/>
        <v>April</v>
      </c>
      <c r="I1076" s="22">
        <v>0.82816626398294968</v>
      </c>
      <c r="J1076" s="22" t="str">
        <f t="shared" si="133"/>
        <v>19</v>
      </c>
      <c r="K1076" s="2" t="str">
        <f t="shared" si="134"/>
        <v>2019</v>
      </c>
      <c r="L1076" s="3">
        <v>120.98</v>
      </c>
      <c r="M1076" s="1">
        <v>8</v>
      </c>
      <c r="N1076" s="3">
        <v>967.84</v>
      </c>
      <c r="O1076" s="1" t="s">
        <v>14</v>
      </c>
      <c r="P1076" s="1" t="s">
        <v>27</v>
      </c>
      <c r="Q1076" s="1" t="str">
        <f t="shared" si="135"/>
        <v>Supplies and Furniture</v>
      </c>
      <c r="R1076" s="1" t="s">
        <v>1219</v>
      </c>
      <c r="S1076" s="1" t="s">
        <v>89</v>
      </c>
      <c r="T1076" s="1">
        <v>90041</v>
      </c>
      <c r="U1076" s="1" t="str">
        <f>VLOOKUP(T1076,'Geographic Data'!$A:$D,2,FALSE)</f>
        <v>Los Angeles</v>
      </c>
      <c r="V1076" s="1" t="str">
        <f>VLOOKUP(T1076,'Geographic Data'!$A:$D,3,FALSE)</f>
        <v>California</v>
      </c>
      <c r="W1076" s="1" t="str">
        <f>VLOOKUP(T1076,'Geographic Data'!$A:$D,4,FALSE)</f>
        <v>West</v>
      </c>
    </row>
    <row r="1077" spans="1:23" x14ac:dyDescent="0.2">
      <c r="A1077" s="1">
        <v>18760</v>
      </c>
      <c r="B1077" s="2">
        <v>43551</v>
      </c>
      <c r="C1077" s="2" t="str">
        <f t="shared" si="128"/>
        <v>Wednesday</v>
      </c>
      <c r="D1077" s="2" t="str">
        <f t="shared" si="129"/>
        <v>March</v>
      </c>
      <c r="E1077" s="2" t="str">
        <f t="shared" si="130"/>
        <v>2019</v>
      </c>
      <c r="F1077" s="2">
        <v>43558</v>
      </c>
      <c r="G1077" s="2" t="str">
        <f t="shared" si="131"/>
        <v>Wednesday</v>
      </c>
      <c r="H1077" s="2" t="str">
        <f t="shared" si="132"/>
        <v>April</v>
      </c>
      <c r="I1077" s="22">
        <v>0.461024093408677</v>
      </c>
      <c r="J1077" s="22" t="str">
        <f t="shared" si="133"/>
        <v>11</v>
      </c>
      <c r="K1077" s="2" t="str">
        <f t="shared" si="134"/>
        <v>2019</v>
      </c>
      <c r="L1077" s="3">
        <v>13.99</v>
      </c>
      <c r="M1077" s="1">
        <v>3</v>
      </c>
      <c r="N1077" s="3">
        <v>41.97</v>
      </c>
      <c r="O1077" s="1" t="s">
        <v>14</v>
      </c>
      <c r="P1077" s="1" t="s">
        <v>16</v>
      </c>
      <c r="Q1077" s="1" t="str">
        <f t="shared" si="135"/>
        <v>Technology</v>
      </c>
      <c r="R1077" s="1" t="s">
        <v>25</v>
      </c>
      <c r="S1077" s="1" t="s">
        <v>90</v>
      </c>
      <c r="T1077" s="1">
        <v>90041</v>
      </c>
      <c r="U1077" s="1" t="str">
        <f>VLOOKUP(T1077,'Geographic Data'!$A:$D,2,FALSE)</f>
        <v>Los Angeles</v>
      </c>
      <c r="V1077" s="1" t="str">
        <f>VLOOKUP(T1077,'Geographic Data'!$A:$D,3,FALSE)</f>
        <v>California</v>
      </c>
      <c r="W1077" s="1" t="str">
        <f>VLOOKUP(T1077,'Geographic Data'!$A:$D,4,FALSE)</f>
        <v>West</v>
      </c>
    </row>
    <row r="1078" spans="1:23" x14ac:dyDescent="0.2">
      <c r="A1078" s="1">
        <v>24396</v>
      </c>
      <c r="B1078" s="2">
        <v>43576</v>
      </c>
      <c r="C1078" s="2" t="str">
        <f t="shared" si="128"/>
        <v>Sunday</v>
      </c>
      <c r="D1078" s="2" t="str">
        <f t="shared" si="129"/>
        <v>April</v>
      </c>
      <c r="E1078" s="2" t="str">
        <f t="shared" si="130"/>
        <v>2019</v>
      </c>
      <c r="F1078" s="2">
        <v>43586</v>
      </c>
      <c r="G1078" s="2" t="str">
        <f t="shared" si="131"/>
        <v>Wednesday</v>
      </c>
      <c r="H1078" s="2" t="str">
        <f t="shared" si="132"/>
        <v>May</v>
      </c>
      <c r="I1078" s="22">
        <v>0.91534721656218043</v>
      </c>
      <c r="J1078" s="22" t="str">
        <f t="shared" si="133"/>
        <v>21</v>
      </c>
      <c r="K1078" s="2" t="str">
        <f t="shared" si="134"/>
        <v>2019</v>
      </c>
      <c r="L1078" s="3">
        <v>5.0199999999999996</v>
      </c>
      <c r="M1078" s="1">
        <v>5</v>
      </c>
      <c r="N1078" s="3">
        <v>25.1</v>
      </c>
      <c r="O1078" s="1" t="s">
        <v>14</v>
      </c>
      <c r="P1078" s="1" t="s">
        <v>16</v>
      </c>
      <c r="Q1078" s="1" t="str">
        <f t="shared" si="135"/>
        <v>Technology</v>
      </c>
      <c r="R1078" s="1" t="s">
        <v>17</v>
      </c>
      <c r="S1078" s="1" t="s">
        <v>118</v>
      </c>
      <c r="T1078" s="1">
        <v>90041</v>
      </c>
      <c r="U1078" s="1" t="str">
        <f>VLOOKUP(T1078,'Geographic Data'!$A:$D,2,FALSE)</f>
        <v>Los Angeles</v>
      </c>
      <c r="V1078" s="1" t="str">
        <f>VLOOKUP(T1078,'Geographic Data'!$A:$D,3,FALSE)</f>
        <v>California</v>
      </c>
      <c r="W1078" s="1" t="str">
        <f>VLOOKUP(T1078,'Geographic Data'!$A:$D,4,FALSE)</f>
        <v>West</v>
      </c>
    </row>
    <row r="1079" spans="1:23" x14ac:dyDescent="0.2">
      <c r="A1079" s="1">
        <v>24396</v>
      </c>
      <c r="B1079" s="2">
        <v>43576</v>
      </c>
      <c r="C1079" s="2" t="str">
        <f t="shared" si="128"/>
        <v>Sunday</v>
      </c>
      <c r="D1079" s="2" t="str">
        <f t="shared" si="129"/>
        <v>April</v>
      </c>
      <c r="E1079" s="2" t="str">
        <f t="shared" si="130"/>
        <v>2019</v>
      </c>
      <c r="F1079" s="2">
        <v>43584</v>
      </c>
      <c r="G1079" s="2" t="str">
        <f t="shared" si="131"/>
        <v>Monday</v>
      </c>
      <c r="H1079" s="2" t="str">
        <f t="shared" si="132"/>
        <v>April</v>
      </c>
      <c r="I1079" s="22">
        <v>0.90536046616939803</v>
      </c>
      <c r="J1079" s="22" t="str">
        <f t="shared" si="133"/>
        <v>21</v>
      </c>
      <c r="K1079" s="2" t="str">
        <f t="shared" si="134"/>
        <v>2019</v>
      </c>
      <c r="L1079" s="3">
        <v>280.98</v>
      </c>
      <c r="M1079" s="1">
        <v>6</v>
      </c>
      <c r="N1079" s="3">
        <v>1685.88</v>
      </c>
      <c r="O1079" s="1" t="s">
        <v>14</v>
      </c>
      <c r="P1079" s="1" t="s">
        <v>27</v>
      </c>
      <c r="Q1079" s="1" t="str">
        <f t="shared" si="135"/>
        <v>Supplies and Furniture</v>
      </c>
      <c r="R1079" s="1" t="s">
        <v>1219</v>
      </c>
      <c r="S1079" s="1" t="s">
        <v>119</v>
      </c>
      <c r="T1079" s="1">
        <v>90041</v>
      </c>
      <c r="U1079" s="1" t="str">
        <f>VLOOKUP(T1079,'Geographic Data'!$A:$D,2,FALSE)</f>
        <v>Los Angeles</v>
      </c>
      <c r="V1079" s="1" t="str">
        <f>VLOOKUP(T1079,'Geographic Data'!$A:$D,3,FALSE)</f>
        <v>California</v>
      </c>
      <c r="W1079" s="1" t="str">
        <f>VLOOKUP(T1079,'Geographic Data'!$A:$D,4,FALSE)</f>
        <v>West</v>
      </c>
    </row>
    <row r="1080" spans="1:23" x14ac:dyDescent="0.2">
      <c r="A1080" s="1">
        <v>28172</v>
      </c>
      <c r="B1080" s="2">
        <v>43592</v>
      </c>
      <c r="C1080" s="2" t="str">
        <f t="shared" si="128"/>
        <v>Tuesday</v>
      </c>
      <c r="D1080" s="2" t="str">
        <f t="shared" si="129"/>
        <v>May</v>
      </c>
      <c r="E1080" s="2" t="str">
        <f t="shared" si="130"/>
        <v>2019</v>
      </c>
      <c r="F1080" s="2">
        <v>43602</v>
      </c>
      <c r="G1080" s="2" t="str">
        <f t="shared" si="131"/>
        <v>Friday</v>
      </c>
      <c r="H1080" s="2" t="str">
        <f t="shared" si="132"/>
        <v>May</v>
      </c>
      <c r="I1080" s="22">
        <v>0.51339096436050069</v>
      </c>
      <c r="J1080" s="22" t="str">
        <f t="shared" si="133"/>
        <v>12</v>
      </c>
      <c r="K1080" s="2" t="str">
        <f t="shared" si="134"/>
        <v>2019</v>
      </c>
      <c r="L1080" s="3">
        <v>4.9800000000000004</v>
      </c>
      <c r="M1080" s="1">
        <v>1</v>
      </c>
      <c r="N1080" s="3">
        <v>4.9800000000000004</v>
      </c>
      <c r="O1080" s="1" t="s">
        <v>14</v>
      </c>
      <c r="P1080" s="1" t="s">
        <v>16</v>
      </c>
      <c r="Q1080" s="1" t="str">
        <f t="shared" si="135"/>
        <v>Technology</v>
      </c>
      <c r="R1080" s="1" t="s">
        <v>17</v>
      </c>
      <c r="S1080" s="1" t="s">
        <v>137</v>
      </c>
      <c r="T1080" s="1">
        <v>90041</v>
      </c>
      <c r="U1080" s="1" t="str">
        <f>VLOOKUP(T1080,'Geographic Data'!$A:$D,2,FALSE)</f>
        <v>Los Angeles</v>
      </c>
      <c r="V1080" s="1" t="str">
        <f>VLOOKUP(T1080,'Geographic Data'!$A:$D,3,FALSE)</f>
        <v>California</v>
      </c>
      <c r="W1080" s="1" t="str">
        <f>VLOOKUP(T1080,'Geographic Data'!$A:$D,4,FALSE)</f>
        <v>West</v>
      </c>
    </row>
    <row r="1081" spans="1:23" x14ac:dyDescent="0.2">
      <c r="A1081" s="1">
        <v>28172</v>
      </c>
      <c r="B1081" s="2">
        <v>43592</v>
      </c>
      <c r="C1081" s="2" t="str">
        <f t="shared" si="128"/>
        <v>Tuesday</v>
      </c>
      <c r="D1081" s="2" t="str">
        <f t="shared" si="129"/>
        <v>May</v>
      </c>
      <c r="E1081" s="2" t="str">
        <f t="shared" si="130"/>
        <v>2019</v>
      </c>
      <c r="F1081" s="2">
        <v>43595</v>
      </c>
      <c r="G1081" s="2" t="str">
        <f t="shared" si="131"/>
        <v>Friday</v>
      </c>
      <c r="H1081" s="2" t="str">
        <f t="shared" si="132"/>
        <v>May</v>
      </c>
      <c r="I1081" s="22">
        <v>0.9013829813708123</v>
      </c>
      <c r="J1081" s="22" t="str">
        <f t="shared" si="133"/>
        <v>21</v>
      </c>
      <c r="K1081" s="2" t="str">
        <f t="shared" si="134"/>
        <v>2019</v>
      </c>
      <c r="L1081" s="3">
        <v>9.77</v>
      </c>
      <c r="M1081" s="1">
        <v>4</v>
      </c>
      <c r="N1081" s="3">
        <v>39.08</v>
      </c>
      <c r="O1081" s="1" t="s">
        <v>14</v>
      </c>
      <c r="P1081" s="1" t="s">
        <v>27</v>
      </c>
      <c r="Q1081" s="1" t="str">
        <f t="shared" si="135"/>
        <v>Supplies and Furniture</v>
      </c>
      <c r="R1081" s="1" t="s">
        <v>33</v>
      </c>
      <c r="S1081" s="1" t="s">
        <v>138</v>
      </c>
      <c r="T1081" s="1">
        <v>90041</v>
      </c>
      <c r="U1081" s="1" t="str">
        <f>VLOOKUP(T1081,'Geographic Data'!$A:$D,2,FALSE)</f>
        <v>Los Angeles</v>
      </c>
      <c r="V1081" s="1" t="str">
        <f>VLOOKUP(T1081,'Geographic Data'!$A:$D,3,FALSE)</f>
        <v>California</v>
      </c>
      <c r="W1081" s="1" t="str">
        <f>VLOOKUP(T1081,'Geographic Data'!$A:$D,4,FALSE)</f>
        <v>West</v>
      </c>
    </row>
    <row r="1082" spans="1:23" x14ac:dyDescent="0.2">
      <c r="A1082" s="1">
        <v>28332</v>
      </c>
      <c r="B1082" s="2">
        <v>43593</v>
      </c>
      <c r="C1082" s="2" t="str">
        <f t="shared" si="128"/>
        <v>Wednesday</v>
      </c>
      <c r="D1082" s="2" t="str">
        <f t="shared" si="129"/>
        <v>May</v>
      </c>
      <c r="E1082" s="2" t="str">
        <f t="shared" si="130"/>
        <v>2019</v>
      </c>
      <c r="F1082" s="2">
        <v>43596</v>
      </c>
      <c r="G1082" s="2" t="str">
        <f t="shared" si="131"/>
        <v>Saturday</v>
      </c>
      <c r="H1082" s="2" t="str">
        <f t="shared" si="132"/>
        <v>May</v>
      </c>
      <c r="I1082" s="22">
        <v>0.52750693572515595</v>
      </c>
      <c r="J1082" s="22" t="str">
        <f t="shared" si="133"/>
        <v>12</v>
      </c>
      <c r="K1082" s="2" t="str">
        <f t="shared" si="134"/>
        <v>2019</v>
      </c>
      <c r="L1082" s="3">
        <v>100.98</v>
      </c>
      <c r="M1082" s="1">
        <v>1</v>
      </c>
      <c r="N1082" s="3">
        <v>100.98</v>
      </c>
      <c r="O1082" s="1" t="s">
        <v>14</v>
      </c>
      <c r="P1082" s="1" t="s">
        <v>27</v>
      </c>
      <c r="Q1082" s="1" t="str">
        <f t="shared" si="135"/>
        <v>Supplies and Furniture</v>
      </c>
      <c r="R1082" s="1" t="s">
        <v>1219</v>
      </c>
      <c r="S1082" s="1" t="s">
        <v>139</v>
      </c>
      <c r="T1082" s="1">
        <v>90041</v>
      </c>
      <c r="U1082" s="1" t="str">
        <f>VLOOKUP(T1082,'Geographic Data'!$A:$D,2,FALSE)</f>
        <v>Los Angeles</v>
      </c>
      <c r="V1082" s="1" t="str">
        <f>VLOOKUP(T1082,'Geographic Data'!$A:$D,3,FALSE)</f>
        <v>California</v>
      </c>
      <c r="W1082" s="1" t="str">
        <f>VLOOKUP(T1082,'Geographic Data'!$A:$D,4,FALSE)</f>
        <v>West</v>
      </c>
    </row>
    <row r="1083" spans="1:23" x14ac:dyDescent="0.2">
      <c r="A1083" s="1">
        <v>28332</v>
      </c>
      <c r="B1083" s="2">
        <v>43593</v>
      </c>
      <c r="C1083" s="2" t="str">
        <f t="shared" si="128"/>
        <v>Wednesday</v>
      </c>
      <c r="D1083" s="2" t="str">
        <f t="shared" si="129"/>
        <v>May</v>
      </c>
      <c r="E1083" s="2" t="str">
        <f t="shared" si="130"/>
        <v>2019</v>
      </c>
      <c r="F1083" s="2">
        <v>43600</v>
      </c>
      <c r="G1083" s="2" t="str">
        <f t="shared" si="131"/>
        <v>Wednesday</v>
      </c>
      <c r="H1083" s="2" t="str">
        <f t="shared" si="132"/>
        <v>May</v>
      </c>
      <c r="I1083" s="22">
        <v>0.31516057896138072</v>
      </c>
      <c r="J1083" s="22" t="str">
        <f t="shared" si="133"/>
        <v>07</v>
      </c>
      <c r="K1083" s="2" t="str">
        <f t="shared" si="134"/>
        <v>2019</v>
      </c>
      <c r="L1083" s="3">
        <v>3.75</v>
      </c>
      <c r="M1083" s="1">
        <v>1</v>
      </c>
      <c r="N1083" s="3">
        <v>3.75</v>
      </c>
      <c r="O1083" s="1" t="s">
        <v>14</v>
      </c>
      <c r="P1083" s="1" t="s">
        <v>11</v>
      </c>
      <c r="Q1083" s="1" t="str">
        <f t="shared" si="135"/>
        <v>Supplies and Furniture</v>
      </c>
      <c r="R1083" s="1" t="s">
        <v>31</v>
      </c>
      <c r="S1083" s="1" t="s">
        <v>140</v>
      </c>
      <c r="T1083" s="1">
        <v>90041</v>
      </c>
      <c r="U1083" s="1" t="str">
        <f>VLOOKUP(T1083,'Geographic Data'!$A:$D,2,FALSE)</f>
        <v>Los Angeles</v>
      </c>
      <c r="V1083" s="1" t="str">
        <f>VLOOKUP(T1083,'Geographic Data'!$A:$D,3,FALSE)</f>
        <v>California</v>
      </c>
      <c r="W1083" s="1" t="str">
        <f>VLOOKUP(T1083,'Geographic Data'!$A:$D,4,FALSE)</f>
        <v>West</v>
      </c>
    </row>
    <row r="1084" spans="1:23" x14ac:dyDescent="0.2">
      <c r="A1084" s="1">
        <v>28623</v>
      </c>
      <c r="B1084" s="2">
        <v>43594</v>
      </c>
      <c r="C1084" s="2" t="str">
        <f t="shared" si="128"/>
        <v>Thursday</v>
      </c>
      <c r="D1084" s="2" t="str">
        <f t="shared" si="129"/>
        <v>May</v>
      </c>
      <c r="E1084" s="2" t="str">
        <f t="shared" si="130"/>
        <v>2019</v>
      </c>
      <c r="F1084" s="2">
        <v>43603</v>
      </c>
      <c r="G1084" s="2" t="str">
        <f t="shared" si="131"/>
        <v>Saturday</v>
      </c>
      <c r="H1084" s="2" t="str">
        <f t="shared" si="132"/>
        <v>May</v>
      </c>
      <c r="I1084" s="22">
        <v>0.7433288956749029</v>
      </c>
      <c r="J1084" s="22" t="str">
        <f t="shared" si="133"/>
        <v>17</v>
      </c>
      <c r="K1084" s="2" t="str">
        <f t="shared" si="134"/>
        <v>2019</v>
      </c>
      <c r="L1084" s="3">
        <v>7.89</v>
      </c>
      <c r="M1084" s="1">
        <v>10</v>
      </c>
      <c r="N1084" s="3">
        <v>78.900000000000006</v>
      </c>
      <c r="O1084" s="1" t="s">
        <v>14</v>
      </c>
      <c r="P1084" s="1" t="s">
        <v>11</v>
      </c>
      <c r="Q1084" s="1" t="str">
        <f t="shared" si="135"/>
        <v>Supplies and Furniture</v>
      </c>
      <c r="R1084" s="1" t="s">
        <v>141</v>
      </c>
      <c r="S1084" s="1" t="s">
        <v>142</v>
      </c>
      <c r="T1084" s="1">
        <v>90041</v>
      </c>
      <c r="U1084" s="1" t="str">
        <f>VLOOKUP(T1084,'Geographic Data'!$A:$D,2,FALSE)</f>
        <v>Los Angeles</v>
      </c>
      <c r="V1084" s="1" t="str">
        <f>VLOOKUP(T1084,'Geographic Data'!$A:$D,3,FALSE)</f>
        <v>California</v>
      </c>
      <c r="W1084" s="1" t="str">
        <f>VLOOKUP(T1084,'Geographic Data'!$A:$D,4,FALSE)</f>
        <v>West</v>
      </c>
    </row>
    <row r="1085" spans="1:23" x14ac:dyDescent="0.2">
      <c r="A1085" s="1">
        <v>28623</v>
      </c>
      <c r="B1085" s="2">
        <v>43594</v>
      </c>
      <c r="C1085" s="2" t="str">
        <f t="shared" si="128"/>
        <v>Thursday</v>
      </c>
      <c r="D1085" s="2" t="str">
        <f t="shared" si="129"/>
        <v>May</v>
      </c>
      <c r="E1085" s="2" t="str">
        <f t="shared" si="130"/>
        <v>2019</v>
      </c>
      <c r="F1085" s="2">
        <v>43601</v>
      </c>
      <c r="G1085" s="2" t="str">
        <f t="shared" si="131"/>
        <v>Thursday</v>
      </c>
      <c r="H1085" s="2" t="str">
        <f t="shared" si="132"/>
        <v>May</v>
      </c>
      <c r="I1085" s="22">
        <v>0.65875472648041744</v>
      </c>
      <c r="J1085" s="22" t="str">
        <f t="shared" si="133"/>
        <v>15</v>
      </c>
      <c r="K1085" s="2" t="str">
        <f t="shared" si="134"/>
        <v>2019</v>
      </c>
      <c r="L1085" s="3">
        <v>3.68</v>
      </c>
      <c r="M1085" s="1">
        <v>4</v>
      </c>
      <c r="N1085" s="3">
        <v>14.72</v>
      </c>
      <c r="O1085" s="1" t="s">
        <v>14</v>
      </c>
      <c r="P1085" s="1" t="s">
        <v>11</v>
      </c>
      <c r="Q1085" s="1" t="str">
        <f t="shared" si="135"/>
        <v>Supplies and Furniture</v>
      </c>
      <c r="R1085" s="1" t="s">
        <v>792</v>
      </c>
      <c r="S1085" s="1" t="s">
        <v>143</v>
      </c>
      <c r="T1085" s="1">
        <v>90041</v>
      </c>
      <c r="U1085" s="1" t="str">
        <f>VLOOKUP(T1085,'Geographic Data'!$A:$D,2,FALSE)</f>
        <v>Los Angeles</v>
      </c>
      <c r="V1085" s="1" t="str">
        <f>VLOOKUP(T1085,'Geographic Data'!$A:$D,3,FALSE)</f>
        <v>California</v>
      </c>
      <c r="W1085" s="1" t="str">
        <f>VLOOKUP(T1085,'Geographic Data'!$A:$D,4,FALSE)</f>
        <v>West</v>
      </c>
    </row>
    <row r="1086" spans="1:23" x14ac:dyDescent="0.2">
      <c r="A1086" s="1">
        <v>28623</v>
      </c>
      <c r="B1086" s="2">
        <v>43594</v>
      </c>
      <c r="C1086" s="2" t="str">
        <f t="shared" si="128"/>
        <v>Thursday</v>
      </c>
      <c r="D1086" s="2" t="str">
        <f t="shared" si="129"/>
        <v>May</v>
      </c>
      <c r="E1086" s="2" t="str">
        <f t="shared" si="130"/>
        <v>2019</v>
      </c>
      <c r="F1086" s="2">
        <v>43604</v>
      </c>
      <c r="G1086" s="2" t="str">
        <f t="shared" si="131"/>
        <v>Sunday</v>
      </c>
      <c r="H1086" s="2" t="str">
        <f t="shared" si="132"/>
        <v>May</v>
      </c>
      <c r="I1086" s="22">
        <v>0.88272839854341201</v>
      </c>
      <c r="J1086" s="22" t="str">
        <f t="shared" si="133"/>
        <v>21</v>
      </c>
      <c r="K1086" s="2" t="str">
        <f t="shared" si="134"/>
        <v>2019</v>
      </c>
      <c r="L1086" s="3">
        <v>9.7100000000000009</v>
      </c>
      <c r="M1086" s="1">
        <v>6</v>
      </c>
      <c r="N1086" s="3">
        <v>58.26</v>
      </c>
      <c r="O1086" s="1" t="s">
        <v>14</v>
      </c>
      <c r="P1086" s="1" t="s">
        <v>11</v>
      </c>
      <c r="Q1086" s="1" t="str">
        <f t="shared" si="135"/>
        <v>Supplies and Furniture</v>
      </c>
      <c r="R1086" s="1" t="s">
        <v>789</v>
      </c>
      <c r="S1086" s="1" t="s">
        <v>144</v>
      </c>
      <c r="T1086" s="1">
        <v>90041</v>
      </c>
      <c r="U1086" s="1" t="str">
        <f>VLOOKUP(T1086,'Geographic Data'!$A:$D,2,FALSE)</f>
        <v>Los Angeles</v>
      </c>
      <c r="V1086" s="1" t="str">
        <f>VLOOKUP(T1086,'Geographic Data'!$A:$D,3,FALSE)</f>
        <v>California</v>
      </c>
      <c r="W1086" s="1" t="str">
        <f>VLOOKUP(T1086,'Geographic Data'!$A:$D,4,FALSE)</f>
        <v>West</v>
      </c>
    </row>
    <row r="1087" spans="1:23" x14ac:dyDescent="0.2">
      <c r="A1087" s="1">
        <v>36493</v>
      </c>
      <c r="B1087" s="2">
        <v>43628</v>
      </c>
      <c r="C1087" s="2" t="str">
        <f t="shared" si="128"/>
        <v>Wednesday</v>
      </c>
      <c r="D1087" s="2" t="str">
        <f t="shared" si="129"/>
        <v>June</v>
      </c>
      <c r="E1087" s="2" t="str">
        <f t="shared" si="130"/>
        <v>2019</v>
      </c>
      <c r="F1087" s="2">
        <v>43635</v>
      </c>
      <c r="G1087" s="2" t="str">
        <f t="shared" si="131"/>
        <v>Wednesday</v>
      </c>
      <c r="H1087" s="2" t="str">
        <f t="shared" si="132"/>
        <v>June</v>
      </c>
      <c r="I1087" s="22">
        <v>0.45669204515925066</v>
      </c>
      <c r="J1087" s="22" t="str">
        <f t="shared" si="133"/>
        <v>10</v>
      </c>
      <c r="K1087" s="2" t="str">
        <f t="shared" si="134"/>
        <v>2019</v>
      </c>
      <c r="L1087" s="3">
        <v>5.28</v>
      </c>
      <c r="M1087" s="1">
        <v>1</v>
      </c>
      <c r="N1087" s="3">
        <v>5.28</v>
      </c>
      <c r="O1087" s="1" t="s">
        <v>14</v>
      </c>
      <c r="P1087" s="1" t="s">
        <v>11</v>
      </c>
      <c r="Q1087" s="1" t="str">
        <f t="shared" si="135"/>
        <v>Supplies and Furniture</v>
      </c>
      <c r="R1087" s="1" t="s">
        <v>12</v>
      </c>
      <c r="S1087" s="1" t="s">
        <v>184</v>
      </c>
      <c r="T1087" s="1">
        <v>90041</v>
      </c>
      <c r="U1087" s="1" t="str">
        <f>VLOOKUP(T1087,'Geographic Data'!$A:$D,2,FALSE)</f>
        <v>Los Angeles</v>
      </c>
      <c r="V1087" s="1" t="str">
        <f>VLOOKUP(T1087,'Geographic Data'!$A:$D,3,FALSE)</f>
        <v>California</v>
      </c>
      <c r="W1087" s="1" t="str">
        <f>VLOOKUP(T1087,'Geographic Data'!$A:$D,4,FALSE)</f>
        <v>West</v>
      </c>
    </row>
    <row r="1088" spans="1:23" x14ac:dyDescent="0.2">
      <c r="A1088" s="1">
        <v>40970</v>
      </c>
      <c r="B1088" s="2">
        <v>43648</v>
      </c>
      <c r="C1088" s="2" t="str">
        <f t="shared" si="128"/>
        <v>Tuesday</v>
      </c>
      <c r="D1088" s="2" t="str">
        <f t="shared" si="129"/>
        <v>July</v>
      </c>
      <c r="E1088" s="2" t="str">
        <f t="shared" si="130"/>
        <v>2019</v>
      </c>
      <c r="F1088" s="2">
        <v>43657</v>
      </c>
      <c r="G1088" s="2" t="str">
        <f t="shared" si="131"/>
        <v>Thursday</v>
      </c>
      <c r="H1088" s="2" t="str">
        <f t="shared" si="132"/>
        <v>July</v>
      </c>
      <c r="I1088" s="22">
        <v>0.90858906878492518</v>
      </c>
      <c r="J1088" s="22" t="str">
        <f t="shared" si="133"/>
        <v>21</v>
      </c>
      <c r="K1088" s="2" t="str">
        <f t="shared" si="134"/>
        <v>2019</v>
      </c>
      <c r="L1088" s="3">
        <v>167.27</v>
      </c>
      <c r="M1088" s="1">
        <v>9</v>
      </c>
      <c r="N1088" s="3">
        <v>1505.43</v>
      </c>
      <c r="O1088" s="1" t="s">
        <v>14</v>
      </c>
      <c r="P1088" s="1" t="s">
        <v>11</v>
      </c>
      <c r="Q1088" s="1" t="str">
        <f t="shared" si="135"/>
        <v>Supplies and Furniture</v>
      </c>
      <c r="R1088" s="1" t="s">
        <v>789</v>
      </c>
      <c r="S1088" s="1" t="s">
        <v>778</v>
      </c>
      <c r="T1088" s="1">
        <v>90041</v>
      </c>
      <c r="U1088" s="1" t="str">
        <f>VLOOKUP(T1088,'Geographic Data'!$A:$D,2,FALSE)</f>
        <v>Los Angeles</v>
      </c>
      <c r="V1088" s="1" t="str">
        <f>VLOOKUP(T1088,'Geographic Data'!$A:$D,3,FALSE)</f>
        <v>California</v>
      </c>
      <c r="W1088" s="1" t="str">
        <f>VLOOKUP(T1088,'Geographic Data'!$A:$D,4,FALSE)</f>
        <v>West</v>
      </c>
    </row>
    <row r="1089" spans="1:23" x14ac:dyDescent="0.2">
      <c r="A1089" s="1">
        <v>47368</v>
      </c>
      <c r="B1089" s="2">
        <v>43675</v>
      </c>
      <c r="C1089" s="2" t="str">
        <f t="shared" si="128"/>
        <v>Monday</v>
      </c>
      <c r="D1089" s="2" t="str">
        <f t="shared" si="129"/>
        <v>July</v>
      </c>
      <c r="E1089" s="2" t="str">
        <f t="shared" si="130"/>
        <v>2019</v>
      </c>
      <c r="F1089" s="2">
        <v>43684</v>
      </c>
      <c r="G1089" s="2" t="str">
        <f t="shared" si="131"/>
        <v>Wednesday</v>
      </c>
      <c r="H1089" s="2" t="str">
        <f t="shared" si="132"/>
        <v>August</v>
      </c>
      <c r="I1089" s="22">
        <v>0.44321544546989</v>
      </c>
      <c r="J1089" s="22" t="str">
        <f t="shared" si="133"/>
        <v>10</v>
      </c>
      <c r="K1089" s="2" t="str">
        <f t="shared" si="134"/>
        <v>2019</v>
      </c>
      <c r="L1089" s="3">
        <v>6.47</v>
      </c>
      <c r="M1089" s="1">
        <v>8</v>
      </c>
      <c r="N1089" s="3">
        <v>51.76</v>
      </c>
      <c r="O1089" s="1" t="s">
        <v>14</v>
      </c>
      <c r="P1089" s="1" t="s">
        <v>11</v>
      </c>
      <c r="Q1089" s="1" t="str">
        <f t="shared" si="135"/>
        <v>Supplies and Furniture</v>
      </c>
      <c r="R1089" s="1" t="s">
        <v>788</v>
      </c>
      <c r="S1089" s="1" t="s">
        <v>210</v>
      </c>
      <c r="T1089" s="1">
        <v>90041</v>
      </c>
      <c r="U1089" s="1" t="str">
        <f>VLOOKUP(T1089,'Geographic Data'!$A:$D,2,FALSE)</f>
        <v>Los Angeles</v>
      </c>
      <c r="V1089" s="1" t="str">
        <f>VLOOKUP(T1089,'Geographic Data'!$A:$D,3,FALSE)</f>
        <v>California</v>
      </c>
      <c r="W1089" s="1" t="str">
        <f>VLOOKUP(T1089,'Geographic Data'!$A:$D,4,FALSE)</f>
        <v>West</v>
      </c>
    </row>
    <row r="1090" spans="1:23" x14ac:dyDescent="0.2">
      <c r="A1090" s="1">
        <v>47368</v>
      </c>
      <c r="B1090" s="2">
        <v>43675</v>
      </c>
      <c r="C1090" s="2" t="str">
        <f t="shared" si="128"/>
        <v>Monday</v>
      </c>
      <c r="D1090" s="2" t="str">
        <f t="shared" si="129"/>
        <v>July</v>
      </c>
      <c r="E1090" s="2" t="str">
        <f t="shared" si="130"/>
        <v>2019</v>
      </c>
      <c r="F1090" s="2">
        <v>43680</v>
      </c>
      <c r="G1090" s="2" t="str">
        <f t="shared" si="131"/>
        <v>Saturday</v>
      </c>
      <c r="H1090" s="2" t="str">
        <f t="shared" si="132"/>
        <v>August</v>
      </c>
      <c r="I1090" s="22">
        <v>0.39750797080648992</v>
      </c>
      <c r="J1090" s="22" t="str">
        <f t="shared" si="133"/>
        <v>09</v>
      </c>
      <c r="K1090" s="2" t="str">
        <f t="shared" si="134"/>
        <v>2019</v>
      </c>
      <c r="L1090" s="3">
        <v>2.84</v>
      </c>
      <c r="M1090" s="1">
        <v>2</v>
      </c>
      <c r="N1090" s="3">
        <v>5.68</v>
      </c>
      <c r="O1090" s="1" t="s">
        <v>14</v>
      </c>
      <c r="P1090" s="1" t="s">
        <v>11</v>
      </c>
      <c r="Q1090" s="1" t="str">
        <f t="shared" si="135"/>
        <v>Supplies and Furniture</v>
      </c>
      <c r="R1090" s="1" t="s">
        <v>788</v>
      </c>
      <c r="S1090" s="1" t="s">
        <v>211</v>
      </c>
      <c r="T1090" s="1">
        <v>90041</v>
      </c>
      <c r="U1090" s="1" t="str">
        <f>VLOOKUP(T1090,'Geographic Data'!$A:$D,2,FALSE)</f>
        <v>Los Angeles</v>
      </c>
      <c r="V1090" s="1" t="str">
        <f>VLOOKUP(T1090,'Geographic Data'!$A:$D,3,FALSE)</f>
        <v>California</v>
      </c>
      <c r="W1090" s="1" t="str">
        <f>VLOOKUP(T1090,'Geographic Data'!$A:$D,4,FALSE)</f>
        <v>West</v>
      </c>
    </row>
    <row r="1091" spans="1:23" x14ac:dyDescent="0.2">
      <c r="A1091" s="1">
        <v>49614</v>
      </c>
      <c r="B1091" s="2">
        <v>43685</v>
      </c>
      <c r="C1091" s="2" t="str">
        <f t="shared" ref="C1091:C1154" si="136">TEXT(B1091, "DDDD")</f>
        <v>Thursday</v>
      </c>
      <c r="D1091" s="2" t="str">
        <f t="shared" ref="D1091:D1154" si="137">TEXT(B1091, "mmmm")</f>
        <v>August</v>
      </c>
      <c r="E1091" s="2" t="str">
        <f t="shared" ref="E1091:E1154" si="138">TEXT(B1091,"YYYY")</f>
        <v>2019</v>
      </c>
      <c r="F1091" s="2">
        <v>43694</v>
      </c>
      <c r="G1091" s="2" t="str">
        <f t="shared" ref="G1091:G1154" si="139">TEXT(F1091, "DDDD")</f>
        <v>Saturday</v>
      </c>
      <c r="H1091" s="2" t="str">
        <f t="shared" ref="H1091:H1154" si="140">TEXT(F1091, "MMMM")</f>
        <v>August</v>
      </c>
      <c r="I1091" s="22">
        <v>0.41017666387184548</v>
      </c>
      <c r="J1091" s="22" t="str">
        <f t="shared" ref="J1091:J1154" si="141">TEXT(I1091, "HH")</f>
        <v>09</v>
      </c>
      <c r="K1091" s="2" t="str">
        <f t="shared" ref="K1091:K1154" si="142">TEXT(F1091, "YYYY")</f>
        <v>2019</v>
      </c>
      <c r="L1091" s="3">
        <v>217.85</v>
      </c>
      <c r="M1091" s="1">
        <v>4</v>
      </c>
      <c r="N1091" s="3">
        <v>871.4</v>
      </c>
      <c r="O1091" s="1" t="s">
        <v>14</v>
      </c>
      <c r="P1091" s="1" t="s">
        <v>27</v>
      </c>
      <c r="Q1091" s="1" t="str">
        <f t="shared" ref="Q1091:Q1154" si="143">IF(P1091="Office Supplies","Supplies and Furniture",IF(P1091="Furniture","Supplies and Furniture",P1091))</f>
        <v>Supplies and Furniture</v>
      </c>
      <c r="R1091" s="1" t="s">
        <v>43</v>
      </c>
      <c r="S1091" s="1" t="s">
        <v>216</v>
      </c>
      <c r="T1091" s="1">
        <v>90041</v>
      </c>
      <c r="U1091" s="1" t="str">
        <f>VLOOKUP(T1091,'Geographic Data'!$A:$D,2,FALSE)</f>
        <v>Los Angeles</v>
      </c>
      <c r="V1091" s="1" t="str">
        <f>VLOOKUP(T1091,'Geographic Data'!$A:$D,3,FALSE)</f>
        <v>California</v>
      </c>
      <c r="W1091" s="1" t="str">
        <f>VLOOKUP(T1091,'Geographic Data'!$A:$D,4,FALSE)</f>
        <v>West</v>
      </c>
    </row>
    <row r="1092" spans="1:23" x14ac:dyDescent="0.2">
      <c r="A1092" s="1">
        <v>49614</v>
      </c>
      <c r="B1092" s="2">
        <v>43685</v>
      </c>
      <c r="C1092" s="2" t="str">
        <f t="shared" si="136"/>
        <v>Thursday</v>
      </c>
      <c r="D1092" s="2" t="str">
        <f t="shared" si="137"/>
        <v>August</v>
      </c>
      <c r="E1092" s="2" t="str">
        <f t="shared" si="138"/>
        <v>2019</v>
      </c>
      <c r="F1092" s="2">
        <v>43689</v>
      </c>
      <c r="G1092" s="2" t="str">
        <f t="shared" si="139"/>
        <v>Monday</v>
      </c>
      <c r="H1092" s="2" t="str">
        <f t="shared" si="140"/>
        <v>August</v>
      </c>
      <c r="I1092" s="22">
        <v>0.14263882777749182</v>
      </c>
      <c r="J1092" s="22" t="str">
        <f t="shared" si="141"/>
        <v>03</v>
      </c>
      <c r="K1092" s="2" t="str">
        <f t="shared" si="142"/>
        <v>2019</v>
      </c>
      <c r="L1092" s="3">
        <v>11.48</v>
      </c>
      <c r="M1092" s="1">
        <v>3</v>
      </c>
      <c r="N1092" s="3">
        <v>34.44</v>
      </c>
      <c r="O1092" s="1" t="s">
        <v>14</v>
      </c>
      <c r="P1092" s="1" t="s">
        <v>11</v>
      </c>
      <c r="Q1092" s="1" t="str">
        <f t="shared" si="143"/>
        <v>Supplies and Furniture</v>
      </c>
      <c r="R1092" s="1" t="s">
        <v>12</v>
      </c>
      <c r="S1092" s="1" t="s">
        <v>217</v>
      </c>
      <c r="T1092" s="1">
        <v>90041</v>
      </c>
      <c r="U1092" s="1" t="str">
        <f>VLOOKUP(T1092,'Geographic Data'!$A:$D,2,FALSE)</f>
        <v>Los Angeles</v>
      </c>
      <c r="V1092" s="1" t="str">
        <f>VLOOKUP(T1092,'Geographic Data'!$A:$D,3,FALSE)</f>
        <v>California</v>
      </c>
      <c r="W1092" s="1" t="str">
        <f>VLOOKUP(T1092,'Geographic Data'!$A:$D,4,FALSE)</f>
        <v>West</v>
      </c>
    </row>
    <row r="1093" spans="1:23" x14ac:dyDescent="0.2">
      <c r="A1093" s="1">
        <v>49614</v>
      </c>
      <c r="B1093" s="2">
        <v>43685</v>
      </c>
      <c r="C1093" s="2" t="str">
        <f t="shared" si="136"/>
        <v>Thursday</v>
      </c>
      <c r="D1093" s="2" t="str">
        <f t="shared" si="137"/>
        <v>August</v>
      </c>
      <c r="E1093" s="2" t="str">
        <f t="shared" si="138"/>
        <v>2019</v>
      </c>
      <c r="F1093" s="2">
        <v>43688</v>
      </c>
      <c r="G1093" s="2" t="str">
        <f t="shared" si="139"/>
        <v>Sunday</v>
      </c>
      <c r="H1093" s="2" t="str">
        <f t="shared" si="140"/>
        <v>August</v>
      </c>
      <c r="I1093" s="22">
        <v>0.47042522970532985</v>
      </c>
      <c r="J1093" s="22" t="str">
        <f t="shared" si="141"/>
        <v>11</v>
      </c>
      <c r="K1093" s="2" t="str">
        <f t="shared" si="142"/>
        <v>2019</v>
      </c>
      <c r="L1093" s="3">
        <v>2.08</v>
      </c>
      <c r="M1093" s="1">
        <v>9</v>
      </c>
      <c r="N1093" s="3">
        <v>18.72</v>
      </c>
      <c r="O1093" s="1" t="s">
        <v>14</v>
      </c>
      <c r="P1093" s="1" t="s">
        <v>11</v>
      </c>
      <c r="Q1093" s="1" t="str">
        <f t="shared" si="143"/>
        <v>Supplies and Furniture</v>
      </c>
      <c r="R1093" s="1" t="s">
        <v>792</v>
      </c>
      <c r="S1093" s="1" t="s">
        <v>218</v>
      </c>
      <c r="T1093" s="1">
        <v>90041</v>
      </c>
      <c r="U1093" s="1" t="str">
        <f>VLOOKUP(T1093,'Geographic Data'!$A:$D,2,FALSE)</f>
        <v>Los Angeles</v>
      </c>
      <c r="V1093" s="1" t="str">
        <f>VLOOKUP(T1093,'Geographic Data'!$A:$D,3,FALSE)</f>
        <v>California</v>
      </c>
      <c r="W1093" s="1" t="str">
        <f>VLOOKUP(T1093,'Geographic Data'!$A:$D,4,FALSE)</f>
        <v>West</v>
      </c>
    </row>
    <row r="1094" spans="1:23" x14ac:dyDescent="0.2">
      <c r="A1094" s="1">
        <v>51791</v>
      </c>
      <c r="B1094" s="2">
        <v>43695</v>
      </c>
      <c r="C1094" s="2" t="str">
        <f t="shared" si="136"/>
        <v>Sunday</v>
      </c>
      <c r="D1094" s="2" t="str">
        <f t="shared" si="137"/>
        <v>August</v>
      </c>
      <c r="E1094" s="2" t="str">
        <f t="shared" si="138"/>
        <v>2019</v>
      </c>
      <c r="F1094" s="2">
        <v>43696</v>
      </c>
      <c r="G1094" s="2" t="str">
        <f t="shared" si="139"/>
        <v>Monday</v>
      </c>
      <c r="H1094" s="2" t="str">
        <f t="shared" si="140"/>
        <v>August</v>
      </c>
      <c r="I1094" s="22">
        <v>0.61273235950467664</v>
      </c>
      <c r="J1094" s="22" t="str">
        <f t="shared" si="141"/>
        <v>14</v>
      </c>
      <c r="K1094" s="2" t="str">
        <f t="shared" si="142"/>
        <v>2019</v>
      </c>
      <c r="L1094" s="3">
        <v>3.71</v>
      </c>
      <c r="M1094" s="1">
        <v>1</v>
      </c>
      <c r="N1094" s="3">
        <v>3.71</v>
      </c>
      <c r="O1094" s="1" t="s">
        <v>14</v>
      </c>
      <c r="P1094" s="1" t="s">
        <v>11</v>
      </c>
      <c r="Q1094" s="1" t="str">
        <f t="shared" si="143"/>
        <v>Supplies and Furniture</v>
      </c>
      <c r="R1094" s="1" t="s">
        <v>12</v>
      </c>
      <c r="S1094" s="1" t="s">
        <v>221</v>
      </c>
      <c r="T1094" s="1">
        <v>90041</v>
      </c>
      <c r="U1094" s="1" t="str">
        <f>VLOOKUP(T1094,'Geographic Data'!$A:$D,2,FALSE)</f>
        <v>Los Angeles</v>
      </c>
      <c r="V1094" s="1" t="str">
        <f>VLOOKUP(T1094,'Geographic Data'!$A:$D,3,FALSE)</f>
        <v>California</v>
      </c>
      <c r="W1094" s="1" t="str">
        <f>VLOOKUP(T1094,'Geographic Data'!$A:$D,4,FALSE)</f>
        <v>West</v>
      </c>
    </row>
    <row r="1095" spans="1:23" x14ac:dyDescent="0.2">
      <c r="A1095" s="1">
        <v>12044</v>
      </c>
      <c r="B1095" s="2">
        <v>43522</v>
      </c>
      <c r="C1095" s="2" t="str">
        <f t="shared" si="136"/>
        <v>Tuesday</v>
      </c>
      <c r="D1095" s="2" t="str">
        <f t="shared" si="137"/>
        <v>February</v>
      </c>
      <c r="E1095" s="2" t="str">
        <f t="shared" si="138"/>
        <v>2019</v>
      </c>
      <c r="F1095" s="2">
        <v>43524</v>
      </c>
      <c r="G1095" s="2" t="str">
        <f t="shared" si="139"/>
        <v>Thursday</v>
      </c>
      <c r="H1095" s="2" t="str">
        <f t="shared" si="140"/>
        <v>February</v>
      </c>
      <c r="I1095" s="22">
        <v>0.9039000083889942</v>
      </c>
      <c r="J1095" s="22" t="str">
        <f t="shared" si="141"/>
        <v>21</v>
      </c>
      <c r="K1095" s="2" t="str">
        <f t="shared" si="142"/>
        <v>2019</v>
      </c>
      <c r="L1095" s="3">
        <v>5.53</v>
      </c>
      <c r="M1095" s="1">
        <v>7</v>
      </c>
      <c r="N1095" s="3">
        <v>38.71</v>
      </c>
      <c r="O1095" s="1" t="s">
        <v>30</v>
      </c>
      <c r="P1095" s="1" t="s">
        <v>11</v>
      </c>
      <c r="Q1095" s="1" t="str">
        <f t="shared" si="143"/>
        <v>Supplies and Furniture</v>
      </c>
      <c r="R1095" s="1" t="s">
        <v>791</v>
      </c>
      <c r="S1095" s="1" t="s">
        <v>68</v>
      </c>
      <c r="T1095" s="1">
        <v>90045</v>
      </c>
      <c r="U1095" s="1" t="str">
        <f>VLOOKUP(T1095,'Geographic Data'!$A:$D,2,FALSE)</f>
        <v>Los Angeles</v>
      </c>
      <c r="V1095" s="1" t="str">
        <f>VLOOKUP(T1095,'Geographic Data'!$A:$D,3,FALSE)</f>
        <v>California</v>
      </c>
      <c r="W1095" s="1" t="str">
        <f>VLOOKUP(T1095,'Geographic Data'!$A:$D,4,FALSE)</f>
        <v>West</v>
      </c>
    </row>
    <row r="1096" spans="1:23" x14ac:dyDescent="0.2">
      <c r="A1096" s="1">
        <v>18636</v>
      </c>
      <c r="B1096" s="2">
        <v>43551</v>
      </c>
      <c r="C1096" s="2" t="str">
        <f t="shared" si="136"/>
        <v>Wednesday</v>
      </c>
      <c r="D1096" s="2" t="str">
        <f t="shared" si="137"/>
        <v>March</v>
      </c>
      <c r="E1096" s="2" t="str">
        <f t="shared" si="138"/>
        <v>2019</v>
      </c>
      <c r="F1096" s="2">
        <v>43558</v>
      </c>
      <c r="G1096" s="2" t="str">
        <f t="shared" si="139"/>
        <v>Wednesday</v>
      </c>
      <c r="H1096" s="2" t="str">
        <f t="shared" si="140"/>
        <v>April</v>
      </c>
      <c r="I1096" s="22">
        <v>0.93396040608480979</v>
      </c>
      <c r="J1096" s="22" t="str">
        <f t="shared" si="141"/>
        <v>22</v>
      </c>
      <c r="K1096" s="2" t="str">
        <f t="shared" si="142"/>
        <v>2019</v>
      </c>
      <c r="L1096" s="3">
        <v>8.9499999999999993</v>
      </c>
      <c r="M1096" s="1">
        <v>2</v>
      </c>
      <c r="N1096" s="3">
        <v>17.899999999999999</v>
      </c>
      <c r="O1096" s="1" t="s">
        <v>30</v>
      </c>
      <c r="P1096" s="1" t="s">
        <v>11</v>
      </c>
      <c r="Q1096" s="1" t="str">
        <f t="shared" si="143"/>
        <v>Supplies and Furniture</v>
      </c>
      <c r="R1096" s="1" t="s">
        <v>12</v>
      </c>
      <c r="S1096" s="1" t="s">
        <v>88</v>
      </c>
      <c r="T1096" s="1">
        <v>90045</v>
      </c>
      <c r="U1096" s="1" t="str">
        <f>VLOOKUP(T1096,'Geographic Data'!$A:$D,2,FALSE)</f>
        <v>Los Angeles</v>
      </c>
      <c r="V1096" s="1" t="str">
        <f>VLOOKUP(T1096,'Geographic Data'!$A:$D,3,FALSE)</f>
        <v>California</v>
      </c>
      <c r="W1096" s="1" t="str">
        <f>VLOOKUP(T1096,'Geographic Data'!$A:$D,4,FALSE)</f>
        <v>West</v>
      </c>
    </row>
    <row r="1097" spans="1:23" x14ac:dyDescent="0.2">
      <c r="A1097" s="1">
        <v>20557</v>
      </c>
      <c r="B1097" s="2">
        <v>43559</v>
      </c>
      <c r="C1097" s="2" t="str">
        <f t="shared" si="136"/>
        <v>Thursday</v>
      </c>
      <c r="D1097" s="2" t="str">
        <f t="shared" si="137"/>
        <v>April</v>
      </c>
      <c r="E1097" s="2" t="str">
        <f t="shared" si="138"/>
        <v>2019</v>
      </c>
      <c r="F1097" s="2">
        <v>43560</v>
      </c>
      <c r="G1097" s="2" t="str">
        <f t="shared" si="139"/>
        <v>Friday</v>
      </c>
      <c r="H1097" s="2" t="str">
        <f t="shared" si="140"/>
        <v>April</v>
      </c>
      <c r="I1097" s="22">
        <v>0.53705301739228217</v>
      </c>
      <c r="J1097" s="22" t="str">
        <f t="shared" si="141"/>
        <v>12</v>
      </c>
      <c r="K1097" s="2" t="str">
        <f t="shared" si="142"/>
        <v>2019</v>
      </c>
      <c r="L1097" s="3">
        <v>24.92</v>
      </c>
      <c r="M1097" s="1">
        <v>6</v>
      </c>
      <c r="N1097" s="3">
        <v>149.52000000000001</v>
      </c>
      <c r="O1097" s="1" t="s">
        <v>30</v>
      </c>
      <c r="P1097" s="1" t="s">
        <v>11</v>
      </c>
      <c r="Q1097" s="1" t="str">
        <f t="shared" si="143"/>
        <v>Supplies and Furniture</v>
      </c>
      <c r="R1097" s="1" t="s">
        <v>791</v>
      </c>
      <c r="S1097" s="1" t="s">
        <v>100</v>
      </c>
      <c r="T1097" s="1">
        <v>90045</v>
      </c>
      <c r="U1097" s="1" t="str">
        <f>VLOOKUP(T1097,'Geographic Data'!$A:$D,2,FALSE)</f>
        <v>Los Angeles</v>
      </c>
      <c r="V1097" s="1" t="str">
        <f>VLOOKUP(T1097,'Geographic Data'!$A:$D,3,FALSE)</f>
        <v>California</v>
      </c>
      <c r="W1097" s="1" t="str">
        <f>VLOOKUP(T1097,'Geographic Data'!$A:$D,4,FALSE)</f>
        <v>West</v>
      </c>
    </row>
    <row r="1098" spans="1:23" x14ac:dyDescent="0.2">
      <c r="A1098" s="1">
        <v>20557</v>
      </c>
      <c r="B1098" s="2">
        <v>43559</v>
      </c>
      <c r="C1098" s="2" t="str">
        <f t="shared" si="136"/>
        <v>Thursday</v>
      </c>
      <c r="D1098" s="2" t="str">
        <f t="shared" si="137"/>
        <v>April</v>
      </c>
      <c r="E1098" s="2" t="str">
        <f t="shared" si="138"/>
        <v>2019</v>
      </c>
      <c r="F1098" s="2">
        <v>43561</v>
      </c>
      <c r="G1098" s="2" t="str">
        <f t="shared" si="139"/>
        <v>Saturday</v>
      </c>
      <c r="H1098" s="2" t="str">
        <f t="shared" si="140"/>
        <v>April</v>
      </c>
      <c r="I1098" s="22">
        <v>0.26611393848306519</v>
      </c>
      <c r="J1098" s="22" t="str">
        <f t="shared" si="141"/>
        <v>06</v>
      </c>
      <c r="K1098" s="2" t="str">
        <f t="shared" si="142"/>
        <v>2019</v>
      </c>
      <c r="L1098" s="3">
        <v>4.9800000000000004</v>
      </c>
      <c r="M1098" s="1">
        <v>5</v>
      </c>
      <c r="N1098" s="3">
        <v>24.9</v>
      </c>
      <c r="O1098" s="1" t="s">
        <v>30</v>
      </c>
      <c r="P1098" s="1" t="s">
        <v>11</v>
      </c>
      <c r="Q1098" s="1" t="str">
        <f t="shared" si="143"/>
        <v>Supplies and Furniture</v>
      </c>
      <c r="R1098" s="1" t="s">
        <v>12</v>
      </c>
      <c r="S1098" s="1" t="s">
        <v>101</v>
      </c>
      <c r="T1098" s="1">
        <v>90045</v>
      </c>
      <c r="U1098" s="1" t="str">
        <f>VLOOKUP(T1098,'Geographic Data'!$A:$D,2,FALSE)</f>
        <v>Los Angeles</v>
      </c>
      <c r="V1098" s="1" t="str">
        <f>VLOOKUP(T1098,'Geographic Data'!$A:$D,3,FALSE)</f>
        <v>California</v>
      </c>
      <c r="W1098" s="1" t="str">
        <f>VLOOKUP(T1098,'Geographic Data'!$A:$D,4,FALSE)</f>
        <v>West</v>
      </c>
    </row>
    <row r="1099" spans="1:23" x14ac:dyDescent="0.2">
      <c r="A1099" s="1">
        <v>20623</v>
      </c>
      <c r="B1099" s="2">
        <v>43559</v>
      </c>
      <c r="C1099" s="2" t="str">
        <f t="shared" si="136"/>
        <v>Thursday</v>
      </c>
      <c r="D1099" s="2" t="str">
        <f t="shared" si="137"/>
        <v>April</v>
      </c>
      <c r="E1099" s="2" t="str">
        <f t="shared" si="138"/>
        <v>2019</v>
      </c>
      <c r="F1099" s="2">
        <v>43569</v>
      </c>
      <c r="G1099" s="2" t="str">
        <f t="shared" si="139"/>
        <v>Sunday</v>
      </c>
      <c r="H1099" s="2" t="str">
        <f t="shared" si="140"/>
        <v>April</v>
      </c>
      <c r="I1099" s="22">
        <v>9.1568876547723943E-2</v>
      </c>
      <c r="J1099" s="22" t="str">
        <f t="shared" si="141"/>
        <v>02</v>
      </c>
      <c r="K1099" s="2" t="str">
        <f t="shared" si="142"/>
        <v>2019</v>
      </c>
      <c r="L1099" s="3">
        <v>154.13</v>
      </c>
      <c r="M1099" s="1">
        <v>8</v>
      </c>
      <c r="N1099" s="3">
        <v>1233.04</v>
      </c>
      <c r="O1099" s="1" t="s">
        <v>10</v>
      </c>
      <c r="P1099" s="1" t="s">
        <v>27</v>
      </c>
      <c r="Q1099" s="1" t="str">
        <f t="shared" si="143"/>
        <v>Supplies and Furniture</v>
      </c>
      <c r="R1099" s="1" t="s">
        <v>43</v>
      </c>
      <c r="S1099" s="1" t="s">
        <v>104</v>
      </c>
      <c r="T1099" s="1">
        <v>90045</v>
      </c>
      <c r="U1099" s="1" t="str">
        <f>VLOOKUP(T1099,'Geographic Data'!$A:$D,2,FALSE)</f>
        <v>Los Angeles</v>
      </c>
      <c r="V1099" s="1" t="str">
        <f>VLOOKUP(T1099,'Geographic Data'!$A:$D,3,FALSE)</f>
        <v>California</v>
      </c>
      <c r="W1099" s="1" t="str">
        <f>VLOOKUP(T1099,'Geographic Data'!$A:$D,4,FALSE)</f>
        <v>West</v>
      </c>
    </row>
    <row r="1100" spans="1:23" x14ac:dyDescent="0.2">
      <c r="A1100" s="1">
        <v>26858</v>
      </c>
      <c r="B1100" s="2">
        <v>43586</v>
      </c>
      <c r="C1100" s="2" t="str">
        <f t="shared" si="136"/>
        <v>Wednesday</v>
      </c>
      <c r="D1100" s="2" t="str">
        <f t="shared" si="137"/>
        <v>May</v>
      </c>
      <c r="E1100" s="2" t="str">
        <f t="shared" si="138"/>
        <v>2019</v>
      </c>
      <c r="F1100" s="2">
        <v>43589</v>
      </c>
      <c r="G1100" s="2" t="str">
        <f t="shared" si="139"/>
        <v>Saturday</v>
      </c>
      <c r="H1100" s="2" t="str">
        <f t="shared" si="140"/>
        <v>May</v>
      </c>
      <c r="I1100" s="22">
        <v>0.10615004839329201</v>
      </c>
      <c r="J1100" s="22" t="str">
        <f t="shared" si="141"/>
        <v>02</v>
      </c>
      <c r="K1100" s="2" t="str">
        <f t="shared" si="142"/>
        <v>2019</v>
      </c>
      <c r="L1100" s="3">
        <v>1.88</v>
      </c>
      <c r="M1100" s="1">
        <v>1</v>
      </c>
      <c r="N1100" s="3">
        <v>1.88</v>
      </c>
      <c r="O1100" s="1" t="s">
        <v>30</v>
      </c>
      <c r="P1100" s="1" t="s">
        <v>11</v>
      </c>
      <c r="Q1100" s="1" t="str">
        <f t="shared" si="143"/>
        <v>Supplies and Furniture</v>
      </c>
      <c r="R1100" s="1" t="s">
        <v>791</v>
      </c>
      <c r="S1100" s="1" t="s">
        <v>129</v>
      </c>
      <c r="T1100" s="1">
        <v>90045</v>
      </c>
      <c r="U1100" s="1" t="str">
        <f>VLOOKUP(T1100,'Geographic Data'!$A:$D,2,FALSE)</f>
        <v>Los Angeles</v>
      </c>
      <c r="V1100" s="1" t="str">
        <f>VLOOKUP(T1100,'Geographic Data'!$A:$D,3,FALSE)</f>
        <v>California</v>
      </c>
      <c r="W1100" s="1" t="str">
        <f>VLOOKUP(T1100,'Geographic Data'!$A:$D,4,FALSE)</f>
        <v>West</v>
      </c>
    </row>
    <row r="1101" spans="1:23" x14ac:dyDescent="0.2">
      <c r="A1101" s="1">
        <v>29164</v>
      </c>
      <c r="B1101" s="2">
        <v>43596</v>
      </c>
      <c r="C1101" s="2" t="str">
        <f t="shared" si="136"/>
        <v>Saturday</v>
      </c>
      <c r="D1101" s="2" t="str">
        <f t="shared" si="137"/>
        <v>May</v>
      </c>
      <c r="E1101" s="2" t="str">
        <f t="shared" si="138"/>
        <v>2019</v>
      </c>
      <c r="F1101" s="2">
        <v>43598</v>
      </c>
      <c r="G1101" s="2" t="str">
        <f t="shared" si="139"/>
        <v>Monday</v>
      </c>
      <c r="H1101" s="2" t="str">
        <f t="shared" si="140"/>
        <v>May</v>
      </c>
      <c r="I1101" s="22">
        <v>0.19957493832325957</v>
      </c>
      <c r="J1101" s="22" t="str">
        <f t="shared" si="141"/>
        <v>04</v>
      </c>
      <c r="K1101" s="2" t="str">
        <f t="shared" si="142"/>
        <v>2019</v>
      </c>
      <c r="L1101" s="3">
        <v>4.9800000000000004</v>
      </c>
      <c r="M1101" s="1">
        <v>9</v>
      </c>
      <c r="N1101" s="3">
        <v>44.82</v>
      </c>
      <c r="O1101" s="1" t="s">
        <v>30</v>
      </c>
      <c r="P1101" s="1" t="s">
        <v>11</v>
      </c>
      <c r="Q1101" s="1" t="str">
        <f t="shared" si="143"/>
        <v>Supplies and Furniture</v>
      </c>
      <c r="R1101" s="1" t="s">
        <v>12</v>
      </c>
      <c r="S1101" s="1" t="s">
        <v>147</v>
      </c>
      <c r="T1101" s="1">
        <v>90045</v>
      </c>
      <c r="U1101" s="1" t="str">
        <f>VLOOKUP(T1101,'Geographic Data'!$A:$D,2,FALSE)</f>
        <v>Los Angeles</v>
      </c>
      <c r="V1101" s="1" t="str">
        <f>VLOOKUP(T1101,'Geographic Data'!$A:$D,3,FALSE)</f>
        <v>California</v>
      </c>
      <c r="W1101" s="1" t="str">
        <f>VLOOKUP(T1101,'Geographic Data'!$A:$D,4,FALSE)</f>
        <v>West</v>
      </c>
    </row>
    <row r="1102" spans="1:23" x14ac:dyDescent="0.2">
      <c r="A1102" s="1">
        <v>32910</v>
      </c>
      <c r="B1102" s="2">
        <v>43613</v>
      </c>
      <c r="C1102" s="2" t="str">
        <f t="shared" si="136"/>
        <v>Tuesday</v>
      </c>
      <c r="D1102" s="2" t="str">
        <f t="shared" si="137"/>
        <v>May</v>
      </c>
      <c r="E1102" s="2" t="str">
        <f t="shared" si="138"/>
        <v>2019</v>
      </c>
      <c r="F1102" s="2">
        <v>43620</v>
      </c>
      <c r="G1102" s="2" t="str">
        <f t="shared" si="139"/>
        <v>Tuesday</v>
      </c>
      <c r="H1102" s="2" t="str">
        <f t="shared" si="140"/>
        <v>June</v>
      </c>
      <c r="I1102" s="22">
        <v>0.98669986573536284</v>
      </c>
      <c r="J1102" s="22" t="str">
        <f t="shared" si="141"/>
        <v>23</v>
      </c>
      <c r="K1102" s="2" t="str">
        <f t="shared" si="142"/>
        <v>2019</v>
      </c>
      <c r="L1102" s="3">
        <v>1.76</v>
      </c>
      <c r="M1102" s="1">
        <v>4</v>
      </c>
      <c r="N1102" s="3">
        <v>7.04</v>
      </c>
      <c r="O1102" s="1" t="s">
        <v>30</v>
      </c>
      <c r="P1102" s="1" t="s">
        <v>11</v>
      </c>
      <c r="Q1102" s="1" t="str">
        <f t="shared" si="143"/>
        <v>Supplies and Furniture</v>
      </c>
      <c r="R1102" s="1" t="s">
        <v>788</v>
      </c>
      <c r="S1102" s="1" t="s">
        <v>160</v>
      </c>
      <c r="T1102" s="1">
        <v>90045</v>
      </c>
      <c r="U1102" s="1" t="str">
        <f>VLOOKUP(T1102,'Geographic Data'!$A:$D,2,FALSE)</f>
        <v>Los Angeles</v>
      </c>
      <c r="V1102" s="1" t="str">
        <f>VLOOKUP(T1102,'Geographic Data'!$A:$D,3,FALSE)</f>
        <v>California</v>
      </c>
      <c r="W1102" s="1" t="str">
        <f>VLOOKUP(T1102,'Geographic Data'!$A:$D,4,FALSE)</f>
        <v>West</v>
      </c>
    </row>
    <row r="1103" spans="1:23" x14ac:dyDescent="0.2">
      <c r="A1103" s="1">
        <v>32910</v>
      </c>
      <c r="B1103" s="2">
        <v>43613</v>
      </c>
      <c r="C1103" s="2" t="str">
        <f t="shared" si="136"/>
        <v>Tuesday</v>
      </c>
      <c r="D1103" s="2" t="str">
        <f t="shared" si="137"/>
        <v>May</v>
      </c>
      <c r="E1103" s="2" t="str">
        <f t="shared" si="138"/>
        <v>2019</v>
      </c>
      <c r="F1103" s="2">
        <v>43615</v>
      </c>
      <c r="G1103" s="2" t="str">
        <f t="shared" si="139"/>
        <v>Thursday</v>
      </c>
      <c r="H1103" s="2" t="str">
        <f t="shared" si="140"/>
        <v>May</v>
      </c>
      <c r="I1103" s="22">
        <v>0.42217437848472272</v>
      </c>
      <c r="J1103" s="22" t="str">
        <f t="shared" si="141"/>
        <v>10</v>
      </c>
      <c r="K1103" s="2" t="str">
        <f t="shared" si="142"/>
        <v>2019</v>
      </c>
      <c r="L1103" s="3">
        <v>45.99</v>
      </c>
      <c r="M1103" s="1">
        <v>6</v>
      </c>
      <c r="N1103" s="3">
        <v>275.94</v>
      </c>
      <c r="O1103" s="1" t="s">
        <v>30</v>
      </c>
      <c r="P1103" s="1" t="s">
        <v>16</v>
      </c>
      <c r="Q1103" s="1" t="str">
        <f t="shared" si="143"/>
        <v>Technology</v>
      </c>
      <c r="R1103" s="1" t="s">
        <v>790</v>
      </c>
      <c r="S1103" s="1" t="s">
        <v>161</v>
      </c>
      <c r="T1103" s="1">
        <v>90045</v>
      </c>
      <c r="U1103" s="1" t="str">
        <f>VLOOKUP(T1103,'Geographic Data'!$A:$D,2,FALSE)</f>
        <v>Los Angeles</v>
      </c>
      <c r="V1103" s="1" t="str">
        <f>VLOOKUP(T1103,'Geographic Data'!$A:$D,3,FALSE)</f>
        <v>California</v>
      </c>
      <c r="W1103" s="1" t="str">
        <f>VLOOKUP(T1103,'Geographic Data'!$A:$D,4,FALSE)</f>
        <v>West</v>
      </c>
    </row>
    <row r="1104" spans="1:23" x14ac:dyDescent="0.2">
      <c r="A1104" s="1">
        <v>40463</v>
      </c>
      <c r="B1104" s="2">
        <v>43645</v>
      </c>
      <c r="C1104" s="2" t="str">
        <f t="shared" si="136"/>
        <v>Saturday</v>
      </c>
      <c r="D1104" s="2" t="str">
        <f t="shared" si="137"/>
        <v>June</v>
      </c>
      <c r="E1104" s="2" t="str">
        <f t="shared" si="138"/>
        <v>2019</v>
      </c>
      <c r="F1104" s="2">
        <v>43648</v>
      </c>
      <c r="G1104" s="2" t="str">
        <f t="shared" si="139"/>
        <v>Tuesday</v>
      </c>
      <c r="H1104" s="2" t="str">
        <f t="shared" si="140"/>
        <v>July</v>
      </c>
      <c r="I1104" s="22">
        <v>0.98915108140293928</v>
      </c>
      <c r="J1104" s="22" t="str">
        <f t="shared" si="141"/>
        <v>23</v>
      </c>
      <c r="K1104" s="2" t="str">
        <f t="shared" si="142"/>
        <v>2019</v>
      </c>
      <c r="L1104" s="3">
        <v>12.97</v>
      </c>
      <c r="M1104" s="1">
        <v>3</v>
      </c>
      <c r="N1104" s="3">
        <v>38.909999999999997</v>
      </c>
      <c r="O1104" s="1" t="s">
        <v>30</v>
      </c>
      <c r="P1104" s="1" t="s">
        <v>11</v>
      </c>
      <c r="Q1104" s="1" t="str">
        <f t="shared" si="143"/>
        <v>Supplies and Furniture</v>
      </c>
      <c r="R1104" s="1" t="s">
        <v>791</v>
      </c>
      <c r="S1104" s="1" t="s">
        <v>191</v>
      </c>
      <c r="T1104" s="1">
        <v>90045</v>
      </c>
      <c r="U1104" s="1" t="str">
        <f>VLOOKUP(T1104,'Geographic Data'!$A:$D,2,FALSE)</f>
        <v>Los Angeles</v>
      </c>
      <c r="V1104" s="1" t="str">
        <f>VLOOKUP(T1104,'Geographic Data'!$A:$D,3,FALSE)</f>
        <v>California</v>
      </c>
      <c r="W1104" s="1" t="str">
        <f>VLOOKUP(T1104,'Geographic Data'!$A:$D,4,FALSE)</f>
        <v>West</v>
      </c>
    </row>
    <row r="1105" spans="1:23" x14ac:dyDescent="0.2">
      <c r="A1105" s="1">
        <v>47944</v>
      </c>
      <c r="B1105" s="2">
        <v>43678</v>
      </c>
      <c r="C1105" s="2" t="str">
        <f t="shared" si="136"/>
        <v>Thursday</v>
      </c>
      <c r="D1105" s="2" t="str">
        <f t="shared" si="137"/>
        <v>August</v>
      </c>
      <c r="E1105" s="2" t="str">
        <f t="shared" si="138"/>
        <v>2019</v>
      </c>
      <c r="F1105" s="2">
        <v>43684</v>
      </c>
      <c r="G1105" s="2" t="str">
        <f t="shared" si="139"/>
        <v>Wednesday</v>
      </c>
      <c r="H1105" s="2" t="str">
        <f t="shared" si="140"/>
        <v>August</v>
      </c>
      <c r="I1105" s="22">
        <v>0.14120860501241794</v>
      </c>
      <c r="J1105" s="22" t="str">
        <f t="shared" si="141"/>
        <v>03</v>
      </c>
      <c r="K1105" s="2" t="str">
        <f t="shared" si="142"/>
        <v>2019</v>
      </c>
      <c r="L1105" s="3">
        <v>1.82</v>
      </c>
      <c r="M1105" s="1">
        <v>1</v>
      </c>
      <c r="N1105" s="3">
        <v>1.82</v>
      </c>
      <c r="O1105" s="1" t="s">
        <v>30</v>
      </c>
      <c r="P1105" s="1" t="s">
        <v>11</v>
      </c>
      <c r="Q1105" s="1" t="str">
        <f t="shared" si="143"/>
        <v>Supplies and Furniture</v>
      </c>
      <c r="R1105" s="1" t="s">
        <v>788</v>
      </c>
      <c r="S1105" s="1" t="s">
        <v>213</v>
      </c>
      <c r="T1105" s="1">
        <v>90045</v>
      </c>
      <c r="U1105" s="1" t="str">
        <f>VLOOKUP(T1105,'Geographic Data'!$A:$D,2,FALSE)</f>
        <v>Los Angeles</v>
      </c>
      <c r="V1105" s="1" t="str">
        <f>VLOOKUP(T1105,'Geographic Data'!$A:$D,3,FALSE)</f>
        <v>California</v>
      </c>
      <c r="W1105" s="1" t="str">
        <f>VLOOKUP(T1105,'Geographic Data'!$A:$D,4,FALSE)</f>
        <v>West</v>
      </c>
    </row>
    <row r="1106" spans="1:23" x14ac:dyDescent="0.2">
      <c r="A1106" s="1">
        <v>80037</v>
      </c>
      <c r="B1106" s="2">
        <v>43817</v>
      </c>
      <c r="C1106" s="2" t="str">
        <f t="shared" si="136"/>
        <v>Wednesday</v>
      </c>
      <c r="D1106" s="2" t="str">
        <f t="shared" si="137"/>
        <v>December</v>
      </c>
      <c r="E1106" s="2" t="str">
        <f t="shared" si="138"/>
        <v>2019</v>
      </c>
      <c r="F1106" s="2">
        <v>43820</v>
      </c>
      <c r="G1106" s="2" t="str">
        <f t="shared" si="139"/>
        <v>Saturday</v>
      </c>
      <c r="H1106" s="2" t="str">
        <f t="shared" si="140"/>
        <v>December</v>
      </c>
      <c r="I1106" s="22">
        <v>0.54636486935180606</v>
      </c>
      <c r="J1106" s="22" t="str">
        <f t="shared" si="141"/>
        <v>13</v>
      </c>
      <c r="K1106" s="2" t="str">
        <f t="shared" si="142"/>
        <v>2019</v>
      </c>
      <c r="L1106" s="3">
        <v>165.2</v>
      </c>
      <c r="M1106" s="1">
        <v>2</v>
      </c>
      <c r="N1106" s="3">
        <v>330.4</v>
      </c>
      <c r="O1106" s="1" t="s">
        <v>22</v>
      </c>
      <c r="P1106" s="1" t="s">
        <v>11</v>
      </c>
      <c r="Q1106" s="1" t="str">
        <f t="shared" si="143"/>
        <v>Supplies and Furniture</v>
      </c>
      <c r="R1106" s="1" t="s">
        <v>789</v>
      </c>
      <c r="S1106" s="1" t="s">
        <v>439</v>
      </c>
      <c r="T1106" s="1">
        <v>90069</v>
      </c>
      <c r="U1106" s="1" t="str">
        <f>VLOOKUP(T1106,'Geographic Data'!$A:$D,2,FALSE)</f>
        <v>West Hollywood</v>
      </c>
      <c r="V1106" s="1" t="str">
        <f>VLOOKUP(T1106,'Geographic Data'!$A:$D,3,FALSE)</f>
        <v>California</v>
      </c>
      <c r="W1106" s="1" t="str">
        <f>VLOOKUP(T1106,'Geographic Data'!$A:$D,4,FALSE)</f>
        <v>West</v>
      </c>
    </row>
    <row r="1107" spans="1:23" x14ac:dyDescent="0.2">
      <c r="A1107" s="1">
        <v>80038</v>
      </c>
      <c r="B1107" s="2">
        <v>43817</v>
      </c>
      <c r="C1107" s="2" t="str">
        <f t="shared" si="136"/>
        <v>Wednesday</v>
      </c>
      <c r="D1107" s="2" t="str">
        <f t="shared" si="137"/>
        <v>December</v>
      </c>
      <c r="E1107" s="2" t="str">
        <f t="shared" si="138"/>
        <v>2019</v>
      </c>
      <c r="F1107" s="2">
        <v>43827</v>
      </c>
      <c r="G1107" s="2" t="str">
        <f t="shared" si="139"/>
        <v>Saturday</v>
      </c>
      <c r="H1107" s="2" t="str">
        <f t="shared" si="140"/>
        <v>December</v>
      </c>
      <c r="I1107" s="22">
        <v>0.56437647058514606</v>
      </c>
      <c r="J1107" s="22" t="str">
        <f t="shared" si="141"/>
        <v>13</v>
      </c>
      <c r="K1107" s="2" t="str">
        <f t="shared" si="142"/>
        <v>2019</v>
      </c>
      <c r="L1107" s="3">
        <v>115.99</v>
      </c>
      <c r="M1107" s="1">
        <v>1</v>
      </c>
      <c r="N1107" s="3">
        <v>115.99</v>
      </c>
      <c r="O1107" s="1" t="s">
        <v>22</v>
      </c>
      <c r="P1107" s="1" t="s">
        <v>769</v>
      </c>
      <c r="Q1107" s="1" t="str">
        <f t="shared" si="143"/>
        <v>N/A</v>
      </c>
      <c r="R1107" s="1" t="s">
        <v>25</v>
      </c>
      <c r="S1107" s="1" t="s">
        <v>440</v>
      </c>
      <c r="T1107" s="1">
        <v>90069</v>
      </c>
      <c r="U1107" s="1" t="str">
        <f>VLOOKUP(T1107,'Geographic Data'!$A:$D,2,FALSE)</f>
        <v>West Hollywood</v>
      </c>
      <c r="V1107" s="1" t="str">
        <f>VLOOKUP(T1107,'Geographic Data'!$A:$D,3,FALSE)</f>
        <v>California</v>
      </c>
      <c r="W1107" s="1" t="str">
        <f>VLOOKUP(T1107,'Geographic Data'!$A:$D,4,FALSE)</f>
        <v>West</v>
      </c>
    </row>
    <row r="1108" spans="1:23" x14ac:dyDescent="0.2">
      <c r="A1108" s="1">
        <v>80041</v>
      </c>
      <c r="B1108" s="2">
        <v>43818</v>
      </c>
      <c r="C1108" s="2" t="str">
        <f t="shared" si="136"/>
        <v>Thursday</v>
      </c>
      <c r="D1108" s="2" t="str">
        <f t="shared" si="137"/>
        <v>December</v>
      </c>
      <c r="E1108" s="2" t="str">
        <f t="shared" si="138"/>
        <v>2019</v>
      </c>
      <c r="F1108" s="2">
        <v>43827</v>
      </c>
      <c r="G1108" s="2" t="str">
        <f t="shared" si="139"/>
        <v>Saturday</v>
      </c>
      <c r="H1108" s="2" t="str">
        <f t="shared" si="140"/>
        <v>December</v>
      </c>
      <c r="I1108" s="22">
        <v>0.16053064435346442</v>
      </c>
      <c r="J1108" s="22" t="str">
        <f t="shared" si="141"/>
        <v>03</v>
      </c>
      <c r="K1108" s="2" t="str">
        <f t="shared" si="142"/>
        <v>2019</v>
      </c>
      <c r="L1108" s="3">
        <v>8.01</v>
      </c>
      <c r="M1108" s="1">
        <v>1</v>
      </c>
      <c r="N1108" s="3">
        <v>8.01</v>
      </c>
      <c r="O1108" s="1" t="s">
        <v>22</v>
      </c>
      <c r="P1108" s="1" t="s">
        <v>11</v>
      </c>
      <c r="Q1108" s="1" t="str">
        <f t="shared" si="143"/>
        <v>Supplies and Furniture</v>
      </c>
      <c r="R1108" s="1" t="s">
        <v>12</v>
      </c>
      <c r="S1108" s="1" t="s">
        <v>103</v>
      </c>
      <c r="T1108" s="1">
        <v>90069</v>
      </c>
      <c r="U1108" s="1" t="str">
        <f>VLOOKUP(T1108,'Geographic Data'!$A:$D,2,FALSE)</f>
        <v>West Hollywood</v>
      </c>
      <c r="V1108" s="1" t="str">
        <f>VLOOKUP(T1108,'Geographic Data'!$A:$D,3,FALSE)</f>
        <v>California</v>
      </c>
      <c r="W1108" s="1" t="str">
        <f>VLOOKUP(T1108,'Geographic Data'!$A:$D,4,FALSE)</f>
        <v>West</v>
      </c>
    </row>
    <row r="1109" spans="1:23" x14ac:dyDescent="0.2">
      <c r="A1109" s="1">
        <v>80042</v>
      </c>
      <c r="B1109" s="2">
        <v>43818</v>
      </c>
      <c r="C1109" s="2" t="str">
        <f t="shared" si="136"/>
        <v>Thursday</v>
      </c>
      <c r="D1109" s="2" t="str">
        <f t="shared" si="137"/>
        <v>December</v>
      </c>
      <c r="E1109" s="2" t="str">
        <f t="shared" si="138"/>
        <v>2019</v>
      </c>
      <c r="F1109" s="2">
        <v>43819</v>
      </c>
      <c r="G1109" s="2" t="str">
        <f t="shared" si="139"/>
        <v>Friday</v>
      </c>
      <c r="H1109" s="2" t="str">
        <f t="shared" si="140"/>
        <v>December</v>
      </c>
      <c r="I1109" s="22">
        <v>0.32290642938524983</v>
      </c>
      <c r="J1109" s="22" t="str">
        <f t="shared" si="141"/>
        <v>07</v>
      </c>
      <c r="K1109" s="2" t="str">
        <f t="shared" si="142"/>
        <v>2019</v>
      </c>
      <c r="L1109" s="3">
        <v>209.84</v>
      </c>
      <c r="M1109" s="1">
        <v>1</v>
      </c>
      <c r="N1109" s="3">
        <v>209.84</v>
      </c>
      <c r="O1109" s="1" t="s">
        <v>22</v>
      </c>
      <c r="P1109" s="1" t="s">
        <v>27</v>
      </c>
      <c r="Q1109" s="1" t="str">
        <f t="shared" si="143"/>
        <v>Supplies and Furniture</v>
      </c>
      <c r="R1109" s="1" t="s">
        <v>33</v>
      </c>
      <c r="S1109" s="1" t="s">
        <v>367</v>
      </c>
      <c r="T1109" s="1">
        <v>90069</v>
      </c>
      <c r="U1109" s="1" t="str">
        <f>VLOOKUP(T1109,'Geographic Data'!$A:$D,2,FALSE)</f>
        <v>West Hollywood</v>
      </c>
      <c r="V1109" s="1" t="str">
        <f>VLOOKUP(T1109,'Geographic Data'!$A:$D,3,FALSE)</f>
        <v>California</v>
      </c>
      <c r="W1109" s="1" t="str">
        <f>VLOOKUP(T1109,'Geographic Data'!$A:$D,4,FALSE)</f>
        <v>West</v>
      </c>
    </row>
    <row r="1110" spans="1:23" x14ac:dyDescent="0.2">
      <c r="A1110" s="1">
        <v>80044</v>
      </c>
      <c r="B1110" s="2">
        <v>43818</v>
      </c>
      <c r="C1110" s="2" t="str">
        <f t="shared" si="136"/>
        <v>Thursday</v>
      </c>
      <c r="D1110" s="2" t="str">
        <f t="shared" si="137"/>
        <v>December</v>
      </c>
      <c r="E1110" s="2" t="str">
        <f t="shared" si="138"/>
        <v>2019</v>
      </c>
      <c r="F1110" s="2">
        <v>43826</v>
      </c>
      <c r="G1110" s="2" t="str">
        <f t="shared" si="139"/>
        <v>Friday</v>
      </c>
      <c r="H1110" s="2" t="str">
        <f t="shared" si="140"/>
        <v>December</v>
      </c>
      <c r="I1110" s="22">
        <v>0.99007118085901269</v>
      </c>
      <c r="J1110" s="22" t="str">
        <f t="shared" si="141"/>
        <v>23</v>
      </c>
      <c r="K1110" s="2" t="str">
        <f t="shared" si="142"/>
        <v>2019</v>
      </c>
      <c r="L1110" s="3">
        <v>27.48</v>
      </c>
      <c r="M1110" s="1">
        <v>2</v>
      </c>
      <c r="N1110" s="3">
        <v>54.96</v>
      </c>
      <c r="O1110" s="1" t="s">
        <v>22</v>
      </c>
      <c r="P1110" s="1" t="s">
        <v>16</v>
      </c>
      <c r="Q1110" s="1" t="str">
        <f t="shared" si="143"/>
        <v>Technology</v>
      </c>
      <c r="R1110" s="1" t="s">
        <v>17</v>
      </c>
      <c r="S1110" s="1" t="s">
        <v>206</v>
      </c>
      <c r="T1110" s="1">
        <v>90069</v>
      </c>
      <c r="U1110" s="1" t="str">
        <f>VLOOKUP(T1110,'Geographic Data'!$A:$D,2,FALSE)</f>
        <v>West Hollywood</v>
      </c>
      <c r="V1110" s="1" t="str">
        <f>VLOOKUP(T1110,'Geographic Data'!$A:$D,3,FALSE)</f>
        <v>California</v>
      </c>
      <c r="W1110" s="1" t="str">
        <f>VLOOKUP(T1110,'Geographic Data'!$A:$D,4,FALSE)</f>
        <v>West</v>
      </c>
    </row>
    <row r="1111" spans="1:23" x14ac:dyDescent="0.2">
      <c r="A1111" s="1">
        <v>80046</v>
      </c>
      <c r="B1111" s="2">
        <v>43818</v>
      </c>
      <c r="C1111" s="2" t="str">
        <f t="shared" si="136"/>
        <v>Thursday</v>
      </c>
      <c r="D1111" s="2" t="str">
        <f t="shared" si="137"/>
        <v>December</v>
      </c>
      <c r="E1111" s="2" t="str">
        <f t="shared" si="138"/>
        <v>2019</v>
      </c>
      <c r="F1111" s="2">
        <v>43826</v>
      </c>
      <c r="G1111" s="2" t="str">
        <f t="shared" si="139"/>
        <v>Friday</v>
      </c>
      <c r="H1111" s="2" t="str">
        <f t="shared" si="140"/>
        <v>December</v>
      </c>
      <c r="I1111" s="22">
        <v>0.68563462247885409</v>
      </c>
      <c r="J1111" s="22" t="str">
        <f t="shared" si="141"/>
        <v>16</v>
      </c>
      <c r="K1111" s="2" t="str">
        <f t="shared" si="142"/>
        <v>2019</v>
      </c>
      <c r="L1111" s="3">
        <v>67.28</v>
      </c>
      <c r="M1111" s="1">
        <v>2</v>
      </c>
      <c r="N1111" s="3">
        <v>134.56</v>
      </c>
      <c r="O1111" s="1" t="s">
        <v>22</v>
      </c>
      <c r="P1111" s="1" t="s">
        <v>11</v>
      </c>
      <c r="Q1111" s="1" t="str">
        <f t="shared" si="143"/>
        <v>Supplies and Furniture</v>
      </c>
      <c r="R1111" s="1" t="s">
        <v>791</v>
      </c>
      <c r="S1111" s="1" t="s">
        <v>444</v>
      </c>
      <c r="T1111" s="1">
        <v>90069</v>
      </c>
      <c r="U1111" s="1" t="str">
        <f>VLOOKUP(T1111,'Geographic Data'!$A:$D,2,FALSE)</f>
        <v>West Hollywood</v>
      </c>
      <c r="V1111" s="1" t="str">
        <f>VLOOKUP(T1111,'Geographic Data'!$A:$D,3,FALSE)</f>
        <v>California</v>
      </c>
      <c r="W1111" s="1" t="str">
        <f>VLOOKUP(T1111,'Geographic Data'!$A:$D,4,FALSE)</f>
        <v>West</v>
      </c>
    </row>
    <row r="1112" spans="1:23" x14ac:dyDescent="0.2">
      <c r="A1112" s="1">
        <v>79630</v>
      </c>
      <c r="B1112" s="2">
        <v>43816</v>
      </c>
      <c r="C1112" s="2" t="str">
        <f t="shared" si="136"/>
        <v>Tuesday</v>
      </c>
      <c r="D1112" s="2" t="str">
        <f t="shared" si="137"/>
        <v>December</v>
      </c>
      <c r="E1112" s="2" t="str">
        <f t="shared" si="138"/>
        <v>2019</v>
      </c>
      <c r="F1112" s="2">
        <v>43823</v>
      </c>
      <c r="G1112" s="2" t="str">
        <f t="shared" si="139"/>
        <v>Tuesday</v>
      </c>
      <c r="H1112" s="2" t="str">
        <f t="shared" si="140"/>
        <v>December</v>
      </c>
      <c r="I1112" s="22">
        <v>0.58581756247890937</v>
      </c>
      <c r="J1112" s="22" t="str">
        <f t="shared" si="141"/>
        <v>14</v>
      </c>
      <c r="K1112" s="2" t="str">
        <f t="shared" si="142"/>
        <v>2019</v>
      </c>
      <c r="L1112" s="3">
        <v>65.989999999999995</v>
      </c>
      <c r="M1112" s="1">
        <v>9</v>
      </c>
      <c r="N1112" s="3">
        <v>593.91</v>
      </c>
      <c r="O1112" s="1" t="s">
        <v>10</v>
      </c>
      <c r="P1112" s="1" t="s">
        <v>16</v>
      </c>
      <c r="Q1112" s="1" t="str">
        <f t="shared" si="143"/>
        <v>Technology</v>
      </c>
      <c r="R1112" s="1" t="s">
        <v>790</v>
      </c>
      <c r="S1112" s="1" t="s">
        <v>341</v>
      </c>
      <c r="T1112" s="1">
        <v>90260</v>
      </c>
      <c r="U1112" s="1" t="str">
        <f>VLOOKUP(T1112,'Geographic Data'!$A:$D,2,FALSE)</f>
        <v>Lawndale</v>
      </c>
      <c r="V1112" s="1" t="str">
        <f>VLOOKUP(T1112,'Geographic Data'!$A:$D,3,FALSE)</f>
        <v>California</v>
      </c>
      <c r="W1112" s="1" t="str">
        <f>VLOOKUP(T1112,'Geographic Data'!$A:$D,4,FALSE)</f>
        <v>West</v>
      </c>
    </row>
    <row r="1113" spans="1:23" x14ac:dyDescent="0.2">
      <c r="A1113" s="1">
        <v>79640</v>
      </c>
      <c r="B1113" s="2">
        <v>43816</v>
      </c>
      <c r="C1113" s="2" t="str">
        <f t="shared" si="136"/>
        <v>Tuesday</v>
      </c>
      <c r="D1113" s="2" t="str">
        <f t="shared" si="137"/>
        <v>December</v>
      </c>
      <c r="E1113" s="2" t="str">
        <f t="shared" si="138"/>
        <v>2019</v>
      </c>
      <c r="F1113" s="2">
        <v>43818</v>
      </c>
      <c r="G1113" s="2" t="str">
        <f t="shared" si="139"/>
        <v>Thursday</v>
      </c>
      <c r="H1113" s="2" t="str">
        <f t="shared" si="140"/>
        <v>December</v>
      </c>
      <c r="I1113" s="22">
        <v>0.96416690258614313</v>
      </c>
      <c r="J1113" s="22" t="str">
        <f t="shared" si="141"/>
        <v>23</v>
      </c>
      <c r="K1113" s="2" t="str">
        <f t="shared" si="142"/>
        <v>2019</v>
      </c>
      <c r="L1113" s="3">
        <v>3.08</v>
      </c>
      <c r="M1113" s="1">
        <v>7</v>
      </c>
      <c r="N1113" s="3">
        <v>21.56</v>
      </c>
      <c r="O1113" s="1" t="s">
        <v>10</v>
      </c>
      <c r="P1113" s="1" t="s">
        <v>11</v>
      </c>
      <c r="Q1113" s="1" t="str">
        <f t="shared" si="143"/>
        <v>Supplies and Furniture</v>
      </c>
      <c r="R1113" s="1" t="s">
        <v>31</v>
      </c>
      <c r="S1113" s="1" t="s">
        <v>349</v>
      </c>
      <c r="T1113" s="1">
        <v>90260</v>
      </c>
      <c r="U1113" s="1" t="str">
        <f>VLOOKUP(T1113,'Geographic Data'!$A:$D,2,FALSE)</f>
        <v>Lawndale</v>
      </c>
      <c r="V1113" s="1" t="str">
        <f>VLOOKUP(T1113,'Geographic Data'!$A:$D,3,FALSE)</f>
        <v>California</v>
      </c>
      <c r="W1113" s="1" t="str">
        <f>VLOOKUP(T1113,'Geographic Data'!$A:$D,4,FALSE)</f>
        <v>West</v>
      </c>
    </row>
    <row r="1114" spans="1:23" x14ac:dyDescent="0.2">
      <c r="A1114" s="1">
        <v>81806</v>
      </c>
      <c r="B1114" s="2">
        <v>43825</v>
      </c>
      <c r="C1114" s="2" t="str">
        <f t="shared" si="136"/>
        <v>Thursday</v>
      </c>
      <c r="D1114" s="2" t="str">
        <f t="shared" si="137"/>
        <v>December</v>
      </c>
      <c r="E1114" s="2" t="str">
        <f t="shared" si="138"/>
        <v>2019</v>
      </c>
      <c r="F1114" s="2">
        <v>43831</v>
      </c>
      <c r="G1114" s="2" t="str">
        <f t="shared" si="139"/>
        <v>Wednesday</v>
      </c>
      <c r="H1114" s="2" t="str">
        <f t="shared" si="140"/>
        <v>January</v>
      </c>
      <c r="I1114" s="22">
        <v>0.62435656394638395</v>
      </c>
      <c r="J1114" s="22" t="str">
        <f t="shared" si="141"/>
        <v>14</v>
      </c>
      <c r="K1114" s="2" t="str">
        <f t="shared" si="142"/>
        <v>2020</v>
      </c>
      <c r="L1114" s="3">
        <v>420.98</v>
      </c>
      <c r="M1114" s="1">
        <v>6</v>
      </c>
      <c r="N1114" s="3">
        <v>2525.88</v>
      </c>
      <c r="O1114" s="1" t="s">
        <v>14</v>
      </c>
      <c r="P1114" s="1" t="s">
        <v>11</v>
      </c>
      <c r="Q1114" s="1" t="str">
        <f t="shared" si="143"/>
        <v>Supplies and Furniture</v>
      </c>
      <c r="R1114" s="1" t="s">
        <v>791</v>
      </c>
      <c r="S1114" s="1" t="s">
        <v>648</v>
      </c>
      <c r="T1114" s="1">
        <v>90260</v>
      </c>
      <c r="U1114" s="1" t="str">
        <f>VLOOKUP(T1114,'Geographic Data'!$A:$D,2,FALSE)</f>
        <v>Lawndale</v>
      </c>
      <c r="V1114" s="1" t="str">
        <f>VLOOKUP(T1114,'Geographic Data'!$A:$D,3,FALSE)</f>
        <v>California</v>
      </c>
      <c r="W1114" s="1" t="str">
        <f>VLOOKUP(T1114,'Geographic Data'!$A:$D,4,FALSE)</f>
        <v>West</v>
      </c>
    </row>
    <row r="1115" spans="1:23" x14ac:dyDescent="0.2">
      <c r="A1115" s="1">
        <v>81806</v>
      </c>
      <c r="B1115" s="2">
        <v>43825</v>
      </c>
      <c r="C1115" s="2" t="str">
        <f t="shared" si="136"/>
        <v>Thursday</v>
      </c>
      <c r="D1115" s="2" t="str">
        <f t="shared" si="137"/>
        <v>December</v>
      </c>
      <c r="E1115" s="2" t="str">
        <f t="shared" si="138"/>
        <v>2019</v>
      </c>
      <c r="F1115" s="2">
        <v>43829</v>
      </c>
      <c r="G1115" s="2" t="str">
        <f t="shared" si="139"/>
        <v>Monday</v>
      </c>
      <c r="H1115" s="2" t="str">
        <f t="shared" si="140"/>
        <v>December</v>
      </c>
      <c r="I1115" s="22">
        <v>5.9478456851031924E-2</v>
      </c>
      <c r="J1115" s="22" t="str">
        <f t="shared" si="141"/>
        <v>01</v>
      </c>
      <c r="K1115" s="2" t="str">
        <f t="shared" si="142"/>
        <v>2019</v>
      </c>
      <c r="L1115" s="3">
        <v>6.48</v>
      </c>
      <c r="M1115" s="1">
        <v>8</v>
      </c>
      <c r="N1115" s="3">
        <v>51.84</v>
      </c>
      <c r="O1115" s="1" t="s">
        <v>14</v>
      </c>
      <c r="P1115" s="1" t="s">
        <v>11</v>
      </c>
      <c r="Q1115" s="1" t="str">
        <f t="shared" si="143"/>
        <v>Supplies and Furniture</v>
      </c>
      <c r="R1115" s="1" t="s">
        <v>12</v>
      </c>
      <c r="S1115" s="1" t="s">
        <v>394</v>
      </c>
      <c r="T1115" s="1">
        <v>90260</v>
      </c>
      <c r="U1115" s="1" t="str">
        <f>VLOOKUP(T1115,'Geographic Data'!$A:$D,2,FALSE)</f>
        <v>Lawndale</v>
      </c>
      <c r="V1115" s="1" t="str">
        <f>VLOOKUP(T1115,'Geographic Data'!$A:$D,3,FALSE)</f>
        <v>California</v>
      </c>
      <c r="W1115" s="1" t="str">
        <f>VLOOKUP(T1115,'Geographic Data'!$A:$D,4,FALSE)</f>
        <v>West</v>
      </c>
    </row>
    <row r="1116" spans="1:23" x14ac:dyDescent="0.2">
      <c r="A1116" s="1">
        <v>81807</v>
      </c>
      <c r="B1116" s="2">
        <v>43825</v>
      </c>
      <c r="C1116" s="2" t="str">
        <f t="shared" si="136"/>
        <v>Thursday</v>
      </c>
      <c r="D1116" s="2" t="str">
        <f t="shared" si="137"/>
        <v>December</v>
      </c>
      <c r="E1116" s="2" t="str">
        <f t="shared" si="138"/>
        <v>2019</v>
      </c>
      <c r="F1116" s="2">
        <v>43828</v>
      </c>
      <c r="G1116" s="2" t="str">
        <f t="shared" si="139"/>
        <v>Sunday</v>
      </c>
      <c r="H1116" s="2" t="str">
        <f t="shared" si="140"/>
        <v>December</v>
      </c>
      <c r="I1116" s="22">
        <v>0.18707455003222451</v>
      </c>
      <c r="J1116" s="22" t="str">
        <f t="shared" si="141"/>
        <v>04</v>
      </c>
      <c r="K1116" s="2" t="str">
        <f t="shared" si="142"/>
        <v>2019</v>
      </c>
      <c r="L1116" s="3">
        <v>7.68</v>
      </c>
      <c r="M1116" s="1">
        <v>3</v>
      </c>
      <c r="N1116" s="3">
        <v>23.04</v>
      </c>
      <c r="O1116" s="1" t="s">
        <v>14</v>
      </c>
      <c r="P1116" s="1" t="s">
        <v>11</v>
      </c>
      <c r="Q1116" s="1" t="str">
        <f t="shared" si="143"/>
        <v>Supplies and Furniture</v>
      </c>
      <c r="R1116" s="1" t="s">
        <v>791</v>
      </c>
      <c r="S1116" s="1" t="s">
        <v>200</v>
      </c>
      <c r="T1116" s="1">
        <v>90260</v>
      </c>
      <c r="U1116" s="1" t="str">
        <f>VLOOKUP(T1116,'Geographic Data'!$A:$D,2,FALSE)</f>
        <v>Lawndale</v>
      </c>
      <c r="V1116" s="1" t="str">
        <f>VLOOKUP(T1116,'Geographic Data'!$A:$D,3,FALSE)</f>
        <v>California</v>
      </c>
      <c r="W1116" s="1" t="str">
        <f>VLOOKUP(T1116,'Geographic Data'!$A:$D,4,FALSE)</f>
        <v>West</v>
      </c>
    </row>
    <row r="1117" spans="1:23" x14ac:dyDescent="0.2">
      <c r="A1117" s="1">
        <v>81808</v>
      </c>
      <c r="B1117" s="2">
        <v>43825</v>
      </c>
      <c r="C1117" s="2" t="str">
        <f t="shared" si="136"/>
        <v>Thursday</v>
      </c>
      <c r="D1117" s="2" t="str">
        <f t="shared" si="137"/>
        <v>December</v>
      </c>
      <c r="E1117" s="2" t="str">
        <f t="shared" si="138"/>
        <v>2019</v>
      </c>
      <c r="F1117" s="2">
        <v>43830</v>
      </c>
      <c r="G1117" s="2" t="str">
        <f t="shared" si="139"/>
        <v>Tuesday</v>
      </c>
      <c r="H1117" s="2" t="str">
        <f t="shared" si="140"/>
        <v>December</v>
      </c>
      <c r="I1117" s="22">
        <v>0.1232812935787343</v>
      </c>
      <c r="J1117" s="22" t="str">
        <f t="shared" si="141"/>
        <v>02</v>
      </c>
      <c r="K1117" s="2" t="str">
        <f t="shared" si="142"/>
        <v>2019</v>
      </c>
      <c r="L1117" s="3">
        <v>9.99</v>
      </c>
      <c r="M1117" s="1">
        <v>7</v>
      </c>
      <c r="N1117" s="3">
        <v>69.930000000000007</v>
      </c>
      <c r="O1117" s="1" t="s">
        <v>14</v>
      </c>
      <c r="P1117" s="1" t="s">
        <v>16</v>
      </c>
      <c r="Q1117" s="1" t="str">
        <f t="shared" si="143"/>
        <v>Technology</v>
      </c>
      <c r="R1117" s="1" t="s">
        <v>25</v>
      </c>
      <c r="S1117" s="1" t="s">
        <v>649</v>
      </c>
      <c r="T1117" s="1">
        <v>90260</v>
      </c>
      <c r="U1117" s="1" t="str">
        <f>VLOOKUP(T1117,'Geographic Data'!$A:$D,2,FALSE)</f>
        <v>Lawndale</v>
      </c>
      <c r="V1117" s="1" t="str">
        <f>VLOOKUP(T1117,'Geographic Data'!$A:$D,3,FALSE)</f>
        <v>California</v>
      </c>
      <c r="W1117" s="1" t="str">
        <f>VLOOKUP(T1117,'Geographic Data'!$A:$D,4,FALSE)</f>
        <v>West</v>
      </c>
    </row>
    <row r="1118" spans="1:23" x14ac:dyDescent="0.2">
      <c r="A1118" s="1">
        <v>81809</v>
      </c>
      <c r="B1118" s="2">
        <v>43825</v>
      </c>
      <c r="C1118" s="2" t="str">
        <f t="shared" si="136"/>
        <v>Thursday</v>
      </c>
      <c r="D1118" s="2" t="str">
        <f t="shared" si="137"/>
        <v>December</v>
      </c>
      <c r="E1118" s="2" t="str">
        <f t="shared" si="138"/>
        <v>2019</v>
      </c>
      <c r="F1118" s="2">
        <v>43835</v>
      </c>
      <c r="G1118" s="2" t="str">
        <f t="shared" si="139"/>
        <v>Sunday</v>
      </c>
      <c r="H1118" s="2" t="str">
        <f t="shared" si="140"/>
        <v>January</v>
      </c>
      <c r="I1118" s="22">
        <v>0.10403349217943436</v>
      </c>
      <c r="J1118" s="22" t="str">
        <f t="shared" si="141"/>
        <v>02</v>
      </c>
      <c r="K1118" s="2" t="str">
        <f t="shared" si="142"/>
        <v>2020</v>
      </c>
      <c r="L1118" s="3">
        <v>4.82</v>
      </c>
      <c r="M1118" s="1">
        <v>3</v>
      </c>
      <c r="N1118" s="3">
        <v>14.46</v>
      </c>
      <c r="O1118" s="1" t="s">
        <v>14</v>
      </c>
      <c r="P1118" s="1" t="s">
        <v>27</v>
      </c>
      <c r="Q1118" s="1" t="str">
        <f t="shared" si="143"/>
        <v>Supplies and Furniture</v>
      </c>
      <c r="R1118" s="1" t="s">
        <v>33</v>
      </c>
      <c r="S1118" s="1" t="s">
        <v>650</v>
      </c>
      <c r="T1118" s="1">
        <v>90260</v>
      </c>
      <c r="U1118" s="1" t="str">
        <f>VLOOKUP(T1118,'Geographic Data'!$A:$D,2,FALSE)</f>
        <v>Lawndale</v>
      </c>
      <c r="V1118" s="1" t="str">
        <f>VLOOKUP(T1118,'Geographic Data'!$A:$D,3,FALSE)</f>
        <v>California</v>
      </c>
      <c r="W1118" s="1" t="str">
        <f>VLOOKUP(T1118,'Geographic Data'!$A:$D,4,FALSE)</f>
        <v>West</v>
      </c>
    </row>
    <row r="1119" spans="1:23" x14ac:dyDescent="0.2">
      <c r="A1119" s="1">
        <v>81810</v>
      </c>
      <c r="B1119" s="2">
        <v>43825</v>
      </c>
      <c r="C1119" s="2" t="str">
        <f t="shared" si="136"/>
        <v>Thursday</v>
      </c>
      <c r="D1119" s="2" t="str">
        <f t="shared" si="137"/>
        <v>December</v>
      </c>
      <c r="E1119" s="2" t="str">
        <f t="shared" si="138"/>
        <v>2019</v>
      </c>
      <c r="F1119" s="2">
        <v>43827</v>
      </c>
      <c r="G1119" s="2" t="str">
        <f t="shared" si="139"/>
        <v>Saturday</v>
      </c>
      <c r="H1119" s="2" t="str">
        <f t="shared" si="140"/>
        <v>December</v>
      </c>
      <c r="I1119" s="22">
        <v>0.82439787366963657</v>
      </c>
      <c r="J1119" s="22" t="str">
        <f t="shared" si="141"/>
        <v>19</v>
      </c>
      <c r="K1119" s="2" t="str">
        <f t="shared" si="142"/>
        <v>2019</v>
      </c>
      <c r="L1119" s="3">
        <v>5.78</v>
      </c>
      <c r="M1119" s="1">
        <v>5</v>
      </c>
      <c r="N1119" s="3">
        <v>28.9</v>
      </c>
      <c r="O1119" s="1" t="s">
        <v>14</v>
      </c>
      <c r="P1119" s="1" t="s">
        <v>11</v>
      </c>
      <c r="Q1119" s="1" t="str">
        <f t="shared" si="143"/>
        <v>Supplies and Furniture</v>
      </c>
      <c r="R1119" s="1" t="s">
        <v>12</v>
      </c>
      <c r="S1119" s="1" t="s">
        <v>651</v>
      </c>
      <c r="T1119" s="1">
        <v>90260</v>
      </c>
      <c r="U1119" s="1" t="str">
        <f>VLOOKUP(T1119,'Geographic Data'!$A:$D,2,FALSE)</f>
        <v>Lawndale</v>
      </c>
      <c r="V1119" s="1" t="str">
        <f>VLOOKUP(T1119,'Geographic Data'!$A:$D,3,FALSE)</f>
        <v>California</v>
      </c>
      <c r="W1119" s="1" t="str">
        <f>VLOOKUP(T1119,'Geographic Data'!$A:$D,4,FALSE)</f>
        <v>West</v>
      </c>
    </row>
    <row r="1120" spans="1:23" x14ac:dyDescent="0.2">
      <c r="A1120" s="1">
        <v>77997</v>
      </c>
      <c r="B1120" s="2">
        <v>43809</v>
      </c>
      <c r="C1120" s="2" t="str">
        <f t="shared" si="136"/>
        <v>Tuesday</v>
      </c>
      <c r="D1120" s="2" t="str">
        <f t="shared" si="137"/>
        <v>December</v>
      </c>
      <c r="E1120" s="2" t="str">
        <f t="shared" si="138"/>
        <v>2019</v>
      </c>
      <c r="F1120" s="2">
        <v>43814</v>
      </c>
      <c r="G1120" s="2" t="str">
        <f t="shared" si="139"/>
        <v>Sunday</v>
      </c>
      <c r="H1120" s="2" t="str">
        <f t="shared" si="140"/>
        <v>December</v>
      </c>
      <c r="I1120" s="22">
        <v>0.51294147089340925</v>
      </c>
      <c r="J1120" s="22" t="str">
        <f t="shared" si="141"/>
        <v>12</v>
      </c>
      <c r="K1120" s="2" t="str">
        <f t="shared" si="142"/>
        <v>2019</v>
      </c>
      <c r="L1120" s="3">
        <v>15.98</v>
      </c>
      <c r="M1120" s="1">
        <v>8</v>
      </c>
      <c r="N1120" s="3">
        <v>127.84</v>
      </c>
      <c r="O1120" s="1" t="s">
        <v>30</v>
      </c>
      <c r="P1120" s="1" t="s">
        <v>16</v>
      </c>
      <c r="Q1120" s="1" t="str">
        <f t="shared" si="143"/>
        <v>Technology</v>
      </c>
      <c r="R1120" s="1" t="s">
        <v>17</v>
      </c>
      <c r="S1120" s="1" t="s">
        <v>252</v>
      </c>
      <c r="T1120" s="1">
        <v>90266</v>
      </c>
      <c r="U1120" s="1" t="str">
        <f>VLOOKUP(T1120,'Geographic Data'!$A:$D,2,FALSE)</f>
        <v>Manhattan Beach</v>
      </c>
      <c r="V1120" s="1" t="str">
        <f>VLOOKUP(T1120,'Geographic Data'!$A:$D,3,FALSE)</f>
        <v>California</v>
      </c>
      <c r="W1120" s="1" t="str">
        <f>VLOOKUP(T1120,'Geographic Data'!$A:$D,4,FALSE)</f>
        <v>West</v>
      </c>
    </row>
    <row r="1121" spans="1:23" x14ac:dyDescent="0.2">
      <c r="A1121" s="1">
        <v>77997</v>
      </c>
      <c r="B1121" s="2">
        <v>43809</v>
      </c>
      <c r="C1121" s="2" t="str">
        <f t="shared" si="136"/>
        <v>Tuesday</v>
      </c>
      <c r="D1121" s="2" t="str">
        <f t="shared" si="137"/>
        <v>December</v>
      </c>
      <c r="E1121" s="2" t="str">
        <f t="shared" si="138"/>
        <v>2019</v>
      </c>
      <c r="F1121" s="2">
        <v>43812</v>
      </c>
      <c r="G1121" s="2" t="str">
        <f t="shared" si="139"/>
        <v>Friday</v>
      </c>
      <c r="H1121" s="2" t="str">
        <f t="shared" si="140"/>
        <v>December</v>
      </c>
      <c r="I1121" s="22">
        <v>0.24600008910218707</v>
      </c>
      <c r="J1121" s="22" t="str">
        <f t="shared" si="141"/>
        <v>05</v>
      </c>
      <c r="K1121" s="2" t="str">
        <f t="shared" si="142"/>
        <v>2019</v>
      </c>
      <c r="L1121" s="3">
        <v>12.28</v>
      </c>
      <c r="M1121" s="1">
        <v>1</v>
      </c>
      <c r="N1121" s="3">
        <v>12.28</v>
      </c>
      <c r="O1121" s="1" t="s">
        <v>30</v>
      </c>
      <c r="P1121" s="1" t="s">
        <v>11</v>
      </c>
      <c r="Q1121" s="1" t="str">
        <f t="shared" si="143"/>
        <v>Supplies and Furniture</v>
      </c>
      <c r="R1121" s="1" t="s">
        <v>12</v>
      </c>
      <c r="S1121" s="1" t="s">
        <v>253</v>
      </c>
      <c r="T1121" s="1">
        <v>90266</v>
      </c>
      <c r="U1121" s="1" t="str">
        <f>VLOOKUP(T1121,'Geographic Data'!$A:$D,2,FALSE)</f>
        <v>Manhattan Beach</v>
      </c>
      <c r="V1121" s="1" t="str">
        <f>VLOOKUP(T1121,'Geographic Data'!$A:$D,3,FALSE)</f>
        <v>California</v>
      </c>
      <c r="W1121" s="1" t="str">
        <f>VLOOKUP(T1121,'Geographic Data'!$A:$D,4,FALSE)</f>
        <v>West</v>
      </c>
    </row>
    <row r="1122" spans="1:23" x14ac:dyDescent="0.2">
      <c r="A1122" s="1">
        <v>77997</v>
      </c>
      <c r="B1122" s="2">
        <v>43809</v>
      </c>
      <c r="C1122" s="2" t="str">
        <f t="shared" si="136"/>
        <v>Tuesday</v>
      </c>
      <c r="D1122" s="2" t="str">
        <f t="shared" si="137"/>
        <v>December</v>
      </c>
      <c r="E1122" s="2" t="str">
        <f t="shared" si="138"/>
        <v>2019</v>
      </c>
      <c r="F1122" s="2">
        <v>43811</v>
      </c>
      <c r="G1122" s="2" t="str">
        <f t="shared" si="139"/>
        <v>Thursday</v>
      </c>
      <c r="H1122" s="2" t="str">
        <f t="shared" si="140"/>
        <v>December</v>
      </c>
      <c r="I1122" s="22">
        <v>0.85914282722126656</v>
      </c>
      <c r="J1122" s="22" t="str">
        <f t="shared" si="141"/>
        <v>20</v>
      </c>
      <c r="K1122" s="2" t="str">
        <f t="shared" si="142"/>
        <v>2019</v>
      </c>
      <c r="L1122" s="3">
        <v>30.98</v>
      </c>
      <c r="M1122" s="1">
        <v>2</v>
      </c>
      <c r="N1122" s="3">
        <v>61.96</v>
      </c>
      <c r="O1122" s="1" t="s">
        <v>30</v>
      </c>
      <c r="P1122" s="1" t="s">
        <v>11</v>
      </c>
      <c r="Q1122" s="1" t="str">
        <f t="shared" si="143"/>
        <v>Supplies and Furniture</v>
      </c>
      <c r="R1122" s="1" t="s">
        <v>12</v>
      </c>
      <c r="S1122" s="1" t="s">
        <v>254</v>
      </c>
      <c r="T1122" s="1">
        <v>90266</v>
      </c>
      <c r="U1122" s="1" t="str">
        <f>VLOOKUP(T1122,'Geographic Data'!$A:$D,2,FALSE)</f>
        <v>Manhattan Beach</v>
      </c>
      <c r="V1122" s="1" t="str">
        <f>VLOOKUP(T1122,'Geographic Data'!$A:$D,3,FALSE)</f>
        <v>California</v>
      </c>
      <c r="W1122" s="1" t="str">
        <f>VLOOKUP(T1122,'Geographic Data'!$A:$D,4,FALSE)</f>
        <v>West</v>
      </c>
    </row>
    <row r="1123" spans="1:23" x14ac:dyDescent="0.2">
      <c r="A1123" s="1">
        <v>78004</v>
      </c>
      <c r="B1123" s="2">
        <v>43809</v>
      </c>
      <c r="C1123" s="2" t="str">
        <f t="shared" si="136"/>
        <v>Tuesday</v>
      </c>
      <c r="D1123" s="2" t="str">
        <f t="shared" si="137"/>
        <v>December</v>
      </c>
      <c r="E1123" s="2" t="str">
        <f t="shared" si="138"/>
        <v>2019</v>
      </c>
      <c r="F1123" s="2">
        <v>43812</v>
      </c>
      <c r="G1123" s="2" t="str">
        <f t="shared" si="139"/>
        <v>Friday</v>
      </c>
      <c r="H1123" s="2" t="str">
        <f t="shared" si="140"/>
        <v>December</v>
      </c>
      <c r="I1123" s="22">
        <v>0.6884751496012449</v>
      </c>
      <c r="J1123" s="22" t="str">
        <f t="shared" si="141"/>
        <v>16</v>
      </c>
      <c r="K1123" s="2" t="str">
        <f t="shared" si="142"/>
        <v>2019</v>
      </c>
      <c r="L1123" s="3">
        <v>46.89</v>
      </c>
      <c r="M1123" s="1">
        <v>9</v>
      </c>
      <c r="N1123" s="3">
        <v>422.01</v>
      </c>
      <c r="O1123" s="1" t="s">
        <v>30</v>
      </c>
      <c r="P1123" s="1" t="s">
        <v>11</v>
      </c>
      <c r="Q1123" s="1" t="str">
        <f t="shared" si="143"/>
        <v>Supplies and Furniture</v>
      </c>
      <c r="R1123" s="1" t="s">
        <v>47</v>
      </c>
      <c r="S1123" s="1" t="s">
        <v>263</v>
      </c>
      <c r="T1123" s="1">
        <v>90266</v>
      </c>
      <c r="U1123" s="1" t="str">
        <f>VLOOKUP(T1123,'Geographic Data'!$A:$D,2,FALSE)</f>
        <v>Manhattan Beach</v>
      </c>
      <c r="V1123" s="1" t="str">
        <f>VLOOKUP(T1123,'Geographic Data'!$A:$D,3,FALSE)</f>
        <v>California</v>
      </c>
      <c r="W1123" s="1" t="str">
        <f>VLOOKUP(T1123,'Geographic Data'!$A:$D,4,FALSE)</f>
        <v>West</v>
      </c>
    </row>
    <row r="1124" spans="1:23" x14ac:dyDescent="0.2">
      <c r="A1124" s="1">
        <v>78004</v>
      </c>
      <c r="B1124" s="2">
        <v>43809</v>
      </c>
      <c r="C1124" s="2" t="str">
        <f t="shared" si="136"/>
        <v>Tuesday</v>
      </c>
      <c r="D1124" s="2" t="str">
        <f t="shared" si="137"/>
        <v>December</v>
      </c>
      <c r="E1124" s="2" t="str">
        <f t="shared" si="138"/>
        <v>2019</v>
      </c>
      <c r="F1124" s="2">
        <v>43812</v>
      </c>
      <c r="G1124" s="2" t="str">
        <f t="shared" si="139"/>
        <v>Friday</v>
      </c>
      <c r="H1124" s="2" t="str">
        <f t="shared" si="140"/>
        <v>December</v>
      </c>
      <c r="I1124" s="22">
        <v>0.96338814248420745</v>
      </c>
      <c r="J1124" s="22" t="str">
        <f t="shared" si="141"/>
        <v>23</v>
      </c>
      <c r="K1124" s="2" t="str">
        <f t="shared" si="142"/>
        <v>2019</v>
      </c>
      <c r="L1124" s="3">
        <v>6.64</v>
      </c>
      <c r="M1124" s="1">
        <v>1</v>
      </c>
      <c r="N1124" s="3">
        <v>6.64</v>
      </c>
      <c r="O1124" s="1" t="s">
        <v>30</v>
      </c>
      <c r="P1124" s="1" t="s">
        <v>27</v>
      </c>
      <c r="Q1124" s="1" t="str">
        <f t="shared" si="143"/>
        <v>Supplies and Furniture</v>
      </c>
      <c r="R1124" s="1" t="s">
        <v>33</v>
      </c>
      <c r="S1124" s="1" t="s">
        <v>264</v>
      </c>
      <c r="T1124" s="1">
        <v>90266</v>
      </c>
      <c r="U1124" s="1" t="str">
        <f>VLOOKUP(T1124,'Geographic Data'!$A:$D,2,FALSE)</f>
        <v>Manhattan Beach</v>
      </c>
      <c r="V1124" s="1" t="str">
        <f>VLOOKUP(T1124,'Geographic Data'!$A:$D,3,FALSE)</f>
        <v>California</v>
      </c>
      <c r="W1124" s="1" t="str">
        <f>VLOOKUP(T1124,'Geographic Data'!$A:$D,4,FALSE)</f>
        <v>West</v>
      </c>
    </row>
    <row r="1125" spans="1:23" x14ac:dyDescent="0.2">
      <c r="A1125" s="1">
        <v>78006</v>
      </c>
      <c r="B1125" s="2">
        <v>43809</v>
      </c>
      <c r="C1125" s="2" t="str">
        <f t="shared" si="136"/>
        <v>Tuesday</v>
      </c>
      <c r="D1125" s="2" t="str">
        <f t="shared" si="137"/>
        <v>December</v>
      </c>
      <c r="E1125" s="2" t="str">
        <f t="shared" si="138"/>
        <v>2019</v>
      </c>
      <c r="F1125" s="2">
        <v>43815</v>
      </c>
      <c r="G1125" s="2" t="str">
        <f t="shared" si="139"/>
        <v>Monday</v>
      </c>
      <c r="H1125" s="2" t="str">
        <f t="shared" si="140"/>
        <v>December</v>
      </c>
      <c r="I1125" s="22">
        <v>0.19054178885570983</v>
      </c>
      <c r="J1125" s="22" t="str">
        <f t="shared" si="141"/>
        <v>04</v>
      </c>
      <c r="K1125" s="2" t="str">
        <f t="shared" si="142"/>
        <v>2019</v>
      </c>
      <c r="L1125" s="3">
        <v>12.58</v>
      </c>
      <c r="M1125" s="1">
        <v>3</v>
      </c>
      <c r="N1125" s="3">
        <v>37.74</v>
      </c>
      <c r="O1125" s="1" t="s">
        <v>10</v>
      </c>
      <c r="P1125" s="1" t="s">
        <v>27</v>
      </c>
      <c r="Q1125" s="1" t="str">
        <f t="shared" si="143"/>
        <v>Supplies and Furniture</v>
      </c>
      <c r="R1125" s="1" t="s">
        <v>33</v>
      </c>
      <c r="S1125" s="1" t="s">
        <v>265</v>
      </c>
      <c r="T1125" s="1">
        <v>90266</v>
      </c>
      <c r="U1125" s="1" t="str">
        <f>VLOOKUP(T1125,'Geographic Data'!$A:$D,2,FALSE)</f>
        <v>Manhattan Beach</v>
      </c>
      <c r="V1125" s="1" t="str">
        <f>VLOOKUP(T1125,'Geographic Data'!$A:$D,3,FALSE)</f>
        <v>California</v>
      </c>
      <c r="W1125" s="1" t="str">
        <f>VLOOKUP(T1125,'Geographic Data'!$A:$D,4,FALSE)</f>
        <v>West</v>
      </c>
    </row>
    <row r="1126" spans="1:23" x14ac:dyDescent="0.2">
      <c r="A1126" s="1">
        <v>78007</v>
      </c>
      <c r="B1126" s="2">
        <v>43809</v>
      </c>
      <c r="C1126" s="2" t="str">
        <f t="shared" si="136"/>
        <v>Tuesday</v>
      </c>
      <c r="D1126" s="2" t="str">
        <f t="shared" si="137"/>
        <v>December</v>
      </c>
      <c r="E1126" s="2" t="str">
        <f t="shared" si="138"/>
        <v>2019</v>
      </c>
      <c r="F1126" s="2">
        <v>43810</v>
      </c>
      <c r="G1126" s="2" t="str">
        <f t="shared" si="139"/>
        <v>Wednesday</v>
      </c>
      <c r="H1126" s="2" t="str">
        <f t="shared" si="140"/>
        <v>December</v>
      </c>
      <c r="I1126" s="22">
        <v>0.84963671754549808</v>
      </c>
      <c r="J1126" s="22" t="str">
        <f t="shared" si="141"/>
        <v>20</v>
      </c>
      <c r="K1126" s="2" t="str">
        <f t="shared" si="142"/>
        <v>2019</v>
      </c>
      <c r="L1126" s="3">
        <v>178.47</v>
      </c>
      <c r="M1126" s="1">
        <v>2</v>
      </c>
      <c r="N1126" s="3">
        <v>356.94</v>
      </c>
      <c r="O1126" s="1" t="s">
        <v>30</v>
      </c>
      <c r="P1126" s="1" t="s">
        <v>769</v>
      </c>
      <c r="Q1126" s="1" t="str">
        <f t="shared" si="143"/>
        <v>N/A</v>
      </c>
      <c r="R1126" s="1" t="s">
        <v>789</v>
      </c>
      <c r="S1126" s="1" t="s">
        <v>266</v>
      </c>
      <c r="T1126" s="1">
        <v>90266</v>
      </c>
      <c r="U1126" s="1" t="str">
        <f>VLOOKUP(T1126,'Geographic Data'!$A:$D,2,FALSE)</f>
        <v>Manhattan Beach</v>
      </c>
      <c r="V1126" s="1" t="str">
        <f>VLOOKUP(T1126,'Geographic Data'!$A:$D,3,FALSE)</f>
        <v>California</v>
      </c>
      <c r="W1126" s="1" t="str">
        <f>VLOOKUP(T1126,'Geographic Data'!$A:$D,4,FALSE)</f>
        <v>West</v>
      </c>
    </row>
    <row r="1127" spans="1:23" x14ac:dyDescent="0.2">
      <c r="A1127" s="1">
        <v>79957</v>
      </c>
      <c r="B1127" s="2">
        <v>43817</v>
      </c>
      <c r="C1127" s="2" t="str">
        <f t="shared" si="136"/>
        <v>Wednesday</v>
      </c>
      <c r="D1127" s="2" t="str">
        <f t="shared" si="137"/>
        <v>December</v>
      </c>
      <c r="E1127" s="2" t="str">
        <f t="shared" si="138"/>
        <v>2019</v>
      </c>
      <c r="F1127" s="2">
        <v>43825</v>
      </c>
      <c r="G1127" s="2" t="str">
        <f t="shared" si="139"/>
        <v>Thursday</v>
      </c>
      <c r="H1127" s="2" t="str">
        <f t="shared" si="140"/>
        <v>December</v>
      </c>
      <c r="I1127" s="22">
        <v>0.39175269418252645</v>
      </c>
      <c r="J1127" s="22" t="str">
        <f t="shared" si="141"/>
        <v>09</v>
      </c>
      <c r="K1127" s="2" t="str">
        <f t="shared" si="142"/>
        <v>2019</v>
      </c>
      <c r="L1127" s="3">
        <v>21.98</v>
      </c>
      <c r="M1127" s="1">
        <v>9</v>
      </c>
      <c r="N1127" s="3">
        <v>197.82</v>
      </c>
      <c r="O1127" s="1" t="s">
        <v>14</v>
      </c>
      <c r="P1127" s="1" t="s">
        <v>11</v>
      </c>
      <c r="Q1127" s="1" t="str">
        <f t="shared" si="143"/>
        <v>Supplies and Furniture</v>
      </c>
      <c r="R1127" s="1" t="s">
        <v>12</v>
      </c>
      <c r="S1127" s="1" t="s">
        <v>72</v>
      </c>
      <c r="T1127" s="1">
        <v>90405</v>
      </c>
      <c r="U1127" s="1" t="str">
        <f>VLOOKUP(T1127,'Geographic Data'!$A:$D,2,FALSE)</f>
        <v>Santa Monica</v>
      </c>
      <c r="V1127" s="1" t="str">
        <f>VLOOKUP(T1127,'Geographic Data'!$A:$D,3,FALSE)</f>
        <v>California</v>
      </c>
      <c r="W1127" s="1" t="str">
        <f>VLOOKUP(T1127,'Geographic Data'!$A:$D,4,FALSE)</f>
        <v>West</v>
      </c>
    </row>
    <row r="1128" spans="1:23" x14ac:dyDescent="0.2">
      <c r="A1128" s="1">
        <v>79957</v>
      </c>
      <c r="B1128" s="2">
        <v>43817</v>
      </c>
      <c r="C1128" s="2" t="str">
        <f t="shared" si="136"/>
        <v>Wednesday</v>
      </c>
      <c r="D1128" s="2" t="str">
        <f t="shared" si="137"/>
        <v>December</v>
      </c>
      <c r="E1128" s="2" t="str">
        <f t="shared" si="138"/>
        <v>2019</v>
      </c>
      <c r="F1128" s="2">
        <v>43818</v>
      </c>
      <c r="G1128" s="2" t="str">
        <f t="shared" si="139"/>
        <v>Thursday</v>
      </c>
      <c r="H1128" s="2" t="str">
        <f t="shared" si="140"/>
        <v>December</v>
      </c>
      <c r="I1128" s="22">
        <v>0.3812595091396358</v>
      </c>
      <c r="J1128" s="22" t="str">
        <f t="shared" si="141"/>
        <v>09</v>
      </c>
      <c r="K1128" s="2" t="str">
        <f t="shared" si="142"/>
        <v>2019</v>
      </c>
      <c r="L1128" s="3">
        <v>71.37</v>
      </c>
      <c r="M1128" s="1">
        <v>8</v>
      </c>
      <c r="N1128" s="3">
        <v>570.96</v>
      </c>
      <c r="O1128" s="1" t="s">
        <v>14</v>
      </c>
      <c r="P1128" s="1" t="s">
        <v>27</v>
      </c>
      <c r="Q1128" s="1" t="str">
        <f t="shared" si="143"/>
        <v>Supplies and Furniture</v>
      </c>
      <c r="R1128" s="1" t="s">
        <v>43</v>
      </c>
      <c r="S1128" s="1" t="s">
        <v>71</v>
      </c>
      <c r="T1128" s="1">
        <v>90405</v>
      </c>
      <c r="U1128" s="1" t="str">
        <f>VLOOKUP(T1128,'Geographic Data'!$A:$D,2,FALSE)</f>
        <v>Santa Monica</v>
      </c>
      <c r="V1128" s="1" t="str">
        <f>VLOOKUP(T1128,'Geographic Data'!$A:$D,3,FALSE)</f>
        <v>California</v>
      </c>
      <c r="W1128" s="1" t="str">
        <f>VLOOKUP(T1128,'Geographic Data'!$A:$D,4,FALSE)</f>
        <v>West</v>
      </c>
    </row>
    <row r="1129" spans="1:23" x14ac:dyDescent="0.2">
      <c r="A1129" s="1">
        <v>79961</v>
      </c>
      <c r="B1129" s="2">
        <v>43817</v>
      </c>
      <c r="C1129" s="2" t="str">
        <f t="shared" si="136"/>
        <v>Wednesday</v>
      </c>
      <c r="D1129" s="2" t="str">
        <f t="shared" si="137"/>
        <v>December</v>
      </c>
      <c r="E1129" s="2" t="str">
        <f t="shared" si="138"/>
        <v>2019</v>
      </c>
      <c r="F1129" s="2">
        <v>43818</v>
      </c>
      <c r="G1129" s="2" t="str">
        <f t="shared" si="139"/>
        <v>Thursday</v>
      </c>
      <c r="H1129" s="2" t="str">
        <f t="shared" si="140"/>
        <v>December</v>
      </c>
      <c r="I1129" s="22">
        <v>0.13306745299219225</v>
      </c>
      <c r="J1129" s="22" t="str">
        <f t="shared" si="141"/>
        <v>03</v>
      </c>
      <c r="K1129" s="2" t="str">
        <f t="shared" si="142"/>
        <v>2019</v>
      </c>
      <c r="L1129" s="3">
        <v>37.700000000000003</v>
      </c>
      <c r="M1129" s="1">
        <v>7</v>
      </c>
      <c r="N1129" s="3">
        <v>263.89999999999998</v>
      </c>
      <c r="O1129" s="1" t="s">
        <v>14</v>
      </c>
      <c r="P1129" s="1" t="s">
        <v>11</v>
      </c>
      <c r="Q1129" s="1" t="str">
        <f t="shared" si="143"/>
        <v>Supplies and Furniture</v>
      </c>
      <c r="R1129" s="1" t="s">
        <v>791</v>
      </c>
      <c r="S1129" s="1" t="s">
        <v>77</v>
      </c>
      <c r="T1129" s="1">
        <v>90405</v>
      </c>
      <c r="U1129" s="1" t="str">
        <f>VLOOKUP(T1129,'Geographic Data'!$A:$D,2,FALSE)</f>
        <v>Santa Monica</v>
      </c>
      <c r="V1129" s="1" t="str">
        <f>VLOOKUP(T1129,'Geographic Data'!$A:$D,3,FALSE)</f>
        <v>California</v>
      </c>
      <c r="W1129" s="1" t="str">
        <f>VLOOKUP(T1129,'Geographic Data'!$A:$D,4,FALSE)</f>
        <v>West</v>
      </c>
    </row>
    <row r="1130" spans="1:23" x14ac:dyDescent="0.2">
      <c r="A1130" s="1">
        <v>79963</v>
      </c>
      <c r="B1130" s="2">
        <v>43817</v>
      </c>
      <c r="C1130" s="2" t="str">
        <f t="shared" si="136"/>
        <v>Wednesday</v>
      </c>
      <c r="D1130" s="2" t="str">
        <f t="shared" si="137"/>
        <v>December</v>
      </c>
      <c r="E1130" s="2" t="str">
        <f t="shared" si="138"/>
        <v>2019</v>
      </c>
      <c r="F1130" s="2">
        <v>43819</v>
      </c>
      <c r="G1130" s="2" t="str">
        <f t="shared" si="139"/>
        <v>Friday</v>
      </c>
      <c r="H1130" s="2" t="str">
        <f t="shared" si="140"/>
        <v>December</v>
      </c>
      <c r="I1130" s="22">
        <v>0.67211503763572045</v>
      </c>
      <c r="J1130" s="22" t="str">
        <f t="shared" si="141"/>
        <v>16</v>
      </c>
      <c r="K1130" s="2" t="str">
        <f t="shared" si="142"/>
        <v>2019</v>
      </c>
      <c r="L1130" s="3">
        <v>95.99</v>
      </c>
      <c r="M1130" s="1">
        <v>10</v>
      </c>
      <c r="N1130" s="3">
        <v>959.9</v>
      </c>
      <c r="O1130" s="1" t="s">
        <v>14</v>
      </c>
      <c r="P1130" s="1" t="s">
        <v>11</v>
      </c>
      <c r="Q1130" s="1" t="str">
        <f t="shared" si="143"/>
        <v>Supplies and Furniture</v>
      </c>
      <c r="R1130" s="1" t="s">
        <v>789</v>
      </c>
      <c r="S1130" s="1" t="s">
        <v>20</v>
      </c>
      <c r="T1130" s="1">
        <v>90405</v>
      </c>
      <c r="U1130" s="1" t="str">
        <f>VLOOKUP(T1130,'Geographic Data'!$A:$D,2,FALSE)</f>
        <v>Santa Monica</v>
      </c>
      <c r="V1130" s="1" t="str">
        <f>VLOOKUP(T1130,'Geographic Data'!$A:$D,3,FALSE)</f>
        <v>California</v>
      </c>
      <c r="W1130" s="1" t="str">
        <f>VLOOKUP(T1130,'Geographic Data'!$A:$D,4,FALSE)</f>
        <v>West</v>
      </c>
    </row>
    <row r="1131" spans="1:23" x14ac:dyDescent="0.2">
      <c r="A1131" s="1">
        <v>79963</v>
      </c>
      <c r="B1131" s="2">
        <v>43817</v>
      </c>
      <c r="C1131" s="2" t="str">
        <f t="shared" si="136"/>
        <v>Wednesday</v>
      </c>
      <c r="D1131" s="2" t="str">
        <f t="shared" si="137"/>
        <v>December</v>
      </c>
      <c r="E1131" s="2" t="str">
        <f t="shared" si="138"/>
        <v>2019</v>
      </c>
      <c r="F1131" s="2">
        <v>43822</v>
      </c>
      <c r="G1131" s="2" t="str">
        <f t="shared" si="139"/>
        <v>Monday</v>
      </c>
      <c r="H1131" s="2" t="str">
        <f t="shared" si="140"/>
        <v>December</v>
      </c>
      <c r="I1131" s="22">
        <v>0.31416204393386282</v>
      </c>
      <c r="J1131" s="22" t="str">
        <f t="shared" si="141"/>
        <v>07</v>
      </c>
      <c r="K1131" s="2" t="str">
        <f t="shared" si="142"/>
        <v>2019</v>
      </c>
      <c r="L1131" s="3">
        <v>125.99</v>
      </c>
      <c r="M1131" s="1">
        <v>3</v>
      </c>
      <c r="N1131" s="3">
        <v>377.97</v>
      </c>
      <c r="O1131" s="1" t="s">
        <v>14</v>
      </c>
      <c r="P1131" s="1" t="s">
        <v>16</v>
      </c>
      <c r="Q1131" s="1" t="str">
        <f t="shared" si="143"/>
        <v>Technology</v>
      </c>
      <c r="R1131" s="1" t="s">
        <v>790</v>
      </c>
      <c r="S1131" s="1" t="s">
        <v>21</v>
      </c>
      <c r="T1131" s="1">
        <v>90405</v>
      </c>
      <c r="U1131" s="1" t="str">
        <f>VLOOKUP(T1131,'Geographic Data'!$A:$D,2,FALSE)</f>
        <v>Santa Monica</v>
      </c>
      <c r="V1131" s="1" t="str">
        <f>VLOOKUP(T1131,'Geographic Data'!$A:$D,3,FALSE)</f>
        <v>California</v>
      </c>
      <c r="W1131" s="1" t="str">
        <f>VLOOKUP(T1131,'Geographic Data'!$A:$D,4,FALSE)</f>
        <v>West</v>
      </c>
    </row>
    <row r="1132" spans="1:23" x14ac:dyDescent="0.2">
      <c r="A1132" s="1">
        <v>79968</v>
      </c>
      <c r="B1132" s="2">
        <v>43817</v>
      </c>
      <c r="C1132" s="2" t="str">
        <f t="shared" si="136"/>
        <v>Wednesday</v>
      </c>
      <c r="D1132" s="2" t="str">
        <f t="shared" si="137"/>
        <v>December</v>
      </c>
      <c r="E1132" s="2" t="str">
        <f t="shared" si="138"/>
        <v>2019</v>
      </c>
      <c r="F1132" s="2">
        <v>43825</v>
      </c>
      <c r="G1132" s="2" t="str">
        <f t="shared" si="139"/>
        <v>Thursday</v>
      </c>
      <c r="H1132" s="2" t="str">
        <f t="shared" si="140"/>
        <v>December</v>
      </c>
      <c r="I1132" s="22">
        <v>0.3668569234918182</v>
      </c>
      <c r="J1132" s="22" t="str">
        <f t="shared" si="141"/>
        <v>08</v>
      </c>
      <c r="K1132" s="2" t="str">
        <f t="shared" si="142"/>
        <v>2019</v>
      </c>
      <c r="L1132" s="3">
        <v>31.76</v>
      </c>
      <c r="M1132" s="1">
        <v>1</v>
      </c>
      <c r="N1132" s="3">
        <v>31.76</v>
      </c>
      <c r="O1132" s="1" t="s">
        <v>14</v>
      </c>
      <c r="P1132" s="1" t="s">
        <v>27</v>
      </c>
      <c r="Q1132" s="1" t="str">
        <f t="shared" si="143"/>
        <v>Supplies and Furniture</v>
      </c>
      <c r="R1132" s="1" t="s">
        <v>43</v>
      </c>
      <c r="S1132" s="1" t="s">
        <v>241</v>
      </c>
      <c r="T1132" s="1">
        <v>90405</v>
      </c>
      <c r="U1132" s="1" t="str">
        <f>VLOOKUP(T1132,'Geographic Data'!$A:$D,2,FALSE)</f>
        <v>Santa Monica</v>
      </c>
      <c r="V1132" s="1" t="str">
        <f>VLOOKUP(T1132,'Geographic Data'!$A:$D,3,FALSE)</f>
        <v>California</v>
      </c>
      <c r="W1132" s="1" t="str">
        <f>VLOOKUP(T1132,'Geographic Data'!$A:$D,4,FALSE)</f>
        <v>West</v>
      </c>
    </row>
    <row r="1133" spans="1:23" x14ac:dyDescent="0.2">
      <c r="A1133" s="1">
        <v>80040</v>
      </c>
      <c r="B1133" s="2">
        <v>43818</v>
      </c>
      <c r="C1133" s="2" t="str">
        <f t="shared" si="136"/>
        <v>Thursday</v>
      </c>
      <c r="D1133" s="2" t="str">
        <f t="shared" si="137"/>
        <v>December</v>
      </c>
      <c r="E1133" s="2" t="str">
        <f t="shared" si="138"/>
        <v>2019</v>
      </c>
      <c r="F1133" s="2">
        <v>43821</v>
      </c>
      <c r="G1133" s="2" t="str">
        <f t="shared" si="139"/>
        <v>Sunday</v>
      </c>
      <c r="H1133" s="2" t="str">
        <f t="shared" si="140"/>
        <v>December</v>
      </c>
      <c r="I1133" s="22">
        <v>7.7324275011443677E-2</v>
      </c>
      <c r="J1133" s="22" t="str">
        <f t="shared" si="141"/>
        <v>01</v>
      </c>
      <c r="K1133" s="2" t="str">
        <f t="shared" si="142"/>
        <v>2019</v>
      </c>
      <c r="L1133" s="3">
        <v>48.04</v>
      </c>
      <c r="M1133" s="1">
        <v>3</v>
      </c>
      <c r="N1133" s="3">
        <v>144.12</v>
      </c>
      <c r="O1133" s="1" t="s">
        <v>22</v>
      </c>
      <c r="P1133" s="1" t="s">
        <v>11</v>
      </c>
      <c r="Q1133" s="1" t="str">
        <f t="shared" si="143"/>
        <v>Supplies and Furniture</v>
      </c>
      <c r="R1133" s="1" t="s">
        <v>12</v>
      </c>
      <c r="S1133" s="1" t="s">
        <v>442</v>
      </c>
      <c r="T1133" s="1">
        <v>90604</v>
      </c>
      <c r="U1133" s="1" t="str">
        <f>VLOOKUP(T1133,'Geographic Data'!$A:$D,2,FALSE)</f>
        <v>Whittier</v>
      </c>
      <c r="V1133" s="1" t="str">
        <f>VLOOKUP(T1133,'Geographic Data'!$A:$D,3,FALSE)</f>
        <v>California</v>
      </c>
      <c r="W1133" s="1" t="str">
        <f>VLOOKUP(T1133,'Geographic Data'!$A:$D,4,FALSE)</f>
        <v>West</v>
      </c>
    </row>
    <row r="1134" spans="1:23" x14ac:dyDescent="0.2">
      <c r="A1134" s="1">
        <v>80045</v>
      </c>
      <c r="B1134" s="2">
        <v>43818</v>
      </c>
      <c r="C1134" s="2" t="str">
        <f t="shared" si="136"/>
        <v>Thursday</v>
      </c>
      <c r="D1134" s="2" t="str">
        <f t="shared" si="137"/>
        <v>December</v>
      </c>
      <c r="E1134" s="2" t="str">
        <f t="shared" si="138"/>
        <v>2019</v>
      </c>
      <c r="F1134" s="2">
        <v>43825</v>
      </c>
      <c r="G1134" s="2" t="str">
        <f t="shared" si="139"/>
        <v>Thursday</v>
      </c>
      <c r="H1134" s="2" t="str">
        <f t="shared" si="140"/>
        <v>December</v>
      </c>
      <c r="I1134" s="22">
        <v>0.21063724782138038</v>
      </c>
      <c r="J1134" s="22" t="str">
        <f t="shared" si="141"/>
        <v>05</v>
      </c>
      <c r="K1134" s="2" t="str">
        <f t="shared" si="142"/>
        <v>2019</v>
      </c>
      <c r="L1134" s="3">
        <v>4.0599999999999996</v>
      </c>
      <c r="M1134" s="1">
        <v>6</v>
      </c>
      <c r="N1134" s="3">
        <v>24.36</v>
      </c>
      <c r="O1134" s="1" t="s">
        <v>22</v>
      </c>
      <c r="P1134" s="1" t="s">
        <v>11</v>
      </c>
      <c r="Q1134" s="1" t="str">
        <f t="shared" si="143"/>
        <v>Supplies and Furniture</v>
      </c>
      <c r="R1134" s="1" t="s">
        <v>47</v>
      </c>
      <c r="S1134" s="1" t="s">
        <v>290</v>
      </c>
      <c r="T1134" s="1">
        <v>90604</v>
      </c>
      <c r="U1134" s="1" t="str">
        <f>VLOOKUP(T1134,'Geographic Data'!$A:$D,2,FALSE)</f>
        <v>Whittier</v>
      </c>
      <c r="V1134" s="1" t="str">
        <f>VLOOKUP(T1134,'Geographic Data'!$A:$D,3,FALSE)</f>
        <v>California</v>
      </c>
      <c r="W1134" s="1" t="str">
        <f>VLOOKUP(T1134,'Geographic Data'!$A:$D,4,FALSE)</f>
        <v>West</v>
      </c>
    </row>
    <row r="1135" spans="1:23" x14ac:dyDescent="0.2">
      <c r="A1135" s="1">
        <v>80506</v>
      </c>
      <c r="B1135" s="2">
        <v>43820</v>
      </c>
      <c r="C1135" s="2" t="str">
        <f t="shared" si="136"/>
        <v>Saturday</v>
      </c>
      <c r="D1135" s="2" t="str">
        <f t="shared" si="137"/>
        <v>December</v>
      </c>
      <c r="E1135" s="2" t="str">
        <f t="shared" si="138"/>
        <v>2019</v>
      </c>
      <c r="F1135" s="2">
        <v>43822</v>
      </c>
      <c r="G1135" s="2" t="str">
        <f t="shared" si="139"/>
        <v>Monday</v>
      </c>
      <c r="H1135" s="2" t="str">
        <f t="shared" si="140"/>
        <v>December</v>
      </c>
      <c r="I1135" s="22">
        <v>0.60122934947419371</v>
      </c>
      <c r="J1135" s="22" t="str">
        <f t="shared" si="141"/>
        <v>14</v>
      </c>
      <c r="K1135" s="2" t="str">
        <f t="shared" si="142"/>
        <v>2019</v>
      </c>
      <c r="L1135" s="3">
        <v>130.97999999999999</v>
      </c>
      <c r="M1135" s="1">
        <v>3</v>
      </c>
      <c r="N1135" s="3">
        <v>392.94</v>
      </c>
      <c r="O1135" s="1" t="s">
        <v>22</v>
      </c>
      <c r="P1135" s="1" t="s">
        <v>27</v>
      </c>
      <c r="Q1135" s="1" t="str">
        <f t="shared" si="143"/>
        <v>Supplies and Furniture</v>
      </c>
      <c r="R1135" s="1" t="s">
        <v>28</v>
      </c>
      <c r="S1135" s="1" t="s">
        <v>447</v>
      </c>
      <c r="T1135" s="1">
        <v>90660</v>
      </c>
      <c r="U1135" s="1" t="str">
        <f>VLOOKUP(T1135,'Geographic Data'!$A:$D,2,FALSE)</f>
        <v>Pico Rivera</v>
      </c>
      <c r="V1135" s="1" t="str">
        <f>VLOOKUP(T1135,'Geographic Data'!$A:$D,3,FALSE)</f>
        <v>California</v>
      </c>
      <c r="W1135" s="1" t="str">
        <f>VLOOKUP(T1135,'Geographic Data'!$A:$D,4,FALSE)</f>
        <v>West</v>
      </c>
    </row>
    <row r="1136" spans="1:23" x14ac:dyDescent="0.2">
      <c r="A1136" s="1">
        <v>80506</v>
      </c>
      <c r="B1136" s="2">
        <v>43820</v>
      </c>
      <c r="C1136" s="2" t="str">
        <f t="shared" si="136"/>
        <v>Saturday</v>
      </c>
      <c r="D1136" s="2" t="str">
        <f t="shared" si="137"/>
        <v>December</v>
      </c>
      <c r="E1136" s="2" t="str">
        <f t="shared" si="138"/>
        <v>2019</v>
      </c>
      <c r="F1136" s="2">
        <v>43827</v>
      </c>
      <c r="G1136" s="2" t="str">
        <f t="shared" si="139"/>
        <v>Saturday</v>
      </c>
      <c r="H1136" s="2" t="str">
        <f t="shared" si="140"/>
        <v>December</v>
      </c>
      <c r="I1136" s="22">
        <v>0.79427569818771815</v>
      </c>
      <c r="J1136" s="22" t="str">
        <f t="shared" si="141"/>
        <v>19</v>
      </c>
      <c r="K1136" s="2" t="str">
        <f t="shared" si="142"/>
        <v>2019</v>
      </c>
      <c r="L1136" s="3">
        <v>30.97</v>
      </c>
      <c r="M1136" s="1">
        <v>2</v>
      </c>
      <c r="N1136" s="3">
        <v>61.94</v>
      </c>
      <c r="O1136" s="1" t="s">
        <v>22</v>
      </c>
      <c r="P1136" s="1" t="s">
        <v>16</v>
      </c>
      <c r="Q1136" s="1" t="str">
        <f t="shared" si="143"/>
        <v>Technology</v>
      </c>
      <c r="R1136" s="1" t="s">
        <v>17</v>
      </c>
      <c r="S1136" s="1" t="s">
        <v>520</v>
      </c>
      <c r="T1136" s="1">
        <v>90660</v>
      </c>
      <c r="U1136" s="1" t="str">
        <f>VLOOKUP(T1136,'Geographic Data'!$A:$D,2,FALSE)</f>
        <v>Pico Rivera</v>
      </c>
      <c r="V1136" s="1" t="str">
        <f>VLOOKUP(T1136,'Geographic Data'!$A:$D,3,FALSE)</f>
        <v>California</v>
      </c>
      <c r="W1136" s="1" t="str">
        <f>VLOOKUP(T1136,'Geographic Data'!$A:$D,4,FALSE)</f>
        <v>West</v>
      </c>
    </row>
    <row r="1137" spans="1:23" x14ac:dyDescent="0.2">
      <c r="A1137" s="1">
        <v>81259</v>
      </c>
      <c r="B1137" s="2">
        <v>43823</v>
      </c>
      <c r="C1137" s="2" t="str">
        <f t="shared" si="136"/>
        <v>Tuesday</v>
      </c>
      <c r="D1137" s="2" t="str">
        <f t="shared" si="137"/>
        <v>December</v>
      </c>
      <c r="E1137" s="2" t="str">
        <f t="shared" si="138"/>
        <v>2019</v>
      </c>
      <c r="F1137" s="2">
        <v>43825</v>
      </c>
      <c r="G1137" s="2" t="str">
        <f t="shared" si="139"/>
        <v>Thursday</v>
      </c>
      <c r="H1137" s="2" t="str">
        <f t="shared" si="140"/>
        <v>December</v>
      </c>
      <c r="I1137" s="22">
        <v>0.62338013530049574</v>
      </c>
      <c r="J1137" s="22" t="str">
        <f t="shared" si="141"/>
        <v>14</v>
      </c>
      <c r="K1137" s="2" t="str">
        <f t="shared" si="142"/>
        <v>2019</v>
      </c>
      <c r="L1137" s="3">
        <v>5.89</v>
      </c>
      <c r="M1137" s="1">
        <v>10</v>
      </c>
      <c r="N1137" s="3">
        <v>58.9</v>
      </c>
      <c r="O1137" s="1" t="s">
        <v>14</v>
      </c>
      <c r="P1137" s="1" t="s">
        <v>27</v>
      </c>
      <c r="Q1137" s="1" t="str">
        <f t="shared" si="143"/>
        <v>Supplies and Furniture</v>
      </c>
      <c r="R1137" s="1" t="s">
        <v>33</v>
      </c>
      <c r="S1137" s="1" t="s">
        <v>597</v>
      </c>
      <c r="T1137" s="1">
        <v>90660</v>
      </c>
      <c r="U1137" s="1" t="str">
        <f>VLOOKUP(T1137,'Geographic Data'!$A:$D,2,FALSE)</f>
        <v>Pico Rivera</v>
      </c>
      <c r="V1137" s="1" t="str">
        <f>VLOOKUP(T1137,'Geographic Data'!$A:$D,3,FALSE)</f>
        <v>California</v>
      </c>
      <c r="W1137" s="1" t="str">
        <f>VLOOKUP(T1137,'Geographic Data'!$A:$D,4,FALSE)</f>
        <v>West</v>
      </c>
    </row>
    <row r="1138" spans="1:23" x14ac:dyDescent="0.2">
      <c r="A1138" s="1">
        <v>79628</v>
      </c>
      <c r="B1138" s="2">
        <v>43816</v>
      </c>
      <c r="C1138" s="2" t="str">
        <f t="shared" si="136"/>
        <v>Tuesday</v>
      </c>
      <c r="D1138" s="2" t="str">
        <f t="shared" si="137"/>
        <v>December</v>
      </c>
      <c r="E1138" s="2" t="str">
        <f t="shared" si="138"/>
        <v>2019</v>
      </c>
      <c r="F1138" s="2">
        <v>43820</v>
      </c>
      <c r="G1138" s="2" t="str">
        <f t="shared" si="139"/>
        <v>Saturday</v>
      </c>
      <c r="H1138" s="2" t="str">
        <f t="shared" si="140"/>
        <v>December</v>
      </c>
      <c r="I1138" s="22">
        <v>0.2669130248826409</v>
      </c>
      <c r="J1138" s="22" t="str">
        <f t="shared" si="141"/>
        <v>06</v>
      </c>
      <c r="K1138" s="2" t="str">
        <f t="shared" si="142"/>
        <v>2019</v>
      </c>
      <c r="L1138" s="3">
        <v>4.1399999999999997</v>
      </c>
      <c r="M1138" s="1">
        <v>1</v>
      </c>
      <c r="N1138" s="3">
        <v>4.1399999999999997</v>
      </c>
      <c r="O1138" s="1" t="s">
        <v>10</v>
      </c>
      <c r="P1138" s="1" t="s">
        <v>27</v>
      </c>
      <c r="Q1138" s="1" t="str">
        <f t="shared" si="143"/>
        <v>Supplies and Furniture</v>
      </c>
      <c r="R1138" s="1" t="s">
        <v>33</v>
      </c>
      <c r="S1138" s="1" t="s">
        <v>339</v>
      </c>
      <c r="T1138" s="1">
        <v>90712</v>
      </c>
      <c r="U1138" s="1" t="str">
        <f>VLOOKUP(T1138,'Geographic Data'!$A:$D,2,FALSE)</f>
        <v>Lakewood</v>
      </c>
      <c r="V1138" s="1" t="str">
        <f>VLOOKUP(T1138,'Geographic Data'!$A:$D,3,FALSE)</f>
        <v>California</v>
      </c>
      <c r="W1138" s="1" t="str">
        <f>VLOOKUP(T1138,'Geographic Data'!$A:$D,4,FALSE)</f>
        <v>West</v>
      </c>
    </row>
    <row r="1139" spans="1:23" x14ac:dyDescent="0.2">
      <c r="A1139" s="1">
        <v>79635</v>
      </c>
      <c r="B1139" s="2">
        <v>43816</v>
      </c>
      <c r="C1139" s="2" t="str">
        <f t="shared" si="136"/>
        <v>Tuesday</v>
      </c>
      <c r="D1139" s="2" t="str">
        <f t="shared" si="137"/>
        <v>December</v>
      </c>
      <c r="E1139" s="2" t="str">
        <f t="shared" si="138"/>
        <v>2019</v>
      </c>
      <c r="F1139" s="2">
        <v>43820</v>
      </c>
      <c r="G1139" s="2" t="str">
        <f t="shared" si="139"/>
        <v>Saturday</v>
      </c>
      <c r="H1139" s="2" t="str">
        <f t="shared" si="140"/>
        <v>December</v>
      </c>
      <c r="I1139" s="22">
        <v>0.82396046707155357</v>
      </c>
      <c r="J1139" s="22" t="str">
        <f t="shared" si="141"/>
        <v>19</v>
      </c>
      <c r="K1139" s="2" t="str">
        <f t="shared" si="142"/>
        <v>2019</v>
      </c>
      <c r="L1139" s="3">
        <v>35.44</v>
      </c>
      <c r="M1139" s="1">
        <v>4</v>
      </c>
      <c r="N1139" s="3">
        <v>141.76</v>
      </c>
      <c r="O1139" s="1" t="s">
        <v>10</v>
      </c>
      <c r="P1139" s="1" t="s">
        <v>11</v>
      </c>
      <c r="Q1139" s="1" t="str">
        <f t="shared" si="143"/>
        <v>Supplies and Furniture</v>
      </c>
      <c r="R1139" s="1" t="s">
        <v>12</v>
      </c>
      <c r="S1139" s="1" t="s">
        <v>168</v>
      </c>
      <c r="T1139" s="1">
        <v>90712</v>
      </c>
      <c r="U1139" s="1" t="str">
        <f>VLOOKUP(T1139,'Geographic Data'!$A:$D,2,FALSE)</f>
        <v>Lakewood</v>
      </c>
      <c r="V1139" s="1" t="str">
        <f>VLOOKUP(T1139,'Geographic Data'!$A:$D,3,FALSE)</f>
        <v>California</v>
      </c>
      <c r="W1139" s="1" t="str">
        <f>VLOOKUP(T1139,'Geographic Data'!$A:$D,4,FALSE)</f>
        <v>West</v>
      </c>
    </row>
    <row r="1140" spans="1:23" x14ac:dyDescent="0.2">
      <c r="A1140" s="1">
        <v>79635</v>
      </c>
      <c r="B1140" s="2">
        <v>43816</v>
      </c>
      <c r="C1140" s="2" t="str">
        <f t="shared" si="136"/>
        <v>Tuesday</v>
      </c>
      <c r="D1140" s="2" t="str">
        <f t="shared" si="137"/>
        <v>December</v>
      </c>
      <c r="E1140" s="2" t="str">
        <f t="shared" si="138"/>
        <v>2019</v>
      </c>
      <c r="F1140" s="2">
        <v>43822</v>
      </c>
      <c r="G1140" s="2" t="str">
        <f t="shared" si="139"/>
        <v>Monday</v>
      </c>
      <c r="H1140" s="2" t="str">
        <f t="shared" si="140"/>
        <v>December</v>
      </c>
      <c r="I1140" s="22">
        <v>0.165394879840562</v>
      </c>
      <c r="J1140" s="22" t="str">
        <f t="shared" si="141"/>
        <v>03</v>
      </c>
      <c r="K1140" s="2" t="str">
        <f t="shared" si="142"/>
        <v>2019</v>
      </c>
      <c r="L1140" s="3">
        <v>55.48</v>
      </c>
      <c r="M1140" s="1">
        <v>3</v>
      </c>
      <c r="N1140" s="3">
        <v>166.44</v>
      </c>
      <c r="O1140" s="1" t="s">
        <v>10</v>
      </c>
      <c r="P1140" s="1" t="s">
        <v>11</v>
      </c>
      <c r="Q1140" s="1" t="str">
        <f t="shared" si="143"/>
        <v>Supplies and Furniture</v>
      </c>
      <c r="R1140" s="1" t="s">
        <v>12</v>
      </c>
      <c r="S1140" s="1" t="s">
        <v>337</v>
      </c>
      <c r="T1140" s="1">
        <v>90712</v>
      </c>
      <c r="U1140" s="1" t="str">
        <f>VLOOKUP(T1140,'Geographic Data'!$A:$D,2,FALSE)</f>
        <v>Lakewood</v>
      </c>
      <c r="V1140" s="1" t="str">
        <f>VLOOKUP(T1140,'Geographic Data'!$A:$D,3,FALSE)</f>
        <v>California</v>
      </c>
      <c r="W1140" s="1" t="str">
        <f>VLOOKUP(T1140,'Geographic Data'!$A:$D,4,FALSE)</f>
        <v>West</v>
      </c>
    </row>
    <row r="1141" spans="1:23" x14ac:dyDescent="0.2">
      <c r="A1141" s="1">
        <v>79637</v>
      </c>
      <c r="B1141" s="2">
        <v>43816</v>
      </c>
      <c r="C1141" s="2" t="str">
        <f t="shared" si="136"/>
        <v>Tuesday</v>
      </c>
      <c r="D1141" s="2" t="str">
        <f t="shared" si="137"/>
        <v>December</v>
      </c>
      <c r="E1141" s="2" t="str">
        <f t="shared" si="138"/>
        <v>2019</v>
      </c>
      <c r="F1141" s="2">
        <v>43820</v>
      </c>
      <c r="G1141" s="2" t="str">
        <f t="shared" si="139"/>
        <v>Saturday</v>
      </c>
      <c r="H1141" s="2" t="str">
        <f t="shared" si="140"/>
        <v>December</v>
      </c>
      <c r="I1141" s="22">
        <v>1.9631703452651861E-2</v>
      </c>
      <c r="J1141" s="22" t="str">
        <f t="shared" si="141"/>
        <v>00</v>
      </c>
      <c r="K1141" s="2" t="str">
        <f t="shared" si="142"/>
        <v>2019</v>
      </c>
      <c r="L1141" s="3">
        <v>8.09</v>
      </c>
      <c r="M1141" s="1">
        <v>1</v>
      </c>
      <c r="N1141" s="3">
        <v>8.09</v>
      </c>
      <c r="O1141" s="1" t="s">
        <v>10</v>
      </c>
      <c r="P1141" s="1" t="s">
        <v>27</v>
      </c>
      <c r="Q1141" s="1" t="str">
        <f t="shared" si="143"/>
        <v>Supplies and Furniture</v>
      </c>
      <c r="R1141" s="1" t="s">
        <v>33</v>
      </c>
      <c r="S1141" s="1" t="s">
        <v>295</v>
      </c>
      <c r="T1141" s="1">
        <v>90712</v>
      </c>
      <c r="U1141" s="1" t="str">
        <f>VLOOKUP(T1141,'Geographic Data'!$A:$D,2,FALSE)</f>
        <v>Lakewood</v>
      </c>
      <c r="V1141" s="1" t="str">
        <f>VLOOKUP(T1141,'Geographic Data'!$A:$D,3,FALSE)</f>
        <v>California</v>
      </c>
      <c r="W1141" s="1" t="str">
        <f>VLOOKUP(T1141,'Geographic Data'!$A:$D,4,FALSE)</f>
        <v>West</v>
      </c>
    </row>
    <row r="1142" spans="1:23" x14ac:dyDescent="0.2">
      <c r="A1142" s="1">
        <v>79637</v>
      </c>
      <c r="B1142" s="2">
        <v>43816</v>
      </c>
      <c r="C1142" s="2" t="str">
        <f t="shared" si="136"/>
        <v>Tuesday</v>
      </c>
      <c r="D1142" s="2" t="str">
        <f t="shared" si="137"/>
        <v>December</v>
      </c>
      <c r="E1142" s="2" t="str">
        <f t="shared" si="138"/>
        <v>2019</v>
      </c>
      <c r="F1142" s="2">
        <v>43820</v>
      </c>
      <c r="G1142" s="2" t="str">
        <f t="shared" si="139"/>
        <v>Saturday</v>
      </c>
      <c r="H1142" s="2" t="str">
        <f t="shared" si="140"/>
        <v>December</v>
      </c>
      <c r="I1142" s="22">
        <v>0.35610740269055974</v>
      </c>
      <c r="J1142" s="22" t="str">
        <f t="shared" si="141"/>
        <v>08</v>
      </c>
      <c r="K1142" s="2" t="str">
        <f t="shared" si="142"/>
        <v>2019</v>
      </c>
      <c r="L1142" s="3">
        <v>14.2</v>
      </c>
      <c r="M1142" s="1">
        <v>9</v>
      </c>
      <c r="N1142" s="3">
        <v>127.8</v>
      </c>
      <c r="O1142" s="1" t="s">
        <v>10</v>
      </c>
      <c r="P1142" s="1" t="s">
        <v>27</v>
      </c>
      <c r="Q1142" s="1" t="str">
        <f t="shared" si="143"/>
        <v>Supplies and Furniture</v>
      </c>
      <c r="R1142" s="1" t="s">
        <v>33</v>
      </c>
      <c r="S1142" s="1" t="s">
        <v>347</v>
      </c>
      <c r="T1142" s="1">
        <v>90712</v>
      </c>
      <c r="U1142" s="1" t="str">
        <f>VLOOKUP(T1142,'Geographic Data'!$A:$D,2,FALSE)</f>
        <v>Lakewood</v>
      </c>
      <c r="V1142" s="1" t="str">
        <f>VLOOKUP(T1142,'Geographic Data'!$A:$D,3,FALSE)</f>
        <v>California</v>
      </c>
      <c r="W1142" s="1" t="str">
        <f>VLOOKUP(T1142,'Geographic Data'!$A:$D,4,FALSE)</f>
        <v>West</v>
      </c>
    </row>
    <row r="1143" spans="1:23" x14ac:dyDescent="0.2">
      <c r="A1143" s="1">
        <v>79644</v>
      </c>
      <c r="B1143" s="2">
        <v>43816</v>
      </c>
      <c r="C1143" s="2" t="str">
        <f t="shared" si="136"/>
        <v>Tuesday</v>
      </c>
      <c r="D1143" s="2" t="str">
        <f t="shared" si="137"/>
        <v>December</v>
      </c>
      <c r="E1143" s="2" t="str">
        <f t="shared" si="138"/>
        <v>2019</v>
      </c>
      <c r="F1143" s="2">
        <v>43824</v>
      </c>
      <c r="G1143" s="2" t="str">
        <f t="shared" si="139"/>
        <v>Wednesday</v>
      </c>
      <c r="H1143" s="2" t="str">
        <f t="shared" si="140"/>
        <v>December</v>
      </c>
      <c r="I1143" s="22">
        <v>0.46790351493263993</v>
      </c>
      <c r="J1143" s="22" t="str">
        <f t="shared" si="141"/>
        <v>11</v>
      </c>
      <c r="K1143" s="2" t="str">
        <f t="shared" si="142"/>
        <v>2019</v>
      </c>
      <c r="L1143" s="3">
        <v>65.989999999999995</v>
      </c>
      <c r="M1143" s="1">
        <v>1</v>
      </c>
      <c r="N1143" s="3">
        <v>65.989999999999995</v>
      </c>
      <c r="O1143" s="1" t="s">
        <v>10</v>
      </c>
      <c r="P1143" s="1" t="s">
        <v>16</v>
      </c>
      <c r="Q1143" s="1" t="str">
        <f t="shared" si="143"/>
        <v>Technology</v>
      </c>
      <c r="R1143" s="1" t="s">
        <v>790</v>
      </c>
      <c r="S1143" s="1" t="s">
        <v>353</v>
      </c>
      <c r="T1143" s="1">
        <v>90712</v>
      </c>
      <c r="U1143" s="1" t="str">
        <f>VLOOKUP(T1143,'Geographic Data'!$A:$D,2,FALSE)</f>
        <v>Lakewood</v>
      </c>
      <c r="V1143" s="1" t="str">
        <f>VLOOKUP(T1143,'Geographic Data'!$A:$D,3,FALSE)</f>
        <v>California</v>
      </c>
      <c r="W1143" s="1" t="str">
        <f>VLOOKUP(T1143,'Geographic Data'!$A:$D,4,FALSE)</f>
        <v>West</v>
      </c>
    </row>
    <row r="1144" spans="1:23" x14ac:dyDescent="0.2">
      <c r="A1144" s="1">
        <v>77996</v>
      </c>
      <c r="B1144" s="2">
        <v>43809</v>
      </c>
      <c r="C1144" s="2" t="str">
        <f t="shared" si="136"/>
        <v>Tuesday</v>
      </c>
      <c r="D1144" s="2" t="str">
        <f t="shared" si="137"/>
        <v>December</v>
      </c>
      <c r="E1144" s="2" t="str">
        <f t="shared" si="138"/>
        <v>2019</v>
      </c>
      <c r="F1144" s="2">
        <v>43817</v>
      </c>
      <c r="G1144" s="2" t="str">
        <f t="shared" si="139"/>
        <v>Wednesday</v>
      </c>
      <c r="H1144" s="2" t="str">
        <f t="shared" si="140"/>
        <v>December</v>
      </c>
      <c r="I1144" s="22">
        <v>0.95405727633386006</v>
      </c>
      <c r="J1144" s="22" t="str">
        <f t="shared" si="141"/>
        <v>22</v>
      </c>
      <c r="K1144" s="2" t="str">
        <f t="shared" si="142"/>
        <v>2019</v>
      </c>
      <c r="L1144" s="3">
        <v>36.549999999999997</v>
      </c>
      <c r="M1144" s="1">
        <v>6</v>
      </c>
      <c r="N1144" s="3">
        <v>219.3</v>
      </c>
      <c r="O1144" s="1" t="s">
        <v>30</v>
      </c>
      <c r="P1144" s="1" t="s">
        <v>11</v>
      </c>
      <c r="Q1144" s="1" t="str">
        <f t="shared" si="143"/>
        <v>Supplies and Furniture</v>
      </c>
      <c r="R1144" s="1" t="s">
        <v>788</v>
      </c>
      <c r="S1144" s="1" t="s">
        <v>251</v>
      </c>
      <c r="T1144" s="1">
        <v>90805</v>
      </c>
      <c r="U1144" s="1" t="str">
        <f>VLOOKUP(T1144,'Geographic Data'!$A:$D,2,FALSE)</f>
        <v>Long Beach</v>
      </c>
      <c r="V1144" s="1" t="str">
        <f>VLOOKUP(T1144,'Geographic Data'!$A:$D,3,FALSE)</f>
        <v>California</v>
      </c>
      <c r="W1144" s="1" t="str">
        <f>VLOOKUP(T1144,'Geographic Data'!$A:$D,4,FALSE)</f>
        <v>West</v>
      </c>
    </row>
    <row r="1145" spans="1:23" x14ac:dyDescent="0.2">
      <c r="A1145" s="1">
        <v>77998</v>
      </c>
      <c r="B1145" s="2">
        <v>43809</v>
      </c>
      <c r="C1145" s="2" t="str">
        <f t="shared" si="136"/>
        <v>Tuesday</v>
      </c>
      <c r="D1145" s="2" t="str">
        <f t="shared" si="137"/>
        <v>December</v>
      </c>
      <c r="E1145" s="2" t="str">
        <f t="shared" si="138"/>
        <v>2019</v>
      </c>
      <c r="F1145" s="2">
        <v>43812</v>
      </c>
      <c r="G1145" s="2" t="str">
        <f t="shared" si="139"/>
        <v>Friday</v>
      </c>
      <c r="H1145" s="2" t="str">
        <f t="shared" si="140"/>
        <v>December</v>
      </c>
      <c r="I1145" s="22">
        <v>0.87272406255802504</v>
      </c>
      <c r="J1145" s="22" t="str">
        <f t="shared" si="141"/>
        <v>20</v>
      </c>
      <c r="K1145" s="2" t="str">
        <f t="shared" si="142"/>
        <v>2019</v>
      </c>
      <c r="L1145" s="3">
        <v>65.989999999999995</v>
      </c>
      <c r="M1145" s="1">
        <v>8</v>
      </c>
      <c r="N1145" s="3">
        <v>527.91999999999996</v>
      </c>
      <c r="O1145" s="1" t="s">
        <v>10</v>
      </c>
      <c r="P1145" s="1" t="s">
        <v>16</v>
      </c>
      <c r="Q1145" s="1" t="str">
        <f t="shared" si="143"/>
        <v>Technology</v>
      </c>
      <c r="R1145" s="1" t="s">
        <v>790</v>
      </c>
      <c r="S1145" s="1" t="s">
        <v>255</v>
      </c>
      <c r="T1145" s="1">
        <v>90805</v>
      </c>
      <c r="U1145" s="1" t="str">
        <f>VLOOKUP(T1145,'Geographic Data'!$A:$D,2,FALSE)</f>
        <v>Long Beach</v>
      </c>
      <c r="V1145" s="1" t="str">
        <f>VLOOKUP(T1145,'Geographic Data'!$A:$D,3,FALSE)</f>
        <v>California</v>
      </c>
      <c r="W1145" s="1" t="str">
        <f>VLOOKUP(T1145,'Geographic Data'!$A:$D,4,FALSE)</f>
        <v>West</v>
      </c>
    </row>
    <row r="1146" spans="1:23" x14ac:dyDescent="0.2">
      <c r="A1146" s="1">
        <v>79783</v>
      </c>
      <c r="B1146" s="2">
        <v>43816</v>
      </c>
      <c r="C1146" s="2" t="str">
        <f t="shared" si="136"/>
        <v>Tuesday</v>
      </c>
      <c r="D1146" s="2" t="str">
        <f t="shared" si="137"/>
        <v>December</v>
      </c>
      <c r="E1146" s="2" t="str">
        <f t="shared" si="138"/>
        <v>2019</v>
      </c>
      <c r="F1146" s="2">
        <v>43824</v>
      </c>
      <c r="G1146" s="2" t="str">
        <f t="shared" si="139"/>
        <v>Wednesday</v>
      </c>
      <c r="H1146" s="2" t="str">
        <f t="shared" si="140"/>
        <v>December</v>
      </c>
      <c r="I1146" s="22">
        <v>0.54799223210657022</v>
      </c>
      <c r="J1146" s="22" t="str">
        <f t="shared" si="141"/>
        <v>13</v>
      </c>
      <c r="K1146" s="2" t="str">
        <f t="shared" si="142"/>
        <v>2019</v>
      </c>
      <c r="L1146" s="3">
        <v>6.48</v>
      </c>
      <c r="M1146" s="1">
        <v>7</v>
      </c>
      <c r="N1146" s="3">
        <v>45.36</v>
      </c>
      <c r="O1146" s="1" t="s">
        <v>22</v>
      </c>
      <c r="P1146" s="1" t="s">
        <v>11</v>
      </c>
      <c r="Q1146" s="1" t="str">
        <f t="shared" si="143"/>
        <v>Supplies and Furniture</v>
      </c>
      <c r="R1146" s="1" t="s">
        <v>12</v>
      </c>
      <c r="S1146" s="1" t="s">
        <v>394</v>
      </c>
      <c r="T1146" s="1">
        <v>90805</v>
      </c>
      <c r="U1146" s="1" t="str">
        <f>VLOOKUP(T1146,'Geographic Data'!$A:$D,2,FALSE)</f>
        <v>Long Beach</v>
      </c>
      <c r="V1146" s="1" t="str">
        <f>VLOOKUP(T1146,'Geographic Data'!$A:$D,3,FALSE)</f>
        <v>California</v>
      </c>
      <c r="W1146" s="1" t="str">
        <f>VLOOKUP(T1146,'Geographic Data'!$A:$D,4,FALSE)</f>
        <v>West</v>
      </c>
    </row>
    <row r="1147" spans="1:23" x14ac:dyDescent="0.2">
      <c r="A1147" s="1">
        <v>79783</v>
      </c>
      <c r="B1147" s="2">
        <v>43816</v>
      </c>
      <c r="C1147" s="2" t="str">
        <f t="shared" si="136"/>
        <v>Tuesday</v>
      </c>
      <c r="D1147" s="2" t="str">
        <f t="shared" si="137"/>
        <v>December</v>
      </c>
      <c r="E1147" s="2" t="str">
        <f t="shared" si="138"/>
        <v>2019</v>
      </c>
      <c r="F1147" s="2">
        <v>43821</v>
      </c>
      <c r="G1147" s="2" t="str">
        <f t="shared" si="139"/>
        <v>Sunday</v>
      </c>
      <c r="H1147" s="2" t="str">
        <f t="shared" si="140"/>
        <v>December</v>
      </c>
      <c r="I1147" s="22">
        <v>4.1034319010951559E-2</v>
      </c>
      <c r="J1147" s="22" t="str">
        <f t="shared" si="141"/>
        <v>00</v>
      </c>
      <c r="K1147" s="2" t="str">
        <f t="shared" si="142"/>
        <v>2019</v>
      </c>
      <c r="L1147" s="3">
        <v>85.99</v>
      </c>
      <c r="M1147" s="1">
        <v>6</v>
      </c>
      <c r="N1147" s="3">
        <v>515.94000000000005</v>
      </c>
      <c r="O1147" s="1" t="s">
        <v>22</v>
      </c>
      <c r="P1147" s="1" t="s">
        <v>16</v>
      </c>
      <c r="Q1147" s="1" t="str">
        <f t="shared" si="143"/>
        <v>Technology</v>
      </c>
      <c r="R1147" s="1" t="s">
        <v>790</v>
      </c>
      <c r="S1147" s="1" t="s">
        <v>164</v>
      </c>
      <c r="T1147" s="1">
        <v>90805</v>
      </c>
      <c r="U1147" s="1" t="str">
        <f>VLOOKUP(T1147,'Geographic Data'!$A:$D,2,FALSE)</f>
        <v>Long Beach</v>
      </c>
      <c r="V1147" s="1" t="str">
        <f>VLOOKUP(T1147,'Geographic Data'!$A:$D,3,FALSE)</f>
        <v>California</v>
      </c>
      <c r="W1147" s="1" t="str">
        <f>VLOOKUP(T1147,'Geographic Data'!$A:$D,4,FALSE)</f>
        <v>West</v>
      </c>
    </row>
    <row r="1148" spans="1:23" x14ac:dyDescent="0.2">
      <c r="A1148" s="1">
        <v>79784</v>
      </c>
      <c r="B1148" s="2">
        <v>43816</v>
      </c>
      <c r="C1148" s="2" t="str">
        <f t="shared" si="136"/>
        <v>Tuesday</v>
      </c>
      <c r="D1148" s="2" t="str">
        <f t="shared" si="137"/>
        <v>December</v>
      </c>
      <c r="E1148" s="2" t="str">
        <f t="shared" si="138"/>
        <v>2019</v>
      </c>
      <c r="F1148" s="2">
        <v>43820</v>
      </c>
      <c r="G1148" s="2" t="str">
        <f t="shared" si="139"/>
        <v>Saturday</v>
      </c>
      <c r="H1148" s="2" t="str">
        <f t="shared" si="140"/>
        <v>December</v>
      </c>
      <c r="I1148" s="22">
        <v>0.27378497273138758</v>
      </c>
      <c r="J1148" s="22" t="str">
        <f t="shared" si="141"/>
        <v>06</v>
      </c>
      <c r="K1148" s="2" t="str">
        <f t="shared" si="142"/>
        <v>2019</v>
      </c>
      <c r="L1148" s="3">
        <v>2.08</v>
      </c>
      <c r="M1148" s="1">
        <v>7</v>
      </c>
      <c r="N1148" s="3">
        <v>14.56</v>
      </c>
      <c r="O1148" s="1" t="s">
        <v>22</v>
      </c>
      <c r="P1148" s="1" t="s">
        <v>11</v>
      </c>
      <c r="Q1148" s="1" t="str">
        <f t="shared" si="143"/>
        <v>Supplies and Furniture</v>
      </c>
      <c r="R1148" s="1" t="s">
        <v>791</v>
      </c>
      <c r="S1148" s="1" t="s">
        <v>395</v>
      </c>
      <c r="T1148" s="1">
        <v>90805</v>
      </c>
      <c r="U1148" s="1" t="str">
        <f>VLOOKUP(T1148,'Geographic Data'!$A:$D,2,FALSE)</f>
        <v>Long Beach</v>
      </c>
      <c r="V1148" s="1" t="str">
        <f>VLOOKUP(T1148,'Geographic Data'!$A:$D,3,FALSE)</f>
        <v>California</v>
      </c>
      <c r="W1148" s="1" t="str">
        <f>VLOOKUP(T1148,'Geographic Data'!$A:$D,4,FALSE)</f>
        <v>West</v>
      </c>
    </row>
    <row r="1149" spans="1:23" x14ac:dyDescent="0.2">
      <c r="A1149" s="1">
        <v>79786</v>
      </c>
      <c r="B1149" s="2">
        <v>43816</v>
      </c>
      <c r="C1149" s="2" t="str">
        <f t="shared" si="136"/>
        <v>Tuesday</v>
      </c>
      <c r="D1149" s="2" t="str">
        <f t="shared" si="137"/>
        <v>December</v>
      </c>
      <c r="E1149" s="2" t="str">
        <f t="shared" si="138"/>
        <v>2019</v>
      </c>
      <c r="F1149" s="2">
        <v>43824</v>
      </c>
      <c r="G1149" s="2" t="str">
        <f t="shared" si="139"/>
        <v>Wednesday</v>
      </c>
      <c r="H1149" s="2" t="str">
        <f t="shared" si="140"/>
        <v>December</v>
      </c>
      <c r="I1149" s="22">
        <v>0.84561980882688659</v>
      </c>
      <c r="J1149" s="22" t="str">
        <f t="shared" si="141"/>
        <v>20</v>
      </c>
      <c r="K1149" s="2" t="str">
        <f t="shared" si="142"/>
        <v>2019</v>
      </c>
      <c r="L1149" s="3">
        <v>5.74</v>
      </c>
      <c r="M1149" s="1">
        <v>1</v>
      </c>
      <c r="N1149" s="3">
        <v>5.74</v>
      </c>
      <c r="O1149" s="1" t="s">
        <v>22</v>
      </c>
      <c r="P1149" s="1" t="s">
        <v>11</v>
      </c>
      <c r="Q1149" s="1" t="str">
        <f t="shared" si="143"/>
        <v>Supplies and Furniture</v>
      </c>
      <c r="R1149" s="1" t="s">
        <v>791</v>
      </c>
      <c r="S1149" s="1" t="s">
        <v>398</v>
      </c>
      <c r="T1149" s="1">
        <v>90805</v>
      </c>
      <c r="U1149" s="1" t="str">
        <f>VLOOKUP(T1149,'Geographic Data'!$A:$D,2,FALSE)</f>
        <v>Long Beach</v>
      </c>
      <c r="V1149" s="1" t="str">
        <f>VLOOKUP(T1149,'Geographic Data'!$A:$D,3,FALSE)</f>
        <v>California</v>
      </c>
      <c r="W1149" s="1" t="str">
        <f>VLOOKUP(T1149,'Geographic Data'!$A:$D,4,FALSE)</f>
        <v>West</v>
      </c>
    </row>
    <row r="1150" spans="1:23" x14ac:dyDescent="0.2">
      <c r="A1150" s="1">
        <v>79786</v>
      </c>
      <c r="B1150" s="2">
        <v>43816</v>
      </c>
      <c r="C1150" s="2" t="str">
        <f t="shared" si="136"/>
        <v>Tuesday</v>
      </c>
      <c r="D1150" s="2" t="str">
        <f t="shared" si="137"/>
        <v>December</v>
      </c>
      <c r="E1150" s="2" t="str">
        <f t="shared" si="138"/>
        <v>2019</v>
      </c>
      <c r="F1150" s="2">
        <v>43817</v>
      </c>
      <c r="G1150" s="2" t="str">
        <f t="shared" si="139"/>
        <v>Wednesday</v>
      </c>
      <c r="H1150" s="2" t="str">
        <f t="shared" si="140"/>
        <v>December</v>
      </c>
      <c r="I1150" s="22">
        <v>0.35328409246139425</v>
      </c>
      <c r="J1150" s="22" t="str">
        <f t="shared" si="141"/>
        <v>08</v>
      </c>
      <c r="K1150" s="2" t="str">
        <f t="shared" si="142"/>
        <v>2019</v>
      </c>
      <c r="L1150" s="3">
        <v>43.98</v>
      </c>
      <c r="M1150" s="1">
        <v>6</v>
      </c>
      <c r="N1150" s="3">
        <v>263.88</v>
      </c>
      <c r="O1150" s="1" t="s">
        <v>22</v>
      </c>
      <c r="P1150" s="1" t="s">
        <v>16</v>
      </c>
      <c r="Q1150" s="1" t="str">
        <f t="shared" si="143"/>
        <v>Technology</v>
      </c>
      <c r="R1150" s="1" t="s">
        <v>17</v>
      </c>
      <c r="S1150" s="1" t="s">
        <v>399</v>
      </c>
      <c r="T1150" s="1">
        <v>90805</v>
      </c>
      <c r="U1150" s="1" t="str">
        <f>VLOOKUP(T1150,'Geographic Data'!$A:$D,2,FALSE)</f>
        <v>Long Beach</v>
      </c>
      <c r="V1150" s="1" t="str">
        <f>VLOOKUP(T1150,'Geographic Data'!$A:$D,3,FALSE)</f>
        <v>California</v>
      </c>
      <c r="W1150" s="1" t="str">
        <f>VLOOKUP(T1150,'Geographic Data'!$A:$D,4,FALSE)</f>
        <v>West</v>
      </c>
    </row>
    <row r="1151" spans="1:23" x14ac:dyDescent="0.2">
      <c r="A1151" s="1">
        <v>80621</v>
      </c>
      <c r="B1151" s="2">
        <v>43820</v>
      </c>
      <c r="C1151" s="2" t="str">
        <f t="shared" si="136"/>
        <v>Saturday</v>
      </c>
      <c r="D1151" s="2" t="str">
        <f t="shared" si="137"/>
        <v>December</v>
      </c>
      <c r="E1151" s="2" t="str">
        <f t="shared" si="138"/>
        <v>2019</v>
      </c>
      <c r="F1151" s="2">
        <v>43824</v>
      </c>
      <c r="G1151" s="2" t="str">
        <f t="shared" si="139"/>
        <v>Wednesday</v>
      </c>
      <c r="H1151" s="2" t="str">
        <f t="shared" si="140"/>
        <v>December</v>
      </c>
      <c r="I1151" s="22">
        <v>0.96893499106974679</v>
      </c>
      <c r="J1151" s="22" t="str">
        <f t="shared" si="141"/>
        <v>23</v>
      </c>
      <c r="K1151" s="2" t="str">
        <f t="shared" si="142"/>
        <v>2019</v>
      </c>
      <c r="L1151" s="3">
        <v>4.4800000000000004</v>
      </c>
      <c r="M1151" s="1">
        <v>6</v>
      </c>
      <c r="N1151" s="3">
        <v>26.88</v>
      </c>
      <c r="O1151" s="1" t="s">
        <v>10</v>
      </c>
      <c r="P1151" s="1" t="s">
        <v>11</v>
      </c>
      <c r="Q1151" s="1" t="str">
        <f t="shared" si="143"/>
        <v>Supplies and Furniture</v>
      </c>
      <c r="R1151" s="1" t="s">
        <v>47</v>
      </c>
      <c r="S1151" s="1" t="s">
        <v>412</v>
      </c>
      <c r="T1151" s="1">
        <v>91767</v>
      </c>
      <c r="U1151" s="1" t="str">
        <f>VLOOKUP(T1151,'Geographic Data'!$A:$D,2,FALSE)</f>
        <v>Pomona</v>
      </c>
      <c r="V1151" s="1" t="str">
        <f>VLOOKUP(T1151,'Geographic Data'!$A:$D,3,FALSE)</f>
        <v>California</v>
      </c>
      <c r="W1151" s="1" t="str">
        <f>VLOOKUP(T1151,'Geographic Data'!$A:$D,4,FALSE)</f>
        <v>West</v>
      </c>
    </row>
    <row r="1152" spans="1:23" x14ac:dyDescent="0.2">
      <c r="A1152" s="1">
        <v>80624</v>
      </c>
      <c r="B1152" s="2">
        <v>43820</v>
      </c>
      <c r="C1152" s="2" t="str">
        <f t="shared" si="136"/>
        <v>Saturday</v>
      </c>
      <c r="D1152" s="2" t="str">
        <f t="shared" si="137"/>
        <v>December</v>
      </c>
      <c r="E1152" s="2" t="str">
        <f t="shared" si="138"/>
        <v>2019</v>
      </c>
      <c r="F1152" s="2">
        <v>43828</v>
      </c>
      <c r="G1152" s="2" t="str">
        <f t="shared" si="139"/>
        <v>Sunday</v>
      </c>
      <c r="H1152" s="2" t="str">
        <f t="shared" si="140"/>
        <v>December</v>
      </c>
      <c r="I1152" s="22">
        <v>0.23710254936863662</v>
      </c>
      <c r="J1152" s="22" t="str">
        <f t="shared" si="141"/>
        <v>05</v>
      </c>
      <c r="K1152" s="2" t="str">
        <f t="shared" si="142"/>
        <v>2019</v>
      </c>
      <c r="L1152" s="3">
        <v>135.99</v>
      </c>
      <c r="M1152" s="1">
        <v>2</v>
      </c>
      <c r="N1152" s="3">
        <v>271.98</v>
      </c>
      <c r="O1152" s="1" t="s">
        <v>10</v>
      </c>
      <c r="P1152" s="1" t="s">
        <v>27</v>
      </c>
      <c r="Q1152" s="1" t="str">
        <f t="shared" si="143"/>
        <v>Supplies and Furniture</v>
      </c>
      <c r="R1152" s="1" t="s">
        <v>1219</v>
      </c>
      <c r="S1152" s="1" t="s">
        <v>532</v>
      </c>
      <c r="T1152" s="1">
        <v>91767</v>
      </c>
      <c r="U1152" s="1" t="str">
        <f>VLOOKUP(T1152,'Geographic Data'!$A:$D,2,FALSE)</f>
        <v>Pomona</v>
      </c>
      <c r="V1152" s="1" t="str">
        <f>VLOOKUP(T1152,'Geographic Data'!$A:$D,3,FALSE)</f>
        <v>California</v>
      </c>
      <c r="W1152" s="1" t="str">
        <f>VLOOKUP(T1152,'Geographic Data'!$A:$D,4,FALSE)</f>
        <v>West</v>
      </c>
    </row>
    <row r="1153" spans="1:23" x14ac:dyDescent="0.2">
      <c r="A1153" s="1">
        <v>80625</v>
      </c>
      <c r="B1153" s="2">
        <v>43820</v>
      </c>
      <c r="C1153" s="2" t="str">
        <f t="shared" si="136"/>
        <v>Saturday</v>
      </c>
      <c r="D1153" s="2" t="str">
        <f t="shared" si="137"/>
        <v>December</v>
      </c>
      <c r="E1153" s="2" t="str">
        <f t="shared" si="138"/>
        <v>2019</v>
      </c>
      <c r="F1153" s="2">
        <v>43826</v>
      </c>
      <c r="G1153" s="2" t="str">
        <f t="shared" si="139"/>
        <v>Friday</v>
      </c>
      <c r="H1153" s="2" t="str">
        <f t="shared" si="140"/>
        <v>December</v>
      </c>
      <c r="I1153" s="22">
        <v>0.67806093607057671</v>
      </c>
      <c r="J1153" s="22" t="str">
        <f t="shared" si="141"/>
        <v>16</v>
      </c>
      <c r="K1153" s="2" t="str">
        <f t="shared" si="142"/>
        <v>2019</v>
      </c>
      <c r="L1153" s="3">
        <v>205.99</v>
      </c>
      <c r="M1153" s="1">
        <v>1</v>
      </c>
      <c r="N1153" s="3">
        <v>205.99</v>
      </c>
      <c r="O1153" s="1" t="s">
        <v>10</v>
      </c>
      <c r="P1153" s="1" t="s">
        <v>16</v>
      </c>
      <c r="Q1153" s="1" t="str">
        <f t="shared" si="143"/>
        <v>Technology</v>
      </c>
      <c r="R1153" s="1" t="s">
        <v>790</v>
      </c>
      <c r="S1153" s="1" t="s">
        <v>465</v>
      </c>
      <c r="T1153" s="1">
        <v>91767</v>
      </c>
      <c r="U1153" s="1" t="str">
        <f>VLOOKUP(T1153,'Geographic Data'!$A:$D,2,FALSE)</f>
        <v>Pomona</v>
      </c>
      <c r="V1153" s="1" t="str">
        <f>VLOOKUP(T1153,'Geographic Data'!$A:$D,3,FALSE)</f>
        <v>California</v>
      </c>
      <c r="W1153" s="1" t="str">
        <f>VLOOKUP(T1153,'Geographic Data'!$A:$D,4,FALSE)</f>
        <v>West</v>
      </c>
    </row>
    <row r="1154" spans="1:23" x14ac:dyDescent="0.2">
      <c r="A1154" s="1">
        <v>80628</v>
      </c>
      <c r="B1154" s="2">
        <v>43820</v>
      </c>
      <c r="C1154" s="2" t="str">
        <f t="shared" si="136"/>
        <v>Saturday</v>
      </c>
      <c r="D1154" s="2" t="str">
        <f t="shared" si="137"/>
        <v>December</v>
      </c>
      <c r="E1154" s="2" t="str">
        <f t="shared" si="138"/>
        <v>2019</v>
      </c>
      <c r="F1154" s="2">
        <v>43829</v>
      </c>
      <c r="G1154" s="2" t="str">
        <f t="shared" si="139"/>
        <v>Monday</v>
      </c>
      <c r="H1154" s="2" t="str">
        <f t="shared" si="140"/>
        <v>December</v>
      </c>
      <c r="I1154" s="22">
        <v>9.6127267965098295E-2</v>
      </c>
      <c r="J1154" s="22" t="str">
        <f t="shared" si="141"/>
        <v>02</v>
      </c>
      <c r="K1154" s="2" t="str">
        <f t="shared" si="142"/>
        <v>2019</v>
      </c>
      <c r="L1154" s="3">
        <v>40.98</v>
      </c>
      <c r="M1154" s="1">
        <v>7</v>
      </c>
      <c r="N1154" s="3">
        <v>286.86</v>
      </c>
      <c r="O1154" s="1" t="s">
        <v>10</v>
      </c>
      <c r="P1154" s="1" t="s">
        <v>11</v>
      </c>
      <c r="Q1154" s="1" t="str">
        <f t="shared" si="143"/>
        <v>Supplies and Furniture</v>
      </c>
      <c r="R1154" s="1" t="s">
        <v>47</v>
      </c>
      <c r="S1154" s="1" t="s">
        <v>535</v>
      </c>
      <c r="T1154" s="1">
        <v>91767</v>
      </c>
      <c r="U1154" s="1" t="str">
        <f>VLOOKUP(T1154,'Geographic Data'!$A:$D,2,FALSE)</f>
        <v>Pomona</v>
      </c>
      <c r="V1154" s="1" t="str">
        <f>VLOOKUP(T1154,'Geographic Data'!$A:$D,3,FALSE)</f>
        <v>California</v>
      </c>
      <c r="W1154" s="1" t="str">
        <f>VLOOKUP(T1154,'Geographic Data'!$A:$D,4,FALSE)</f>
        <v>West</v>
      </c>
    </row>
    <row r="1155" spans="1:23" x14ac:dyDescent="0.2">
      <c r="A1155" s="1">
        <v>80628</v>
      </c>
      <c r="B1155" s="2">
        <v>43820</v>
      </c>
      <c r="C1155" s="2" t="str">
        <f t="shared" ref="C1155:C1218" si="144">TEXT(B1155, "DDDD")</f>
        <v>Saturday</v>
      </c>
      <c r="D1155" s="2" t="str">
        <f t="shared" ref="D1155:D1218" si="145">TEXT(B1155, "mmmm")</f>
        <v>December</v>
      </c>
      <c r="E1155" s="2" t="str">
        <f t="shared" ref="E1155:E1218" si="146">TEXT(B1155,"YYYY")</f>
        <v>2019</v>
      </c>
      <c r="F1155" s="2">
        <v>43828</v>
      </c>
      <c r="G1155" s="2" t="str">
        <f t="shared" ref="G1155:G1218" si="147">TEXT(F1155, "DDDD")</f>
        <v>Sunday</v>
      </c>
      <c r="H1155" s="2" t="str">
        <f t="shared" ref="H1155:H1218" si="148">TEXT(F1155, "MMMM")</f>
        <v>December</v>
      </c>
      <c r="I1155" s="22">
        <v>0.31600068195506592</v>
      </c>
      <c r="J1155" s="22" t="str">
        <f t="shared" ref="J1155:J1218" si="149">TEXT(I1155, "HH")</f>
        <v>07</v>
      </c>
      <c r="K1155" s="2" t="str">
        <f t="shared" ref="K1155:K1218" si="150">TEXT(F1155, "YYYY")</f>
        <v>2019</v>
      </c>
      <c r="L1155" s="3">
        <v>2.88</v>
      </c>
      <c r="M1155" s="1">
        <v>6</v>
      </c>
      <c r="N1155" s="3">
        <v>17.28</v>
      </c>
      <c r="O1155" s="1" t="s">
        <v>10</v>
      </c>
      <c r="P1155" s="1" t="s">
        <v>11</v>
      </c>
      <c r="Q1155" s="1" t="str">
        <f t="shared" ref="Q1155:Q1218" si="151">IF(P1155="Office Supplies","Supplies and Furniture",IF(P1155="Furniture","Supplies and Furniture",P1155))</f>
        <v>Supplies and Furniture</v>
      </c>
      <c r="R1155" s="1" t="s">
        <v>791</v>
      </c>
      <c r="S1155" s="1" t="s">
        <v>480</v>
      </c>
      <c r="T1155" s="1">
        <v>91767</v>
      </c>
      <c r="U1155" s="1" t="str">
        <f>VLOOKUP(T1155,'Geographic Data'!$A:$D,2,FALSE)</f>
        <v>Pomona</v>
      </c>
      <c r="V1155" s="1" t="str">
        <f>VLOOKUP(T1155,'Geographic Data'!$A:$D,3,FALSE)</f>
        <v>California</v>
      </c>
      <c r="W1155" s="1" t="str">
        <f>VLOOKUP(T1155,'Geographic Data'!$A:$D,4,FALSE)</f>
        <v>West</v>
      </c>
    </row>
    <row r="1156" spans="1:23" x14ac:dyDescent="0.2">
      <c r="A1156" s="1">
        <v>80630</v>
      </c>
      <c r="B1156" s="2">
        <v>43820</v>
      </c>
      <c r="C1156" s="2" t="str">
        <f t="shared" si="144"/>
        <v>Saturday</v>
      </c>
      <c r="D1156" s="2" t="str">
        <f t="shared" si="145"/>
        <v>December</v>
      </c>
      <c r="E1156" s="2" t="str">
        <f t="shared" si="146"/>
        <v>2019</v>
      </c>
      <c r="F1156" s="2">
        <v>43821</v>
      </c>
      <c r="G1156" s="2" t="str">
        <f t="shared" si="147"/>
        <v>Sunday</v>
      </c>
      <c r="H1156" s="2" t="str">
        <f t="shared" si="148"/>
        <v>December</v>
      </c>
      <c r="I1156" s="22">
        <v>0.50893770233612889</v>
      </c>
      <c r="J1156" s="22" t="str">
        <f t="shared" si="149"/>
        <v>12</v>
      </c>
      <c r="K1156" s="2" t="str">
        <f t="shared" si="150"/>
        <v>2019</v>
      </c>
      <c r="L1156" s="3">
        <v>30.98</v>
      </c>
      <c r="M1156" s="1">
        <v>7</v>
      </c>
      <c r="N1156" s="3">
        <v>216.86</v>
      </c>
      <c r="O1156" s="1" t="s">
        <v>10</v>
      </c>
      <c r="P1156" s="1" t="s">
        <v>16</v>
      </c>
      <c r="Q1156" s="1" t="str">
        <f t="shared" si="151"/>
        <v>Technology</v>
      </c>
      <c r="R1156" s="1" t="s">
        <v>17</v>
      </c>
      <c r="S1156" s="1" t="s">
        <v>219</v>
      </c>
      <c r="T1156" s="1">
        <v>91767</v>
      </c>
      <c r="U1156" s="1" t="str">
        <f>VLOOKUP(T1156,'Geographic Data'!$A:$D,2,FALSE)</f>
        <v>Pomona</v>
      </c>
      <c r="V1156" s="1" t="str">
        <f>VLOOKUP(T1156,'Geographic Data'!$A:$D,3,FALSE)</f>
        <v>California</v>
      </c>
      <c r="W1156" s="1" t="str">
        <f>VLOOKUP(T1156,'Geographic Data'!$A:$D,4,FALSE)</f>
        <v>West</v>
      </c>
    </row>
    <row r="1157" spans="1:23" x14ac:dyDescent="0.2">
      <c r="A1157" s="1">
        <v>80630</v>
      </c>
      <c r="B1157" s="2">
        <v>43820</v>
      </c>
      <c r="C1157" s="2" t="str">
        <f t="shared" si="144"/>
        <v>Saturday</v>
      </c>
      <c r="D1157" s="2" t="str">
        <f t="shared" si="145"/>
        <v>December</v>
      </c>
      <c r="E1157" s="2" t="str">
        <f t="shared" si="146"/>
        <v>2019</v>
      </c>
      <c r="F1157" s="2">
        <v>43829</v>
      </c>
      <c r="G1157" s="2" t="str">
        <f t="shared" si="147"/>
        <v>Monday</v>
      </c>
      <c r="H1157" s="2" t="str">
        <f t="shared" si="148"/>
        <v>December</v>
      </c>
      <c r="I1157" s="22">
        <v>0.42977556946277073</v>
      </c>
      <c r="J1157" s="22" t="str">
        <f t="shared" si="149"/>
        <v>10</v>
      </c>
      <c r="K1157" s="2" t="str">
        <f t="shared" si="150"/>
        <v>2019</v>
      </c>
      <c r="L1157" s="3">
        <v>4.13</v>
      </c>
      <c r="M1157" s="1">
        <v>3</v>
      </c>
      <c r="N1157" s="3">
        <v>12.39</v>
      </c>
      <c r="O1157" s="1" t="s">
        <v>10</v>
      </c>
      <c r="P1157" s="1" t="s">
        <v>11</v>
      </c>
      <c r="Q1157" s="1" t="str">
        <f t="shared" si="151"/>
        <v>Supplies and Furniture</v>
      </c>
      <c r="R1157" s="1" t="s">
        <v>788</v>
      </c>
      <c r="S1157" s="1" t="s">
        <v>536</v>
      </c>
      <c r="T1157" s="1">
        <v>91767</v>
      </c>
      <c r="U1157" s="1" t="str">
        <f>VLOOKUP(T1157,'Geographic Data'!$A:$D,2,FALSE)</f>
        <v>Pomona</v>
      </c>
      <c r="V1157" s="1" t="str">
        <f>VLOOKUP(T1157,'Geographic Data'!$A:$D,3,FALSE)</f>
        <v>California</v>
      </c>
      <c r="W1157" s="1" t="str">
        <f>VLOOKUP(T1157,'Geographic Data'!$A:$D,4,FALSE)</f>
        <v>West</v>
      </c>
    </row>
    <row r="1158" spans="1:23" x14ac:dyDescent="0.2">
      <c r="A1158" s="1">
        <v>82169</v>
      </c>
      <c r="B1158" s="2">
        <v>43827</v>
      </c>
      <c r="C1158" s="2" t="str">
        <f t="shared" si="144"/>
        <v>Saturday</v>
      </c>
      <c r="D1158" s="2" t="str">
        <f t="shared" si="145"/>
        <v>December</v>
      </c>
      <c r="E1158" s="2" t="str">
        <f t="shared" si="146"/>
        <v>2019</v>
      </c>
      <c r="F1158" s="2">
        <v>43830</v>
      </c>
      <c r="G1158" s="2" t="str">
        <f t="shared" si="147"/>
        <v>Tuesday</v>
      </c>
      <c r="H1158" s="2" t="str">
        <f t="shared" si="148"/>
        <v>December</v>
      </c>
      <c r="I1158" s="22">
        <v>0.34974346492651542</v>
      </c>
      <c r="J1158" s="22" t="str">
        <f t="shared" si="149"/>
        <v>08</v>
      </c>
      <c r="K1158" s="2" t="str">
        <f t="shared" si="150"/>
        <v>2019</v>
      </c>
      <c r="L1158" s="3">
        <v>500.98</v>
      </c>
      <c r="M1158" s="1">
        <v>2</v>
      </c>
      <c r="N1158" s="3">
        <v>1001.96</v>
      </c>
      <c r="O1158" s="1" t="s">
        <v>30</v>
      </c>
      <c r="P1158" s="1" t="s">
        <v>27</v>
      </c>
      <c r="Q1158" s="1" t="str">
        <f t="shared" si="151"/>
        <v>Supplies and Furniture</v>
      </c>
      <c r="R1158" s="1" t="s">
        <v>1219</v>
      </c>
      <c r="S1158" s="1" t="s">
        <v>109</v>
      </c>
      <c r="T1158" s="1">
        <v>91776</v>
      </c>
      <c r="U1158" s="1" t="str">
        <f>VLOOKUP(T1158,'Geographic Data'!$A:$D,2,FALSE)</f>
        <v>San Gabriel</v>
      </c>
      <c r="V1158" s="1" t="str">
        <f>VLOOKUP(T1158,'Geographic Data'!$A:$D,3,FALSE)</f>
        <v>California</v>
      </c>
      <c r="W1158" s="1" t="str">
        <f>VLOOKUP(T1158,'Geographic Data'!$A:$D,4,FALSE)</f>
        <v>West</v>
      </c>
    </row>
    <row r="1159" spans="1:23" x14ac:dyDescent="0.2">
      <c r="A1159" s="1">
        <v>82173</v>
      </c>
      <c r="B1159" s="2">
        <v>43827</v>
      </c>
      <c r="C1159" s="2" t="str">
        <f t="shared" si="144"/>
        <v>Saturday</v>
      </c>
      <c r="D1159" s="2" t="str">
        <f t="shared" si="145"/>
        <v>December</v>
      </c>
      <c r="E1159" s="2" t="str">
        <f t="shared" si="146"/>
        <v>2019</v>
      </c>
      <c r="F1159" s="2">
        <v>43834</v>
      </c>
      <c r="G1159" s="2" t="str">
        <f t="shared" si="147"/>
        <v>Saturday</v>
      </c>
      <c r="H1159" s="2" t="str">
        <f t="shared" si="148"/>
        <v>January</v>
      </c>
      <c r="I1159" s="22">
        <v>0.82438412278678563</v>
      </c>
      <c r="J1159" s="22" t="str">
        <f t="shared" si="149"/>
        <v>19</v>
      </c>
      <c r="K1159" s="2" t="str">
        <f t="shared" si="150"/>
        <v>2020</v>
      </c>
      <c r="L1159" s="3">
        <v>6.48</v>
      </c>
      <c r="M1159" s="1">
        <v>1</v>
      </c>
      <c r="N1159" s="3">
        <v>6.48</v>
      </c>
      <c r="O1159" s="1" t="s">
        <v>30</v>
      </c>
      <c r="P1159" s="1" t="s">
        <v>11</v>
      </c>
      <c r="Q1159" s="1" t="str">
        <f t="shared" si="151"/>
        <v>Supplies and Furniture</v>
      </c>
      <c r="R1159" s="1" t="s">
        <v>12</v>
      </c>
      <c r="S1159" s="1" t="s">
        <v>317</v>
      </c>
      <c r="T1159" s="1">
        <v>91776</v>
      </c>
      <c r="U1159" s="1" t="str">
        <f>VLOOKUP(T1159,'Geographic Data'!$A:$D,2,FALSE)</f>
        <v>San Gabriel</v>
      </c>
      <c r="V1159" s="1" t="str">
        <f>VLOOKUP(T1159,'Geographic Data'!$A:$D,3,FALSE)</f>
        <v>California</v>
      </c>
      <c r="W1159" s="1" t="str">
        <f>VLOOKUP(T1159,'Geographic Data'!$A:$D,4,FALSE)</f>
        <v>West</v>
      </c>
    </row>
    <row r="1160" spans="1:23" x14ac:dyDescent="0.2">
      <c r="A1160" s="1">
        <v>78017</v>
      </c>
      <c r="B1160" s="2">
        <v>43809</v>
      </c>
      <c r="C1160" s="2" t="str">
        <f t="shared" si="144"/>
        <v>Tuesday</v>
      </c>
      <c r="D1160" s="2" t="str">
        <f t="shared" si="145"/>
        <v>December</v>
      </c>
      <c r="E1160" s="2" t="str">
        <f t="shared" si="146"/>
        <v>2019</v>
      </c>
      <c r="F1160" s="2">
        <v>43819</v>
      </c>
      <c r="G1160" s="2" t="str">
        <f t="shared" si="147"/>
        <v>Friday</v>
      </c>
      <c r="H1160" s="2" t="str">
        <f t="shared" si="148"/>
        <v>December</v>
      </c>
      <c r="I1160" s="22">
        <v>0.35538968797055204</v>
      </c>
      <c r="J1160" s="22" t="str">
        <f t="shared" si="149"/>
        <v>08</v>
      </c>
      <c r="K1160" s="2" t="str">
        <f t="shared" si="150"/>
        <v>2019</v>
      </c>
      <c r="L1160" s="3">
        <v>7.38</v>
      </c>
      <c r="M1160" s="1">
        <v>3</v>
      </c>
      <c r="N1160" s="3">
        <v>22.14</v>
      </c>
      <c r="O1160" s="1" t="s">
        <v>10</v>
      </c>
      <c r="P1160" s="1" t="s">
        <v>27</v>
      </c>
      <c r="Q1160" s="1" t="str">
        <f t="shared" si="151"/>
        <v>Supplies and Furniture</v>
      </c>
      <c r="R1160" s="1" t="s">
        <v>33</v>
      </c>
      <c r="S1160" s="1" t="s">
        <v>269</v>
      </c>
      <c r="T1160" s="1">
        <v>91945</v>
      </c>
      <c r="U1160" s="1" t="str">
        <f>VLOOKUP(T1160,'Geographic Data'!$A:$D,2,FALSE)</f>
        <v>Lemon Grove</v>
      </c>
      <c r="V1160" s="1" t="str">
        <f>VLOOKUP(T1160,'Geographic Data'!$A:$D,3,FALSE)</f>
        <v>California</v>
      </c>
      <c r="W1160" s="1" t="str">
        <f>VLOOKUP(T1160,'Geographic Data'!$A:$D,4,FALSE)</f>
        <v>West</v>
      </c>
    </row>
    <row r="1161" spans="1:23" x14ac:dyDescent="0.2">
      <c r="A1161" s="1">
        <v>78017</v>
      </c>
      <c r="B1161" s="2">
        <v>43809</v>
      </c>
      <c r="C1161" s="2" t="str">
        <f t="shared" si="144"/>
        <v>Tuesday</v>
      </c>
      <c r="D1161" s="2" t="str">
        <f t="shared" si="145"/>
        <v>December</v>
      </c>
      <c r="E1161" s="2" t="str">
        <f t="shared" si="146"/>
        <v>2019</v>
      </c>
      <c r="F1161" s="2">
        <v>43818</v>
      </c>
      <c r="G1161" s="2" t="str">
        <f t="shared" si="147"/>
        <v>Thursday</v>
      </c>
      <c r="H1161" s="2" t="str">
        <f t="shared" si="148"/>
        <v>December</v>
      </c>
      <c r="I1161" s="22">
        <v>0.2872314793291687</v>
      </c>
      <c r="J1161" s="22" t="str">
        <f t="shared" si="149"/>
        <v>06</v>
      </c>
      <c r="K1161" s="2" t="str">
        <f t="shared" si="150"/>
        <v>2019</v>
      </c>
      <c r="L1161" s="3">
        <v>5.98</v>
      </c>
      <c r="M1161" s="1">
        <v>2</v>
      </c>
      <c r="N1161" s="3">
        <v>11.96</v>
      </c>
      <c r="O1161" s="1" t="s">
        <v>10</v>
      </c>
      <c r="P1161" s="1" t="s">
        <v>11</v>
      </c>
      <c r="Q1161" s="1" t="str">
        <f t="shared" si="151"/>
        <v>Supplies and Furniture</v>
      </c>
      <c r="R1161" s="1" t="s">
        <v>12</v>
      </c>
      <c r="S1161" s="1" t="s">
        <v>270</v>
      </c>
      <c r="T1161" s="1">
        <v>91945</v>
      </c>
      <c r="U1161" s="1" t="str">
        <f>VLOOKUP(T1161,'Geographic Data'!$A:$D,2,FALSE)</f>
        <v>Lemon Grove</v>
      </c>
      <c r="V1161" s="1" t="str">
        <f>VLOOKUP(T1161,'Geographic Data'!$A:$D,3,FALSE)</f>
        <v>California</v>
      </c>
      <c r="W1161" s="1" t="str">
        <f>VLOOKUP(T1161,'Geographic Data'!$A:$D,4,FALSE)</f>
        <v>West</v>
      </c>
    </row>
    <row r="1162" spans="1:23" x14ac:dyDescent="0.2">
      <c r="A1162" s="1">
        <v>78017</v>
      </c>
      <c r="B1162" s="2">
        <v>43809</v>
      </c>
      <c r="C1162" s="2" t="str">
        <f t="shared" si="144"/>
        <v>Tuesday</v>
      </c>
      <c r="D1162" s="2" t="str">
        <f t="shared" si="145"/>
        <v>December</v>
      </c>
      <c r="E1162" s="2" t="str">
        <f t="shared" si="146"/>
        <v>2019</v>
      </c>
      <c r="F1162" s="2">
        <v>43810</v>
      </c>
      <c r="G1162" s="2" t="str">
        <f t="shared" si="147"/>
        <v>Wednesday</v>
      </c>
      <c r="H1162" s="2" t="str">
        <f t="shared" si="148"/>
        <v>December</v>
      </c>
      <c r="I1162" s="22">
        <v>0.35617508008855137</v>
      </c>
      <c r="J1162" s="22" t="str">
        <f t="shared" si="149"/>
        <v>08</v>
      </c>
      <c r="K1162" s="2" t="str">
        <f t="shared" si="150"/>
        <v>2019</v>
      </c>
      <c r="L1162" s="3">
        <v>15.42</v>
      </c>
      <c r="M1162" s="1">
        <v>4</v>
      </c>
      <c r="N1162" s="3">
        <v>61.68</v>
      </c>
      <c r="O1162" s="1" t="s">
        <v>10</v>
      </c>
      <c r="P1162" s="1" t="s">
        <v>11</v>
      </c>
      <c r="Q1162" s="1" t="str">
        <f t="shared" si="151"/>
        <v>Supplies and Furniture</v>
      </c>
      <c r="R1162" s="1" t="s">
        <v>789</v>
      </c>
      <c r="S1162" s="1" t="s">
        <v>271</v>
      </c>
      <c r="T1162" s="1">
        <v>91945</v>
      </c>
      <c r="U1162" s="1" t="str">
        <f>VLOOKUP(T1162,'Geographic Data'!$A:$D,2,FALSE)</f>
        <v>Lemon Grove</v>
      </c>
      <c r="V1162" s="1" t="str">
        <f>VLOOKUP(T1162,'Geographic Data'!$A:$D,3,FALSE)</f>
        <v>California</v>
      </c>
      <c r="W1162" s="1" t="str">
        <f>VLOOKUP(T1162,'Geographic Data'!$A:$D,4,FALSE)</f>
        <v>West</v>
      </c>
    </row>
    <row r="1163" spans="1:23" x14ac:dyDescent="0.2">
      <c r="A1163" s="1">
        <v>78020</v>
      </c>
      <c r="B1163" s="2">
        <v>43809</v>
      </c>
      <c r="C1163" s="2" t="str">
        <f t="shared" si="144"/>
        <v>Tuesday</v>
      </c>
      <c r="D1163" s="2" t="str">
        <f t="shared" si="145"/>
        <v>December</v>
      </c>
      <c r="E1163" s="2" t="str">
        <f t="shared" si="146"/>
        <v>2019</v>
      </c>
      <c r="F1163" s="2">
        <v>43819</v>
      </c>
      <c r="G1163" s="2" t="str">
        <f t="shared" si="147"/>
        <v>Friday</v>
      </c>
      <c r="H1163" s="2" t="str">
        <f t="shared" si="148"/>
        <v>December</v>
      </c>
      <c r="I1163" s="22">
        <v>0.55647588107648782</v>
      </c>
      <c r="J1163" s="22" t="str">
        <f t="shared" si="149"/>
        <v>13</v>
      </c>
      <c r="K1163" s="2" t="str">
        <f t="shared" si="150"/>
        <v>2019</v>
      </c>
      <c r="L1163" s="3">
        <v>280.98</v>
      </c>
      <c r="M1163" s="1">
        <v>1</v>
      </c>
      <c r="N1163" s="3">
        <v>280.98</v>
      </c>
      <c r="O1163" s="1" t="s">
        <v>10</v>
      </c>
      <c r="P1163" s="1" t="s">
        <v>27</v>
      </c>
      <c r="Q1163" s="1" t="str">
        <f t="shared" si="151"/>
        <v>Supplies and Furniture</v>
      </c>
      <c r="R1163" s="1" t="s">
        <v>1219</v>
      </c>
      <c r="S1163" s="1" t="s">
        <v>119</v>
      </c>
      <c r="T1163" s="1">
        <v>91945</v>
      </c>
      <c r="U1163" s="1" t="str">
        <f>VLOOKUP(T1163,'Geographic Data'!$A:$D,2,FALSE)</f>
        <v>Lemon Grove</v>
      </c>
      <c r="V1163" s="1" t="str">
        <f>VLOOKUP(T1163,'Geographic Data'!$A:$D,3,FALSE)</f>
        <v>California</v>
      </c>
      <c r="W1163" s="1" t="str">
        <f>VLOOKUP(T1163,'Geographic Data'!$A:$D,4,FALSE)</f>
        <v>West</v>
      </c>
    </row>
    <row r="1164" spans="1:23" x14ac:dyDescent="0.2">
      <c r="A1164" s="1">
        <v>78020</v>
      </c>
      <c r="B1164" s="2">
        <v>43809</v>
      </c>
      <c r="C1164" s="2" t="str">
        <f t="shared" si="144"/>
        <v>Tuesday</v>
      </c>
      <c r="D1164" s="2" t="str">
        <f t="shared" si="145"/>
        <v>December</v>
      </c>
      <c r="E1164" s="2" t="str">
        <f t="shared" si="146"/>
        <v>2019</v>
      </c>
      <c r="F1164" s="2">
        <v>43813</v>
      </c>
      <c r="G1164" s="2" t="str">
        <f t="shared" si="147"/>
        <v>Saturday</v>
      </c>
      <c r="H1164" s="2" t="str">
        <f t="shared" si="148"/>
        <v>December</v>
      </c>
      <c r="I1164" s="22">
        <v>6.6360632331704306E-2</v>
      </c>
      <c r="J1164" s="22" t="str">
        <f t="shared" si="149"/>
        <v>01</v>
      </c>
      <c r="K1164" s="2" t="str">
        <f t="shared" si="150"/>
        <v>2019</v>
      </c>
      <c r="L1164" s="3">
        <v>14.03</v>
      </c>
      <c r="M1164" s="1">
        <v>10</v>
      </c>
      <c r="N1164" s="3">
        <v>140.30000000000001</v>
      </c>
      <c r="O1164" s="1" t="s">
        <v>10</v>
      </c>
      <c r="P1164" s="1" t="s">
        <v>11</v>
      </c>
      <c r="Q1164" s="1" t="str">
        <f t="shared" si="151"/>
        <v>Supplies and Furniture</v>
      </c>
      <c r="R1164" s="1" t="s">
        <v>789</v>
      </c>
      <c r="S1164" s="1" t="s">
        <v>273</v>
      </c>
      <c r="T1164" s="1">
        <v>91945</v>
      </c>
      <c r="U1164" s="1" t="str">
        <f>VLOOKUP(T1164,'Geographic Data'!$A:$D,2,FALSE)</f>
        <v>Lemon Grove</v>
      </c>
      <c r="V1164" s="1" t="str">
        <f>VLOOKUP(T1164,'Geographic Data'!$A:$D,3,FALSE)</f>
        <v>California</v>
      </c>
      <c r="W1164" s="1" t="str">
        <f>VLOOKUP(T1164,'Geographic Data'!$A:$D,4,FALSE)</f>
        <v>West</v>
      </c>
    </row>
    <row r="1165" spans="1:23" x14ac:dyDescent="0.2">
      <c r="A1165" s="1">
        <v>81806</v>
      </c>
      <c r="B1165" s="2">
        <v>43825</v>
      </c>
      <c r="C1165" s="2" t="str">
        <f t="shared" si="144"/>
        <v>Thursday</v>
      </c>
      <c r="D1165" s="2" t="str">
        <f t="shared" si="145"/>
        <v>December</v>
      </c>
      <c r="E1165" s="2" t="str">
        <f t="shared" si="146"/>
        <v>2019</v>
      </c>
      <c r="F1165" s="2">
        <v>43828</v>
      </c>
      <c r="G1165" s="2" t="str">
        <f t="shared" si="147"/>
        <v>Sunday</v>
      </c>
      <c r="H1165" s="2" t="str">
        <f t="shared" si="148"/>
        <v>December</v>
      </c>
      <c r="I1165" s="22">
        <v>0.19315978235461972</v>
      </c>
      <c r="J1165" s="22" t="str">
        <f t="shared" si="149"/>
        <v>04</v>
      </c>
      <c r="K1165" s="2" t="str">
        <f t="shared" si="150"/>
        <v>2019</v>
      </c>
      <c r="L1165" s="3">
        <v>36.549999999999997</v>
      </c>
      <c r="M1165" s="1">
        <v>5</v>
      </c>
      <c r="N1165" s="3">
        <v>182.75</v>
      </c>
      <c r="O1165" s="1" t="s">
        <v>14</v>
      </c>
      <c r="P1165" s="1" t="s">
        <v>11</v>
      </c>
      <c r="Q1165" s="1" t="str">
        <f t="shared" si="151"/>
        <v>Supplies and Furniture</v>
      </c>
      <c r="R1165" s="1" t="s">
        <v>788</v>
      </c>
      <c r="S1165" s="1" t="s">
        <v>251</v>
      </c>
      <c r="T1165" s="1">
        <v>91945</v>
      </c>
      <c r="U1165" s="1" t="str">
        <f>VLOOKUP(T1165,'Geographic Data'!$A:$D,2,FALSE)</f>
        <v>Lemon Grove</v>
      </c>
      <c r="V1165" s="1" t="str">
        <f>VLOOKUP(T1165,'Geographic Data'!$A:$D,3,FALSE)</f>
        <v>California</v>
      </c>
      <c r="W1165" s="1" t="str">
        <f>VLOOKUP(T1165,'Geographic Data'!$A:$D,4,FALSE)</f>
        <v>West</v>
      </c>
    </row>
    <row r="1166" spans="1:23" x14ac:dyDescent="0.2">
      <c r="A1166" s="1">
        <v>79633</v>
      </c>
      <c r="B1166" s="2">
        <v>43816</v>
      </c>
      <c r="C1166" s="2" t="str">
        <f t="shared" si="144"/>
        <v>Tuesday</v>
      </c>
      <c r="D1166" s="2" t="str">
        <f t="shared" si="145"/>
        <v>December</v>
      </c>
      <c r="E1166" s="2" t="str">
        <f t="shared" si="146"/>
        <v>2019</v>
      </c>
      <c r="F1166" s="2">
        <v>43825</v>
      </c>
      <c r="G1166" s="2" t="str">
        <f t="shared" si="147"/>
        <v>Thursday</v>
      </c>
      <c r="H1166" s="2" t="str">
        <f t="shared" si="148"/>
        <v>December</v>
      </c>
      <c r="I1166" s="22">
        <v>9.6412013734983204E-2</v>
      </c>
      <c r="J1166" s="22" t="str">
        <f t="shared" si="149"/>
        <v>02</v>
      </c>
      <c r="K1166" s="2" t="str">
        <f t="shared" si="150"/>
        <v>2019</v>
      </c>
      <c r="L1166" s="3">
        <v>5.98</v>
      </c>
      <c r="M1166" s="1">
        <v>2</v>
      </c>
      <c r="N1166" s="3">
        <v>11.96</v>
      </c>
      <c r="O1166" s="1" t="s">
        <v>10</v>
      </c>
      <c r="P1166" s="1" t="s">
        <v>16</v>
      </c>
      <c r="Q1166" s="1" t="str">
        <f t="shared" si="151"/>
        <v>Technology</v>
      </c>
      <c r="R1166" s="1" t="s">
        <v>17</v>
      </c>
      <c r="S1166" s="1" t="s">
        <v>344</v>
      </c>
      <c r="T1166" s="1">
        <v>92530</v>
      </c>
      <c r="U1166" s="1" t="str">
        <f>VLOOKUP(T1166,'Geographic Data'!$A:$D,2,FALSE)</f>
        <v>Lake Elsinore</v>
      </c>
      <c r="V1166" s="1" t="str">
        <f>VLOOKUP(T1166,'Geographic Data'!$A:$D,3,FALSE)</f>
        <v>California</v>
      </c>
      <c r="W1166" s="1" t="str">
        <f>VLOOKUP(T1166,'Geographic Data'!$A:$D,4,FALSE)</f>
        <v>West</v>
      </c>
    </row>
    <row r="1167" spans="1:23" x14ac:dyDescent="0.2">
      <c r="A1167" s="1">
        <v>79633</v>
      </c>
      <c r="B1167" s="2">
        <v>43816</v>
      </c>
      <c r="C1167" s="2" t="str">
        <f t="shared" si="144"/>
        <v>Tuesday</v>
      </c>
      <c r="D1167" s="2" t="str">
        <f t="shared" si="145"/>
        <v>December</v>
      </c>
      <c r="E1167" s="2" t="str">
        <f t="shared" si="146"/>
        <v>2019</v>
      </c>
      <c r="F1167" s="2">
        <v>43818</v>
      </c>
      <c r="G1167" s="2" t="str">
        <f t="shared" si="147"/>
        <v>Thursday</v>
      </c>
      <c r="H1167" s="2" t="str">
        <f t="shared" si="148"/>
        <v>December</v>
      </c>
      <c r="I1167" s="22">
        <v>0.2007148411446763</v>
      </c>
      <c r="J1167" s="22" t="str">
        <f t="shared" si="149"/>
        <v>04</v>
      </c>
      <c r="K1167" s="2" t="str">
        <f t="shared" si="150"/>
        <v>2019</v>
      </c>
      <c r="L1167" s="3">
        <v>5.98</v>
      </c>
      <c r="M1167" s="1">
        <v>4</v>
      </c>
      <c r="N1167" s="3">
        <v>23.92</v>
      </c>
      <c r="O1167" s="1" t="s">
        <v>10</v>
      </c>
      <c r="P1167" s="1" t="s">
        <v>11</v>
      </c>
      <c r="Q1167" s="1" t="str">
        <f t="shared" si="151"/>
        <v>Supplies and Furniture</v>
      </c>
      <c r="R1167" s="1" t="s">
        <v>12</v>
      </c>
      <c r="S1167" s="1" t="s">
        <v>345</v>
      </c>
      <c r="T1167" s="1">
        <v>92530</v>
      </c>
      <c r="U1167" s="1" t="str">
        <f>VLOOKUP(T1167,'Geographic Data'!$A:$D,2,FALSE)</f>
        <v>Lake Elsinore</v>
      </c>
      <c r="V1167" s="1" t="str">
        <f>VLOOKUP(T1167,'Geographic Data'!$A:$D,3,FALSE)</f>
        <v>California</v>
      </c>
      <c r="W1167" s="1" t="str">
        <f>VLOOKUP(T1167,'Geographic Data'!$A:$D,4,FALSE)</f>
        <v>West</v>
      </c>
    </row>
    <row r="1168" spans="1:23" x14ac:dyDescent="0.2">
      <c r="A1168" s="1">
        <v>79642</v>
      </c>
      <c r="B1168" s="2">
        <v>43816</v>
      </c>
      <c r="C1168" s="2" t="str">
        <f t="shared" si="144"/>
        <v>Tuesday</v>
      </c>
      <c r="D1168" s="2" t="str">
        <f t="shared" si="145"/>
        <v>December</v>
      </c>
      <c r="E1168" s="2" t="str">
        <f t="shared" si="146"/>
        <v>2019</v>
      </c>
      <c r="F1168" s="2">
        <v>43818</v>
      </c>
      <c r="G1168" s="2" t="str">
        <f t="shared" si="147"/>
        <v>Thursday</v>
      </c>
      <c r="H1168" s="2" t="str">
        <f t="shared" si="148"/>
        <v>December</v>
      </c>
      <c r="I1168" s="22">
        <v>0.56499542673770209</v>
      </c>
      <c r="J1168" s="22" t="str">
        <f t="shared" si="149"/>
        <v>13</v>
      </c>
      <c r="K1168" s="2" t="str">
        <f t="shared" si="150"/>
        <v>2019</v>
      </c>
      <c r="L1168" s="3">
        <v>25.98</v>
      </c>
      <c r="M1168" s="1">
        <v>5</v>
      </c>
      <c r="N1168" s="3">
        <v>129.9</v>
      </c>
      <c r="O1168" s="1" t="s">
        <v>10</v>
      </c>
      <c r="P1168" s="1" t="s">
        <v>11</v>
      </c>
      <c r="Q1168" s="1" t="str">
        <f t="shared" si="151"/>
        <v>Supplies and Furniture</v>
      </c>
      <c r="R1168" s="1" t="s">
        <v>47</v>
      </c>
      <c r="S1168" s="1" t="s">
        <v>351</v>
      </c>
      <c r="T1168" s="1">
        <v>92530</v>
      </c>
      <c r="U1168" s="1" t="str">
        <f>VLOOKUP(T1168,'Geographic Data'!$A:$D,2,FALSE)</f>
        <v>Lake Elsinore</v>
      </c>
      <c r="V1168" s="1" t="str">
        <f>VLOOKUP(T1168,'Geographic Data'!$A:$D,3,FALSE)</f>
        <v>California</v>
      </c>
      <c r="W1168" s="1" t="str">
        <f>VLOOKUP(T1168,'Geographic Data'!$A:$D,4,FALSE)</f>
        <v>West</v>
      </c>
    </row>
    <row r="1169" spans="1:23" x14ac:dyDescent="0.2">
      <c r="A1169" s="1">
        <v>79642</v>
      </c>
      <c r="B1169" s="2">
        <v>43816</v>
      </c>
      <c r="C1169" s="2" t="str">
        <f t="shared" si="144"/>
        <v>Tuesday</v>
      </c>
      <c r="D1169" s="2" t="str">
        <f t="shared" si="145"/>
        <v>December</v>
      </c>
      <c r="E1169" s="2" t="str">
        <f t="shared" si="146"/>
        <v>2019</v>
      </c>
      <c r="F1169" s="2">
        <v>43823</v>
      </c>
      <c r="G1169" s="2" t="str">
        <f t="shared" si="147"/>
        <v>Tuesday</v>
      </c>
      <c r="H1169" s="2" t="str">
        <f t="shared" si="148"/>
        <v>December</v>
      </c>
      <c r="I1169" s="22">
        <v>5.3554551275770024E-2</v>
      </c>
      <c r="J1169" s="22" t="str">
        <f t="shared" si="149"/>
        <v>01</v>
      </c>
      <c r="K1169" s="2" t="str">
        <f t="shared" si="150"/>
        <v>2019</v>
      </c>
      <c r="L1169" s="3">
        <v>155.06</v>
      </c>
      <c r="M1169" s="1">
        <v>8</v>
      </c>
      <c r="N1169" s="3">
        <v>1240.48</v>
      </c>
      <c r="O1169" s="1" t="s">
        <v>10</v>
      </c>
      <c r="P1169" s="1" t="s">
        <v>11</v>
      </c>
      <c r="Q1169" s="1" t="str">
        <f t="shared" si="151"/>
        <v>Supplies and Furniture</v>
      </c>
      <c r="R1169" s="1" t="s">
        <v>789</v>
      </c>
      <c r="S1169" s="1" t="s">
        <v>150</v>
      </c>
      <c r="T1169" s="1">
        <v>92530</v>
      </c>
      <c r="U1169" s="1" t="str">
        <f>VLOOKUP(T1169,'Geographic Data'!$A:$D,2,FALSE)</f>
        <v>Lake Elsinore</v>
      </c>
      <c r="V1169" s="1" t="str">
        <f>VLOOKUP(T1169,'Geographic Data'!$A:$D,3,FALSE)</f>
        <v>California</v>
      </c>
      <c r="W1169" s="1" t="str">
        <f>VLOOKUP(T1169,'Geographic Data'!$A:$D,4,FALSE)</f>
        <v>West</v>
      </c>
    </row>
    <row r="1170" spans="1:23" x14ac:dyDescent="0.2">
      <c r="A1170" s="1">
        <v>79924</v>
      </c>
      <c r="B1170" s="2">
        <v>43817</v>
      </c>
      <c r="C1170" s="2" t="str">
        <f t="shared" si="144"/>
        <v>Wednesday</v>
      </c>
      <c r="D1170" s="2" t="str">
        <f t="shared" si="145"/>
        <v>December</v>
      </c>
      <c r="E1170" s="2" t="str">
        <f t="shared" si="146"/>
        <v>2019</v>
      </c>
      <c r="F1170" s="2">
        <v>43819</v>
      </c>
      <c r="G1170" s="2" t="str">
        <f t="shared" si="147"/>
        <v>Friday</v>
      </c>
      <c r="H1170" s="2" t="str">
        <f t="shared" si="148"/>
        <v>December</v>
      </c>
      <c r="I1170" s="22">
        <v>0.11293803870457919</v>
      </c>
      <c r="J1170" s="22" t="str">
        <f t="shared" si="149"/>
        <v>02</v>
      </c>
      <c r="K1170" s="2" t="str">
        <f t="shared" si="150"/>
        <v>2019</v>
      </c>
      <c r="L1170" s="3">
        <v>162.93</v>
      </c>
      <c r="M1170" s="1">
        <v>8</v>
      </c>
      <c r="N1170" s="3">
        <v>1303.44</v>
      </c>
      <c r="O1170" s="1" t="s">
        <v>10</v>
      </c>
      <c r="P1170" s="1" t="s">
        <v>11</v>
      </c>
      <c r="Q1170" s="1" t="str">
        <f t="shared" si="151"/>
        <v>Supplies and Furniture</v>
      </c>
      <c r="R1170" s="1" t="s">
        <v>41</v>
      </c>
      <c r="S1170" s="1" t="s">
        <v>97</v>
      </c>
      <c r="T1170" s="1">
        <v>92563</v>
      </c>
      <c r="U1170" s="1" t="str">
        <f>VLOOKUP(T1170,'Geographic Data'!$A:$D,2,FALSE)</f>
        <v>Murrieta</v>
      </c>
      <c r="V1170" s="1" t="str">
        <f>VLOOKUP(T1170,'Geographic Data'!$A:$D,3,FALSE)</f>
        <v>California</v>
      </c>
      <c r="W1170" s="1" t="str">
        <f>VLOOKUP(T1170,'Geographic Data'!$A:$D,4,FALSE)</f>
        <v>West</v>
      </c>
    </row>
    <row r="1171" spans="1:23" x14ac:dyDescent="0.2">
      <c r="A1171" s="1">
        <v>79927</v>
      </c>
      <c r="B1171" s="2">
        <v>43817</v>
      </c>
      <c r="C1171" s="2" t="str">
        <f t="shared" si="144"/>
        <v>Wednesday</v>
      </c>
      <c r="D1171" s="2" t="str">
        <f t="shared" si="145"/>
        <v>December</v>
      </c>
      <c r="E1171" s="2" t="str">
        <f t="shared" si="146"/>
        <v>2019</v>
      </c>
      <c r="F1171" s="2">
        <v>43822</v>
      </c>
      <c r="G1171" s="2" t="str">
        <f t="shared" si="147"/>
        <v>Monday</v>
      </c>
      <c r="H1171" s="2" t="str">
        <f t="shared" si="148"/>
        <v>December</v>
      </c>
      <c r="I1171" s="22">
        <v>0.61592200003227648</v>
      </c>
      <c r="J1171" s="22" t="str">
        <f t="shared" si="149"/>
        <v>14</v>
      </c>
      <c r="K1171" s="2" t="str">
        <f t="shared" si="150"/>
        <v>2019</v>
      </c>
      <c r="L1171" s="3">
        <v>9.11</v>
      </c>
      <c r="M1171" s="1">
        <v>2</v>
      </c>
      <c r="N1171" s="3">
        <v>18.22</v>
      </c>
      <c r="O1171" s="1" t="s">
        <v>10</v>
      </c>
      <c r="P1171" s="1" t="s">
        <v>11</v>
      </c>
      <c r="Q1171" s="1" t="str">
        <f t="shared" si="151"/>
        <v>Supplies and Furniture</v>
      </c>
      <c r="R1171" s="1" t="s">
        <v>12</v>
      </c>
      <c r="S1171" s="1" t="s">
        <v>86</v>
      </c>
      <c r="T1171" s="1">
        <v>92563</v>
      </c>
      <c r="U1171" s="1" t="str">
        <f>VLOOKUP(T1171,'Geographic Data'!$A:$D,2,FALSE)</f>
        <v>Murrieta</v>
      </c>
      <c r="V1171" s="1" t="str">
        <f>VLOOKUP(T1171,'Geographic Data'!$A:$D,3,FALSE)</f>
        <v>California</v>
      </c>
      <c r="W1171" s="1" t="str">
        <f>VLOOKUP(T1171,'Geographic Data'!$A:$D,4,FALSE)</f>
        <v>West</v>
      </c>
    </row>
    <row r="1172" spans="1:23" x14ac:dyDescent="0.2">
      <c r="A1172" s="1">
        <v>79634</v>
      </c>
      <c r="B1172" s="2">
        <v>43816</v>
      </c>
      <c r="C1172" s="2" t="str">
        <f t="shared" si="144"/>
        <v>Tuesday</v>
      </c>
      <c r="D1172" s="2" t="str">
        <f t="shared" si="145"/>
        <v>December</v>
      </c>
      <c r="E1172" s="2" t="str">
        <f t="shared" si="146"/>
        <v>2019</v>
      </c>
      <c r="F1172" s="2">
        <v>43826</v>
      </c>
      <c r="G1172" s="2" t="str">
        <f t="shared" si="147"/>
        <v>Friday</v>
      </c>
      <c r="H1172" s="2" t="str">
        <f t="shared" si="148"/>
        <v>December</v>
      </c>
      <c r="I1172" s="22">
        <v>0.11810446305510158</v>
      </c>
      <c r="J1172" s="22" t="str">
        <f t="shared" si="149"/>
        <v>02</v>
      </c>
      <c r="K1172" s="2" t="str">
        <f t="shared" si="150"/>
        <v>2019</v>
      </c>
      <c r="L1172" s="3">
        <v>59.98</v>
      </c>
      <c r="M1172" s="1">
        <v>8</v>
      </c>
      <c r="N1172" s="3" t="s">
        <v>769</v>
      </c>
      <c r="O1172" s="1" t="s">
        <v>10</v>
      </c>
      <c r="P1172" s="1" t="s">
        <v>11</v>
      </c>
      <c r="Q1172" s="1" t="str">
        <f t="shared" si="151"/>
        <v>Supplies and Furniture</v>
      </c>
      <c r="R1172" s="1" t="s">
        <v>47</v>
      </c>
      <c r="S1172" s="1" t="s">
        <v>324</v>
      </c>
      <c r="T1172" s="1">
        <v>92630</v>
      </c>
      <c r="U1172" s="1" t="str">
        <f>VLOOKUP(T1172,'Geographic Data'!$A:$D,2,FALSE)</f>
        <v>Lake Forest</v>
      </c>
      <c r="V1172" s="1" t="str">
        <f>VLOOKUP(T1172,'Geographic Data'!$A:$D,3,FALSE)</f>
        <v>California</v>
      </c>
      <c r="W1172" s="1" t="str">
        <f>VLOOKUP(T1172,'Geographic Data'!$A:$D,4,FALSE)</f>
        <v>West</v>
      </c>
    </row>
    <row r="1173" spans="1:23" x14ac:dyDescent="0.2">
      <c r="A1173" s="1">
        <v>79643</v>
      </c>
      <c r="B1173" s="2">
        <v>43816</v>
      </c>
      <c r="C1173" s="2" t="str">
        <f t="shared" si="144"/>
        <v>Tuesday</v>
      </c>
      <c r="D1173" s="2" t="str">
        <f t="shared" si="145"/>
        <v>December</v>
      </c>
      <c r="E1173" s="2" t="str">
        <f t="shared" si="146"/>
        <v>2019</v>
      </c>
      <c r="F1173" s="2">
        <v>43822</v>
      </c>
      <c r="G1173" s="2" t="str">
        <f t="shared" si="147"/>
        <v>Monday</v>
      </c>
      <c r="H1173" s="2" t="str">
        <f t="shared" si="148"/>
        <v>December</v>
      </c>
      <c r="I1173" s="22">
        <v>3.2469954426807002E-3</v>
      </c>
      <c r="J1173" s="22" t="str">
        <f t="shared" si="149"/>
        <v>00</v>
      </c>
      <c r="K1173" s="2" t="str">
        <f t="shared" si="150"/>
        <v>2019</v>
      </c>
      <c r="L1173" s="3">
        <v>2.89</v>
      </c>
      <c r="M1173" s="1">
        <v>2</v>
      </c>
      <c r="N1173" s="3">
        <v>5.78</v>
      </c>
      <c r="O1173" s="1" t="s">
        <v>10</v>
      </c>
      <c r="P1173" s="1" t="s">
        <v>11</v>
      </c>
      <c r="Q1173" s="1" t="str">
        <f t="shared" si="151"/>
        <v>Supplies and Furniture</v>
      </c>
      <c r="R1173" s="1" t="s">
        <v>31</v>
      </c>
      <c r="S1173" s="1" t="s">
        <v>352</v>
      </c>
      <c r="T1173" s="1">
        <v>92630</v>
      </c>
      <c r="U1173" s="1" t="str">
        <f>VLOOKUP(T1173,'Geographic Data'!$A:$D,2,FALSE)</f>
        <v>Lake Forest</v>
      </c>
      <c r="V1173" s="1" t="str">
        <f>VLOOKUP(T1173,'Geographic Data'!$A:$D,3,FALSE)</f>
        <v>California</v>
      </c>
      <c r="W1173" s="1" t="str">
        <f>VLOOKUP(T1173,'Geographic Data'!$A:$D,4,FALSE)</f>
        <v>West</v>
      </c>
    </row>
    <row r="1174" spans="1:23" x14ac:dyDescent="0.2">
      <c r="A1174" s="1">
        <v>79646</v>
      </c>
      <c r="B1174" s="2">
        <v>43816</v>
      </c>
      <c r="C1174" s="2" t="str">
        <f t="shared" si="144"/>
        <v>Tuesday</v>
      </c>
      <c r="D1174" s="2" t="str">
        <f t="shared" si="145"/>
        <v>December</v>
      </c>
      <c r="E1174" s="2" t="str">
        <f t="shared" si="146"/>
        <v>2019</v>
      </c>
      <c r="F1174" s="2">
        <v>43819</v>
      </c>
      <c r="G1174" s="2" t="str">
        <f t="shared" si="147"/>
        <v>Friday</v>
      </c>
      <c r="H1174" s="2" t="str">
        <f t="shared" si="148"/>
        <v>December</v>
      </c>
      <c r="I1174" s="22">
        <v>6.0235295245888443E-3</v>
      </c>
      <c r="J1174" s="22" t="str">
        <f t="shared" si="149"/>
        <v>00</v>
      </c>
      <c r="K1174" s="2" t="str">
        <f t="shared" si="150"/>
        <v>2019</v>
      </c>
      <c r="L1174" s="3">
        <v>3.69</v>
      </c>
      <c r="M1174" s="1">
        <v>9</v>
      </c>
      <c r="N1174" s="3">
        <v>33.21</v>
      </c>
      <c r="O1174" s="1" t="s">
        <v>10</v>
      </c>
      <c r="P1174" s="1" t="s">
        <v>11</v>
      </c>
      <c r="Q1174" s="1" t="str">
        <f t="shared" si="151"/>
        <v>Supplies and Furniture</v>
      </c>
      <c r="R1174" s="1" t="s">
        <v>31</v>
      </c>
      <c r="S1174" s="1" t="s">
        <v>354</v>
      </c>
      <c r="T1174" s="1">
        <v>92630</v>
      </c>
      <c r="U1174" s="1" t="str">
        <f>VLOOKUP(T1174,'Geographic Data'!$A:$D,2,FALSE)</f>
        <v>Lake Forest</v>
      </c>
      <c r="V1174" s="1" t="str">
        <f>VLOOKUP(T1174,'Geographic Data'!$A:$D,3,FALSE)</f>
        <v>California</v>
      </c>
      <c r="W1174" s="1" t="str">
        <f>VLOOKUP(T1174,'Geographic Data'!$A:$D,4,FALSE)</f>
        <v>West</v>
      </c>
    </row>
    <row r="1175" spans="1:23" x14ac:dyDescent="0.2">
      <c r="A1175" s="1">
        <v>79646</v>
      </c>
      <c r="B1175" s="2">
        <v>43816</v>
      </c>
      <c r="C1175" s="2" t="str">
        <f t="shared" si="144"/>
        <v>Tuesday</v>
      </c>
      <c r="D1175" s="2" t="str">
        <f t="shared" si="145"/>
        <v>December</v>
      </c>
      <c r="E1175" s="2" t="str">
        <f t="shared" si="146"/>
        <v>2019</v>
      </c>
      <c r="F1175" s="2">
        <v>43823</v>
      </c>
      <c r="G1175" s="2" t="str">
        <f t="shared" si="147"/>
        <v>Tuesday</v>
      </c>
      <c r="H1175" s="2" t="str">
        <f t="shared" si="148"/>
        <v>December</v>
      </c>
      <c r="I1175" s="22">
        <v>0.45319449779335674</v>
      </c>
      <c r="J1175" s="22" t="str">
        <f t="shared" si="149"/>
        <v>10</v>
      </c>
      <c r="K1175" s="2" t="str">
        <f t="shared" si="150"/>
        <v>2019</v>
      </c>
      <c r="L1175" s="3">
        <v>65.989999999999995</v>
      </c>
      <c r="M1175" s="1">
        <v>2</v>
      </c>
      <c r="N1175" s="3">
        <v>131.97999999999999</v>
      </c>
      <c r="O1175" s="1" t="s">
        <v>10</v>
      </c>
      <c r="P1175" s="1" t="s">
        <v>16</v>
      </c>
      <c r="Q1175" s="1" t="str">
        <f t="shared" si="151"/>
        <v>Technology</v>
      </c>
      <c r="R1175" s="1" t="s">
        <v>790</v>
      </c>
      <c r="S1175" s="1" t="s">
        <v>94</v>
      </c>
      <c r="T1175" s="1">
        <v>92630</v>
      </c>
      <c r="U1175" s="1" t="str">
        <f>VLOOKUP(T1175,'Geographic Data'!$A:$D,2,FALSE)</f>
        <v>Lake Forest</v>
      </c>
      <c r="V1175" s="1" t="str">
        <f>VLOOKUP(T1175,'Geographic Data'!$A:$D,3,FALSE)</f>
        <v>California</v>
      </c>
      <c r="W1175" s="1" t="str">
        <f>VLOOKUP(T1175,'Geographic Data'!$A:$D,4,FALSE)</f>
        <v>West</v>
      </c>
    </row>
    <row r="1176" spans="1:23" x14ac:dyDescent="0.2">
      <c r="A1176" s="1">
        <v>79631</v>
      </c>
      <c r="B1176" s="2">
        <v>43816</v>
      </c>
      <c r="C1176" s="2" t="str">
        <f t="shared" si="144"/>
        <v>Tuesday</v>
      </c>
      <c r="D1176" s="2" t="str">
        <f t="shared" si="145"/>
        <v>December</v>
      </c>
      <c r="E1176" s="2" t="str">
        <f t="shared" si="146"/>
        <v>2019</v>
      </c>
      <c r="F1176" s="2">
        <v>43821</v>
      </c>
      <c r="G1176" s="2" t="str">
        <f t="shared" si="147"/>
        <v>Sunday</v>
      </c>
      <c r="H1176" s="2" t="str">
        <f t="shared" si="148"/>
        <v>December</v>
      </c>
      <c r="I1176" s="22">
        <v>0.1588881204150735</v>
      </c>
      <c r="J1176" s="22" t="str">
        <f t="shared" si="149"/>
        <v>03</v>
      </c>
      <c r="K1176" s="2" t="str">
        <f t="shared" si="150"/>
        <v>2019</v>
      </c>
      <c r="L1176" s="3">
        <v>14.34</v>
      </c>
      <c r="M1176" s="1">
        <v>7</v>
      </c>
      <c r="N1176" s="3">
        <v>100.38</v>
      </c>
      <c r="O1176" s="1" t="s">
        <v>10</v>
      </c>
      <c r="P1176" s="1" t="s">
        <v>27</v>
      </c>
      <c r="Q1176" s="1" t="str">
        <f t="shared" si="151"/>
        <v>Supplies and Furniture</v>
      </c>
      <c r="R1176" s="1" t="s">
        <v>33</v>
      </c>
      <c r="S1176" s="1" t="s">
        <v>126</v>
      </c>
      <c r="T1176" s="1">
        <v>92653</v>
      </c>
      <c r="U1176" s="1" t="str">
        <f>VLOOKUP(T1176,'Geographic Data'!$A:$D,2,FALSE)</f>
        <v>Laguna Hills</v>
      </c>
      <c r="V1176" s="1" t="str">
        <f>VLOOKUP(T1176,'Geographic Data'!$A:$D,3,FALSE)</f>
        <v>California</v>
      </c>
      <c r="W1176" s="1" t="str">
        <f>VLOOKUP(T1176,'Geographic Data'!$A:$D,4,FALSE)</f>
        <v>West</v>
      </c>
    </row>
    <row r="1177" spans="1:23" x14ac:dyDescent="0.2">
      <c r="A1177" s="1">
        <v>79631</v>
      </c>
      <c r="B1177" s="2">
        <v>43816</v>
      </c>
      <c r="C1177" s="2" t="str">
        <f t="shared" si="144"/>
        <v>Tuesday</v>
      </c>
      <c r="D1177" s="2" t="str">
        <f t="shared" si="145"/>
        <v>December</v>
      </c>
      <c r="E1177" s="2" t="str">
        <f t="shared" si="146"/>
        <v>2019</v>
      </c>
      <c r="F1177" s="2">
        <v>43826</v>
      </c>
      <c r="G1177" s="2" t="str">
        <f t="shared" si="147"/>
        <v>Friday</v>
      </c>
      <c r="H1177" s="2" t="str">
        <f t="shared" si="148"/>
        <v>December</v>
      </c>
      <c r="I1177" s="22">
        <v>0.48290202866768206</v>
      </c>
      <c r="J1177" s="22" t="str">
        <f t="shared" si="149"/>
        <v>11</v>
      </c>
      <c r="K1177" s="2" t="str">
        <f t="shared" si="150"/>
        <v>2019</v>
      </c>
      <c r="L1177" s="3">
        <v>30.98</v>
      </c>
      <c r="M1177" s="1">
        <v>5</v>
      </c>
      <c r="N1177" s="3">
        <v>154.9</v>
      </c>
      <c r="O1177" s="1" t="s">
        <v>10</v>
      </c>
      <c r="P1177" s="1" t="s">
        <v>11</v>
      </c>
      <c r="Q1177" s="1" t="str">
        <f t="shared" si="151"/>
        <v>Supplies and Furniture</v>
      </c>
      <c r="R1177" s="1" t="s">
        <v>12</v>
      </c>
      <c r="S1177" s="1" t="s">
        <v>342</v>
      </c>
      <c r="T1177" s="1">
        <v>92653</v>
      </c>
      <c r="U1177" s="1" t="str">
        <f>VLOOKUP(T1177,'Geographic Data'!$A:$D,2,FALSE)</f>
        <v>Laguna Hills</v>
      </c>
      <c r="V1177" s="1" t="str">
        <f>VLOOKUP(T1177,'Geographic Data'!$A:$D,3,FALSE)</f>
        <v>California</v>
      </c>
      <c r="W1177" s="1" t="str">
        <f>VLOOKUP(T1177,'Geographic Data'!$A:$D,4,FALSE)</f>
        <v>West</v>
      </c>
    </row>
    <row r="1178" spans="1:23" x14ac:dyDescent="0.2">
      <c r="A1178" s="1">
        <v>79636</v>
      </c>
      <c r="B1178" s="2">
        <v>43816</v>
      </c>
      <c r="C1178" s="2" t="str">
        <f t="shared" si="144"/>
        <v>Tuesday</v>
      </c>
      <c r="D1178" s="2" t="str">
        <f t="shared" si="145"/>
        <v>December</v>
      </c>
      <c r="E1178" s="2" t="str">
        <f t="shared" si="146"/>
        <v>2019</v>
      </c>
      <c r="F1178" s="2">
        <v>43819</v>
      </c>
      <c r="G1178" s="2" t="str">
        <f t="shared" si="147"/>
        <v>Friday</v>
      </c>
      <c r="H1178" s="2" t="str">
        <f t="shared" si="148"/>
        <v>December</v>
      </c>
      <c r="I1178" s="22">
        <v>0.7896519582536019</v>
      </c>
      <c r="J1178" s="22" t="str">
        <f t="shared" si="149"/>
        <v>18</v>
      </c>
      <c r="K1178" s="2" t="str">
        <f t="shared" si="150"/>
        <v>2019</v>
      </c>
      <c r="L1178" s="3">
        <v>22.84</v>
      </c>
      <c r="M1178" s="1">
        <v>8</v>
      </c>
      <c r="N1178" s="3">
        <v>182.72</v>
      </c>
      <c r="O1178" s="1" t="s">
        <v>10</v>
      </c>
      <c r="P1178" s="1" t="s">
        <v>11</v>
      </c>
      <c r="Q1178" s="1" t="str">
        <f t="shared" si="151"/>
        <v>Supplies and Furniture</v>
      </c>
      <c r="R1178" s="1" t="s">
        <v>12</v>
      </c>
      <c r="S1178" s="1" t="s">
        <v>346</v>
      </c>
      <c r="T1178" s="1">
        <v>92653</v>
      </c>
      <c r="U1178" s="1" t="str">
        <f>VLOOKUP(T1178,'Geographic Data'!$A:$D,2,FALSE)</f>
        <v>Laguna Hills</v>
      </c>
      <c r="V1178" s="1" t="str">
        <f>VLOOKUP(T1178,'Geographic Data'!$A:$D,3,FALSE)</f>
        <v>California</v>
      </c>
      <c r="W1178" s="1" t="str">
        <f>VLOOKUP(T1178,'Geographic Data'!$A:$D,4,FALSE)</f>
        <v>West</v>
      </c>
    </row>
    <row r="1179" spans="1:23" x14ac:dyDescent="0.2">
      <c r="A1179" s="1">
        <v>79645</v>
      </c>
      <c r="B1179" s="2">
        <v>43816</v>
      </c>
      <c r="C1179" s="2" t="str">
        <f t="shared" si="144"/>
        <v>Tuesday</v>
      </c>
      <c r="D1179" s="2" t="str">
        <f t="shared" si="145"/>
        <v>December</v>
      </c>
      <c r="E1179" s="2" t="str">
        <f t="shared" si="146"/>
        <v>2019</v>
      </c>
      <c r="F1179" s="2">
        <v>43822</v>
      </c>
      <c r="G1179" s="2" t="str">
        <f t="shared" si="147"/>
        <v>Monday</v>
      </c>
      <c r="H1179" s="2" t="str">
        <f t="shared" si="148"/>
        <v>December</v>
      </c>
      <c r="I1179" s="22">
        <v>0.34127444382970407</v>
      </c>
      <c r="J1179" s="22" t="str">
        <f t="shared" si="149"/>
        <v>08</v>
      </c>
      <c r="K1179" s="2" t="str">
        <f t="shared" si="150"/>
        <v>2019</v>
      </c>
      <c r="L1179" s="3">
        <v>146.05000000000001</v>
      </c>
      <c r="M1179" s="1">
        <v>9</v>
      </c>
      <c r="N1179" s="3">
        <v>1314.45</v>
      </c>
      <c r="O1179" s="1" t="s">
        <v>10</v>
      </c>
      <c r="P1179" s="1" t="s">
        <v>27</v>
      </c>
      <c r="Q1179" s="1" t="str">
        <f t="shared" si="151"/>
        <v>Supplies and Furniture</v>
      </c>
      <c r="R1179" s="1" t="s">
        <v>43</v>
      </c>
      <c r="S1179" s="1" t="s">
        <v>248</v>
      </c>
      <c r="T1179" s="1">
        <v>92653</v>
      </c>
      <c r="U1179" s="1" t="str">
        <f>VLOOKUP(T1179,'Geographic Data'!$A:$D,2,FALSE)</f>
        <v>Laguna Hills</v>
      </c>
      <c r="V1179" s="1" t="str">
        <f>VLOOKUP(T1179,'Geographic Data'!$A:$D,3,FALSE)</f>
        <v>California</v>
      </c>
      <c r="W1179" s="1" t="str">
        <f>VLOOKUP(T1179,'Geographic Data'!$A:$D,4,FALSE)</f>
        <v>West</v>
      </c>
    </row>
    <row r="1180" spans="1:23" x14ac:dyDescent="0.2">
      <c r="A1180" s="1">
        <v>79627</v>
      </c>
      <c r="B1180" s="2">
        <v>43816</v>
      </c>
      <c r="C1180" s="2" t="str">
        <f t="shared" si="144"/>
        <v>Tuesday</v>
      </c>
      <c r="D1180" s="2" t="str">
        <f t="shared" si="145"/>
        <v>December</v>
      </c>
      <c r="E1180" s="2" t="str">
        <f t="shared" si="146"/>
        <v>2019</v>
      </c>
      <c r="F1180" s="2">
        <v>43819</v>
      </c>
      <c r="G1180" s="2" t="str">
        <f t="shared" si="147"/>
        <v>Friday</v>
      </c>
      <c r="H1180" s="2" t="str">
        <f t="shared" si="148"/>
        <v>December</v>
      </c>
      <c r="I1180" s="22">
        <v>0.54069745425915761</v>
      </c>
      <c r="J1180" s="22" t="str">
        <f t="shared" si="149"/>
        <v>12</v>
      </c>
      <c r="K1180" s="2" t="str">
        <f t="shared" si="150"/>
        <v>2019</v>
      </c>
      <c r="L1180" s="3">
        <v>55.48</v>
      </c>
      <c r="M1180" s="1">
        <v>1</v>
      </c>
      <c r="N1180" s="3">
        <v>55.48</v>
      </c>
      <c r="O1180" s="1" t="s">
        <v>10</v>
      </c>
      <c r="P1180" s="1" t="s">
        <v>11</v>
      </c>
      <c r="Q1180" s="1" t="str">
        <f t="shared" si="151"/>
        <v>Supplies and Furniture</v>
      </c>
      <c r="R1180" s="1" t="s">
        <v>12</v>
      </c>
      <c r="S1180" s="1" t="s">
        <v>337</v>
      </c>
      <c r="T1180" s="1">
        <v>92677</v>
      </c>
      <c r="U1180" s="1" t="str">
        <f>VLOOKUP(T1180,'Geographic Data'!$A:$D,2,FALSE)</f>
        <v>Laguna Niguel</v>
      </c>
      <c r="V1180" s="1" t="str">
        <f>VLOOKUP(T1180,'Geographic Data'!$A:$D,3,FALSE)</f>
        <v>California</v>
      </c>
      <c r="W1180" s="1" t="str">
        <f>VLOOKUP(T1180,'Geographic Data'!$A:$D,4,FALSE)</f>
        <v>West</v>
      </c>
    </row>
    <row r="1181" spans="1:23" x14ac:dyDescent="0.2">
      <c r="A1181" s="1">
        <v>79627</v>
      </c>
      <c r="B1181" s="2">
        <v>43816</v>
      </c>
      <c r="C1181" s="2" t="str">
        <f t="shared" si="144"/>
        <v>Tuesday</v>
      </c>
      <c r="D1181" s="2" t="str">
        <f t="shared" si="145"/>
        <v>December</v>
      </c>
      <c r="E1181" s="2" t="str">
        <f t="shared" si="146"/>
        <v>2019</v>
      </c>
      <c r="F1181" s="2">
        <v>43826</v>
      </c>
      <c r="G1181" s="2" t="str">
        <f t="shared" si="147"/>
        <v>Friday</v>
      </c>
      <c r="H1181" s="2" t="str">
        <f t="shared" si="148"/>
        <v>December</v>
      </c>
      <c r="I1181" s="22">
        <v>0.15180310704469435</v>
      </c>
      <c r="J1181" s="22" t="str">
        <f t="shared" si="149"/>
        <v>03</v>
      </c>
      <c r="K1181" s="2" t="str">
        <f t="shared" si="150"/>
        <v>2019</v>
      </c>
      <c r="L1181" s="3">
        <v>1.68</v>
      </c>
      <c r="M1181" s="1">
        <v>7</v>
      </c>
      <c r="N1181" s="3">
        <v>11.76</v>
      </c>
      <c r="O1181" s="1" t="s">
        <v>10</v>
      </c>
      <c r="P1181" s="1" t="s">
        <v>11</v>
      </c>
      <c r="Q1181" s="1" t="str">
        <f t="shared" si="151"/>
        <v>Supplies and Furniture</v>
      </c>
      <c r="R1181" s="1" t="s">
        <v>788</v>
      </c>
      <c r="S1181" s="1" t="s">
        <v>338</v>
      </c>
      <c r="T1181" s="1">
        <v>92677</v>
      </c>
      <c r="U1181" s="1" t="str">
        <f>VLOOKUP(T1181,'Geographic Data'!$A:$D,2,FALSE)</f>
        <v>Laguna Niguel</v>
      </c>
      <c r="V1181" s="1" t="str">
        <f>VLOOKUP(T1181,'Geographic Data'!$A:$D,3,FALSE)</f>
        <v>California</v>
      </c>
      <c r="W1181" s="1" t="str">
        <f>VLOOKUP(T1181,'Geographic Data'!$A:$D,4,FALSE)</f>
        <v>West</v>
      </c>
    </row>
    <row r="1182" spans="1:23" x14ac:dyDescent="0.2">
      <c r="A1182" s="1">
        <v>79632</v>
      </c>
      <c r="B1182" s="2">
        <v>43816</v>
      </c>
      <c r="C1182" s="2" t="str">
        <f t="shared" si="144"/>
        <v>Tuesday</v>
      </c>
      <c r="D1182" s="2" t="str">
        <f t="shared" si="145"/>
        <v>December</v>
      </c>
      <c r="E1182" s="2" t="str">
        <f t="shared" si="146"/>
        <v>2019</v>
      </c>
      <c r="F1182" s="2">
        <v>43820</v>
      </c>
      <c r="G1182" s="2" t="str">
        <f t="shared" si="147"/>
        <v>Saturday</v>
      </c>
      <c r="H1182" s="2" t="str">
        <f t="shared" si="148"/>
        <v>December</v>
      </c>
      <c r="I1182" s="22">
        <v>0.99149000143258736</v>
      </c>
      <c r="J1182" s="22" t="str">
        <f t="shared" si="149"/>
        <v>23</v>
      </c>
      <c r="K1182" s="2" t="str">
        <f t="shared" si="150"/>
        <v>2019</v>
      </c>
      <c r="L1182" s="3">
        <v>205.99</v>
      </c>
      <c r="M1182" s="1">
        <v>2</v>
      </c>
      <c r="N1182" s="3">
        <v>411.98</v>
      </c>
      <c r="O1182" s="1" t="s">
        <v>10</v>
      </c>
      <c r="P1182" s="1" t="s">
        <v>16</v>
      </c>
      <c r="Q1182" s="1" t="str">
        <f t="shared" si="151"/>
        <v>Technology</v>
      </c>
      <c r="R1182" s="1" t="s">
        <v>790</v>
      </c>
      <c r="S1182" s="1" t="s">
        <v>343</v>
      </c>
      <c r="T1182" s="1">
        <v>92677</v>
      </c>
      <c r="U1182" s="1" t="str">
        <f>VLOOKUP(T1182,'Geographic Data'!$A:$D,2,FALSE)</f>
        <v>Laguna Niguel</v>
      </c>
      <c r="V1182" s="1" t="str">
        <f>VLOOKUP(T1182,'Geographic Data'!$A:$D,3,FALSE)</f>
        <v>California</v>
      </c>
      <c r="W1182" s="1" t="str">
        <f>VLOOKUP(T1182,'Geographic Data'!$A:$D,4,FALSE)</f>
        <v>West</v>
      </c>
    </row>
    <row r="1183" spans="1:23" x14ac:dyDescent="0.2">
      <c r="A1183" s="1">
        <v>79638</v>
      </c>
      <c r="B1183" s="2">
        <v>43816</v>
      </c>
      <c r="C1183" s="2" t="str">
        <f t="shared" si="144"/>
        <v>Tuesday</v>
      </c>
      <c r="D1183" s="2" t="str">
        <f t="shared" si="145"/>
        <v>December</v>
      </c>
      <c r="E1183" s="2" t="str">
        <f t="shared" si="146"/>
        <v>2019</v>
      </c>
      <c r="F1183" s="2">
        <v>43825</v>
      </c>
      <c r="G1183" s="2" t="str">
        <f t="shared" si="147"/>
        <v>Thursday</v>
      </c>
      <c r="H1183" s="2" t="str">
        <f t="shared" si="148"/>
        <v>December</v>
      </c>
      <c r="I1183" s="22">
        <v>0.25805486418384305</v>
      </c>
      <c r="J1183" s="22" t="str">
        <f t="shared" si="149"/>
        <v>06</v>
      </c>
      <c r="K1183" s="2" t="str">
        <f t="shared" si="150"/>
        <v>2019</v>
      </c>
      <c r="L1183" s="3">
        <v>21.38</v>
      </c>
      <c r="M1183" s="1">
        <v>3</v>
      </c>
      <c r="N1183" s="3">
        <v>64.14</v>
      </c>
      <c r="O1183" s="1" t="s">
        <v>10</v>
      </c>
      <c r="P1183" s="1" t="s">
        <v>11</v>
      </c>
      <c r="Q1183" s="1" t="str">
        <f t="shared" si="151"/>
        <v>Supplies and Furniture</v>
      </c>
      <c r="R1183" s="1" t="s">
        <v>788</v>
      </c>
      <c r="S1183" s="1" t="s">
        <v>162</v>
      </c>
      <c r="T1183" s="1">
        <v>92677</v>
      </c>
      <c r="U1183" s="1" t="str">
        <f>VLOOKUP(T1183,'Geographic Data'!$A:$D,2,FALSE)</f>
        <v>Laguna Niguel</v>
      </c>
      <c r="V1183" s="1" t="str">
        <f>VLOOKUP(T1183,'Geographic Data'!$A:$D,3,FALSE)</f>
        <v>California</v>
      </c>
      <c r="W1183" s="1" t="str">
        <f>VLOOKUP(T1183,'Geographic Data'!$A:$D,4,FALSE)</f>
        <v>West</v>
      </c>
    </row>
    <row r="1184" spans="1:23" x14ac:dyDescent="0.2">
      <c r="A1184" s="1">
        <v>79639</v>
      </c>
      <c r="B1184" s="2">
        <v>43816</v>
      </c>
      <c r="C1184" s="2" t="str">
        <f t="shared" si="144"/>
        <v>Tuesday</v>
      </c>
      <c r="D1184" s="2" t="str">
        <f t="shared" si="145"/>
        <v>December</v>
      </c>
      <c r="E1184" s="2" t="str">
        <f t="shared" si="146"/>
        <v>2019</v>
      </c>
      <c r="F1184" s="2">
        <v>43817</v>
      </c>
      <c r="G1184" s="2" t="str">
        <f t="shared" si="147"/>
        <v>Wednesday</v>
      </c>
      <c r="H1184" s="2" t="str">
        <f t="shared" si="148"/>
        <v>December</v>
      </c>
      <c r="I1184" s="22">
        <v>0.51265083260512889</v>
      </c>
      <c r="J1184" s="22" t="str">
        <f t="shared" si="149"/>
        <v>12</v>
      </c>
      <c r="K1184" s="2" t="str">
        <f t="shared" si="150"/>
        <v>2019</v>
      </c>
      <c r="L1184" s="3">
        <v>11.7</v>
      </c>
      <c r="M1184" s="1">
        <v>8</v>
      </c>
      <c r="N1184" s="3">
        <v>93.6</v>
      </c>
      <c r="O1184" s="1" t="s">
        <v>10</v>
      </c>
      <c r="P1184" s="1" t="s">
        <v>11</v>
      </c>
      <c r="Q1184" s="1" t="str">
        <f t="shared" si="151"/>
        <v>Supplies and Furniture</v>
      </c>
      <c r="R1184" s="1" t="s">
        <v>47</v>
      </c>
      <c r="S1184" s="1" t="s">
        <v>348</v>
      </c>
      <c r="T1184" s="1">
        <v>92677</v>
      </c>
      <c r="U1184" s="1" t="str">
        <f>VLOOKUP(T1184,'Geographic Data'!$A:$D,2,FALSE)</f>
        <v>Laguna Niguel</v>
      </c>
      <c r="V1184" s="1" t="str">
        <f>VLOOKUP(T1184,'Geographic Data'!$A:$D,3,FALSE)</f>
        <v>California</v>
      </c>
      <c r="W1184" s="1" t="str">
        <f>VLOOKUP(T1184,'Geographic Data'!$A:$D,4,FALSE)</f>
        <v>West</v>
      </c>
    </row>
    <row r="1185" spans="1:23" x14ac:dyDescent="0.2">
      <c r="A1185" s="1">
        <v>80039</v>
      </c>
      <c r="B1185" s="2">
        <v>43817</v>
      </c>
      <c r="C1185" s="2" t="str">
        <f t="shared" si="144"/>
        <v>Wednesday</v>
      </c>
      <c r="D1185" s="2" t="str">
        <f t="shared" si="145"/>
        <v>December</v>
      </c>
      <c r="E1185" s="2" t="str">
        <f t="shared" si="146"/>
        <v>2019</v>
      </c>
      <c r="F1185" s="2">
        <v>43823</v>
      </c>
      <c r="G1185" s="2" t="str">
        <f t="shared" si="147"/>
        <v>Tuesday</v>
      </c>
      <c r="H1185" s="2" t="str">
        <f t="shared" si="148"/>
        <v>December</v>
      </c>
      <c r="I1185" s="22">
        <v>9.9328311417598014E-3</v>
      </c>
      <c r="J1185" s="22" t="str">
        <f t="shared" si="149"/>
        <v>00</v>
      </c>
      <c r="K1185" s="2" t="str">
        <f t="shared" si="150"/>
        <v>2019</v>
      </c>
      <c r="L1185" s="3">
        <v>5.08</v>
      </c>
      <c r="M1185" s="1">
        <v>8</v>
      </c>
      <c r="N1185" s="3">
        <v>40.64</v>
      </c>
      <c r="O1185" s="1" t="s">
        <v>22</v>
      </c>
      <c r="P1185" s="1" t="s">
        <v>27</v>
      </c>
      <c r="Q1185" s="1" t="str">
        <f t="shared" si="151"/>
        <v>Supplies and Furniture</v>
      </c>
      <c r="R1185" s="1" t="s">
        <v>33</v>
      </c>
      <c r="S1185" s="1" t="s">
        <v>441</v>
      </c>
      <c r="T1185" s="1">
        <v>92683</v>
      </c>
      <c r="U1185" s="1" t="str">
        <f>VLOOKUP(T1185,'Geographic Data'!$A:$D,2,FALSE)</f>
        <v>Westminster</v>
      </c>
      <c r="V1185" s="1" t="str">
        <f>VLOOKUP(T1185,'Geographic Data'!$A:$D,3,FALSE)</f>
        <v>California</v>
      </c>
      <c r="W1185" s="1" t="str">
        <f>VLOOKUP(T1185,'Geographic Data'!$A:$D,4,FALSE)</f>
        <v>West</v>
      </c>
    </row>
    <row r="1186" spans="1:23" x14ac:dyDescent="0.2">
      <c r="A1186" s="1">
        <v>80043</v>
      </c>
      <c r="B1186" s="2">
        <v>43818</v>
      </c>
      <c r="C1186" s="2" t="str">
        <f t="shared" si="144"/>
        <v>Thursday</v>
      </c>
      <c r="D1186" s="2" t="str">
        <f t="shared" si="145"/>
        <v>December</v>
      </c>
      <c r="E1186" s="2" t="str">
        <f t="shared" si="146"/>
        <v>2019</v>
      </c>
      <c r="F1186" s="2">
        <v>43822</v>
      </c>
      <c r="G1186" s="2" t="str">
        <f t="shared" si="147"/>
        <v>Monday</v>
      </c>
      <c r="H1186" s="2" t="str">
        <f t="shared" si="148"/>
        <v>December</v>
      </c>
      <c r="I1186" s="22">
        <v>0.3271872596082307</v>
      </c>
      <c r="J1186" s="22" t="str">
        <f t="shared" si="149"/>
        <v>07</v>
      </c>
      <c r="K1186" s="2" t="str">
        <f t="shared" si="150"/>
        <v>2019</v>
      </c>
      <c r="L1186" s="3">
        <v>39.979999999999997</v>
      </c>
      <c r="M1186" s="1">
        <v>6</v>
      </c>
      <c r="N1186" s="3">
        <v>239.88</v>
      </c>
      <c r="O1186" s="1" t="s">
        <v>22</v>
      </c>
      <c r="P1186" s="1" t="s">
        <v>27</v>
      </c>
      <c r="Q1186" s="1" t="str">
        <f t="shared" si="151"/>
        <v>Supplies and Furniture</v>
      </c>
      <c r="R1186" s="1" t="s">
        <v>33</v>
      </c>
      <c r="S1186" s="1" t="s">
        <v>443</v>
      </c>
      <c r="T1186" s="1">
        <v>92683</v>
      </c>
      <c r="U1186" s="1" t="str">
        <f>VLOOKUP(T1186,'Geographic Data'!$A:$D,2,FALSE)</f>
        <v>Westminster</v>
      </c>
      <c r="V1186" s="1" t="str">
        <f>VLOOKUP(T1186,'Geographic Data'!$A:$D,3,FALSE)</f>
        <v>California</v>
      </c>
      <c r="W1186" s="1" t="str">
        <f>VLOOKUP(T1186,'Geographic Data'!$A:$D,4,FALSE)</f>
        <v>West</v>
      </c>
    </row>
    <row r="1187" spans="1:23" x14ac:dyDescent="0.2">
      <c r="A1187" s="1">
        <v>80043</v>
      </c>
      <c r="B1187" s="2">
        <v>43818</v>
      </c>
      <c r="C1187" s="2" t="str">
        <f t="shared" si="144"/>
        <v>Thursday</v>
      </c>
      <c r="D1187" s="2" t="str">
        <f t="shared" si="145"/>
        <v>December</v>
      </c>
      <c r="E1187" s="2" t="str">
        <f t="shared" si="146"/>
        <v>2019</v>
      </c>
      <c r="F1187" s="2">
        <v>43820</v>
      </c>
      <c r="G1187" s="2" t="str">
        <f t="shared" si="147"/>
        <v>Saturday</v>
      </c>
      <c r="H1187" s="2" t="str">
        <f t="shared" si="148"/>
        <v>December</v>
      </c>
      <c r="I1187" s="22">
        <v>0.93838356316016103</v>
      </c>
      <c r="J1187" s="22" t="str">
        <f t="shared" si="149"/>
        <v>22</v>
      </c>
      <c r="K1187" s="2" t="str">
        <f t="shared" si="150"/>
        <v>2019</v>
      </c>
      <c r="L1187" s="3">
        <v>5.84</v>
      </c>
      <c r="M1187" s="1">
        <v>2</v>
      </c>
      <c r="N1187" s="3">
        <v>11.68</v>
      </c>
      <c r="O1187" s="1" t="s">
        <v>22</v>
      </c>
      <c r="P1187" s="1" t="s">
        <v>11</v>
      </c>
      <c r="Q1187" s="1" t="str">
        <f t="shared" si="151"/>
        <v>Supplies and Furniture</v>
      </c>
      <c r="R1187" s="1" t="s">
        <v>788</v>
      </c>
      <c r="S1187" s="1" t="s">
        <v>237</v>
      </c>
      <c r="T1187" s="1">
        <v>92683</v>
      </c>
      <c r="U1187" s="1" t="str">
        <f>VLOOKUP(T1187,'Geographic Data'!$A:$D,2,FALSE)</f>
        <v>Westminster</v>
      </c>
      <c r="V1187" s="1" t="str">
        <f>VLOOKUP(T1187,'Geographic Data'!$A:$D,3,FALSE)</f>
        <v>California</v>
      </c>
      <c r="W1187" s="1" t="str">
        <f>VLOOKUP(T1187,'Geographic Data'!$A:$D,4,FALSE)</f>
        <v>West</v>
      </c>
    </row>
    <row r="1188" spans="1:23" x14ac:dyDescent="0.2">
      <c r="A1188" s="1">
        <v>80045</v>
      </c>
      <c r="B1188" s="2">
        <v>43818</v>
      </c>
      <c r="C1188" s="2" t="str">
        <f t="shared" si="144"/>
        <v>Thursday</v>
      </c>
      <c r="D1188" s="2" t="str">
        <f t="shared" si="145"/>
        <v>December</v>
      </c>
      <c r="E1188" s="2" t="str">
        <f t="shared" si="146"/>
        <v>2019</v>
      </c>
      <c r="F1188" s="2">
        <v>43825</v>
      </c>
      <c r="G1188" s="2" t="str">
        <f t="shared" si="147"/>
        <v>Thursday</v>
      </c>
      <c r="H1188" s="2" t="str">
        <f t="shared" si="148"/>
        <v>December</v>
      </c>
      <c r="I1188" s="22">
        <v>0.95425690349809178</v>
      </c>
      <c r="J1188" s="22" t="str">
        <f t="shared" si="149"/>
        <v>22</v>
      </c>
      <c r="K1188" s="2" t="str">
        <f t="shared" si="150"/>
        <v>2019</v>
      </c>
      <c r="L1188" s="3">
        <v>11.58</v>
      </c>
      <c r="M1188" s="1">
        <v>10</v>
      </c>
      <c r="N1188" s="3">
        <v>115.8</v>
      </c>
      <c r="O1188" s="1" t="s">
        <v>22</v>
      </c>
      <c r="P1188" s="1" t="s">
        <v>11</v>
      </c>
      <c r="Q1188" s="1" t="str">
        <f t="shared" si="151"/>
        <v>Supplies and Furniture</v>
      </c>
      <c r="R1188" s="1" t="s">
        <v>41</v>
      </c>
      <c r="S1188" s="1" t="s">
        <v>776</v>
      </c>
      <c r="T1188" s="1">
        <v>92683</v>
      </c>
      <c r="U1188" s="1" t="str">
        <f>VLOOKUP(T1188,'Geographic Data'!$A:$D,2,FALSE)</f>
        <v>Westminster</v>
      </c>
      <c r="V1188" s="1" t="str">
        <f>VLOOKUP(T1188,'Geographic Data'!$A:$D,3,FALSE)</f>
        <v>California</v>
      </c>
      <c r="W1188" s="1" t="str">
        <f>VLOOKUP(T1188,'Geographic Data'!$A:$D,4,FALSE)</f>
        <v>West</v>
      </c>
    </row>
    <row r="1189" spans="1:23" x14ac:dyDescent="0.2">
      <c r="A1189" s="1">
        <v>80102</v>
      </c>
      <c r="B1189" s="2">
        <v>43818</v>
      </c>
      <c r="C1189" s="2" t="str">
        <f t="shared" si="144"/>
        <v>Thursday</v>
      </c>
      <c r="D1189" s="2" t="str">
        <f t="shared" si="145"/>
        <v>December</v>
      </c>
      <c r="E1189" s="2" t="str">
        <f t="shared" si="146"/>
        <v>2019</v>
      </c>
      <c r="F1189" s="2">
        <v>43821</v>
      </c>
      <c r="G1189" s="2" t="str">
        <f t="shared" si="147"/>
        <v>Sunday</v>
      </c>
      <c r="H1189" s="2" t="str">
        <f t="shared" si="148"/>
        <v>December</v>
      </c>
      <c r="I1189" s="22">
        <v>0.21881135563318355</v>
      </c>
      <c r="J1189" s="22" t="str">
        <f t="shared" si="149"/>
        <v>05</v>
      </c>
      <c r="K1189" s="2" t="str">
        <f t="shared" si="150"/>
        <v>2019</v>
      </c>
      <c r="L1189" s="3">
        <v>44.43</v>
      </c>
      <c r="M1189" s="1">
        <v>5</v>
      </c>
      <c r="N1189" s="3">
        <v>222.15</v>
      </c>
      <c r="O1189" s="1" t="s">
        <v>30</v>
      </c>
      <c r="P1189" s="1" t="s">
        <v>27</v>
      </c>
      <c r="Q1189" s="1" t="str">
        <f t="shared" si="151"/>
        <v>Supplies and Furniture</v>
      </c>
      <c r="R1189" s="1" t="s">
        <v>43</v>
      </c>
      <c r="S1189" s="1" t="s">
        <v>46</v>
      </c>
      <c r="T1189" s="1">
        <v>92704</v>
      </c>
      <c r="U1189" s="1" t="str">
        <f>VLOOKUP(T1189,'Geographic Data'!$A:$D,2,FALSE)</f>
        <v>Santa Ana</v>
      </c>
      <c r="V1189" s="1" t="str">
        <f>VLOOKUP(T1189,'Geographic Data'!$A:$D,3,FALSE)</f>
        <v>California</v>
      </c>
      <c r="W1189" s="1" t="str">
        <f>VLOOKUP(T1189,'Geographic Data'!$A:$D,4,FALSE)</f>
        <v>West</v>
      </c>
    </row>
    <row r="1190" spans="1:23" x14ac:dyDescent="0.2">
      <c r="A1190" s="1">
        <v>80104</v>
      </c>
      <c r="B1190" s="2">
        <v>43818</v>
      </c>
      <c r="C1190" s="2" t="str">
        <f t="shared" si="144"/>
        <v>Thursday</v>
      </c>
      <c r="D1190" s="2" t="str">
        <f t="shared" si="145"/>
        <v>December</v>
      </c>
      <c r="E1190" s="2" t="str">
        <f t="shared" si="146"/>
        <v>2019</v>
      </c>
      <c r="F1190" s="2">
        <v>43820</v>
      </c>
      <c r="G1190" s="2" t="str">
        <f t="shared" si="147"/>
        <v>Saturday</v>
      </c>
      <c r="H1190" s="2" t="str">
        <f t="shared" si="148"/>
        <v>December</v>
      </c>
      <c r="I1190" s="22">
        <v>0.24348412189119106</v>
      </c>
      <c r="J1190" s="22" t="str">
        <f t="shared" si="149"/>
        <v>05</v>
      </c>
      <c r="K1190" s="2" t="str">
        <f t="shared" si="150"/>
        <v>2019</v>
      </c>
      <c r="L1190" s="3">
        <v>20.99</v>
      </c>
      <c r="M1190" s="1">
        <v>6</v>
      </c>
      <c r="N1190" s="3">
        <v>125.94</v>
      </c>
      <c r="O1190" s="1" t="s">
        <v>30</v>
      </c>
      <c r="P1190" s="1" t="s">
        <v>16</v>
      </c>
      <c r="Q1190" s="1" t="str">
        <f t="shared" si="151"/>
        <v>Technology</v>
      </c>
      <c r="R1190" s="1" t="s">
        <v>790</v>
      </c>
      <c r="S1190" s="1" t="s">
        <v>460</v>
      </c>
      <c r="T1190" s="1">
        <v>92704</v>
      </c>
      <c r="U1190" s="1" t="str">
        <f>VLOOKUP(T1190,'Geographic Data'!$A:$D,2,FALSE)</f>
        <v>Santa Ana</v>
      </c>
      <c r="V1190" s="1" t="str">
        <f>VLOOKUP(T1190,'Geographic Data'!$A:$D,3,FALSE)</f>
        <v>California</v>
      </c>
      <c r="W1190" s="1" t="str">
        <f>VLOOKUP(T1190,'Geographic Data'!$A:$D,4,FALSE)</f>
        <v>West</v>
      </c>
    </row>
    <row r="1191" spans="1:23" x14ac:dyDescent="0.2">
      <c r="A1191" s="1">
        <v>80106</v>
      </c>
      <c r="B1191" s="2">
        <v>43818</v>
      </c>
      <c r="C1191" s="2" t="str">
        <f t="shared" si="144"/>
        <v>Thursday</v>
      </c>
      <c r="D1191" s="2" t="str">
        <f t="shared" si="145"/>
        <v>December</v>
      </c>
      <c r="E1191" s="2" t="str">
        <f t="shared" si="146"/>
        <v>2019</v>
      </c>
      <c r="F1191" s="2">
        <v>43822</v>
      </c>
      <c r="G1191" s="2" t="str">
        <f t="shared" si="147"/>
        <v>Monday</v>
      </c>
      <c r="H1191" s="2" t="str">
        <f t="shared" si="148"/>
        <v>December</v>
      </c>
      <c r="I1191" s="22">
        <v>0.43604646061233021</v>
      </c>
      <c r="J1191" s="22" t="str">
        <f t="shared" si="149"/>
        <v>10</v>
      </c>
      <c r="K1191" s="2" t="str">
        <f t="shared" si="150"/>
        <v>2019</v>
      </c>
      <c r="L1191" s="3">
        <v>15.98</v>
      </c>
      <c r="M1191" s="1">
        <v>1</v>
      </c>
      <c r="N1191" s="3">
        <v>15.98</v>
      </c>
      <c r="O1191" s="1" t="s">
        <v>30</v>
      </c>
      <c r="P1191" s="1" t="s">
        <v>16</v>
      </c>
      <c r="Q1191" s="1" t="str">
        <f t="shared" si="151"/>
        <v>Technology</v>
      </c>
      <c r="R1191" s="1" t="s">
        <v>17</v>
      </c>
      <c r="S1191" s="1" t="s">
        <v>797</v>
      </c>
      <c r="T1191" s="1">
        <v>92704</v>
      </c>
      <c r="U1191" s="1" t="str">
        <f>VLOOKUP(T1191,'Geographic Data'!$A:$D,2,FALSE)</f>
        <v>Santa Ana</v>
      </c>
      <c r="V1191" s="1" t="str">
        <f>VLOOKUP(T1191,'Geographic Data'!$A:$D,3,FALSE)</f>
        <v>California</v>
      </c>
      <c r="W1191" s="1" t="str">
        <f>VLOOKUP(T1191,'Geographic Data'!$A:$D,4,FALSE)</f>
        <v>West</v>
      </c>
    </row>
    <row r="1192" spans="1:23" x14ac:dyDescent="0.2">
      <c r="A1192" s="1">
        <v>80107</v>
      </c>
      <c r="B1192" s="2">
        <v>43818</v>
      </c>
      <c r="C1192" s="2" t="str">
        <f t="shared" si="144"/>
        <v>Thursday</v>
      </c>
      <c r="D1192" s="2" t="str">
        <f t="shared" si="145"/>
        <v>December</v>
      </c>
      <c r="E1192" s="2" t="str">
        <f t="shared" si="146"/>
        <v>2019</v>
      </c>
      <c r="F1192" s="2">
        <v>43819</v>
      </c>
      <c r="G1192" s="2" t="str">
        <f t="shared" si="147"/>
        <v>Friday</v>
      </c>
      <c r="H1192" s="2" t="str">
        <f t="shared" si="148"/>
        <v>December</v>
      </c>
      <c r="I1192" s="22">
        <v>0.29791467252034587</v>
      </c>
      <c r="J1192" s="22" t="str">
        <f t="shared" si="149"/>
        <v>07</v>
      </c>
      <c r="K1192" s="2" t="str">
        <f t="shared" si="150"/>
        <v>2019</v>
      </c>
      <c r="L1192" s="3">
        <v>2.78</v>
      </c>
      <c r="M1192" s="1">
        <v>2</v>
      </c>
      <c r="N1192" s="3">
        <v>5.56</v>
      </c>
      <c r="O1192" s="1" t="s">
        <v>30</v>
      </c>
      <c r="P1192" s="1" t="s">
        <v>11</v>
      </c>
      <c r="Q1192" s="1" t="str">
        <f t="shared" si="151"/>
        <v>Supplies and Furniture</v>
      </c>
      <c r="R1192" s="1" t="s">
        <v>788</v>
      </c>
      <c r="S1192" s="1" t="s">
        <v>463</v>
      </c>
      <c r="T1192" s="1">
        <v>92704</v>
      </c>
      <c r="U1192" s="1" t="str">
        <f>VLOOKUP(T1192,'Geographic Data'!$A:$D,2,FALSE)</f>
        <v>Santa Ana</v>
      </c>
      <c r="V1192" s="1" t="str">
        <f>VLOOKUP(T1192,'Geographic Data'!$A:$D,3,FALSE)</f>
        <v>California</v>
      </c>
      <c r="W1192" s="1" t="str">
        <f>VLOOKUP(T1192,'Geographic Data'!$A:$D,4,FALSE)</f>
        <v>West</v>
      </c>
    </row>
    <row r="1193" spans="1:23" x14ac:dyDescent="0.2">
      <c r="A1193" s="1">
        <v>82676</v>
      </c>
      <c r="B1193" s="2">
        <v>43829</v>
      </c>
      <c r="C1193" s="2" t="str">
        <f t="shared" si="144"/>
        <v>Monday</v>
      </c>
      <c r="D1193" s="2" t="str">
        <f t="shared" si="145"/>
        <v>December</v>
      </c>
      <c r="E1193" s="2" t="str">
        <f t="shared" si="146"/>
        <v>2019</v>
      </c>
      <c r="F1193" s="2">
        <v>43834</v>
      </c>
      <c r="G1193" s="2" t="str">
        <f t="shared" si="147"/>
        <v>Saturday</v>
      </c>
      <c r="H1193" s="2" t="str">
        <f t="shared" si="148"/>
        <v>January</v>
      </c>
      <c r="I1193" s="22">
        <v>0.9164229078429309</v>
      </c>
      <c r="J1193" s="22" t="str">
        <f t="shared" si="149"/>
        <v>21</v>
      </c>
      <c r="K1193" s="2" t="str">
        <f t="shared" si="150"/>
        <v>2020</v>
      </c>
      <c r="L1193" s="3">
        <v>30.56</v>
      </c>
      <c r="M1193" s="1">
        <v>3</v>
      </c>
      <c r="N1193" s="3">
        <v>91.68</v>
      </c>
      <c r="O1193" s="1" t="s">
        <v>22</v>
      </c>
      <c r="P1193" s="1" t="s">
        <v>11</v>
      </c>
      <c r="Q1193" s="1" t="str">
        <f t="shared" si="151"/>
        <v>Supplies and Furniture</v>
      </c>
      <c r="R1193" s="1" t="s">
        <v>791</v>
      </c>
      <c r="S1193" s="1" t="s">
        <v>506</v>
      </c>
      <c r="T1193" s="1">
        <v>92704</v>
      </c>
      <c r="U1193" s="1" t="str">
        <f>VLOOKUP(T1193,'Geographic Data'!$A:$D,2,FALSE)</f>
        <v>Santa Ana</v>
      </c>
      <c r="V1193" s="1" t="str">
        <f>VLOOKUP(T1193,'Geographic Data'!$A:$D,3,FALSE)</f>
        <v>California</v>
      </c>
      <c r="W1193" s="1" t="str">
        <f>VLOOKUP(T1193,'Geographic Data'!$A:$D,4,FALSE)</f>
        <v>West</v>
      </c>
    </row>
    <row r="1194" spans="1:23" x14ac:dyDescent="0.2">
      <c r="A1194" s="1">
        <v>82676</v>
      </c>
      <c r="B1194" s="2">
        <v>43829</v>
      </c>
      <c r="C1194" s="2" t="str">
        <f t="shared" si="144"/>
        <v>Monday</v>
      </c>
      <c r="D1194" s="2" t="str">
        <f t="shared" si="145"/>
        <v>December</v>
      </c>
      <c r="E1194" s="2" t="str">
        <f t="shared" si="146"/>
        <v>2019</v>
      </c>
      <c r="F1194" s="2">
        <v>43835</v>
      </c>
      <c r="G1194" s="2" t="str">
        <f t="shared" si="147"/>
        <v>Sunday</v>
      </c>
      <c r="H1194" s="2" t="str">
        <f t="shared" si="148"/>
        <v>January</v>
      </c>
      <c r="I1194" s="22">
        <v>0.98820901087904833</v>
      </c>
      <c r="J1194" s="22" t="str">
        <f t="shared" si="149"/>
        <v>23</v>
      </c>
      <c r="K1194" s="2" t="str">
        <f t="shared" si="150"/>
        <v>2020</v>
      </c>
      <c r="L1194" s="3">
        <v>73.98</v>
      </c>
      <c r="M1194" s="1">
        <v>8</v>
      </c>
      <c r="N1194" s="3">
        <v>591.84</v>
      </c>
      <c r="O1194" s="1" t="s">
        <v>22</v>
      </c>
      <c r="P1194" s="1" t="s">
        <v>16</v>
      </c>
      <c r="Q1194" s="1" t="str">
        <f t="shared" si="151"/>
        <v>Technology</v>
      </c>
      <c r="R1194" s="1" t="s">
        <v>17</v>
      </c>
      <c r="S1194" s="1" t="s">
        <v>734</v>
      </c>
      <c r="T1194" s="1">
        <v>92704</v>
      </c>
      <c r="U1194" s="1" t="str">
        <f>VLOOKUP(T1194,'Geographic Data'!$A:$D,2,FALSE)</f>
        <v>Santa Ana</v>
      </c>
      <c r="V1194" s="1" t="str">
        <f>VLOOKUP(T1194,'Geographic Data'!$A:$D,3,FALSE)</f>
        <v>California</v>
      </c>
      <c r="W1194" s="1" t="str">
        <f>VLOOKUP(T1194,'Geographic Data'!$A:$D,4,FALSE)</f>
        <v>West</v>
      </c>
    </row>
    <row r="1195" spans="1:23" x14ac:dyDescent="0.2">
      <c r="A1195" s="1">
        <v>82677</v>
      </c>
      <c r="B1195" s="2">
        <v>43829</v>
      </c>
      <c r="C1195" s="2" t="str">
        <f t="shared" si="144"/>
        <v>Monday</v>
      </c>
      <c r="D1195" s="2" t="str">
        <f t="shared" si="145"/>
        <v>December</v>
      </c>
      <c r="E1195" s="2" t="str">
        <f t="shared" si="146"/>
        <v>2019</v>
      </c>
      <c r="F1195" s="2">
        <v>43830</v>
      </c>
      <c r="G1195" s="2" t="str">
        <f t="shared" si="147"/>
        <v>Tuesday</v>
      </c>
      <c r="H1195" s="2" t="str">
        <f t="shared" si="148"/>
        <v>December</v>
      </c>
      <c r="I1195" s="22">
        <v>0.9169963185428176</v>
      </c>
      <c r="J1195" s="22" t="str">
        <f t="shared" si="149"/>
        <v>22</v>
      </c>
      <c r="K1195" s="2" t="str">
        <f t="shared" si="150"/>
        <v>2019</v>
      </c>
      <c r="L1195" s="3">
        <v>65.989999999999995</v>
      </c>
      <c r="M1195" s="1">
        <v>5</v>
      </c>
      <c r="N1195" s="3">
        <v>329.95</v>
      </c>
      <c r="O1195" s="1" t="s">
        <v>10</v>
      </c>
      <c r="P1195" s="1" t="s">
        <v>16</v>
      </c>
      <c r="Q1195" s="1" t="str">
        <f t="shared" si="151"/>
        <v>Technology</v>
      </c>
      <c r="R1195" s="1" t="s">
        <v>790</v>
      </c>
      <c r="S1195" s="1">
        <v>252</v>
      </c>
      <c r="T1195" s="1">
        <v>92704</v>
      </c>
      <c r="U1195" s="1" t="str">
        <f>VLOOKUP(T1195,'Geographic Data'!$A:$D,2,FALSE)</f>
        <v>Santa Ana</v>
      </c>
      <c r="V1195" s="1" t="str">
        <f>VLOOKUP(T1195,'Geographic Data'!$A:$D,3,FALSE)</f>
        <v>California</v>
      </c>
      <c r="W1195" s="1" t="str">
        <f>VLOOKUP(T1195,'Geographic Data'!$A:$D,4,FALSE)</f>
        <v>West</v>
      </c>
    </row>
    <row r="1196" spans="1:23" x14ac:dyDescent="0.2">
      <c r="A1196" s="1">
        <v>80105</v>
      </c>
      <c r="B1196" s="2">
        <v>43818</v>
      </c>
      <c r="C1196" s="2" t="str">
        <f t="shared" si="144"/>
        <v>Thursday</v>
      </c>
      <c r="D1196" s="2" t="str">
        <f t="shared" si="145"/>
        <v>December</v>
      </c>
      <c r="E1196" s="2" t="str">
        <f t="shared" si="146"/>
        <v>2019</v>
      </c>
      <c r="F1196" s="2">
        <v>43823</v>
      </c>
      <c r="G1196" s="2" t="str">
        <f t="shared" si="147"/>
        <v>Tuesday</v>
      </c>
      <c r="H1196" s="2" t="str">
        <f t="shared" si="148"/>
        <v>December</v>
      </c>
      <c r="I1196" s="22">
        <v>0.10227028118931047</v>
      </c>
      <c r="J1196" s="22" t="str">
        <f t="shared" si="149"/>
        <v>02</v>
      </c>
      <c r="K1196" s="2" t="str">
        <f t="shared" si="150"/>
        <v>2019</v>
      </c>
      <c r="L1196" s="3">
        <v>16.98</v>
      </c>
      <c r="M1196" s="1">
        <v>1</v>
      </c>
      <c r="N1196" s="3">
        <v>16.98</v>
      </c>
      <c r="O1196" s="1" t="s">
        <v>30</v>
      </c>
      <c r="P1196" s="1" t="s">
        <v>11</v>
      </c>
      <c r="Q1196" s="1" t="str">
        <f t="shared" si="151"/>
        <v>Supplies and Furniture</v>
      </c>
      <c r="R1196" s="1" t="s">
        <v>41</v>
      </c>
      <c r="S1196" s="1" t="s">
        <v>461</v>
      </c>
      <c r="T1196" s="1">
        <v>93101</v>
      </c>
      <c r="U1196" s="1" t="str">
        <f>VLOOKUP(T1196,'Geographic Data'!$A:$D,2,FALSE)</f>
        <v>Santa Barbara</v>
      </c>
      <c r="V1196" s="1" t="str">
        <f>VLOOKUP(T1196,'Geographic Data'!$A:$D,3,FALSE)</f>
        <v>California</v>
      </c>
      <c r="W1196" s="1" t="str">
        <f>VLOOKUP(T1196,'Geographic Data'!$A:$D,4,FALSE)</f>
        <v>West</v>
      </c>
    </row>
    <row r="1197" spans="1:23" x14ac:dyDescent="0.2">
      <c r="A1197" s="1">
        <v>80110</v>
      </c>
      <c r="B1197" s="2">
        <v>43818</v>
      </c>
      <c r="C1197" s="2" t="str">
        <f t="shared" si="144"/>
        <v>Thursday</v>
      </c>
      <c r="D1197" s="2" t="str">
        <f t="shared" si="145"/>
        <v>December</v>
      </c>
      <c r="E1197" s="2" t="str">
        <f t="shared" si="146"/>
        <v>2019</v>
      </c>
      <c r="F1197" s="2">
        <v>43823</v>
      </c>
      <c r="G1197" s="2" t="str">
        <f t="shared" si="147"/>
        <v>Tuesday</v>
      </c>
      <c r="H1197" s="2" t="str">
        <f t="shared" si="148"/>
        <v>December</v>
      </c>
      <c r="I1197" s="22">
        <v>0.26825688406999826</v>
      </c>
      <c r="J1197" s="22" t="str">
        <f t="shared" si="149"/>
        <v>06</v>
      </c>
      <c r="K1197" s="2" t="str">
        <f t="shared" si="150"/>
        <v>2019</v>
      </c>
      <c r="L1197" s="3">
        <v>205.99</v>
      </c>
      <c r="M1197" s="1">
        <v>8</v>
      </c>
      <c r="N1197" s="3">
        <v>1647.92</v>
      </c>
      <c r="O1197" s="1" t="s">
        <v>30</v>
      </c>
      <c r="P1197" s="1" t="s">
        <v>16</v>
      </c>
      <c r="Q1197" s="1" t="str">
        <f t="shared" si="151"/>
        <v>Technology</v>
      </c>
      <c r="R1197" s="1" t="s">
        <v>790</v>
      </c>
      <c r="S1197" s="1" t="s">
        <v>465</v>
      </c>
      <c r="T1197" s="1">
        <v>93101</v>
      </c>
      <c r="U1197" s="1" t="str">
        <f>VLOOKUP(T1197,'Geographic Data'!$A:$D,2,FALSE)</f>
        <v>Santa Barbara</v>
      </c>
      <c r="V1197" s="1" t="str">
        <f>VLOOKUP(T1197,'Geographic Data'!$A:$D,3,FALSE)</f>
        <v>California</v>
      </c>
      <c r="W1197" s="1" t="str">
        <f>VLOOKUP(T1197,'Geographic Data'!$A:$D,4,FALSE)</f>
        <v>West</v>
      </c>
    </row>
    <row r="1198" spans="1:23" x14ac:dyDescent="0.2">
      <c r="A1198" s="1">
        <v>82646</v>
      </c>
      <c r="B1198" s="2">
        <v>43829</v>
      </c>
      <c r="C1198" s="2" t="str">
        <f t="shared" si="144"/>
        <v>Monday</v>
      </c>
      <c r="D1198" s="2" t="str">
        <f t="shared" si="145"/>
        <v>December</v>
      </c>
      <c r="E1198" s="2" t="str">
        <f t="shared" si="146"/>
        <v>2019</v>
      </c>
      <c r="F1198" s="2">
        <v>43835</v>
      </c>
      <c r="G1198" s="2" t="str">
        <f t="shared" si="147"/>
        <v>Sunday</v>
      </c>
      <c r="H1198" s="2" t="str">
        <f t="shared" si="148"/>
        <v>January</v>
      </c>
      <c r="I1198" s="22">
        <v>0.29155258874684731</v>
      </c>
      <c r="J1198" s="22" t="str">
        <f t="shared" si="149"/>
        <v>06</v>
      </c>
      <c r="K1198" s="2" t="str">
        <f t="shared" si="150"/>
        <v>2020</v>
      </c>
      <c r="L1198" s="3">
        <v>35.409999999999997</v>
      </c>
      <c r="M1198" s="1">
        <v>5</v>
      </c>
      <c r="N1198" s="3">
        <v>177.05</v>
      </c>
      <c r="O1198" s="1" t="s">
        <v>30</v>
      </c>
      <c r="P1198" s="1" t="s">
        <v>16</v>
      </c>
      <c r="Q1198" s="1" t="str">
        <f t="shared" si="151"/>
        <v>Technology</v>
      </c>
      <c r="R1198" s="1" t="s">
        <v>17</v>
      </c>
      <c r="S1198" s="1" t="s">
        <v>713</v>
      </c>
      <c r="T1198" s="1">
        <v>93277</v>
      </c>
      <c r="U1198" s="1" t="str">
        <f>VLOOKUP(T1198,'Geographic Data'!$A:$D,2,FALSE)</f>
        <v>Visalia</v>
      </c>
      <c r="V1198" s="1" t="str">
        <f>VLOOKUP(T1198,'Geographic Data'!$A:$D,3,FALSE)</f>
        <v>California</v>
      </c>
      <c r="W1198" s="1" t="str">
        <f>VLOOKUP(T1198,'Geographic Data'!$A:$D,4,FALSE)</f>
        <v>West</v>
      </c>
    </row>
    <row r="1199" spans="1:23" x14ac:dyDescent="0.2">
      <c r="A1199" s="1">
        <v>82646</v>
      </c>
      <c r="B1199" s="2">
        <v>43829</v>
      </c>
      <c r="C1199" s="2" t="str">
        <f t="shared" si="144"/>
        <v>Monday</v>
      </c>
      <c r="D1199" s="2" t="str">
        <f t="shared" si="145"/>
        <v>December</v>
      </c>
      <c r="E1199" s="2" t="str">
        <f t="shared" si="146"/>
        <v>2019</v>
      </c>
      <c r="F1199" s="2">
        <v>43834</v>
      </c>
      <c r="G1199" s="2" t="str">
        <f t="shared" si="147"/>
        <v>Saturday</v>
      </c>
      <c r="H1199" s="2" t="str">
        <f t="shared" si="148"/>
        <v>January</v>
      </c>
      <c r="I1199" s="22">
        <v>0.16891735315694922</v>
      </c>
      <c r="J1199" s="22" t="str">
        <f t="shared" si="149"/>
        <v>04</v>
      </c>
      <c r="K1199" s="2" t="str">
        <f t="shared" si="150"/>
        <v>2020</v>
      </c>
      <c r="L1199" s="3">
        <v>42.76</v>
      </c>
      <c r="M1199" s="1">
        <v>4</v>
      </c>
      <c r="N1199" s="3">
        <v>171.04</v>
      </c>
      <c r="O1199" s="1" t="s">
        <v>30</v>
      </c>
      <c r="P1199" s="1" t="s">
        <v>11</v>
      </c>
      <c r="Q1199" s="1" t="str">
        <f t="shared" si="151"/>
        <v>Supplies and Furniture</v>
      </c>
      <c r="R1199" s="1" t="s">
        <v>789</v>
      </c>
      <c r="S1199" s="1" t="s">
        <v>635</v>
      </c>
      <c r="T1199" s="1">
        <v>93277</v>
      </c>
      <c r="U1199" s="1" t="str">
        <f>VLOOKUP(T1199,'Geographic Data'!$A:$D,2,FALSE)</f>
        <v>Visalia</v>
      </c>
      <c r="V1199" s="1" t="str">
        <f>VLOOKUP(T1199,'Geographic Data'!$A:$D,3,FALSE)</f>
        <v>California</v>
      </c>
      <c r="W1199" s="1" t="str">
        <f>VLOOKUP(T1199,'Geographic Data'!$A:$D,4,FALSE)</f>
        <v>West</v>
      </c>
    </row>
    <row r="1200" spans="1:23" x14ac:dyDescent="0.2">
      <c r="A1200" s="1">
        <v>82647</v>
      </c>
      <c r="B1200" s="2">
        <v>43829</v>
      </c>
      <c r="C1200" s="2" t="str">
        <f t="shared" si="144"/>
        <v>Monday</v>
      </c>
      <c r="D1200" s="2" t="str">
        <f t="shared" si="145"/>
        <v>December</v>
      </c>
      <c r="E1200" s="2" t="str">
        <f t="shared" si="146"/>
        <v>2019</v>
      </c>
      <c r="F1200" s="2">
        <v>43838</v>
      </c>
      <c r="G1200" s="2" t="str">
        <f t="shared" si="147"/>
        <v>Wednesday</v>
      </c>
      <c r="H1200" s="2" t="str">
        <f t="shared" si="148"/>
        <v>January</v>
      </c>
      <c r="I1200" s="22">
        <v>0.79453537425121568</v>
      </c>
      <c r="J1200" s="22" t="str">
        <f t="shared" si="149"/>
        <v>19</v>
      </c>
      <c r="K1200" s="2" t="str">
        <f t="shared" si="150"/>
        <v>2020</v>
      </c>
      <c r="L1200" s="3">
        <v>27.48</v>
      </c>
      <c r="M1200" s="1">
        <v>7</v>
      </c>
      <c r="N1200" s="3">
        <v>192.36</v>
      </c>
      <c r="O1200" s="1" t="s">
        <v>30</v>
      </c>
      <c r="P1200" s="1" t="s">
        <v>16</v>
      </c>
      <c r="Q1200" s="1" t="str">
        <f t="shared" si="151"/>
        <v>Technology</v>
      </c>
      <c r="R1200" s="1" t="s">
        <v>17</v>
      </c>
      <c r="S1200" s="1" t="s">
        <v>206</v>
      </c>
      <c r="T1200" s="1">
        <v>93277</v>
      </c>
      <c r="U1200" s="1" t="str">
        <f>VLOOKUP(T1200,'Geographic Data'!$A:$D,2,FALSE)</f>
        <v>Visalia</v>
      </c>
      <c r="V1200" s="1" t="str">
        <f>VLOOKUP(T1200,'Geographic Data'!$A:$D,3,FALSE)</f>
        <v>California</v>
      </c>
      <c r="W1200" s="1" t="str">
        <f>VLOOKUP(T1200,'Geographic Data'!$A:$D,4,FALSE)</f>
        <v>West</v>
      </c>
    </row>
    <row r="1201" spans="1:23" x14ac:dyDescent="0.2">
      <c r="A1201" s="1">
        <v>82648</v>
      </c>
      <c r="B1201" s="2">
        <v>43829</v>
      </c>
      <c r="C1201" s="2" t="str">
        <f t="shared" si="144"/>
        <v>Monday</v>
      </c>
      <c r="D1201" s="2" t="str">
        <f t="shared" si="145"/>
        <v>December</v>
      </c>
      <c r="E1201" s="2" t="str">
        <f t="shared" si="146"/>
        <v>2019</v>
      </c>
      <c r="F1201" s="2">
        <v>43832</v>
      </c>
      <c r="G1201" s="2" t="str">
        <f t="shared" si="147"/>
        <v>Thursday</v>
      </c>
      <c r="H1201" s="2" t="str">
        <f t="shared" si="148"/>
        <v>January</v>
      </c>
      <c r="I1201" s="22">
        <v>0.95164652078959444</v>
      </c>
      <c r="J1201" s="22" t="str">
        <f t="shared" si="149"/>
        <v>22</v>
      </c>
      <c r="K1201" s="2" t="str">
        <f t="shared" si="150"/>
        <v>2020</v>
      </c>
      <c r="L1201" s="3">
        <v>7.1</v>
      </c>
      <c r="M1201" s="1">
        <v>8</v>
      </c>
      <c r="N1201" s="3">
        <v>56.8</v>
      </c>
      <c r="O1201" s="1" t="s">
        <v>30</v>
      </c>
      <c r="P1201" s="1" t="s">
        <v>11</v>
      </c>
      <c r="Q1201" s="1" t="str">
        <f t="shared" si="151"/>
        <v>Supplies and Furniture</v>
      </c>
      <c r="R1201" s="1" t="s">
        <v>791</v>
      </c>
      <c r="S1201" s="1" t="s">
        <v>130</v>
      </c>
      <c r="T1201" s="1">
        <v>93277</v>
      </c>
      <c r="U1201" s="1" t="str">
        <f>VLOOKUP(T1201,'Geographic Data'!$A:$D,2,FALSE)</f>
        <v>Visalia</v>
      </c>
      <c r="V1201" s="1" t="str">
        <f>VLOOKUP(T1201,'Geographic Data'!$A:$D,3,FALSE)</f>
        <v>California</v>
      </c>
      <c r="W1201" s="1" t="str">
        <f>VLOOKUP(T1201,'Geographic Data'!$A:$D,4,FALSE)</f>
        <v>West</v>
      </c>
    </row>
    <row r="1202" spans="1:23" x14ac:dyDescent="0.2">
      <c r="A1202" s="1">
        <v>82648</v>
      </c>
      <c r="B1202" s="2">
        <v>43829</v>
      </c>
      <c r="C1202" s="2" t="str">
        <f t="shared" si="144"/>
        <v>Monday</v>
      </c>
      <c r="D1202" s="2" t="str">
        <f t="shared" si="145"/>
        <v>December</v>
      </c>
      <c r="E1202" s="2" t="str">
        <f t="shared" si="146"/>
        <v>2019</v>
      </c>
      <c r="F1202" s="2">
        <v>43836</v>
      </c>
      <c r="G1202" s="2" t="str">
        <f t="shared" si="147"/>
        <v>Monday</v>
      </c>
      <c r="H1202" s="2" t="str">
        <f t="shared" si="148"/>
        <v>January</v>
      </c>
      <c r="I1202" s="22">
        <v>0.94768582003894231</v>
      </c>
      <c r="J1202" s="22" t="str">
        <f t="shared" si="149"/>
        <v>22</v>
      </c>
      <c r="K1202" s="2" t="str">
        <f t="shared" si="150"/>
        <v>2020</v>
      </c>
      <c r="L1202" s="3">
        <v>119.99</v>
      </c>
      <c r="M1202" s="1">
        <v>5</v>
      </c>
      <c r="N1202" s="3">
        <v>599.95000000000005</v>
      </c>
      <c r="O1202" s="1" t="s">
        <v>30</v>
      </c>
      <c r="P1202" s="1" t="s">
        <v>16</v>
      </c>
      <c r="Q1202" s="1" t="str">
        <f t="shared" si="151"/>
        <v>Technology</v>
      </c>
      <c r="R1202" s="1" t="s">
        <v>25</v>
      </c>
      <c r="S1202" s="1" t="s">
        <v>158</v>
      </c>
      <c r="T1202" s="1">
        <v>93277</v>
      </c>
      <c r="U1202" s="1" t="str">
        <f>VLOOKUP(T1202,'Geographic Data'!$A:$D,2,FALSE)</f>
        <v>Visalia</v>
      </c>
      <c r="V1202" s="1" t="str">
        <f>VLOOKUP(T1202,'Geographic Data'!$A:$D,3,FALSE)</f>
        <v>California</v>
      </c>
      <c r="W1202" s="1" t="str">
        <f>VLOOKUP(T1202,'Geographic Data'!$A:$D,4,FALSE)</f>
        <v>West</v>
      </c>
    </row>
    <row r="1203" spans="1:23" x14ac:dyDescent="0.2">
      <c r="A1203" s="1">
        <v>79680</v>
      </c>
      <c r="B1203" s="2">
        <v>43816</v>
      </c>
      <c r="C1203" s="2" t="str">
        <f t="shared" si="144"/>
        <v>Tuesday</v>
      </c>
      <c r="D1203" s="2" t="str">
        <f t="shared" si="145"/>
        <v>December</v>
      </c>
      <c r="E1203" s="2" t="str">
        <f t="shared" si="146"/>
        <v>2019</v>
      </c>
      <c r="F1203" s="2">
        <v>43821</v>
      </c>
      <c r="G1203" s="2" t="str">
        <f t="shared" si="147"/>
        <v>Sunday</v>
      </c>
      <c r="H1203" s="2" t="str">
        <f t="shared" si="148"/>
        <v>December</v>
      </c>
      <c r="I1203" s="22">
        <v>0.62433029442238486</v>
      </c>
      <c r="J1203" s="22" t="str">
        <f t="shared" si="149"/>
        <v>14</v>
      </c>
      <c r="K1203" s="2" t="str">
        <f t="shared" si="150"/>
        <v>2019</v>
      </c>
      <c r="L1203" s="3">
        <v>15.7</v>
      </c>
      <c r="M1203" s="1">
        <v>9</v>
      </c>
      <c r="N1203" s="3">
        <v>141.30000000000001</v>
      </c>
      <c r="O1203" s="1" t="s">
        <v>22</v>
      </c>
      <c r="P1203" s="1" t="s">
        <v>11</v>
      </c>
      <c r="Q1203" s="1" t="str">
        <f t="shared" si="151"/>
        <v>Supplies and Furniture</v>
      </c>
      <c r="R1203" s="1" t="s">
        <v>789</v>
      </c>
      <c r="S1203" s="1" t="s">
        <v>363</v>
      </c>
      <c r="T1203" s="1">
        <v>93405</v>
      </c>
      <c r="U1203" s="1" t="str">
        <f>VLOOKUP(T1203,'Geographic Data'!$A:$D,2,FALSE)</f>
        <v>San Luis Obispo</v>
      </c>
      <c r="V1203" s="1" t="str">
        <f>VLOOKUP(T1203,'Geographic Data'!$A:$D,3,FALSE)</f>
        <v>California</v>
      </c>
      <c r="W1203" s="1" t="str">
        <f>VLOOKUP(T1203,'Geographic Data'!$A:$D,4,FALSE)</f>
        <v>West</v>
      </c>
    </row>
    <row r="1204" spans="1:23" x14ac:dyDescent="0.2">
      <c r="A1204" s="1">
        <v>79681</v>
      </c>
      <c r="B1204" s="2">
        <v>43816</v>
      </c>
      <c r="C1204" s="2" t="str">
        <f t="shared" si="144"/>
        <v>Tuesday</v>
      </c>
      <c r="D1204" s="2" t="str">
        <f t="shared" si="145"/>
        <v>December</v>
      </c>
      <c r="E1204" s="2" t="str">
        <f t="shared" si="146"/>
        <v>2019</v>
      </c>
      <c r="F1204" s="2">
        <v>43821</v>
      </c>
      <c r="G1204" s="2" t="str">
        <f t="shared" si="147"/>
        <v>Sunday</v>
      </c>
      <c r="H1204" s="2" t="str">
        <f t="shared" si="148"/>
        <v>December</v>
      </c>
      <c r="I1204" s="22">
        <v>0.91305391573401307</v>
      </c>
      <c r="J1204" s="22" t="str">
        <f t="shared" si="149"/>
        <v>21</v>
      </c>
      <c r="K1204" s="2" t="str">
        <f t="shared" si="150"/>
        <v>2019</v>
      </c>
      <c r="L1204" s="3">
        <v>2.94</v>
      </c>
      <c r="M1204" s="1">
        <v>3</v>
      </c>
      <c r="N1204" s="3">
        <v>8.82</v>
      </c>
      <c r="O1204" s="1" t="s">
        <v>22</v>
      </c>
      <c r="P1204" s="1" t="s">
        <v>11</v>
      </c>
      <c r="Q1204" s="1" t="str">
        <f t="shared" si="151"/>
        <v>Supplies and Furniture</v>
      </c>
      <c r="R1204" s="1" t="s">
        <v>788</v>
      </c>
      <c r="S1204" s="1" t="s">
        <v>15</v>
      </c>
      <c r="T1204" s="1">
        <v>93405</v>
      </c>
      <c r="U1204" s="1" t="str">
        <f>VLOOKUP(T1204,'Geographic Data'!$A:$D,2,FALSE)</f>
        <v>San Luis Obispo</v>
      </c>
      <c r="V1204" s="1" t="str">
        <f>VLOOKUP(T1204,'Geographic Data'!$A:$D,3,FALSE)</f>
        <v>California</v>
      </c>
      <c r="W1204" s="1" t="str">
        <f>VLOOKUP(T1204,'Geographic Data'!$A:$D,4,FALSE)</f>
        <v>West</v>
      </c>
    </row>
    <row r="1205" spans="1:23" x14ac:dyDescent="0.2">
      <c r="A1205" s="1">
        <v>79681</v>
      </c>
      <c r="B1205" s="2">
        <v>43816</v>
      </c>
      <c r="C1205" s="2" t="str">
        <f t="shared" si="144"/>
        <v>Tuesday</v>
      </c>
      <c r="D1205" s="2" t="str">
        <f t="shared" si="145"/>
        <v>December</v>
      </c>
      <c r="E1205" s="2" t="str">
        <f t="shared" si="146"/>
        <v>2019</v>
      </c>
      <c r="F1205" s="2">
        <v>43823</v>
      </c>
      <c r="G1205" s="2" t="str">
        <f t="shared" si="147"/>
        <v>Tuesday</v>
      </c>
      <c r="H1205" s="2" t="str">
        <f t="shared" si="148"/>
        <v>December</v>
      </c>
      <c r="I1205" s="22">
        <v>0.21063590538799037</v>
      </c>
      <c r="J1205" s="22" t="str">
        <f t="shared" si="149"/>
        <v>05</v>
      </c>
      <c r="K1205" s="2" t="str">
        <f t="shared" si="150"/>
        <v>2019</v>
      </c>
      <c r="L1205" s="3">
        <v>1.81</v>
      </c>
      <c r="M1205" s="1">
        <v>7</v>
      </c>
      <c r="N1205" s="3">
        <v>12.67</v>
      </c>
      <c r="O1205" s="1" t="s">
        <v>22</v>
      </c>
      <c r="P1205" s="1" t="s">
        <v>11</v>
      </c>
      <c r="Q1205" s="1" t="str">
        <f t="shared" si="151"/>
        <v>Supplies and Furniture</v>
      </c>
      <c r="R1205" s="1" t="s">
        <v>141</v>
      </c>
      <c r="S1205" s="1" t="s">
        <v>364</v>
      </c>
      <c r="T1205" s="1">
        <v>93405</v>
      </c>
      <c r="U1205" s="1" t="str">
        <f>VLOOKUP(T1205,'Geographic Data'!$A:$D,2,FALSE)</f>
        <v>San Luis Obispo</v>
      </c>
      <c r="V1205" s="1" t="str">
        <f>VLOOKUP(T1205,'Geographic Data'!$A:$D,3,FALSE)</f>
        <v>California</v>
      </c>
      <c r="W1205" s="1" t="str">
        <f>VLOOKUP(T1205,'Geographic Data'!$A:$D,4,FALSE)</f>
        <v>West</v>
      </c>
    </row>
    <row r="1206" spans="1:23" x14ac:dyDescent="0.2">
      <c r="A1206" s="1">
        <v>79683</v>
      </c>
      <c r="B1206" s="2">
        <v>43816</v>
      </c>
      <c r="C1206" s="2" t="str">
        <f t="shared" si="144"/>
        <v>Tuesday</v>
      </c>
      <c r="D1206" s="2" t="str">
        <f t="shared" si="145"/>
        <v>December</v>
      </c>
      <c r="E1206" s="2" t="str">
        <f t="shared" si="146"/>
        <v>2019</v>
      </c>
      <c r="F1206" s="2">
        <v>43826</v>
      </c>
      <c r="G1206" s="2" t="str">
        <f t="shared" si="147"/>
        <v>Friday</v>
      </c>
      <c r="H1206" s="2" t="str">
        <f t="shared" si="148"/>
        <v>December</v>
      </c>
      <c r="I1206" s="22">
        <v>0.26646070552531942</v>
      </c>
      <c r="J1206" s="22" t="str">
        <f t="shared" si="149"/>
        <v>06</v>
      </c>
      <c r="K1206" s="2" t="str">
        <f t="shared" si="150"/>
        <v>2019</v>
      </c>
      <c r="L1206" s="3">
        <v>4.13</v>
      </c>
      <c r="M1206" s="1">
        <v>1</v>
      </c>
      <c r="N1206" s="3">
        <v>4.13</v>
      </c>
      <c r="O1206" s="1" t="s">
        <v>22</v>
      </c>
      <c r="P1206" s="1" t="s">
        <v>11</v>
      </c>
      <c r="Q1206" s="1" t="str">
        <f t="shared" si="151"/>
        <v>Supplies and Furniture</v>
      </c>
      <c r="R1206" s="1" t="s">
        <v>31</v>
      </c>
      <c r="S1206" s="1" t="s">
        <v>366</v>
      </c>
      <c r="T1206" s="1">
        <v>93405</v>
      </c>
      <c r="U1206" s="1" t="str">
        <f>VLOOKUP(T1206,'Geographic Data'!$A:$D,2,FALSE)</f>
        <v>San Luis Obispo</v>
      </c>
      <c r="V1206" s="1" t="str">
        <f>VLOOKUP(T1206,'Geographic Data'!$A:$D,3,FALSE)</f>
        <v>California</v>
      </c>
      <c r="W1206" s="1" t="str">
        <f>VLOOKUP(T1206,'Geographic Data'!$A:$D,4,FALSE)</f>
        <v>West</v>
      </c>
    </row>
    <row r="1207" spans="1:23" x14ac:dyDescent="0.2">
      <c r="A1207" s="1">
        <v>79683</v>
      </c>
      <c r="B1207" s="2">
        <v>43816</v>
      </c>
      <c r="C1207" s="2" t="str">
        <f t="shared" si="144"/>
        <v>Tuesday</v>
      </c>
      <c r="D1207" s="2" t="str">
        <f t="shared" si="145"/>
        <v>December</v>
      </c>
      <c r="E1207" s="2" t="str">
        <f t="shared" si="146"/>
        <v>2019</v>
      </c>
      <c r="F1207" s="2">
        <v>43817</v>
      </c>
      <c r="G1207" s="2" t="str">
        <f t="shared" si="147"/>
        <v>Wednesday</v>
      </c>
      <c r="H1207" s="2" t="str">
        <f t="shared" si="148"/>
        <v>December</v>
      </c>
      <c r="I1207" s="22">
        <v>0.34731196843308598</v>
      </c>
      <c r="J1207" s="22" t="str">
        <f t="shared" si="149"/>
        <v>08</v>
      </c>
      <c r="K1207" s="2" t="str">
        <f t="shared" si="150"/>
        <v>2019</v>
      </c>
      <c r="L1207" s="3">
        <v>209.84</v>
      </c>
      <c r="M1207" s="1">
        <v>9</v>
      </c>
      <c r="N1207" s="3">
        <v>1888.56</v>
      </c>
      <c r="O1207" s="1" t="s">
        <v>22</v>
      </c>
      <c r="P1207" s="1" t="s">
        <v>27</v>
      </c>
      <c r="Q1207" s="1" t="str">
        <f t="shared" si="151"/>
        <v>Supplies and Furniture</v>
      </c>
      <c r="R1207" s="1" t="s">
        <v>33</v>
      </c>
      <c r="S1207" s="1" t="s">
        <v>367</v>
      </c>
      <c r="T1207" s="1">
        <v>93405</v>
      </c>
      <c r="U1207" s="1" t="str">
        <f>VLOOKUP(T1207,'Geographic Data'!$A:$D,2,FALSE)</f>
        <v>San Luis Obispo</v>
      </c>
      <c r="V1207" s="1" t="str">
        <f>VLOOKUP(T1207,'Geographic Data'!$A:$D,3,FALSE)</f>
        <v>California</v>
      </c>
      <c r="W1207" s="1" t="str">
        <f>VLOOKUP(T1207,'Geographic Data'!$A:$D,4,FALSE)</f>
        <v>West</v>
      </c>
    </row>
    <row r="1208" spans="1:23" x14ac:dyDescent="0.2">
      <c r="A1208" s="1">
        <v>79684</v>
      </c>
      <c r="B1208" s="2">
        <v>43816</v>
      </c>
      <c r="C1208" s="2" t="str">
        <f t="shared" si="144"/>
        <v>Tuesday</v>
      </c>
      <c r="D1208" s="2" t="str">
        <f t="shared" si="145"/>
        <v>December</v>
      </c>
      <c r="E1208" s="2" t="str">
        <f t="shared" si="146"/>
        <v>2019</v>
      </c>
      <c r="F1208" s="2">
        <v>43818</v>
      </c>
      <c r="G1208" s="2" t="str">
        <f t="shared" si="147"/>
        <v>Thursday</v>
      </c>
      <c r="H1208" s="2" t="str">
        <f t="shared" si="148"/>
        <v>December</v>
      </c>
      <c r="I1208" s="22">
        <v>0.34529677551086779</v>
      </c>
      <c r="J1208" s="22" t="str">
        <f t="shared" si="149"/>
        <v>08</v>
      </c>
      <c r="K1208" s="2" t="str">
        <f t="shared" si="150"/>
        <v>2019</v>
      </c>
      <c r="L1208" s="3">
        <v>3.36</v>
      </c>
      <c r="M1208" s="1">
        <v>3</v>
      </c>
      <c r="N1208" s="3">
        <v>10.08</v>
      </c>
      <c r="O1208" s="1" t="s">
        <v>22</v>
      </c>
      <c r="P1208" s="1" t="s">
        <v>11</v>
      </c>
      <c r="Q1208" s="1" t="str">
        <f t="shared" si="151"/>
        <v>Supplies and Furniture</v>
      </c>
      <c r="R1208" s="1" t="s">
        <v>791</v>
      </c>
      <c r="S1208" s="1" t="s">
        <v>113</v>
      </c>
      <c r="T1208" s="1">
        <v>93405</v>
      </c>
      <c r="U1208" s="1" t="str">
        <f>VLOOKUP(T1208,'Geographic Data'!$A:$D,2,FALSE)</f>
        <v>San Luis Obispo</v>
      </c>
      <c r="V1208" s="1" t="str">
        <f>VLOOKUP(T1208,'Geographic Data'!$A:$D,3,FALSE)</f>
        <v>California</v>
      </c>
      <c r="W1208" s="1" t="str">
        <f>VLOOKUP(T1208,'Geographic Data'!$A:$D,4,FALSE)</f>
        <v>West</v>
      </c>
    </row>
    <row r="1209" spans="1:23" x14ac:dyDescent="0.2">
      <c r="A1209" s="1">
        <v>79928</v>
      </c>
      <c r="B1209" s="2">
        <v>43817</v>
      </c>
      <c r="C1209" s="2" t="str">
        <f t="shared" si="144"/>
        <v>Wednesday</v>
      </c>
      <c r="D1209" s="2" t="str">
        <f t="shared" si="145"/>
        <v>December</v>
      </c>
      <c r="E1209" s="2" t="str">
        <f t="shared" si="146"/>
        <v>2019</v>
      </c>
      <c r="F1209" s="2">
        <v>43820</v>
      </c>
      <c r="G1209" s="2" t="str">
        <f t="shared" si="147"/>
        <v>Saturday</v>
      </c>
      <c r="H1209" s="2" t="str">
        <f t="shared" si="148"/>
        <v>December</v>
      </c>
      <c r="I1209" s="22">
        <v>0.53419554796093605</v>
      </c>
      <c r="J1209" s="22" t="str">
        <f t="shared" si="149"/>
        <v>12</v>
      </c>
      <c r="K1209" s="2" t="str">
        <f t="shared" si="150"/>
        <v>2019</v>
      </c>
      <c r="L1209" s="3">
        <v>236.97</v>
      </c>
      <c r="M1209" s="1">
        <v>7</v>
      </c>
      <c r="N1209" s="3">
        <v>1658.79</v>
      </c>
      <c r="O1209" s="1" t="s">
        <v>14</v>
      </c>
      <c r="P1209" s="1" t="s">
        <v>27</v>
      </c>
      <c r="Q1209" s="1" t="str">
        <f t="shared" si="151"/>
        <v>Supplies and Furniture</v>
      </c>
      <c r="R1209" s="1" t="s">
        <v>43</v>
      </c>
      <c r="S1209" s="1" t="s">
        <v>215</v>
      </c>
      <c r="T1209" s="1">
        <v>93454</v>
      </c>
      <c r="U1209" s="1" t="str">
        <f>VLOOKUP(T1209,'Geographic Data'!$A:$D,2,FALSE)</f>
        <v>Santa Maria</v>
      </c>
      <c r="V1209" s="1" t="str">
        <f>VLOOKUP(T1209,'Geographic Data'!$A:$D,3,FALSE)</f>
        <v>California</v>
      </c>
      <c r="W1209" s="1" t="str">
        <f>VLOOKUP(T1209,'Geographic Data'!$A:$D,4,FALSE)</f>
        <v>West</v>
      </c>
    </row>
    <row r="1210" spans="1:23" x14ac:dyDescent="0.2">
      <c r="A1210" s="1">
        <v>79937</v>
      </c>
      <c r="B1210" s="2">
        <v>43817</v>
      </c>
      <c r="C1210" s="2" t="str">
        <f t="shared" si="144"/>
        <v>Wednesday</v>
      </c>
      <c r="D1210" s="2" t="str">
        <f t="shared" si="145"/>
        <v>December</v>
      </c>
      <c r="E1210" s="2" t="str">
        <f t="shared" si="146"/>
        <v>2019</v>
      </c>
      <c r="F1210" s="2">
        <v>43827</v>
      </c>
      <c r="G1210" s="2" t="str">
        <f t="shared" si="147"/>
        <v>Saturday</v>
      </c>
      <c r="H1210" s="2" t="str">
        <f t="shared" si="148"/>
        <v>December</v>
      </c>
      <c r="I1210" s="22">
        <v>0.26983640656882601</v>
      </c>
      <c r="J1210" s="22" t="str">
        <f t="shared" si="149"/>
        <v>06</v>
      </c>
      <c r="K1210" s="2" t="str">
        <f t="shared" si="150"/>
        <v>2019</v>
      </c>
      <c r="L1210" s="3">
        <v>212.6</v>
      </c>
      <c r="M1210" s="1">
        <v>2</v>
      </c>
      <c r="N1210" s="3">
        <v>425.2</v>
      </c>
      <c r="O1210" s="1" t="s">
        <v>14</v>
      </c>
      <c r="P1210" s="1" t="s">
        <v>27</v>
      </c>
      <c r="Q1210" s="1" t="str">
        <f t="shared" si="151"/>
        <v>Supplies and Furniture</v>
      </c>
      <c r="R1210" s="1" t="s">
        <v>43</v>
      </c>
      <c r="S1210" s="1" t="s">
        <v>198</v>
      </c>
      <c r="T1210" s="1">
        <v>93454</v>
      </c>
      <c r="U1210" s="1" t="str">
        <f>VLOOKUP(T1210,'Geographic Data'!$A:$D,2,FALSE)</f>
        <v>Santa Maria</v>
      </c>
      <c r="V1210" s="1" t="str">
        <f>VLOOKUP(T1210,'Geographic Data'!$A:$D,3,FALSE)</f>
        <v>California</v>
      </c>
      <c r="W1210" s="1" t="str">
        <f>VLOOKUP(T1210,'Geographic Data'!$A:$D,4,FALSE)</f>
        <v>West</v>
      </c>
    </row>
    <row r="1211" spans="1:23" x14ac:dyDescent="0.2">
      <c r="A1211" s="1">
        <v>79937</v>
      </c>
      <c r="B1211" s="2">
        <v>43817</v>
      </c>
      <c r="C1211" s="2" t="str">
        <f t="shared" si="144"/>
        <v>Wednesday</v>
      </c>
      <c r="D1211" s="2" t="str">
        <f t="shared" si="145"/>
        <v>December</v>
      </c>
      <c r="E1211" s="2" t="str">
        <f t="shared" si="146"/>
        <v>2019</v>
      </c>
      <c r="F1211" s="2">
        <v>43822</v>
      </c>
      <c r="G1211" s="2" t="str">
        <f t="shared" si="147"/>
        <v>Monday</v>
      </c>
      <c r="H1211" s="2" t="str">
        <f t="shared" si="148"/>
        <v>December</v>
      </c>
      <c r="I1211" s="22">
        <v>1.8284046923623287E-2</v>
      </c>
      <c r="J1211" s="22" t="str">
        <f t="shared" si="149"/>
        <v>00</v>
      </c>
      <c r="K1211" s="2" t="str">
        <f t="shared" si="150"/>
        <v>2019</v>
      </c>
      <c r="L1211" s="3">
        <v>55.99</v>
      </c>
      <c r="M1211" s="1">
        <v>1</v>
      </c>
      <c r="N1211" s="3">
        <v>55.99</v>
      </c>
      <c r="O1211" s="1" t="s">
        <v>14</v>
      </c>
      <c r="P1211" s="1" t="s">
        <v>16</v>
      </c>
      <c r="Q1211" s="1" t="str">
        <f t="shared" si="151"/>
        <v>Technology</v>
      </c>
      <c r="R1211" s="1" t="s">
        <v>790</v>
      </c>
      <c r="S1211" s="1" t="s">
        <v>199</v>
      </c>
      <c r="T1211" s="1">
        <v>93454</v>
      </c>
      <c r="U1211" s="1" t="str">
        <f>VLOOKUP(T1211,'Geographic Data'!$A:$D,2,FALSE)</f>
        <v>Santa Maria</v>
      </c>
      <c r="V1211" s="1" t="str">
        <f>VLOOKUP(T1211,'Geographic Data'!$A:$D,3,FALSE)</f>
        <v>California</v>
      </c>
      <c r="W1211" s="1" t="str">
        <f>VLOOKUP(T1211,'Geographic Data'!$A:$D,4,FALSE)</f>
        <v>West</v>
      </c>
    </row>
    <row r="1212" spans="1:23" x14ac:dyDescent="0.2">
      <c r="A1212" s="1">
        <v>79956</v>
      </c>
      <c r="B1212" s="2">
        <v>43817</v>
      </c>
      <c r="C1212" s="2" t="str">
        <f t="shared" si="144"/>
        <v>Wednesday</v>
      </c>
      <c r="D1212" s="2" t="str">
        <f t="shared" si="145"/>
        <v>December</v>
      </c>
      <c r="E1212" s="2" t="str">
        <f t="shared" si="146"/>
        <v>2019</v>
      </c>
      <c r="F1212" s="2">
        <v>43824</v>
      </c>
      <c r="G1212" s="2" t="str">
        <f t="shared" si="147"/>
        <v>Wednesday</v>
      </c>
      <c r="H1212" s="2" t="str">
        <f t="shared" si="148"/>
        <v>December</v>
      </c>
      <c r="I1212" s="22">
        <v>0.50812642963719723</v>
      </c>
      <c r="J1212" s="22" t="str">
        <f t="shared" si="149"/>
        <v>12</v>
      </c>
      <c r="K1212" s="2" t="str">
        <f t="shared" si="150"/>
        <v>2019</v>
      </c>
      <c r="L1212" s="3">
        <v>4.26</v>
      </c>
      <c r="M1212" s="1">
        <v>3</v>
      </c>
      <c r="N1212" s="3">
        <v>12.78</v>
      </c>
      <c r="O1212" s="1" t="s">
        <v>14</v>
      </c>
      <c r="P1212" s="1" t="s">
        <v>11</v>
      </c>
      <c r="Q1212" s="1" t="str">
        <f t="shared" si="151"/>
        <v>Supplies and Furniture</v>
      </c>
      <c r="R1212" s="1" t="s">
        <v>788</v>
      </c>
      <c r="S1212" s="1" t="s">
        <v>419</v>
      </c>
      <c r="T1212" s="1">
        <v>93454</v>
      </c>
      <c r="U1212" s="1" t="str">
        <f>VLOOKUP(T1212,'Geographic Data'!$A:$D,2,FALSE)</f>
        <v>Santa Maria</v>
      </c>
      <c r="V1212" s="1" t="str">
        <f>VLOOKUP(T1212,'Geographic Data'!$A:$D,3,FALSE)</f>
        <v>California</v>
      </c>
      <c r="W1212" s="1" t="str">
        <f>VLOOKUP(T1212,'Geographic Data'!$A:$D,4,FALSE)</f>
        <v>West</v>
      </c>
    </row>
    <row r="1213" spans="1:23" x14ac:dyDescent="0.2">
      <c r="A1213" s="1">
        <v>79629</v>
      </c>
      <c r="B1213" s="2">
        <v>43816</v>
      </c>
      <c r="C1213" s="2" t="str">
        <f t="shared" si="144"/>
        <v>Tuesday</v>
      </c>
      <c r="D1213" s="2" t="str">
        <f t="shared" si="145"/>
        <v>December</v>
      </c>
      <c r="E1213" s="2" t="str">
        <f t="shared" si="146"/>
        <v>2019</v>
      </c>
      <c r="F1213" s="2">
        <v>43820</v>
      </c>
      <c r="G1213" s="2" t="str">
        <f t="shared" si="147"/>
        <v>Saturday</v>
      </c>
      <c r="H1213" s="2" t="str">
        <f t="shared" si="148"/>
        <v>December</v>
      </c>
      <c r="I1213" s="22">
        <v>0.60357697726570414</v>
      </c>
      <c r="J1213" s="22" t="str">
        <f t="shared" si="149"/>
        <v>14</v>
      </c>
      <c r="K1213" s="2" t="str">
        <f t="shared" si="150"/>
        <v>2019</v>
      </c>
      <c r="L1213" s="3">
        <v>2.88</v>
      </c>
      <c r="M1213" s="1">
        <v>6</v>
      </c>
      <c r="N1213" s="3">
        <v>17.28</v>
      </c>
      <c r="O1213" s="1" t="s">
        <v>10</v>
      </c>
      <c r="P1213" s="1" t="s">
        <v>11</v>
      </c>
      <c r="Q1213" s="1" t="str">
        <f t="shared" si="151"/>
        <v>Supplies and Furniture</v>
      </c>
      <c r="R1213" s="1" t="s">
        <v>788</v>
      </c>
      <c r="S1213" s="1" t="s">
        <v>340</v>
      </c>
      <c r="T1213" s="1">
        <v>93534</v>
      </c>
      <c r="U1213" s="1" t="str">
        <f>VLOOKUP(T1213,'Geographic Data'!$A:$D,2,FALSE)</f>
        <v>Lancaster</v>
      </c>
      <c r="V1213" s="1" t="str">
        <f>VLOOKUP(T1213,'Geographic Data'!$A:$D,3,FALSE)</f>
        <v>California</v>
      </c>
      <c r="W1213" s="1" t="str">
        <f>VLOOKUP(T1213,'Geographic Data'!$A:$D,4,FALSE)</f>
        <v>West</v>
      </c>
    </row>
    <row r="1214" spans="1:23" x14ac:dyDescent="0.2">
      <c r="A1214" s="1">
        <v>79641</v>
      </c>
      <c r="B1214" s="2">
        <v>43816</v>
      </c>
      <c r="C1214" s="2" t="str">
        <f t="shared" si="144"/>
        <v>Tuesday</v>
      </c>
      <c r="D1214" s="2" t="str">
        <f t="shared" si="145"/>
        <v>December</v>
      </c>
      <c r="E1214" s="2" t="str">
        <f t="shared" si="146"/>
        <v>2019</v>
      </c>
      <c r="F1214" s="2">
        <v>43819</v>
      </c>
      <c r="G1214" s="2" t="str">
        <f t="shared" si="147"/>
        <v>Friday</v>
      </c>
      <c r="H1214" s="2" t="str">
        <f t="shared" si="148"/>
        <v>December</v>
      </c>
      <c r="I1214" s="22">
        <v>0.57388693611432606</v>
      </c>
      <c r="J1214" s="22" t="str">
        <f t="shared" si="149"/>
        <v>13</v>
      </c>
      <c r="K1214" s="2" t="str">
        <f t="shared" si="150"/>
        <v>2019</v>
      </c>
      <c r="L1214" s="3">
        <v>225.04</v>
      </c>
      <c r="M1214" s="1">
        <v>2</v>
      </c>
      <c r="N1214" s="3">
        <v>450.08</v>
      </c>
      <c r="O1214" s="1" t="s">
        <v>10</v>
      </c>
      <c r="P1214" s="1" t="s">
        <v>11</v>
      </c>
      <c r="Q1214" s="1" t="str">
        <f t="shared" si="151"/>
        <v>Supplies and Furniture</v>
      </c>
      <c r="R1214" s="1" t="s">
        <v>47</v>
      </c>
      <c r="S1214" s="1" t="s">
        <v>350</v>
      </c>
      <c r="T1214" s="1">
        <v>93534</v>
      </c>
      <c r="U1214" s="1" t="str">
        <f>VLOOKUP(T1214,'Geographic Data'!$A:$D,2,FALSE)</f>
        <v>Lancaster</v>
      </c>
      <c r="V1214" s="1" t="str">
        <f>VLOOKUP(T1214,'Geographic Data'!$A:$D,3,FALSE)</f>
        <v>California</v>
      </c>
      <c r="W1214" s="1" t="str">
        <f>VLOOKUP(T1214,'Geographic Data'!$A:$D,4,FALSE)</f>
        <v>West</v>
      </c>
    </row>
    <row r="1215" spans="1:23" x14ac:dyDescent="0.2">
      <c r="A1215" s="1">
        <v>77988</v>
      </c>
      <c r="B1215" s="2">
        <v>43809</v>
      </c>
      <c r="C1215" s="2" t="str">
        <f t="shared" si="144"/>
        <v>Tuesday</v>
      </c>
      <c r="D1215" s="2" t="str">
        <f t="shared" si="145"/>
        <v>December</v>
      </c>
      <c r="E1215" s="2" t="str">
        <f t="shared" si="146"/>
        <v>2019</v>
      </c>
      <c r="F1215" s="2">
        <v>43816</v>
      </c>
      <c r="G1215" s="2" t="str">
        <f t="shared" si="147"/>
        <v>Tuesday</v>
      </c>
      <c r="H1215" s="2" t="str">
        <f t="shared" si="148"/>
        <v>December</v>
      </c>
      <c r="I1215" s="22">
        <v>0.52930934224687098</v>
      </c>
      <c r="J1215" s="22" t="str">
        <f t="shared" si="149"/>
        <v>12</v>
      </c>
      <c r="K1215" s="2" t="str">
        <f t="shared" si="150"/>
        <v>2019</v>
      </c>
      <c r="L1215" s="3">
        <v>55.99</v>
      </c>
      <c r="M1215" s="1">
        <v>9</v>
      </c>
      <c r="N1215" s="3">
        <v>503.91</v>
      </c>
      <c r="O1215" s="1" t="s">
        <v>30</v>
      </c>
      <c r="P1215" s="1" t="s">
        <v>16</v>
      </c>
      <c r="Q1215" s="1" t="str">
        <f t="shared" si="151"/>
        <v>Technology</v>
      </c>
      <c r="R1215" s="1" t="s">
        <v>790</v>
      </c>
      <c r="S1215" s="1" t="s">
        <v>199</v>
      </c>
      <c r="T1215" s="1">
        <v>93635</v>
      </c>
      <c r="U1215" s="1" t="str">
        <f>VLOOKUP(T1215,'Geographic Data'!$A:$D,2,FALSE)</f>
        <v>Los Banos</v>
      </c>
      <c r="V1215" s="1" t="str">
        <f>VLOOKUP(T1215,'Geographic Data'!$A:$D,3,FALSE)</f>
        <v>California</v>
      </c>
      <c r="W1215" s="1" t="str">
        <f>VLOOKUP(T1215,'Geographic Data'!$A:$D,4,FALSE)</f>
        <v>West</v>
      </c>
    </row>
    <row r="1216" spans="1:23" x14ac:dyDescent="0.2">
      <c r="A1216" s="1">
        <v>77993</v>
      </c>
      <c r="B1216" s="2">
        <v>43809</v>
      </c>
      <c r="C1216" s="2" t="str">
        <f t="shared" si="144"/>
        <v>Tuesday</v>
      </c>
      <c r="D1216" s="2" t="str">
        <f t="shared" si="145"/>
        <v>December</v>
      </c>
      <c r="E1216" s="2" t="str">
        <f t="shared" si="146"/>
        <v>2019</v>
      </c>
      <c r="F1216" s="2">
        <v>43814</v>
      </c>
      <c r="G1216" s="2" t="str">
        <f t="shared" si="147"/>
        <v>Sunday</v>
      </c>
      <c r="H1216" s="2" t="str">
        <f t="shared" si="148"/>
        <v>December</v>
      </c>
      <c r="I1216" s="22">
        <v>0.86807468419237221</v>
      </c>
      <c r="J1216" s="22" t="str">
        <f t="shared" si="149"/>
        <v>20</v>
      </c>
      <c r="K1216" s="2" t="str">
        <f t="shared" si="150"/>
        <v>2019</v>
      </c>
      <c r="L1216" s="3">
        <v>146.05000000000001</v>
      </c>
      <c r="M1216" s="1">
        <v>2</v>
      </c>
      <c r="N1216" s="3">
        <v>292.10000000000002</v>
      </c>
      <c r="O1216" s="1" t="s">
        <v>30</v>
      </c>
      <c r="P1216" s="1" t="s">
        <v>27</v>
      </c>
      <c r="Q1216" s="1" t="str">
        <f t="shared" si="151"/>
        <v>Supplies and Furniture</v>
      </c>
      <c r="R1216" s="1" t="s">
        <v>43</v>
      </c>
      <c r="S1216" s="1" t="s">
        <v>248</v>
      </c>
      <c r="T1216" s="1">
        <v>93635</v>
      </c>
      <c r="U1216" s="1" t="str">
        <f>VLOOKUP(T1216,'Geographic Data'!$A:$D,2,FALSE)</f>
        <v>Los Banos</v>
      </c>
      <c r="V1216" s="1" t="str">
        <f>VLOOKUP(T1216,'Geographic Data'!$A:$D,3,FALSE)</f>
        <v>California</v>
      </c>
      <c r="W1216" s="1" t="str">
        <f>VLOOKUP(T1216,'Geographic Data'!$A:$D,4,FALSE)</f>
        <v>West</v>
      </c>
    </row>
    <row r="1217" spans="1:23" x14ac:dyDescent="0.2">
      <c r="A1217" s="1">
        <v>78000</v>
      </c>
      <c r="B1217" s="2">
        <v>43809</v>
      </c>
      <c r="C1217" s="2" t="str">
        <f t="shared" si="144"/>
        <v>Tuesday</v>
      </c>
      <c r="D1217" s="2" t="str">
        <f t="shared" si="145"/>
        <v>December</v>
      </c>
      <c r="E1217" s="2" t="str">
        <f t="shared" si="146"/>
        <v>2019</v>
      </c>
      <c r="F1217" s="2">
        <v>43817</v>
      </c>
      <c r="G1217" s="2" t="str">
        <f t="shared" si="147"/>
        <v>Wednesday</v>
      </c>
      <c r="H1217" s="2" t="str">
        <f t="shared" si="148"/>
        <v>December</v>
      </c>
      <c r="I1217" s="22">
        <v>0.9856428346633419</v>
      </c>
      <c r="J1217" s="22" t="str">
        <f t="shared" si="149"/>
        <v>23</v>
      </c>
      <c r="K1217" s="2" t="str">
        <f t="shared" si="150"/>
        <v>2019</v>
      </c>
      <c r="L1217" s="3">
        <v>8.4499999999999993</v>
      </c>
      <c r="M1217" s="1">
        <v>8</v>
      </c>
      <c r="N1217" s="3">
        <v>67.599999999999994</v>
      </c>
      <c r="O1217" s="1" t="s">
        <v>30</v>
      </c>
      <c r="P1217" s="1" t="s">
        <v>11</v>
      </c>
      <c r="Q1217" s="1" t="str">
        <f t="shared" si="151"/>
        <v>Supplies and Furniture</v>
      </c>
      <c r="R1217" s="1" t="s">
        <v>792</v>
      </c>
      <c r="S1217" s="1" t="s">
        <v>260</v>
      </c>
      <c r="T1217" s="1">
        <v>93635</v>
      </c>
      <c r="U1217" s="1" t="str">
        <f>VLOOKUP(T1217,'Geographic Data'!$A:$D,2,FALSE)</f>
        <v>Los Banos</v>
      </c>
      <c r="V1217" s="1" t="str">
        <f>VLOOKUP(T1217,'Geographic Data'!$A:$D,3,FALSE)</f>
        <v>California</v>
      </c>
      <c r="W1217" s="1" t="str">
        <f>VLOOKUP(T1217,'Geographic Data'!$A:$D,4,FALSE)</f>
        <v>West</v>
      </c>
    </row>
    <row r="1218" spans="1:23" x14ac:dyDescent="0.2">
      <c r="A1218" s="1">
        <v>78000</v>
      </c>
      <c r="B1218" s="2">
        <v>43809</v>
      </c>
      <c r="C1218" s="2" t="str">
        <f t="shared" si="144"/>
        <v>Tuesday</v>
      </c>
      <c r="D1218" s="2" t="str">
        <f t="shared" si="145"/>
        <v>December</v>
      </c>
      <c r="E1218" s="2" t="str">
        <f t="shared" si="146"/>
        <v>2019</v>
      </c>
      <c r="F1218" s="2">
        <v>43816</v>
      </c>
      <c r="G1218" s="2" t="str">
        <f t="shared" si="147"/>
        <v>Tuesday</v>
      </c>
      <c r="H1218" s="2" t="str">
        <f t="shared" si="148"/>
        <v>December</v>
      </c>
      <c r="I1218" s="22">
        <v>2.394208678248777E-2</v>
      </c>
      <c r="J1218" s="22" t="str">
        <f t="shared" si="149"/>
        <v>00</v>
      </c>
      <c r="K1218" s="2" t="str">
        <f t="shared" si="150"/>
        <v>2019</v>
      </c>
      <c r="L1218" s="3">
        <v>115.99</v>
      </c>
      <c r="M1218" s="1">
        <v>3</v>
      </c>
      <c r="N1218" s="3">
        <v>347.97</v>
      </c>
      <c r="O1218" s="1" t="s">
        <v>30</v>
      </c>
      <c r="P1218" s="1" t="s">
        <v>16</v>
      </c>
      <c r="Q1218" s="1" t="str">
        <f t="shared" si="151"/>
        <v>Technology</v>
      </c>
      <c r="R1218" s="1" t="s">
        <v>790</v>
      </c>
      <c r="S1218" s="1">
        <v>282</v>
      </c>
      <c r="T1218" s="1">
        <v>93635</v>
      </c>
      <c r="U1218" s="1" t="str">
        <f>VLOOKUP(T1218,'Geographic Data'!$A:$D,2,FALSE)</f>
        <v>Los Banos</v>
      </c>
      <c r="V1218" s="1" t="str">
        <f>VLOOKUP(T1218,'Geographic Data'!$A:$D,3,FALSE)</f>
        <v>California</v>
      </c>
      <c r="W1218" s="1" t="str">
        <f>VLOOKUP(T1218,'Geographic Data'!$A:$D,4,FALSE)</f>
        <v>West</v>
      </c>
    </row>
    <row r="1219" spans="1:23" x14ac:dyDescent="0.2">
      <c r="A1219" s="1">
        <v>77986</v>
      </c>
      <c r="B1219" s="2">
        <v>43809</v>
      </c>
      <c r="C1219" s="2" t="str">
        <f t="shared" ref="C1219:C1282" si="152">TEXT(B1219, "DDDD")</f>
        <v>Tuesday</v>
      </c>
      <c r="D1219" s="2" t="str">
        <f t="shared" ref="D1219:D1282" si="153">TEXT(B1219, "mmmm")</f>
        <v>December</v>
      </c>
      <c r="E1219" s="2" t="str">
        <f t="shared" ref="E1219:E1282" si="154">TEXT(B1219,"YYYY")</f>
        <v>2019</v>
      </c>
      <c r="F1219" s="2">
        <v>43814</v>
      </c>
      <c r="G1219" s="2" t="str">
        <f t="shared" ref="G1219:G1282" si="155">TEXT(F1219, "DDDD")</f>
        <v>Sunday</v>
      </c>
      <c r="H1219" s="2" t="str">
        <f t="shared" ref="H1219:H1282" si="156">TEXT(F1219, "MMMM")</f>
        <v>December</v>
      </c>
      <c r="I1219" s="22">
        <v>5.2949791536134327E-2</v>
      </c>
      <c r="J1219" s="22" t="str">
        <f t="shared" ref="J1219:J1282" si="157">TEXT(I1219, "HH")</f>
        <v>01</v>
      </c>
      <c r="K1219" s="2" t="str">
        <f t="shared" ref="K1219:K1282" si="158">TEXT(F1219, "YYYY")</f>
        <v>2019</v>
      </c>
      <c r="L1219" s="3">
        <v>15.99</v>
      </c>
      <c r="M1219" s="1">
        <v>8</v>
      </c>
      <c r="N1219" s="3">
        <v>127.92</v>
      </c>
      <c r="O1219" s="1" t="s">
        <v>30</v>
      </c>
      <c r="P1219" s="1" t="s">
        <v>16</v>
      </c>
      <c r="Q1219" s="1" t="str">
        <f t="shared" ref="Q1219:Q1282" si="159">IF(P1219="Office Supplies","Supplies and Furniture",IF(P1219="Furniture","Supplies and Furniture",P1219))</f>
        <v>Technology</v>
      </c>
      <c r="R1219" s="1" t="s">
        <v>25</v>
      </c>
      <c r="S1219" s="1" t="s">
        <v>243</v>
      </c>
      <c r="T1219" s="1">
        <v>94024</v>
      </c>
      <c r="U1219" s="1" t="str">
        <f>VLOOKUP(T1219,'Geographic Data'!$A:$D,2,FALSE)</f>
        <v>Los Altos</v>
      </c>
      <c r="V1219" s="1" t="str">
        <f>VLOOKUP(T1219,'Geographic Data'!$A:$D,3,FALSE)</f>
        <v>California</v>
      </c>
      <c r="W1219" s="1" t="str">
        <f>VLOOKUP(T1219,'Geographic Data'!$A:$D,4,FALSE)</f>
        <v>West</v>
      </c>
    </row>
    <row r="1220" spans="1:23" x14ac:dyDescent="0.2">
      <c r="A1220" s="1">
        <v>77988</v>
      </c>
      <c r="B1220" s="2">
        <v>43809</v>
      </c>
      <c r="C1220" s="2" t="str">
        <f t="shared" si="152"/>
        <v>Tuesday</v>
      </c>
      <c r="D1220" s="2" t="str">
        <f t="shared" si="153"/>
        <v>December</v>
      </c>
      <c r="E1220" s="2" t="str">
        <f t="shared" si="154"/>
        <v>2019</v>
      </c>
      <c r="F1220" s="2">
        <v>43813</v>
      </c>
      <c r="G1220" s="2" t="str">
        <f t="shared" si="155"/>
        <v>Saturday</v>
      </c>
      <c r="H1220" s="2" t="str">
        <f t="shared" si="156"/>
        <v>December</v>
      </c>
      <c r="I1220" s="22">
        <v>0.95960165051110324</v>
      </c>
      <c r="J1220" s="22" t="str">
        <f t="shared" si="157"/>
        <v>23</v>
      </c>
      <c r="K1220" s="2" t="str">
        <f t="shared" si="158"/>
        <v>2019</v>
      </c>
      <c r="L1220" s="3">
        <v>37.700000000000003</v>
      </c>
      <c r="M1220" s="1">
        <v>2</v>
      </c>
      <c r="N1220" s="3">
        <v>75.400000000000006</v>
      </c>
      <c r="O1220" s="1" t="s">
        <v>30</v>
      </c>
      <c r="P1220" s="1" t="s">
        <v>11</v>
      </c>
      <c r="Q1220" s="1" t="str">
        <f t="shared" si="159"/>
        <v>Supplies and Furniture</v>
      </c>
      <c r="R1220" s="1" t="s">
        <v>791</v>
      </c>
      <c r="S1220" s="1" t="s">
        <v>77</v>
      </c>
      <c r="T1220" s="1">
        <v>94024</v>
      </c>
      <c r="U1220" s="1" t="str">
        <f>VLOOKUP(T1220,'Geographic Data'!$A:$D,2,FALSE)</f>
        <v>Los Altos</v>
      </c>
      <c r="V1220" s="1" t="str">
        <f>VLOOKUP(T1220,'Geographic Data'!$A:$D,3,FALSE)</f>
        <v>California</v>
      </c>
      <c r="W1220" s="1" t="str">
        <f>VLOOKUP(T1220,'Geographic Data'!$A:$D,4,FALSE)</f>
        <v>West</v>
      </c>
    </row>
    <row r="1221" spans="1:23" x14ac:dyDescent="0.2">
      <c r="A1221" s="1">
        <v>77989</v>
      </c>
      <c r="B1221" s="2">
        <v>43809</v>
      </c>
      <c r="C1221" s="2" t="str">
        <f t="shared" si="152"/>
        <v>Tuesday</v>
      </c>
      <c r="D1221" s="2" t="str">
        <f t="shared" si="153"/>
        <v>December</v>
      </c>
      <c r="E1221" s="2" t="str">
        <f t="shared" si="154"/>
        <v>2019</v>
      </c>
      <c r="F1221" s="2">
        <v>43815</v>
      </c>
      <c r="G1221" s="2" t="str">
        <f t="shared" si="155"/>
        <v>Monday</v>
      </c>
      <c r="H1221" s="2" t="str">
        <f t="shared" si="156"/>
        <v>December</v>
      </c>
      <c r="I1221" s="22">
        <v>0.78728438479434182</v>
      </c>
      <c r="J1221" s="22" t="str">
        <f t="shared" si="157"/>
        <v>18</v>
      </c>
      <c r="K1221" s="2" t="str">
        <f t="shared" si="158"/>
        <v>2019</v>
      </c>
      <c r="L1221" s="3">
        <v>8.8800000000000008</v>
      </c>
      <c r="M1221" s="1">
        <v>5</v>
      </c>
      <c r="N1221" s="3">
        <v>44.4</v>
      </c>
      <c r="O1221" s="1" t="s">
        <v>30</v>
      </c>
      <c r="P1221" s="1" t="s">
        <v>11</v>
      </c>
      <c r="Q1221" s="1" t="str">
        <f t="shared" si="159"/>
        <v>Supplies and Furniture</v>
      </c>
      <c r="R1221" s="1" t="s">
        <v>791</v>
      </c>
      <c r="S1221" s="1" t="s">
        <v>245</v>
      </c>
      <c r="T1221" s="1">
        <v>94024</v>
      </c>
      <c r="U1221" s="1" t="str">
        <f>VLOOKUP(T1221,'Geographic Data'!$A:$D,2,FALSE)</f>
        <v>Los Altos</v>
      </c>
      <c r="V1221" s="1" t="str">
        <f>VLOOKUP(T1221,'Geographic Data'!$A:$D,3,FALSE)</f>
        <v>California</v>
      </c>
      <c r="W1221" s="1" t="str">
        <f>VLOOKUP(T1221,'Geographic Data'!$A:$D,4,FALSE)</f>
        <v>West</v>
      </c>
    </row>
    <row r="1222" spans="1:23" x14ac:dyDescent="0.2">
      <c r="A1222" s="1">
        <v>77989</v>
      </c>
      <c r="B1222" s="2">
        <v>43809</v>
      </c>
      <c r="C1222" s="2" t="str">
        <f t="shared" si="152"/>
        <v>Tuesday</v>
      </c>
      <c r="D1222" s="2" t="str">
        <f t="shared" si="153"/>
        <v>December</v>
      </c>
      <c r="E1222" s="2" t="str">
        <f t="shared" si="154"/>
        <v>2019</v>
      </c>
      <c r="F1222" s="2">
        <v>43819</v>
      </c>
      <c r="G1222" s="2" t="str">
        <f t="shared" si="155"/>
        <v>Friday</v>
      </c>
      <c r="H1222" s="2" t="str">
        <f t="shared" si="156"/>
        <v>December</v>
      </c>
      <c r="I1222" s="22">
        <v>0.35083421403327486</v>
      </c>
      <c r="J1222" s="22" t="str">
        <f t="shared" si="157"/>
        <v>08</v>
      </c>
      <c r="K1222" s="2" t="str">
        <f t="shared" si="158"/>
        <v>2019</v>
      </c>
      <c r="L1222" s="3">
        <v>2.88</v>
      </c>
      <c r="M1222" s="1">
        <v>5</v>
      </c>
      <c r="N1222" s="3">
        <v>14.4</v>
      </c>
      <c r="O1222" s="1" t="s">
        <v>30</v>
      </c>
      <c r="P1222" s="1" t="s">
        <v>11</v>
      </c>
      <c r="Q1222" s="1" t="str">
        <f t="shared" si="159"/>
        <v>Supplies and Furniture</v>
      </c>
      <c r="R1222" s="1" t="s">
        <v>31</v>
      </c>
      <c r="S1222" s="1" t="s">
        <v>246</v>
      </c>
      <c r="T1222" s="1">
        <v>94024</v>
      </c>
      <c r="U1222" s="1" t="str">
        <f>VLOOKUP(T1222,'Geographic Data'!$A:$D,2,FALSE)</f>
        <v>Los Altos</v>
      </c>
      <c r="V1222" s="1" t="str">
        <f>VLOOKUP(T1222,'Geographic Data'!$A:$D,3,FALSE)</f>
        <v>California</v>
      </c>
      <c r="W1222" s="1" t="str">
        <f>VLOOKUP(T1222,'Geographic Data'!$A:$D,4,FALSE)</f>
        <v>West</v>
      </c>
    </row>
    <row r="1223" spans="1:23" x14ac:dyDescent="0.2">
      <c r="A1223" s="1">
        <v>77992</v>
      </c>
      <c r="B1223" s="2">
        <v>43809</v>
      </c>
      <c r="C1223" s="2" t="str">
        <f t="shared" si="152"/>
        <v>Tuesday</v>
      </c>
      <c r="D1223" s="2" t="str">
        <f t="shared" si="153"/>
        <v>December</v>
      </c>
      <c r="E1223" s="2" t="str">
        <f t="shared" si="154"/>
        <v>2019</v>
      </c>
      <c r="F1223" s="2">
        <v>43810</v>
      </c>
      <c r="G1223" s="2" t="str">
        <f t="shared" si="155"/>
        <v>Wednesday</v>
      </c>
      <c r="H1223" s="2" t="str">
        <f t="shared" si="156"/>
        <v>December</v>
      </c>
      <c r="I1223" s="22">
        <v>0.22174790568273584</v>
      </c>
      <c r="J1223" s="22" t="str">
        <f t="shared" si="157"/>
        <v>05</v>
      </c>
      <c r="K1223" s="2" t="str">
        <f t="shared" si="158"/>
        <v>2019</v>
      </c>
      <c r="L1223" s="3">
        <v>19.98</v>
      </c>
      <c r="M1223" s="1">
        <v>10</v>
      </c>
      <c r="N1223" s="3">
        <v>199.8</v>
      </c>
      <c r="O1223" s="1" t="s">
        <v>30</v>
      </c>
      <c r="P1223" s="1" t="s">
        <v>16</v>
      </c>
      <c r="Q1223" s="1" t="str">
        <f t="shared" si="159"/>
        <v>Technology</v>
      </c>
      <c r="R1223" s="1" t="s">
        <v>17</v>
      </c>
      <c r="S1223" s="1" t="s">
        <v>247</v>
      </c>
      <c r="T1223" s="1">
        <v>94024</v>
      </c>
      <c r="U1223" s="1" t="str">
        <f>VLOOKUP(T1223,'Geographic Data'!$A:$D,2,FALSE)</f>
        <v>Los Altos</v>
      </c>
      <c r="V1223" s="1" t="str">
        <f>VLOOKUP(T1223,'Geographic Data'!$A:$D,3,FALSE)</f>
        <v>California</v>
      </c>
      <c r="W1223" s="1" t="str">
        <f>VLOOKUP(T1223,'Geographic Data'!$A:$D,4,FALSE)</f>
        <v>West</v>
      </c>
    </row>
    <row r="1224" spans="1:23" x14ac:dyDescent="0.2">
      <c r="A1224" s="1">
        <v>77994</v>
      </c>
      <c r="B1224" s="2">
        <v>43809</v>
      </c>
      <c r="C1224" s="2" t="str">
        <f t="shared" si="152"/>
        <v>Tuesday</v>
      </c>
      <c r="D1224" s="2" t="str">
        <f t="shared" si="153"/>
        <v>December</v>
      </c>
      <c r="E1224" s="2" t="str">
        <f t="shared" si="154"/>
        <v>2019</v>
      </c>
      <c r="F1224" s="2">
        <v>43818</v>
      </c>
      <c r="G1224" s="2" t="str">
        <f t="shared" si="155"/>
        <v>Thursday</v>
      </c>
      <c r="H1224" s="2" t="str">
        <f t="shared" si="156"/>
        <v>December</v>
      </c>
      <c r="I1224" s="22">
        <v>0.36238299048249389</v>
      </c>
      <c r="J1224" s="22" t="str">
        <f t="shared" si="157"/>
        <v>08</v>
      </c>
      <c r="K1224" s="2" t="str">
        <f t="shared" si="158"/>
        <v>2019</v>
      </c>
      <c r="L1224" s="3">
        <v>16.48</v>
      </c>
      <c r="M1224" s="1">
        <v>6</v>
      </c>
      <c r="N1224" s="3">
        <v>98.88</v>
      </c>
      <c r="O1224" s="1" t="s">
        <v>30</v>
      </c>
      <c r="P1224" s="1" t="s">
        <v>16</v>
      </c>
      <c r="Q1224" s="1" t="str">
        <f t="shared" si="159"/>
        <v>Technology</v>
      </c>
      <c r="R1224" s="1" t="s">
        <v>17</v>
      </c>
      <c r="S1224" s="1" t="s">
        <v>249</v>
      </c>
      <c r="T1224" s="1">
        <v>94024</v>
      </c>
      <c r="U1224" s="1" t="str">
        <f>VLOOKUP(T1224,'Geographic Data'!$A:$D,2,FALSE)</f>
        <v>Los Altos</v>
      </c>
      <c r="V1224" s="1" t="str">
        <f>VLOOKUP(T1224,'Geographic Data'!$A:$D,3,FALSE)</f>
        <v>California</v>
      </c>
      <c r="W1224" s="1" t="str">
        <f>VLOOKUP(T1224,'Geographic Data'!$A:$D,4,FALSE)</f>
        <v>West</v>
      </c>
    </row>
    <row r="1225" spans="1:23" x14ac:dyDescent="0.2">
      <c r="A1225" s="1">
        <v>78002</v>
      </c>
      <c r="B1225" s="2">
        <v>43809</v>
      </c>
      <c r="C1225" s="2" t="str">
        <f t="shared" si="152"/>
        <v>Tuesday</v>
      </c>
      <c r="D1225" s="2" t="str">
        <f t="shared" si="153"/>
        <v>December</v>
      </c>
      <c r="E1225" s="2" t="str">
        <f t="shared" si="154"/>
        <v>2019</v>
      </c>
      <c r="F1225" s="2">
        <v>43819</v>
      </c>
      <c r="G1225" s="2" t="str">
        <f t="shared" si="155"/>
        <v>Friday</v>
      </c>
      <c r="H1225" s="2" t="str">
        <f t="shared" si="156"/>
        <v>December</v>
      </c>
      <c r="I1225" s="22">
        <v>0.65440894211168155</v>
      </c>
      <c r="J1225" s="22" t="str">
        <f t="shared" si="157"/>
        <v>15</v>
      </c>
      <c r="K1225" s="2" t="str">
        <f t="shared" si="158"/>
        <v>2019</v>
      </c>
      <c r="L1225" s="3">
        <v>3.74</v>
      </c>
      <c r="M1225" s="1">
        <v>10</v>
      </c>
      <c r="N1225" s="3">
        <v>37.4</v>
      </c>
      <c r="O1225" s="1" t="s">
        <v>30</v>
      </c>
      <c r="P1225" s="1" t="s">
        <v>11</v>
      </c>
      <c r="Q1225" s="1" t="str">
        <f t="shared" si="159"/>
        <v>Supplies and Furniture</v>
      </c>
      <c r="R1225" s="1" t="s">
        <v>791</v>
      </c>
      <c r="S1225" s="1" t="s">
        <v>262</v>
      </c>
      <c r="T1225" s="1">
        <v>94024</v>
      </c>
      <c r="U1225" s="1" t="str">
        <f>VLOOKUP(T1225,'Geographic Data'!$A:$D,2,FALSE)</f>
        <v>Los Altos</v>
      </c>
      <c r="V1225" s="1" t="str">
        <f>VLOOKUP(T1225,'Geographic Data'!$A:$D,3,FALSE)</f>
        <v>California</v>
      </c>
      <c r="W1225" s="1" t="str">
        <f>VLOOKUP(T1225,'Geographic Data'!$A:$D,4,FALSE)</f>
        <v>West</v>
      </c>
    </row>
    <row r="1226" spans="1:23" x14ac:dyDescent="0.2">
      <c r="A1226" s="1">
        <v>79924</v>
      </c>
      <c r="B1226" s="2">
        <v>43817</v>
      </c>
      <c r="C1226" s="2" t="str">
        <f t="shared" si="152"/>
        <v>Wednesday</v>
      </c>
      <c r="D1226" s="2" t="str">
        <f t="shared" si="153"/>
        <v>December</v>
      </c>
      <c r="E1226" s="2" t="str">
        <f t="shared" si="154"/>
        <v>2019</v>
      </c>
      <c r="F1226" s="2">
        <v>43826</v>
      </c>
      <c r="G1226" s="2" t="str">
        <f t="shared" si="155"/>
        <v>Friday</v>
      </c>
      <c r="H1226" s="2" t="str">
        <f t="shared" si="156"/>
        <v>December</v>
      </c>
      <c r="I1226" s="22">
        <v>0.85672785034257803</v>
      </c>
      <c r="J1226" s="22" t="str">
        <f t="shared" si="157"/>
        <v>20</v>
      </c>
      <c r="K1226" s="2" t="str">
        <f t="shared" si="158"/>
        <v>2019</v>
      </c>
      <c r="L1226" s="3">
        <v>205.99</v>
      </c>
      <c r="M1226" s="1">
        <v>10</v>
      </c>
      <c r="N1226" s="3">
        <v>2059.9</v>
      </c>
      <c r="O1226" s="1" t="s">
        <v>10</v>
      </c>
      <c r="P1226" s="1" t="s">
        <v>16</v>
      </c>
      <c r="Q1226" s="1" t="str">
        <f t="shared" si="159"/>
        <v>Technology</v>
      </c>
      <c r="R1226" s="1" t="s">
        <v>790</v>
      </c>
      <c r="S1226" s="1" t="s">
        <v>416</v>
      </c>
      <c r="T1226" s="1">
        <v>94043</v>
      </c>
      <c r="U1226" s="1" t="str">
        <f>VLOOKUP(T1226,'Geographic Data'!$A:$D,2,FALSE)</f>
        <v>Mountain View</v>
      </c>
      <c r="V1226" s="1" t="str">
        <f>VLOOKUP(T1226,'Geographic Data'!$A:$D,3,FALSE)</f>
        <v>California</v>
      </c>
      <c r="W1226" s="1" t="str">
        <f>VLOOKUP(T1226,'Geographic Data'!$A:$D,4,FALSE)</f>
        <v>West</v>
      </c>
    </row>
    <row r="1227" spans="1:23" x14ac:dyDescent="0.2">
      <c r="A1227" s="1">
        <v>4619</v>
      </c>
      <c r="B1227" s="2">
        <v>43490</v>
      </c>
      <c r="C1227" s="2" t="str">
        <f t="shared" si="152"/>
        <v>Friday</v>
      </c>
      <c r="D1227" s="2" t="str">
        <f t="shared" si="153"/>
        <v>January</v>
      </c>
      <c r="E1227" s="2" t="str">
        <f t="shared" si="154"/>
        <v>2019</v>
      </c>
      <c r="F1227" s="2">
        <v>43500</v>
      </c>
      <c r="G1227" s="2" t="str">
        <f t="shared" si="155"/>
        <v>Monday</v>
      </c>
      <c r="H1227" s="2" t="str">
        <f t="shared" si="156"/>
        <v>February</v>
      </c>
      <c r="I1227" s="22">
        <v>0.6281869393548265</v>
      </c>
      <c r="J1227" s="22" t="str">
        <f t="shared" si="157"/>
        <v>15</v>
      </c>
      <c r="K1227" s="2" t="str">
        <f t="shared" si="158"/>
        <v>2019</v>
      </c>
      <c r="L1227" s="3">
        <v>15.04</v>
      </c>
      <c r="M1227" s="1">
        <v>2</v>
      </c>
      <c r="N1227" s="3">
        <v>30.08</v>
      </c>
      <c r="O1227" s="1" t="s">
        <v>22</v>
      </c>
      <c r="P1227" s="1" t="s">
        <v>11</v>
      </c>
      <c r="Q1227" s="1" t="str">
        <f t="shared" si="159"/>
        <v>Supplies and Furniture</v>
      </c>
      <c r="R1227" s="1" t="s">
        <v>12</v>
      </c>
      <c r="S1227" s="1" t="s">
        <v>38</v>
      </c>
      <c r="T1227" s="1">
        <v>94122</v>
      </c>
      <c r="U1227" s="1" t="str">
        <f>VLOOKUP(T1227,'Geographic Data'!$A:$D,2,FALSE)</f>
        <v>San Francisco</v>
      </c>
      <c r="V1227" s="1" t="str">
        <f>VLOOKUP(T1227,'Geographic Data'!$A:$D,3,FALSE)</f>
        <v>California</v>
      </c>
      <c r="W1227" s="1" t="str">
        <f>VLOOKUP(T1227,'Geographic Data'!$A:$D,4,FALSE)</f>
        <v>West</v>
      </c>
    </row>
    <row r="1228" spans="1:23" x14ac:dyDescent="0.2">
      <c r="A1228" s="1">
        <v>15247</v>
      </c>
      <c r="B1228" s="2">
        <v>43536</v>
      </c>
      <c r="C1228" s="2" t="str">
        <f t="shared" si="152"/>
        <v>Tuesday</v>
      </c>
      <c r="D1228" s="2" t="str">
        <f t="shared" si="153"/>
        <v>March</v>
      </c>
      <c r="E1228" s="2" t="str">
        <f t="shared" si="154"/>
        <v>2019</v>
      </c>
      <c r="F1228" s="2">
        <v>43539</v>
      </c>
      <c r="G1228" s="2" t="str">
        <f t="shared" si="155"/>
        <v>Friday</v>
      </c>
      <c r="H1228" s="2" t="str">
        <f t="shared" si="156"/>
        <v>March</v>
      </c>
      <c r="I1228" s="22">
        <v>0.48006202064959658</v>
      </c>
      <c r="J1228" s="22" t="str">
        <f t="shared" si="157"/>
        <v>11</v>
      </c>
      <c r="K1228" s="2" t="str">
        <f t="shared" si="158"/>
        <v>2019</v>
      </c>
      <c r="L1228" s="3">
        <v>808.49</v>
      </c>
      <c r="M1228" s="1">
        <v>1</v>
      </c>
      <c r="N1228" s="3">
        <v>808.49</v>
      </c>
      <c r="O1228" s="1" t="s">
        <v>22</v>
      </c>
      <c r="P1228" s="1" t="s">
        <v>16</v>
      </c>
      <c r="Q1228" s="1" t="str">
        <f t="shared" si="159"/>
        <v>Technology</v>
      </c>
      <c r="R1228" s="1" t="s">
        <v>25</v>
      </c>
      <c r="S1228" s="1" t="s">
        <v>76</v>
      </c>
      <c r="T1228" s="1">
        <v>94122</v>
      </c>
      <c r="U1228" s="1" t="str">
        <f>VLOOKUP(T1228,'Geographic Data'!$A:$D,2,FALSE)</f>
        <v>San Francisco</v>
      </c>
      <c r="V1228" s="1" t="str">
        <f>VLOOKUP(T1228,'Geographic Data'!$A:$D,3,FALSE)</f>
        <v>California</v>
      </c>
      <c r="W1228" s="1" t="str">
        <f>VLOOKUP(T1228,'Geographic Data'!$A:$D,4,FALSE)</f>
        <v>West</v>
      </c>
    </row>
    <row r="1229" spans="1:23" x14ac:dyDescent="0.2">
      <c r="A1229" s="1">
        <v>17645</v>
      </c>
      <c r="B1229" s="2">
        <v>43546</v>
      </c>
      <c r="C1229" s="2" t="str">
        <f t="shared" si="152"/>
        <v>Friday</v>
      </c>
      <c r="D1229" s="2" t="str">
        <f t="shared" si="153"/>
        <v>March</v>
      </c>
      <c r="E1229" s="2" t="str">
        <f t="shared" si="154"/>
        <v>2019</v>
      </c>
      <c r="F1229" s="2">
        <v>43552</v>
      </c>
      <c r="G1229" s="2" t="str">
        <f t="shared" si="155"/>
        <v>Thursday</v>
      </c>
      <c r="H1229" s="2" t="str">
        <f t="shared" si="156"/>
        <v>March</v>
      </c>
      <c r="I1229" s="22">
        <v>0.75783602150167229</v>
      </c>
      <c r="J1229" s="22" t="str">
        <f t="shared" si="157"/>
        <v>18</v>
      </c>
      <c r="K1229" s="2" t="str">
        <f t="shared" si="158"/>
        <v>2019</v>
      </c>
      <c r="L1229" s="3">
        <v>3.69</v>
      </c>
      <c r="M1229" s="1">
        <v>6</v>
      </c>
      <c r="N1229" s="3">
        <v>22.14</v>
      </c>
      <c r="O1229" s="1" t="s">
        <v>22</v>
      </c>
      <c r="P1229" s="1" t="s">
        <v>11</v>
      </c>
      <c r="Q1229" s="1" t="str">
        <f t="shared" si="159"/>
        <v>Supplies and Furniture</v>
      </c>
      <c r="R1229" s="1" t="s">
        <v>31</v>
      </c>
      <c r="S1229" s="1" t="s">
        <v>32</v>
      </c>
      <c r="T1229" s="1">
        <v>94122</v>
      </c>
      <c r="U1229" s="1" t="str">
        <f>VLOOKUP(T1229,'Geographic Data'!$A:$D,2,FALSE)</f>
        <v>San Francisco</v>
      </c>
      <c r="V1229" s="1" t="str">
        <f>VLOOKUP(T1229,'Geographic Data'!$A:$D,3,FALSE)</f>
        <v>California</v>
      </c>
      <c r="W1229" s="1" t="str">
        <f>VLOOKUP(T1229,'Geographic Data'!$A:$D,4,FALSE)</f>
        <v>West</v>
      </c>
    </row>
    <row r="1230" spans="1:23" x14ac:dyDescent="0.2">
      <c r="A1230" s="1">
        <v>30063</v>
      </c>
      <c r="B1230" s="2">
        <v>43600</v>
      </c>
      <c r="C1230" s="2" t="str">
        <f t="shared" si="152"/>
        <v>Wednesday</v>
      </c>
      <c r="D1230" s="2" t="str">
        <f t="shared" si="153"/>
        <v>May</v>
      </c>
      <c r="E1230" s="2" t="str">
        <f t="shared" si="154"/>
        <v>2019</v>
      </c>
      <c r="F1230" s="2">
        <v>43608</v>
      </c>
      <c r="G1230" s="2" t="str">
        <f t="shared" si="155"/>
        <v>Thursday</v>
      </c>
      <c r="H1230" s="2" t="str">
        <f t="shared" si="156"/>
        <v>May</v>
      </c>
      <c r="I1230" s="22">
        <v>0.56830875168924122</v>
      </c>
      <c r="J1230" s="22" t="str">
        <f t="shared" si="157"/>
        <v>13</v>
      </c>
      <c r="K1230" s="2" t="str">
        <f t="shared" si="158"/>
        <v>2019</v>
      </c>
      <c r="L1230" s="3">
        <v>49.99</v>
      </c>
      <c r="M1230" s="1">
        <v>2</v>
      </c>
      <c r="N1230" s="3">
        <v>99.98</v>
      </c>
      <c r="O1230" s="1" t="s">
        <v>22</v>
      </c>
      <c r="P1230" s="1" t="s">
        <v>16</v>
      </c>
      <c r="Q1230" s="1" t="str">
        <f t="shared" si="159"/>
        <v>Technology</v>
      </c>
      <c r="R1230" s="1" t="s">
        <v>17</v>
      </c>
      <c r="S1230" s="1" t="s">
        <v>152</v>
      </c>
      <c r="T1230" s="1">
        <v>94122</v>
      </c>
      <c r="U1230" s="1" t="str">
        <f>VLOOKUP(T1230,'Geographic Data'!$A:$D,2,FALSE)</f>
        <v>San Francisco</v>
      </c>
      <c r="V1230" s="1" t="str">
        <f>VLOOKUP(T1230,'Geographic Data'!$A:$D,3,FALSE)</f>
        <v>California</v>
      </c>
      <c r="W1230" s="1" t="str">
        <f>VLOOKUP(T1230,'Geographic Data'!$A:$D,4,FALSE)</f>
        <v>West</v>
      </c>
    </row>
    <row r="1231" spans="1:23" x14ac:dyDescent="0.2">
      <c r="A1231" s="1">
        <v>34189</v>
      </c>
      <c r="B1231" s="2">
        <v>43618</v>
      </c>
      <c r="C1231" s="2" t="str">
        <f t="shared" si="152"/>
        <v>Sunday</v>
      </c>
      <c r="D1231" s="2" t="str">
        <f t="shared" si="153"/>
        <v>June</v>
      </c>
      <c r="E1231" s="2" t="str">
        <f t="shared" si="154"/>
        <v>2019</v>
      </c>
      <c r="F1231" s="2">
        <v>43628</v>
      </c>
      <c r="G1231" s="2" t="str">
        <f t="shared" si="155"/>
        <v>Wednesday</v>
      </c>
      <c r="H1231" s="2" t="str">
        <f t="shared" si="156"/>
        <v>June</v>
      </c>
      <c r="I1231" s="22">
        <v>0.27540635401832203</v>
      </c>
      <c r="J1231" s="22" t="str">
        <f t="shared" si="157"/>
        <v>06</v>
      </c>
      <c r="K1231" s="2" t="str">
        <f t="shared" si="158"/>
        <v>2019</v>
      </c>
      <c r="L1231" s="3">
        <v>2.61</v>
      </c>
      <c r="M1231" s="1">
        <v>10</v>
      </c>
      <c r="N1231" s="3">
        <v>26.1</v>
      </c>
      <c r="O1231" s="1" t="s">
        <v>22</v>
      </c>
      <c r="P1231" s="1" t="s">
        <v>11</v>
      </c>
      <c r="Q1231" s="1" t="str">
        <f t="shared" si="159"/>
        <v>Supplies and Furniture</v>
      </c>
      <c r="R1231" s="1" t="s">
        <v>31</v>
      </c>
      <c r="S1231" s="1" t="s">
        <v>167</v>
      </c>
      <c r="T1231" s="1">
        <v>94122</v>
      </c>
      <c r="U1231" s="1" t="str">
        <f>VLOOKUP(T1231,'Geographic Data'!$A:$D,2,FALSE)</f>
        <v>San Francisco</v>
      </c>
      <c r="V1231" s="1" t="str">
        <f>VLOOKUP(T1231,'Geographic Data'!$A:$D,3,FALSE)</f>
        <v>California</v>
      </c>
      <c r="W1231" s="1" t="str">
        <f>VLOOKUP(T1231,'Geographic Data'!$A:$D,4,FALSE)</f>
        <v>West</v>
      </c>
    </row>
    <row r="1232" spans="1:23" x14ac:dyDescent="0.2">
      <c r="A1232" s="1">
        <v>79677</v>
      </c>
      <c r="B1232" s="2">
        <v>43816</v>
      </c>
      <c r="C1232" s="2" t="str">
        <f t="shared" si="152"/>
        <v>Tuesday</v>
      </c>
      <c r="D1232" s="2" t="str">
        <f t="shared" si="153"/>
        <v>December</v>
      </c>
      <c r="E1232" s="2" t="str">
        <f t="shared" si="154"/>
        <v>2019</v>
      </c>
      <c r="F1232" s="2">
        <v>43819</v>
      </c>
      <c r="G1232" s="2" t="str">
        <f t="shared" si="155"/>
        <v>Friday</v>
      </c>
      <c r="H1232" s="2" t="str">
        <f t="shared" si="156"/>
        <v>December</v>
      </c>
      <c r="I1232" s="22">
        <v>0.8348299678206399</v>
      </c>
      <c r="J1232" s="22" t="str">
        <f t="shared" si="157"/>
        <v>20</v>
      </c>
      <c r="K1232" s="2" t="str">
        <f t="shared" si="158"/>
        <v>2019</v>
      </c>
      <c r="L1232" s="3">
        <v>13.9</v>
      </c>
      <c r="M1232" s="1">
        <v>4</v>
      </c>
      <c r="N1232" s="3">
        <v>55.6</v>
      </c>
      <c r="O1232" s="1" t="s">
        <v>22</v>
      </c>
      <c r="P1232" s="1" t="s">
        <v>11</v>
      </c>
      <c r="Q1232" s="1" t="str">
        <f t="shared" si="159"/>
        <v>Supplies and Furniture</v>
      </c>
      <c r="R1232" s="1" t="s">
        <v>792</v>
      </c>
      <c r="S1232" s="1" t="s">
        <v>359</v>
      </c>
      <c r="T1232" s="1">
        <v>94403</v>
      </c>
      <c r="U1232" s="1" t="str">
        <f>VLOOKUP(T1232,'Geographic Data'!$A:$D,2,FALSE)</f>
        <v>San Mateo</v>
      </c>
      <c r="V1232" s="1" t="str">
        <f>VLOOKUP(T1232,'Geographic Data'!$A:$D,3,FALSE)</f>
        <v>California</v>
      </c>
      <c r="W1232" s="1" t="str">
        <f>VLOOKUP(T1232,'Geographic Data'!$A:$D,4,FALSE)</f>
        <v>West</v>
      </c>
    </row>
    <row r="1233" spans="1:23" x14ac:dyDescent="0.2">
      <c r="A1233" s="1">
        <v>79678</v>
      </c>
      <c r="B1233" s="2">
        <v>43816</v>
      </c>
      <c r="C1233" s="2" t="str">
        <f t="shared" si="152"/>
        <v>Tuesday</v>
      </c>
      <c r="D1233" s="2" t="str">
        <f t="shared" si="153"/>
        <v>December</v>
      </c>
      <c r="E1233" s="2" t="str">
        <f t="shared" si="154"/>
        <v>2019</v>
      </c>
      <c r="F1233" s="2">
        <v>43823</v>
      </c>
      <c r="G1233" s="2" t="str">
        <f t="shared" si="155"/>
        <v>Tuesday</v>
      </c>
      <c r="H1233" s="2" t="str">
        <f t="shared" si="156"/>
        <v>December</v>
      </c>
      <c r="I1233" s="22">
        <v>8.2418533464693744E-2</v>
      </c>
      <c r="J1233" s="22" t="str">
        <f t="shared" si="157"/>
        <v>01</v>
      </c>
      <c r="K1233" s="2" t="str">
        <f t="shared" si="158"/>
        <v>2019</v>
      </c>
      <c r="L1233" s="3">
        <v>306.14</v>
      </c>
      <c r="M1233" s="1">
        <v>5</v>
      </c>
      <c r="N1233" s="3">
        <v>1530.7</v>
      </c>
      <c r="O1233" s="1" t="s">
        <v>22</v>
      </c>
      <c r="P1233" s="1" t="s">
        <v>16</v>
      </c>
      <c r="Q1233" s="1" t="str">
        <f t="shared" si="159"/>
        <v>Technology</v>
      </c>
      <c r="R1233" s="1" t="s">
        <v>25</v>
      </c>
      <c r="S1233" s="1" t="s">
        <v>361</v>
      </c>
      <c r="T1233" s="1">
        <v>94403</v>
      </c>
      <c r="U1233" s="1" t="str">
        <f>VLOOKUP(T1233,'Geographic Data'!$A:$D,2,FALSE)</f>
        <v>San Mateo</v>
      </c>
      <c r="V1233" s="1" t="str">
        <f>VLOOKUP(T1233,'Geographic Data'!$A:$D,3,FALSE)</f>
        <v>California</v>
      </c>
      <c r="W1233" s="1" t="str">
        <f>VLOOKUP(T1233,'Geographic Data'!$A:$D,4,FALSE)</f>
        <v>West</v>
      </c>
    </row>
    <row r="1234" spans="1:23" x14ac:dyDescent="0.2">
      <c r="A1234" s="1">
        <v>79678</v>
      </c>
      <c r="B1234" s="2">
        <v>43816</v>
      </c>
      <c r="C1234" s="2" t="str">
        <f t="shared" si="152"/>
        <v>Tuesday</v>
      </c>
      <c r="D1234" s="2" t="str">
        <f t="shared" si="153"/>
        <v>December</v>
      </c>
      <c r="E1234" s="2" t="str">
        <f t="shared" si="154"/>
        <v>2019</v>
      </c>
      <c r="F1234" s="2">
        <v>43821</v>
      </c>
      <c r="G1234" s="2" t="str">
        <f t="shared" si="155"/>
        <v>Sunday</v>
      </c>
      <c r="H1234" s="2" t="str">
        <f t="shared" si="156"/>
        <v>December</v>
      </c>
      <c r="I1234" s="22">
        <v>0.77088859303711177</v>
      </c>
      <c r="J1234" s="22" t="str">
        <f t="shared" si="157"/>
        <v>18</v>
      </c>
      <c r="K1234" s="2" t="str">
        <f t="shared" si="158"/>
        <v>2019</v>
      </c>
      <c r="L1234" s="3">
        <v>30.98</v>
      </c>
      <c r="M1234" s="1">
        <v>5</v>
      </c>
      <c r="N1234" s="3">
        <v>154.9</v>
      </c>
      <c r="O1234" s="1" t="s">
        <v>22</v>
      </c>
      <c r="P1234" s="1" t="s">
        <v>11</v>
      </c>
      <c r="Q1234" s="1" t="str">
        <f t="shared" si="159"/>
        <v>Supplies and Furniture</v>
      </c>
      <c r="R1234" s="1" t="s">
        <v>12</v>
      </c>
      <c r="S1234" s="1" t="s">
        <v>209</v>
      </c>
      <c r="T1234" s="1">
        <v>94403</v>
      </c>
      <c r="U1234" s="1" t="str">
        <f>VLOOKUP(T1234,'Geographic Data'!$A:$D,2,FALSE)</f>
        <v>San Mateo</v>
      </c>
      <c r="V1234" s="1" t="str">
        <f>VLOOKUP(T1234,'Geographic Data'!$A:$D,3,FALSE)</f>
        <v>California</v>
      </c>
      <c r="W1234" s="1" t="str">
        <f>VLOOKUP(T1234,'Geographic Data'!$A:$D,4,FALSE)</f>
        <v>West</v>
      </c>
    </row>
    <row r="1235" spans="1:23" x14ac:dyDescent="0.2">
      <c r="A1235" s="1">
        <v>79679</v>
      </c>
      <c r="B1235" s="2">
        <v>43816</v>
      </c>
      <c r="C1235" s="2" t="str">
        <f t="shared" si="152"/>
        <v>Tuesday</v>
      </c>
      <c r="D1235" s="2" t="str">
        <f t="shared" si="153"/>
        <v>December</v>
      </c>
      <c r="E1235" s="2" t="str">
        <f t="shared" si="154"/>
        <v>2019</v>
      </c>
      <c r="F1235" s="2">
        <v>43826</v>
      </c>
      <c r="G1235" s="2" t="str">
        <f t="shared" si="155"/>
        <v>Friday</v>
      </c>
      <c r="H1235" s="2" t="str">
        <f t="shared" si="156"/>
        <v>December</v>
      </c>
      <c r="I1235" s="22">
        <v>0.31142275232720795</v>
      </c>
      <c r="J1235" s="22" t="str">
        <f t="shared" si="157"/>
        <v>07</v>
      </c>
      <c r="K1235" s="2" t="str">
        <f t="shared" si="158"/>
        <v>2019</v>
      </c>
      <c r="L1235" s="3">
        <v>5.98</v>
      </c>
      <c r="M1235" s="1">
        <v>5</v>
      </c>
      <c r="N1235" s="3">
        <v>29.9</v>
      </c>
      <c r="O1235" s="1" t="s">
        <v>22</v>
      </c>
      <c r="P1235" s="1" t="s">
        <v>11</v>
      </c>
      <c r="Q1235" s="1" t="str">
        <f t="shared" si="159"/>
        <v>Supplies and Furniture</v>
      </c>
      <c r="R1235" s="1" t="s">
        <v>12</v>
      </c>
      <c r="S1235" s="1" t="s">
        <v>189</v>
      </c>
      <c r="T1235" s="1">
        <v>94403</v>
      </c>
      <c r="U1235" s="1" t="str">
        <f>VLOOKUP(T1235,'Geographic Data'!$A:$D,2,FALSE)</f>
        <v>San Mateo</v>
      </c>
      <c r="V1235" s="1" t="str">
        <f>VLOOKUP(T1235,'Geographic Data'!$A:$D,3,FALSE)</f>
        <v>California</v>
      </c>
      <c r="W1235" s="1" t="str">
        <f>VLOOKUP(T1235,'Geographic Data'!$A:$D,4,FALSE)</f>
        <v>West</v>
      </c>
    </row>
    <row r="1236" spans="1:23" x14ac:dyDescent="0.2">
      <c r="A1236" s="1">
        <v>81144</v>
      </c>
      <c r="B1236" s="2">
        <v>43822</v>
      </c>
      <c r="C1236" s="2" t="str">
        <f t="shared" si="152"/>
        <v>Monday</v>
      </c>
      <c r="D1236" s="2" t="str">
        <f t="shared" si="153"/>
        <v>December</v>
      </c>
      <c r="E1236" s="2" t="str">
        <f t="shared" si="154"/>
        <v>2019</v>
      </c>
      <c r="F1236" s="2">
        <v>43823</v>
      </c>
      <c r="G1236" s="2" t="str">
        <f t="shared" si="155"/>
        <v>Tuesday</v>
      </c>
      <c r="H1236" s="2" t="str">
        <f t="shared" si="156"/>
        <v>December</v>
      </c>
      <c r="I1236" s="22">
        <v>0.92905844886696209</v>
      </c>
      <c r="J1236" s="22" t="str">
        <f t="shared" si="157"/>
        <v>22</v>
      </c>
      <c r="K1236" s="2" t="str">
        <f t="shared" si="158"/>
        <v>2019</v>
      </c>
      <c r="L1236" s="3">
        <v>37.94</v>
      </c>
      <c r="M1236" s="1">
        <v>8</v>
      </c>
      <c r="N1236" s="3">
        <v>303.52</v>
      </c>
      <c r="O1236" s="1" t="s">
        <v>10</v>
      </c>
      <c r="P1236" s="1" t="s">
        <v>11</v>
      </c>
      <c r="Q1236" s="1" t="str">
        <f t="shared" si="159"/>
        <v>Supplies and Furniture</v>
      </c>
      <c r="R1236" s="1" t="s">
        <v>12</v>
      </c>
      <c r="S1236" s="1" t="s">
        <v>578</v>
      </c>
      <c r="T1236" s="1">
        <v>94404</v>
      </c>
      <c r="U1236" s="1" t="str">
        <f>VLOOKUP(T1236,'Geographic Data'!$A:$D,2,FALSE)</f>
        <v>Foster City</v>
      </c>
      <c r="V1236" s="1" t="str">
        <f>VLOOKUP(T1236,'Geographic Data'!$A:$D,3,FALSE)</f>
        <v>California</v>
      </c>
      <c r="W1236" s="1" t="str">
        <f>VLOOKUP(T1236,'Geographic Data'!$A:$D,4,FALSE)</f>
        <v>West</v>
      </c>
    </row>
    <row r="1237" spans="1:23" x14ac:dyDescent="0.2">
      <c r="A1237" s="1">
        <v>81145</v>
      </c>
      <c r="B1237" s="2">
        <v>43822</v>
      </c>
      <c r="C1237" s="2" t="str">
        <f t="shared" si="152"/>
        <v>Monday</v>
      </c>
      <c r="D1237" s="2" t="str">
        <f t="shared" si="153"/>
        <v>December</v>
      </c>
      <c r="E1237" s="2" t="str">
        <f t="shared" si="154"/>
        <v>2019</v>
      </c>
      <c r="F1237" s="2">
        <v>43831</v>
      </c>
      <c r="G1237" s="2" t="str">
        <f t="shared" si="155"/>
        <v>Wednesday</v>
      </c>
      <c r="H1237" s="2" t="str">
        <f t="shared" si="156"/>
        <v>January</v>
      </c>
      <c r="I1237" s="22">
        <v>0.890424340015189</v>
      </c>
      <c r="J1237" s="22" t="str">
        <f t="shared" si="157"/>
        <v>21</v>
      </c>
      <c r="K1237" s="2" t="str">
        <f t="shared" si="158"/>
        <v>2020</v>
      </c>
      <c r="L1237" s="3">
        <v>320.98</v>
      </c>
      <c r="M1237" s="1">
        <v>6</v>
      </c>
      <c r="N1237" s="3">
        <v>1925.88</v>
      </c>
      <c r="O1237" s="1" t="s">
        <v>10</v>
      </c>
      <c r="P1237" s="1" t="s">
        <v>27</v>
      </c>
      <c r="Q1237" s="1" t="str">
        <f t="shared" si="159"/>
        <v>Supplies and Furniture</v>
      </c>
      <c r="R1237" s="1" t="s">
        <v>1219</v>
      </c>
      <c r="S1237" s="1" t="s">
        <v>579</v>
      </c>
      <c r="T1237" s="1">
        <v>94404</v>
      </c>
      <c r="U1237" s="1" t="str">
        <f>VLOOKUP(T1237,'Geographic Data'!$A:$D,2,FALSE)</f>
        <v>Foster City</v>
      </c>
      <c r="V1237" s="1" t="str">
        <f>VLOOKUP(T1237,'Geographic Data'!$A:$D,3,FALSE)</f>
        <v>California</v>
      </c>
      <c r="W1237" s="1" t="str">
        <f>VLOOKUP(T1237,'Geographic Data'!$A:$D,4,FALSE)</f>
        <v>West</v>
      </c>
    </row>
    <row r="1238" spans="1:23" x14ac:dyDescent="0.2">
      <c r="A1238" s="1">
        <v>81146</v>
      </c>
      <c r="B1238" s="2">
        <v>43822</v>
      </c>
      <c r="C1238" s="2" t="str">
        <f t="shared" si="152"/>
        <v>Monday</v>
      </c>
      <c r="D1238" s="2" t="str">
        <f t="shared" si="153"/>
        <v>December</v>
      </c>
      <c r="E1238" s="2" t="str">
        <f t="shared" si="154"/>
        <v>2019</v>
      </c>
      <c r="F1238" s="2">
        <v>43829</v>
      </c>
      <c r="G1238" s="2" t="str">
        <f t="shared" si="155"/>
        <v>Monday</v>
      </c>
      <c r="H1238" s="2" t="str">
        <f t="shared" si="156"/>
        <v>December</v>
      </c>
      <c r="I1238" s="22">
        <v>0.61825371647733229</v>
      </c>
      <c r="J1238" s="22" t="str">
        <f t="shared" si="157"/>
        <v>14</v>
      </c>
      <c r="K1238" s="2" t="str">
        <f t="shared" si="158"/>
        <v>2019</v>
      </c>
      <c r="L1238" s="3">
        <v>6.23</v>
      </c>
      <c r="M1238" s="1">
        <v>8</v>
      </c>
      <c r="N1238" s="3">
        <v>49.84</v>
      </c>
      <c r="O1238" s="1" t="s">
        <v>10</v>
      </c>
      <c r="P1238" s="1" t="s">
        <v>11</v>
      </c>
      <c r="Q1238" s="1" t="str">
        <f t="shared" si="159"/>
        <v>Supplies and Furniture</v>
      </c>
      <c r="R1238" s="1" t="s">
        <v>791</v>
      </c>
      <c r="S1238" s="1" t="s">
        <v>580</v>
      </c>
      <c r="T1238" s="1">
        <v>94404</v>
      </c>
      <c r="U1238" s="1" t="str">
        <f>VLOOKUP(T1238,'Geographic Data'!$A:$D,2,FALSE)</f>
        <v>Foster City</v>
      </c>
      <c r="V1238" s="1" t="str">
        <f>VLOOKUP(T1238,'Geographic Data'!$A:$D,3,FALSE)</f>
        <v>California</v>
      </c>
      <c r="W1238" s="1" t="str">
        <f>VLOOKUP(T1238,'Geographic Data'!$A:$D,4,FALSE)</f>
        <v>West</v>
      </c>
    </row>
    <row r="1239" spans="1:23" x14ac:dyDescent="0.2">
      <c r="A1239" s="1">
        <v>81148</v>
      </c>
      <c r="B1239" s="2">
        <v>43822</v>
      </c>
      <c r="C1239" s="2" t="str">
        <f t="shared" si="152"/>
        <v>Monday</v>
      </c>
      <c r="D1239" s="2" t="str">
        <f t="shared" si="153"/>
        <v>December</v>
      </c>
      <c r="E1239" s="2" t="str">
        <f t="shared" si="154"/>
        <v>2019</v>
      </c>
      <c r="F1239" s="2">
        <v>43831</v>
      </c>
      <c r="G1239" s="2" t="str">
        <f t="shared" si="155"/>
        <v>Wednesday</v>
      </c>
      <c r="H1239" s="2" t="str">
        <f t="shared" si="156"/>
        <v>January</v>
      </c>
      <c r="I1239" s="22">
        <v>0.33005002595386645</v>
      </c>
      <c r="J1239" s="22" t="str">
        <f t="shared" si="157"/>
        <v>07</v>
      </c>
      <c r="K1239" s="2" t="str">
        <f t="shared" si="158"/>
        <v>2020</v>
      </c>
      <c r="L1239" s="3">
        <v>810.98</v>
      </c>
      <c r="M1239" s="1">
        <v>4</v>
      </c>
      <c r="N1239" s="3">
        <v>3243.92</v>
      </c>
      <c r="O1239" s="1" t="s">
        <v>10</v>
      </c>
      <c r="P1239" s="1" t="s">
        <v>16</v>
      </c>
      <c r="Q1239" s="1" t="str">
        <f t="shared" si="159"/>
        <v>Technology</v>
      </c>
      <c r="R1239" s="1" t="s">
        <v>25</v>
      </c>
      <c r="S1239" s="1" t="s">
        <v>582</v>
      </c>
      <c r="T1239" s="1">
        <v>94404</v>
      </c>
      <c r="U1239" s="1" t="str">
        <f>VLOOKUP(T1239,'Geographic Data'!$A:$D,2,FALSE)</f>
        <v>Foster City</v>
      </c>
      <c r="V1239" s="1" t="str">
        <f>VLOOKUP(T1239,'Geographic Data'!$A:$D,3,FALSE)</f>
        <v>California</v>
      </c>
      <c r="W1239" s="1" t="str">
        <f>VLOOKUP(T1239,'Geographic Data'!$A:$D,4,FALSE)</f>
        <v>West</v>
      </c>
    </row>
    <row r="1240" spans="1:23" x14ac:dyDescent="0.2">
      <c r="A1240" s="1">
        <v>81149</v>
      </c>
      <c r="B1240" s="2">
        <v>43822</v>
      </c>
      <c r="C1240" s="2" t="str">
        <f t="shared" si="152"/>
        <v>Monday</v>
      </c>
      <c r="D1240" s="2" t="str">
        <f t="shared" si="153"/>
        <v>December</v>
      </c>
      <c r="E1240" s="2" t="str">
        <f t="shared" si="154"/>
        <v>2019</v>
      </c>
      <c r="F1240" s="2">
        <v>43826</v>
      </c>
      <c r="G1240" s="2" t="str">
        <f t="shared" si="155"/>
        <v>Friday</v>
      </c>
      <c r="H1240" s="2" t="str">
        <f t="shared" si="156"/>
        <v>December</v>
      </c>
      <c r="I1240" s="22">
        <v>0.60319718876187522</v>
      </c>
      <c r="J1240" s="22" t="str">
        <f t="shared" si="157"/>
        <v>14</v>
      </c>
      <c r="K1240" s="2" t="str">
        <f t="shared" si="158"/>
        <v>2019</v>
      </c>
      <c r="L1240" s="3">
        <v>110.98</v>
      </c>
      <c r="M1240" s="1">
        <v>7</v>
      </c>
      <c r="N1240" s="3">
        <v>776.86</v>
      </c>
      <c r="O1240" s="1" t="s">
        <v>10</v>
      </c>
      <c r="P1240" s="1" t="s">
        <v>11</v>
      </c>
      <c r="Q1240" s="1" t="str">
        <f t="shared" si="159"/>
        <v>Supplies and Furniture</v>
      </c>
      <c r="R1240" s="1" t="s">
        <v>789</v>
      </c>
      <c r="S1240" s="1" t="s">
        <v>583</v>
      </c>
      <c r="T1240" s="1">
        <v>94404</v>
      </c>
      <c r="U1240" s="1" t="str">
        <f>VLOOKUP(T1240,'Geographic Data'!$A:$D,2,FALSE)</f>
        <v>Foster City</v>
      </c>
      <c r="V1240" s="1" t="str">
        <f>VLOOKUP(T1240,'Geographic Data'!$A:$D,3,FALSE)</f>
        <v>California</v>
      </c>
      <c r="W1240" s="1" t="str">
        <f>VLOOKUP(T1240,'Geographic Data'!$A:$D,4,FALSE)</f>
        <v>West</v>
      </c>
    </row>
    <row r="1241" spans="1:23" x14ac:dyDescent="0.2">
      <c r="A1241" s="1">
        <v>79922</v>
      </c>
      <c r="B1241" s="2">
        <v>43817</v>
      </c>
      <c r="C1241" s="2" t="str">
        <f t="shared" si="152"/>
        <v>Wednesday</v>
      </c>
      <c r="D1241" s="2" t="str">
        <f t="shared" si="153"/>
        <v>December</v>
      </c>
      <c r="E1241" s="2" t="str">
        <f t="shared" si="154"/>
        <v>2019</v>
      </c>
      <c r="F1241" s="2">
        <v>43826</v>
      </c>
      <c r="G1241" s="2" t="str">
        <f t="shared" si="155"/>
        <v>Friday</v>
      </c>
      <c r="H1241" s="2" t="str">
        <f t="shared" si="156"/>
        <v>December</v>
      </c>
      <c r="I1241" s="22">
        <v>0.70109127582479691</v>
      </c>
      <c r="J1241" s="22" t="str">
        <f t="shared" si="157"/>
        <v>16</v>
      </c>
      <c r="K1241" s="2" t="str">
        <f t="shared" si="158"/>
        <v>2019</v>
      </c>
      <c r="L1241" s="3">
        <v>155.06</v>
      </c>
      <c r="M1241" s="1">
        <v>1</v>
      </c>
      <c r="N1241" s="3">
        <v>155.06</v>
      </c>
      <c r="O1241" s="1" t="s">
        <v>10</v>
      </c>
      <c r="P1241" s="1" t="s">
        <v>11</v>
      </c>
      <c r="Q1241" s="1" t="str">
        <f t="shared" si="159"/>
        <v>Supplies and Furniture</v>
      </c>
      <c r="R1241" s="1" t="s">
        <v>789</v>
      </c>
      <c r="S1241" s="1" t="s">
        <v>150</v>
      </c>
      <c r="T1241" s="1">
        <v>94559</v>
      </c>
      <c r="U1241" s="1" t="str">
        <f>VLOOKUP(T1241,'Geographic Data'!$A:$D,2,FALSE)</f>
        <v>Napa</v>
      </c>
      <c r="V1241" s="1" t="str">
        <f>VLOOKUP(T1241,'Geographic Data'!$A:$D,3,FALSE)</f>
        <v>California</v>
      </c>
      <c r="W1241" s="1" t="str">
        <f>VLOOKUP(T1241,'Geographic Data'!$A:$D,4,FALSE)</f>
        <v>West</v>
      </c>
    </row>
    <row r="1242" spans="1:23" x14ac:dyDescent="0.2">
      <c r="A1242" s="1">
        <v>79925</v>
      </c>
      <c r="B1242" s="2">
        <v>43817</v>
      </c>
      <c r="C1242" s="2" t="str">
        <f t="shared" si="152"/>
        <v>Wednesday</v>
      </c>
      <c r="D1242" s="2" t="str">
        <f t="shared" si="153"/>
        <v>December</v>
      </c>
      <c r="E1242" s="2" t="str">
        <f t="shared" si="154"/>
        <v>2019</v>
      </c>
      <c r="F1242" s="2">
        <v>43823</v>
      </c>
      <c r="G1242" s="2" t="str">
        <f t="shared" si="155"/>
        <v>Tuesday</v>
      </c>
      <c r="H1242" s="2" t="str">
        <f t="shared" si="156"/>
        <v>December</v>
      </c>
      <c r="I1242" s="22">
        <v>7.773352324060534E-2</v>
      </c>
      <c r="J1242" s="22" t="str">
        <f t="shared" si="157"/>
        <v>01</v>
      </c>
      <c r="K1242" s="2" t="str">
        <f t="shared" si="158"/>
        <v>2019</v>
      </c>
      <c r="L1242" s="3">
        <v>291.73</v>
      </c>
      <c r="M1242" s="1">
        <v>10</v>
      </c>
      <c r="N1242" s="3">
        <v>2917.3</v>
      </c>
      <c r="O1242" s="1" t="s">
        <v>10</v>
      </c>
      <c r="P1242" s="1" t="s">
        <v>27</v>
      </c>
      <c r="Q1242" s="1" t="str">
        <f t="shared" si="159"/>
        <v>Supplies and Furniture</v>
      </c>
      <c r="R1242" s="1" t="s">
        <v>1219</v>
      </c>
      <c r="S1242" s="1" t="s">
        <v>149</v>
      </c>
      <c r="T1242" s="1">
        <v>94559</v>
      </c>
      <c r="U1242" s="1" t="str">
        <f>VLOOKUP(T1242,'Geographic Data'!$A:$D,2,FALSE)</f>
        <v>Napa</v>
      </c>
      <c r="V1242" s="1" t="str">
        <f>VLOOKUP(T1242,'Geographic Data'!$A:$D,3,FALSE)</f>
        <v>California</v>
      </c>
      <c r="W1242" s="1" t="str">
        <f>VLOOKUP(T1242,'Geographic Data'!$A:$D,4,FALSE)</f>
        <v>West</v>
      </c>
    </row>
    <row r="1243" spans="1:23" x14ac:dyDescent="0.2">
      <c r="A1243" s="1">
        <v>79925</v>
      </c>
      <c r="B1243" s="2">
        <v>43817</v>
      </c>
      <c r="C1243" s="2" t="str">
        <f t="shared" si="152"/>
        <v>Wednesday</v>
      </c>
      <c r="D1243" s="2" t="str">
        <f t="shared" si="153"/>
        <v>December</v>
      </c>
      <c r="E1243" s="2" t="str">
        <f t="shared" si="154"/>
        <v>2019</v>
      </c>
      <c r="F1243" s="2">
        <v>43822</v>
      </c>
      <c r="G1243" s="2" t="str">
        <f t="shared" si="155"/>
        <v>Monday</v>
      </c>
      <c r="H1243" s="2" t="str">
        <f t="shared" si="156"/>
        <v>December</v>
      </c>
      <c r="I1243" s="22">
        <v>0.690429899604176</v>
      </c>
      <c r="J1243" s="22" t="str">
        <f t="shared" si="157"/>
        <v>16</v>
      </c>
      <c r="K1243" s="2" t="str">
        <f t="shared" si="158"/>
        <v>2019</v>
      </c>
      <c r="L1243" s="3">
        <v>100.98</v>
      </c>
      <c r="M1243" s="1">
        <v>1</v>
      </c>
      <c r="N1243" s="3">
        <v>100.98</v>
      </c>
      <c r="O1243" s="1" t="s">
        <v>10</v>
      </c>
      <c r="P1243" s="1" t="s">
        <v>27</v>
      </c>
      <c r="Q1243" s="1" t="str">
        <f t="shared" si="159"/>
        <v>Supplies and Furniture</v>
      </c>
      <c r="R1243" s="1" t="s">
        <v>1219</v>
      </c>
      <c r="S1243" s="1" t="s">
        <v>139</v>
      </c>
      <c r="T1243" s="1">
        <v>94559</v>
      </c>
      <c r="U1243" s="1" t="str">
        <f>VLOOKUP(T1243,'Geographic Data'!$A:$D,2,FALSE)</f>
        <v>Napa</v>
      </c>
      <c r="V1243" s="1" t="str">
        <f>VLOOKUP(T1243,'Geographic Data'!$A:$D,3,FALSE)</f>
        <v>California</v>
      </c>
      <c r="W1243" s="1" t="str">
        <f>VLOOKUP(T1243,'Geographic Data'!$A:$D,4,FALSE)</f>
        <v>West</v>
      </c>
    </row>
    <row r="1244" spans="1:23" x14ac:dyDescent="0.2">
      <c r="A1244" s="1">
        <v>79926</v>
      </c>
      <c r="B1244" s="2">
        <v>43817</v>
      </c>
      <c r="C1244" s="2" t="str">
        <f t="shared" si="152"/>
        <v>Wednesday</v>
      </c>
      <c r="D1244" s="2" t="str">
        <f t="shared" si="153"/>
        <v>December</v>
      </c>
      <c r="E1244" s="2" t="str">
        <f t="shared" si="154"/>
        <v>2019</v>
      </c>
      <c r="F1244" s="2">
        <v>43823</v>
      </c>
      <c r="G1244" s="2" t="str">
        <f t="shared" si="155"/>
        <v>Tuesday</v>
      </c>
      <c r="H1244" s="2" t="str">
        <f t="shared" si="156"/>
        <v>December</v>
      </c>
      <c r="I1244" s="22">
        <v>0.68608080221640355</v>
      </c>
      <c r="J1244" s="22" t="str">
        <f t="shared" si="157"/>
        <v>16</v>
      </c>
      <c r="K1244" s="2" t="str">
        <f t="shared" si="158"/>
        <v>2019</v>
      </c>
      <c r="L1244" s="3">
        <v>367.99</v>
      </c>
      <c r="M1244" s="1">
        <v>3</v>
      </c>
      <c r="N1244" s="3">
        <v>1103.97</v>
      </c>
      <c r="O1244" s="1" t="s">
        <v>10</v>
      </c>
      <c r="P1244" s="1" t="s">
        <v>11</v>
      </c>
      <c r="Q1244" s="1" t="str">
        <f t="shared" si="159"/>
        <v>Supplies and Furniture</v>
      </c>
      <c r="R1244" s="1" t="s">
        <v>791</v>
      </c>
      <c r="S1244" s="1" t="s">
        <v>181</v>
      </c>
      <c r="T1244" s="1">
        <v>94559</v>
      </c>
      <c r="U1244" s="1" t="str">
        <f>VLOOKUP(T1244,'Geographic Data'!$A:$D,2,FALSE)</f>
        <v>Napa</v>
      </c>
      <c r="V1244" s="1" t="str">
        <f>VLOOKUP(T1244,'Geographic Data'!$A:$D,3,FALSE)</f>
        <v>California</v>
      </c>
      <c r="W1244" s="1" t="str">
        <f>VLOOKUP(T1244,'Geographic Data'!$A:$D,4,FALSE)</f>
        <v>West</v>
      </c>
    </row>
    <row r="1245" spans="1:23" x14ac:dyDescent="0.2">
      <c r="A1245" s="1">
        <v>79926</v>
      </c>
      <c r="B1245" s="2">
        <v>43817</v>
      </c>
      <c r="C1245" s="2" t="str">
        <f t="shared" si="152"/>
        <v>Wednesday</v>
      </c>
      <c r="D1245" s="2" t="str">
        <f t="shared" si="153"/>
        <v>December</v>
      </c>
      <c r="E1245" s="2" t="str">
        <f t="shared" si="154"/>
        <v>2019</v>
      </c>
      <c r="F1245" s="2">
        <v>43822</v>
      </c>
      <c r="G1245" s="2" t="str">
        <f t="shared" si="155"/>
        <v>Monday</v>
      </c>
      <c r="H1245" s="2" t="str">
        <f t="shared" si="156"/>
        <v>December</v>
      </c>
      <c r="I1245" s="22">
        <v>0.19475834343743148</v>
      </c>
      <c r="J1245" s="22" t="str">
        <f t="shared" si="157"/>
        <v>04</v>
      </c>
      <c r="K1245" s="2" t="str">
        <f t="shared" si="158"/>
        <v>2019</v>
      </c>
      <c r="L1245" s="3">
        <v>4.24</v>
      </c>
      <c r="M1245" s="1">
        <v>5</v>
      </c>
      <c r="N1245" s="3">
        <v>21.2</v>
      </c>
      <c r="O1245" s="1" t="s">
        <v>10</v>
      </c>
      <c r="P1245" s="1" t="s">
        <v>11</v>
      </c>
      <c r="Q1245" s="1" t="str">
        <f t="shared" si="159"/>
        <v>Supplies and Furniture</v>
      </c>
      <c r="R1245" s="1" t="s">
        <v>791</v>
      </c>
      <c r="S1245" s="1" t="s">
        <v>795</v>
      </c>
      <c r="T1245" s="1">
        <v>94559</v>
      </c>
      <c r="U1245" s="1" t="str">
        <f>VLOOKUP(T1245,'Geographic Data'!$A:$D,2,FALSE)</f>
        <v>Napa</v>
      </c>
      <c r="V1245" s="1" t="str">
        <f>VLOOKUP(T1245,'Geographic Data'!$A:$D,3,FALSE)</f>
        <v>California</v>
      </c>
      <c r="W1245" s="1" t="str">
        <f>VLOOKUP(T1245,'Geographic Data'!$A:$D,4,FALSE)</f>
        <v>West</v>
      </c>
    </row>
    <row r="1246" spans="1:23" x14ac:dyDescent="0.2">
      <c r="A1246" s="1">
        <v>82673</v>
      </c>
      <c r="B1246" s="2">
        <v>43829</v>
      </c>
      <c r="C1246" s="2" t="str">
        <f t="shared" si="152"/>
        <v>Monday</v>
      </c>
      <c r="D1246" s="2" t="str">
        <f t="shared" si="153"/>
        <v>December</v>
      </c>
      <c r="E1246" s="2" t="str">
        <f t="shared" si="154"/>
        <v>2019</v>
      </c>
      <c r="F1246" s="2">
        <v>43834</v>
      </c>
      <c r="G1246" s="2" t="str">
        <f t="shared" si="155"/>
        <v>Saturday</v>
      </c>
      <c r="H1246" s="2" t="str">
        <f t="shared" si="156"/>
        <v>January</v>
      </c>
      <c r="I1246" s="22">
        <v>1.9990489136173739E-2</v>
      </c>
      <c r="J1246" s="22" t="str">
        <f t="shared" si="157"/>
        <v>00</v>
      </c>
      <c r="K1246" s="2" t="str">
        <f t="shared" si="158"/>
        <v>2020</v>
      </c>
      <c r="L1246" s="3">
        <v>6.81</v>
      </c>
      <c r="M1246" s="1">
        <v>8</v>
      </c>
      <c r="N1246" s="3">
        <v>54.48</v>
      </c>
      <c r="O1246" s="1" t="s">
        <v>22</v>
      </c>
      <c r="P1246" s="1" t="s">
        <v>11</v>
      </c>
      <c r="Q1246" s="1" t="str">
        <f t="shared" si="159"/>
        <v>Supplies and Furniture</v>
      </c>
      <c r="R1246" s="1" t="s">
        <v>791</v>
      </c>
      <c r="S1246" s="1" t="s">
        <v>742</v>
      </c>
      <c r="T1246" s="1">
        <v>94583</v>
      </c>
      <c r="U1246" s="1" t="str">
        <f>VLOOKUP(T1246,'Geographic Data'!$A:$D,2,FALSE)</f>
        <v>San Ramon</v>
      </c>
      <c r="V1246" s="1" t="str">
        <f>VLOOKUP(T1246,'Geographic Data'!$A:$D,3,FALSE)</f>
        <v>California</v>
      </c>
      <c r="W1246" s="1" t="str">
        <f>VLOOKUP(T1246,'Geographic Data'!$A:$D,4,FALSE)</f>
        <v>West</v>
      </c>
    </row>
    <row r="1247" spans="1:23" x14ac:dyDescent="0.2">
      <c r="A1247" s="1">
        <v>82674</v>
      </c>
      <c r="B1247" s="2">
        <v>43829</v>
      </c>
      <c r="C1247" s="2" t="str">
        <f t="shared" si="152"/>
        <v>Monday</v>
      </c>
      <c r="D1247" s="2" t="str">
        <f t="shared" si="153"/>
        <v>December</v>
      </c>
      <c r="E1247" s="2" t="str">
        <f t="shared" si="154"/>
        <v>2019</v>
      </c>
      <c r="F1247" s="2">
        <v>43830</v>
      </c>
      <c r="G1247" s="2" t="str">
        <f t="shared" si="155"/>
        <v>Tuesday</v>
      </c>
      <c r="H1247" s="2" t="str">
        <f t="shared" si="156"/>
        <v>December</v>
      </c>
      <c r="I1247" s="22">
        <v>0.17814007586662683</v>
      </c>
      <c r="J1247" s="22" t="str">
        <f t="shared" si="157"/>
        <v>04</v>
      </c>
      <c r="K1247" s="2" t="str">
        <f t="shared" si="158"/>
        <v>2019</v>
      </c>
      <c r="L1247" s="3">
        <v>76.72</v>
      </c>
      <c r="M1247" s="1">
        <v>6</v>
      </c>
      <c r="N1247" s="3">
        <v>460.32</v>
      </c>
      <c r="O1247" s="1" t="s">
        <v>10</v>
      </c>
      <c r="P1247" s="1" t="s">
        <v>11</v>
      </c>
      <c r="Q1247" s="1" t="str">
        <f t="shared" si="159"/>
        <v>Supplies and Furniture</v>
      </c>
      <c r="R1247" s="1" t="s">
        <v>47</v>
      </c>
      <c r="S1247" s="1" t="s">
        <v>531</v>
      </c>
      <c r="T1247" s="1">
        <v>94583</v>
      </c>
      <c r="U1247" s="1" t="str">
        <f>VLOOKUP(T1247,'Geographic Data'!$A:$D,2,FALSE)</f>
        <v>San Ramon</v>
      </c>
      <c r="V1247" s="1" t="str">
        <f>VLOOKUP(T1247,'Geographic Data'!$A:$D,3,FALSE)</f>
        <v>California</v>
      </c>
      <c r="W1247" s="1" t="str">
        <f>VLOOKUP(T1247,'Geographic Data'!$A:$D,4,FALSE)</f>
        <v>West</v>
      </c>
    </row>
    <row r="1248" spans="1:23" x14ac:dyDescent="0.2">
      <c r="A1248" s="1">
        <v>82674</v>
      </c>
      <c r="B1248" s="2">
        <v>43829</v>
      </c>
      <c r="C1248" s="2" t="str">
        <f t="shared" si="152"/>
        <v>Monday</v>
      </c>
      <c r="D1248" s="2" t="str">
        <f t="shared" si="153"/>
        <v>December</v>
      </c>
      <c r="E1248" s="2" t="str">
        <f t="shared" si="154"/>
        <v>2019</v>
      </c>
      <c r="F1248" s="2">
        <v>43837</v>
      </c>
      <c r="G1248" s="2" t="str">
        <f t="shared" si="155"/>
        <v>Tuesday</v>
      </c>
      <c r="H1248" s="2" t="str">
        <f t="shared" si="156"/>
        <v>January</v>
      </c>
      <c r="I1248" s="22">
        <v>0.93226144866914884</v>
      </c>
      <c r="J1248" s="22" t="str">
        <f t="shared" si="157"/>
        <v>22</v>
      </c>
      <c r="K1248" s="2" t="str">
        <f t="shared" si="158"/>
        <v>2020</v>
      </c>
      <c r="L1248" s="3">
        <v>1.88</v>
      </c>
      <c r="M1248" s="1">
        <v>6</v>
      </c>
      <c r="N1248" s="3">
        <v>11.28</v>
      </c>
      <c r="O1248" s="1" t="s">
        <v>10</v>
      </c>
      <c r="P1248" s="1" t="s">
        <v>11</v>
      </c>
      <c r="Q1248" s="1" t="str">
        <f t="shared" si="159"/>
        <v>Supplies and Furniture</v>
      </c>
      <c r="R1248" s="1" t="s">
        <v>791</v>
      </c>
      <c r="S1248" s="1" t="s">
        <v>129</v>
      </c>
      <c r="T1248" s="1">
        <v>94583</v>
      </c>
      <c r="U1248" s="1" t="str">
        <f>VLOOKUP(T1248,'Geographic Data'!$A:$D,2,FALSE)</f>
        <v>San Ramon</v>
      </c>
      <c r="V1248" s="1" t="str">
        <f>VLOOKUP(T1248,'Geographic Data'!$A:$D,3,FALSE)</f>
        <v>California</v>
      </c>
      <c r="W1248" s="1" t="str">
        <f>VLOOKUP(T1248,'Geographic Data'!$A:$D,4,FALSE)</f>
        <v>West</v>
      </c>
    </row>
    <row r="1249" spans="1:23" x14ac:dyDescent="0.2">
      <c r="A1249" s="1">
        <v>82678</v>
      </c>
      <c r="B1249" s="2">
        <v>43829</v>
      </c>
      <c r="C1249" s="2" t="str">
        <f t="shared" si="152"/>
        <v>Monday</v>
      </c>
      <c r="D1249" s="2" t="str">
        <f t="shared" si="153"/>
        <v>December</v>
      </c>
      <c r="E1249" s="2" t="str">
        <f t="shared" si="154"/>
        <v>2019</v>
      </c>
      <c r="F1249" s="2">
        <v>43839</v>
      </c>
      <c r="G1249" s="2" t="str">
        <f t="shared" si="155"/>
        <v>Thursday</v>
      </c>
      <c r="H1249" s="2" t="str">
        <f t="shared" si="156"/>
        <v>January</v>
      </c>
      <c r="I1249" s="22">
        <v>0.28405080824722273</v>
      </c>
      <c r="J1249" s="22" t="str">
        <f t="shared" si="157"/>
        <v>06</v>
      </c>
      <c r="K1249" s="2" t="str">
        <f t="shared" si="158"/>
        <v>2020</v>
      </c>
      <c r="L1249" s="3">
        <v>90.98</v>
      </c>
      <c r="M1249" s="1">
        <v>2</v>
      </c>
      <c r="N1249" s="3">
        <v>181.96</v>
      </c>
      <c r="O1249" s="1" t="s">
        <v>22</v>
      </c>
      <c r="P1249" s="1" t="s">
        <v>27</v>
      </c>
      <c r="Q1249" s="1" t="str">
        <f t="shared" si="159"/>
        <v>Supplies and Furniture</v>
      </c>
      <c r="R1249" s="1" t="s">
        <v>1219</v>
      </c>
      <c r="S1249" s="1" t="s">
        <v>743</v>
      </c>
      <c r="T1249" s="1">
        <v>94583</v>
      </c>
      <c r="U1249" s="1" t="str">
        <f>VLOOKUP(T1249,'Geographic Data'!$A:$D,2,FALSE)</f>
        <v>San Ramon</v>
      </c>
      <c r="V1249" s="1" t="str">
        <f>VLOOKUP(T1249,'Geographic Data'!$A:$D,3,FALSE)</f>
        <v>California</v>
      </c>
      <c r="W1249" s="1" t="str">
        <f>VLOOKUP(T1249,'Geographic Data'!$A:$D,4,FALSE)</f>
        <v>West</v>
      </c>
    </row>
    <row r="1250" spans="1:23" x14ac:dyDescent="0.2">
      <c r="A1250" s="1">
        <v>82679</v>
      </c>
      <c r="B1250" s="2">
        <v>43829</v>
      </c>
      <c r="C1250" s="2" t="str">
        <f t="shared" si="152"/>
        <v>Monday</v>
      </c>
      <c r="D1250" s="2" t="str">
        <f t="shared" si="153"/>
        <v>December</v>
      </c>
      <c r="E1250" s="2" t="str">
        <f t="shared" si="154"/>
        <v>2019</v>
      </c>
      <c r="F1250" s="2">
        <v>43832</v>
      </c>
      <c r="G1250" s="2" t="str">
        <f t="shared" si="155"/>
        <v>Thursday</v>
      </c>
      <c r="H1250" s="2" t="str">
        <f t="shared" si="156"/>
        <v>January</v>
      </c>
      <c r="I1250" s="22">
        <v>0.23423897248065573</v>
      </c>
      <c r="J1250" s="22" t="str">
        <f t="shared" si="157"/>
        <v>05</v>
      </c>
      <c r="K1250" s="2" t="str">
        <f t="shared" si="158"/>
        <v>2020</v>
      </c>
      <c r="L1250" s="3">
        <v>12.97</v>
      </c>
      <c r="M1250" s="1">
        <v>4</v>
      </c>
      <c r="N1250" s="3">
        <v>51.88</v>
      </c>
      <c r="O1250" s="1" t="s">
        <v>22</v>
      </c>
      <c r="P1250" s="1" t="s">
        <v>11</v>
      </c>
      <c r="Q1250" s="1" t="str">
        <f t="shared" si="159"/>
        <v>Supplies and Furniture</v>
      </c>
      <c r="R1250" s="1" t="s">
        <v>791</v>
      </c>
      <c r="S1250" s="1" t="s">
        <v>191</v>
      </c>
      <c r="T1250" s="1">
        <v>94583</v>
      </c>
      <c r="U1250" s="1" t="str">
        <f>VLOOKUP(T1250,'Geographic Data'!$A:$D,2,FALSE)</f>
        <v>San Ramon</v>
      </c>
      <c r="V1250" s="1" t="str">
        <f>VLOOKUP(T1250,'Geographic Data'!$A:$D,3,FALSE)</f>
        <v>California</v>
      </c>
      <c r="W1250" s="1" t="str">
        <f>VLOOKUP(T1250,'Geographic Data'!$A:$D,4,FALSE)</f>
        <v>West</v>
      </c>
    </row>
    <row r="1251" spans="1:23" x14ac:dyDescent="0.2">
      <c r="A1251" s="1">
        <v>82679</v>
      </c>
      <c r="B1251" s="2">
        <v>43829</v>
      </c>
      <c r="C1251" s="2" t="str">
        <f t="shared" si="152"/>
        <v>Monday</v>
      </c>
      <c r="D1251" s="2" t="str">
        <f t="shared" si="153"/>
        <v>December</v>
      </c>
      <c r="E1251" s="2" t="str">
        <f t="shared" si="154"/>
        <v>2019</v>
      </c>
      <c r="F1251" s="2">
        <v>43834</v>
      </c>
      <c r="G1251" s="2" t="str">
        <f t="shared" si="155"/>
        <v>Saturday</v>
      </c>
      <c r="H1251" s="2" t="str">
        <f t="shared" si="156"/>
        <v>January</v>
      </c>
      <c r="I1251" s="22">
        <v>0.85995757251914628</v>
      </c>
      <c r="J1251" s="22" t="str">
        <f t="shared" si="157"/>
        <v>20</v>
      </c>
      <c r="K1251" s="2" t="str">
        <f t="shared" si="158"/>
        <v>2020</v>
      </c>
      <c r="L1251" s="3">
        <v>2.12</v>
      </c>
      <c r="M1251" s="1">
        <v>7</v>
      </c>
      <c r="N1251" s="3">
        <v>14.84</v>
      </c>
      <c r="O1251" s="1" t="s">
        <v>22</v>
      </c>
      <c r="P1251" s="1" t="s">
        <v>16</v>
      </c>
      <c r="Q1251" s="1" t="str">
        <f t="shared" si="159"/>
        <v>Technology</v>
      </c>
      <c r="R1251" s="1" t="s">
        <v>17</v>
      </c>
      <c r="S1251" s="1" t="s">
        <v>220</v>
      </c>
      <c r="T1251" s="1">
        <v>94583</v>
      </c>
      <c r="U1251" s="1" t="str">
        <f>VLOOKUP(T1251,'Geographic Data'!$A:$D,2,FALSE)</f>
        <v>San Ramon</v>
      </c>
      <c r="V1251" s="1" t="str">
        <f>VLOOKUP(T1251,'Geographic Data'!$A:$D,3,FALSE)</f>
        <v>California</v>
      </c>
      <c r="W1251" s="1" t="str">
        <f>VLOOKUP(T1251,'Geographic Data'!$A:$D,4,FALSE)</f>
        <v>West</v>
      </c>
    </row>
    <row r="1252" spans="1:23" x14ac:dyDescent="0.2">
      <c r="A1252" s="1">
        <v>79881</v>
      </c>
      <c r="B1252" s="2">
        <v>43817</v>
      </c>
      <c r="C1252" s="2" t="str">
        <f t="shared" si="152"/>
        <v>Wednesday</v>
      </c>
      <c r="D1252" s="2" t="str">
        <f t="shared" si="153"/>
        <v>December</v>
      </c>
      <c r="E1252" s="2" t="str">
        <f t="shared" si="154"/>
        <v>2019</v>
      </c>
      <c r="F1252" s="2">
        <v>43827</v>
      </c>
      <c r="G1252" s="2" t="str">
        <f t="shared" si="155"/>
        <v>Saturday</v>
      </c>
      <c r="H1252" s="2" t="str">
        <f t="shared" si="156"/>
        <v>December</v>
      </c>
      <c r="I1252" s="22">
        <v>0.44182141457630997</v>
      </c>
      <c r="J1252" s="22" t="str">
        <f t="shared" si="157"/>
        <v>10</v>
      </c>
      <c r="K1252" s="2" t="str">
        <f t="shared" si="158"/>
        <v>2019</v>
      </c>
      <c r="L1252" s="3">
        <v>178.47</v>
      </c>
      <c r="M1252" s="1">
        <v>1</v>
      </c>
      <c r="N1252" s="3">
        <v>178.47</v>
      </c>
      <c r="O1252" s="1" t="s">
        <v>14</v>
      </c>
      <c r="P1252" s="1" t="s">
        <v>11</v>
      </c>
      <c r="Q1252" s="1" t="str">
        <f t="shared" si="159"/>
        <v>Supplies and Furniture</v>
      </c>
      <c r="R1252" s="1" t="s">
        <v>789</v>
      </c>
      <c r="S1252" s="1" t="s">
        <v>266</v>
      </c>
      <c r="T1252" s="1">
        <v>94601</v>
      </c>
      <c r="U1252" s="1" t="str">
        <f>VLOOKUP(T1252,'Geographic Data'!$A:$D,2,FALSE)</f>
        <v>Oakland</v>
      </c>
      <c r="V1252" s="1" t="str">
        <f>VLOOKUP(T1252,'Geographic Data'!$A:$D,3,FALSE)</f>
        <v>California</v>
      </c>
      <c r="W1252" s="1" t="str">
        <f>VLOOKUP(T1252,'Geographic Data'!$A:$D,4,FALSE)</f>
        <v>West</v>
      </c>
    </row>
    <row r="1253" spans="1:23" x14ac:dyDescent="0.2">
      <c r="A1253" s="1">
        <v>82268</v>
      </c>
      <c r="B1253" s="2">
        <v>43827</v>
      </c>
      <c r="C1253" s="2" t="str">
        <f t="shared" si="152"/>
        <v>Saturday</v>
      </c>
      <c r="D1253" s="2" t="str">
        <f t="shared" si="153"/>
        <v>December</v>
      </c>
      <c r="E1253" s="2" t="str">
        <f t="shared" si="154"/>
        <v>2019</v>
      </c>
      <c r="F1253" s="2">
        <v>43831</v>
      </c>
      <c r="G1253" s="2" t="str">
        <f t="shared" si="155"/>
        <v>Wednesday</v>
      </c>
      <c r="H1253" s="2" t="str">
        <f t="shared" si="156"/>
        <v>January</v>
      </c>
      <c r="I1253" s="22">
        <v>0.91455307332493652</v>
      </c>
      <c r="J1253" s="22" t="str">
        <f t="shared" si="157"/>
        <v>21</v>
      </c>
      <c r="K1253" s="2" t="str">
        <f t="shared" si="158"/>
        <v>2020</v>
      </c>
      <c r="L1253" s="3">
        <v>19.23</v>
      </c>
      <c r="M1253" s="1">
        <v>10</v>
      </c>
      <c r="N1253" s="3">
        <v>192.3</v>
      </c>
      <c r="O1253" s="1" t="s">
        <v>10</v>
      </c>
      <c r="P1253" s="1" t="s">
        <v>27</v>
      </c>
      <c r="Q1253" s="1" t="str">
        <f t="shared" si="159"/>
        <v>Supplies and Furniture</v>
      </c>
      <c r="R1253" s="1" t="s">
        <v>33</v>
      </c>
      <c r="S1253" s="1" t="s">
        <v>688</v>
      </c>
      <c r="T1253" s="1">
        <v>94601</v>
      </c>
      <c r="U1253" s="1" t="str">
        <f>VLOOKUP(T1253,'Geographic Data'!$A:$D,2,FALSE)</f>
        <v>Oakland</v>
      </c>
      <c r="V1253" s="1" t="str">
        <f>VLOOKUP(T1253,'Geographic Data'!$A:$D,3,FALSE)</f>
        <v>California</v>
      </c>
      <c r="W1253" s="1" t="str">
        <f>VLOOKUP(T1253,'Geographic Data'!$A:$D,4,FALSE)</f>
        <v>West</v>
      </c>
    </row>
    <row r="1254" spans="1:23" x14ac:dyDescent="0.2">
      <c r="A1254" s="1">
        <v>82270</v>
      </c>
      <c r="B1254" s="2">
        <v>43827</v>
      </c>
      <c r="C1254" s="2" t="str">
        <f t="shared" si="152"/>
        <v>Saturday</v>
      </c>
      <c r="D1254" s="2" t="str">
        <f t="shared" si="153"/>
        <v>December</v>
      </c>
      <c r="E1254" s="2" t="str">
        <f t="shared" si="154"/>
        <v>2019</v>
      </c>
      <c r="F1254" s="2">
        <v>43832</v>
      </c>
      <c r="G1254" s="2" t="str">
        <f t="shared" si="155"/>
        <v>Thursday</v>
      </c>
      <c r="H1254" s="2" t="str">
        <f t="shared" si="156"/>
        <v>January</v>
      </c>
      <c r="I1254" s="22">
        <v>0.39240648684809232</v>
      </c>
      <c r="J1254" s="22" t="str">
        <f t="shared" si="157"/>
        <v>09</v>
      </c>
      <c r="K1254" s="2" t="str">
        <f t="shared" si="158"/>
        <v>2020</v>
      </c>
      <c r="L1254" s="3">
        <v>110.98</v>
      </c>
      <c r="M1254" s="1">
        <v>1</v>
      </c>
      <c r="N1254" s="3">
        <v>110.98</v>
      </c>
      <c r="O1254" s="1" t="s">
        <v>10</v>
      </c>
      <c r="P1254" s="1" t="s">
        <v>27</v>
      </c>
      <c r="Q1254" s="1" t="str">
        <f t="shared" si="159"/>
        <v>Supplies and Furniture</v>
      </c>
      <c r="R1254" s="1" t="s">
        <v>33</v>
      </c>
      <c r="S1254" s="1" t="s">
        <v>689</v>
      </c>
      <c r="T1254" s="1">
        <v>94601</v>
      </c>
      <c r="U1254" s="1" t="str">
        <f>VLOOKUP(T1254,'Geographic Data'!$A:$D,2,FALSE)</f>
        <v>Oakland</v>
      </c>
      <c r="V1254" s="1" t="str">
        <f>VLOOKUP(T1254,'Geographic Data'!$A:$D,3,FALSE)</f>
        <v>California</v>
      </c>
      <c r="W1254" s="1" t="str">
        <f>VLOOKUP(T1254,'Geographic Data'!$A:$D,4,FALSE)</f>
        <v>West</v>
      </c>
    </row>
    <row r="1255" spans="1:23" x14ac:dyDescent="0.2">
      <c r="A1255" s="1">
        <v>82270</v>
      </c>
      <c r="B1255" s="2">
        <v>43827</v>
      </c>
      <c r="C1255" s="2" t="str">
        <f t="shared" si="152"/>
        <v>Saturday</v>
      </c>
      <c r="D1255" s="2" t="str">
        <f t="shared" si="153"/>
        <v>December</v>
      </c>
      <c r="E1255" s="2" t="str">
        <f t="shared" si="154"/>
        <v>2019</v>
      </c>
      <c r="F1255" s="2">
        <v>43835</v>
      </c>
      <c r="G1255" s="2" t="str">
        <f t="shared" si="155"/>
        <v>Sunday</v>
      </c>
      <c r="H1255" s="2" t="str">
        <f t="shared" si="156"/>
        <v>January</v>
      </c>
      <c r="I1255" s="22">
        <v>0.33490351836872445</v>
      </c>
      <c r="J1255" s="22" t="str">
        <f t="shared" si="157"/>
        <v>08</v>
      </c>
      <c r="K1255" s="2" t="str">
        <f t="shared" si="158"/>
        <v>2020</v>
      </c>
      <c r="L1255" s="3">
        <v>4.9800000000000004</v>
      </c>
      <c r="M1255" s="1">
        <v>8</v>
      </c>
      <c r="N1255" s="3">
        <v>39.840000000000003</v>
      </c>
      <c r="O1255" s="1" t="s">
        <v>10</v>
      </c>
      <c r="P1255" s="1" t="s">
        <v>11</v>
      </c>
      <c r="Q1255" s="1" t="str">
        <f t="shared" si="159"/>
        <v>Supplies and Furniture</v>
      </c>
      <c r="R1255" s="1" t="s">
        <v>12</v>
      </c>
      <c r="S1255" s="1" t="s">
        <v>546</v>
      </c>
      <c r="T1255" s="1">
        <v>94601</v>
      </c>
      <c r="U1255" s="1" t="str">
        <f>VLOOKUP(T1255,'Geographic Data'!$A:$D,2,FALSE)</f>
        <v>Oakland</v>
      </c>
      <c r="V1255" s="1" t="str">
        <f>VLOOKUP(T1255,'Geographic Data'!$A:$D,3,FALSE)</f>
        <v>California</v>
      </c>
      <c r="W1255" s="1" t="str">
        <f>VLOOKUP(T1255,'Geographic Data'!$A:$D,4,FALSE)</f>
        <v>West</v>
      </c>
    </row>
    <row r="1256" spans="1:23" x14ac:dyDescent="0.2">
      <c r="A1256" s="1">
        <v>82270</v>
      </c>
      <c r="B1256" s="2">
        <v>43827</v>
      </c>
      <c r="C1256" s="2" t="str">
        <f t="shared" si="152"/>
        <v>Saturday</v>
      </c>
      <c r="D1256" s="2" t="str">
        <f t="shared" si="153"/>
        <v>December</v>
      </c>
      <c r="E1256" s="2" t="str">
        <f t="shared" si="154"/>
        <v>2019</v>
      </c>
      <c r="F1256" s="2">
        <v>43832</v>
      </c>
      <c r="G1256" s="2" t="str">
        <f t="shared" si="155"/>
        <v>Thursday</v>
      </c>
      <c r="H1256" s="2" t="str">
        <f t="shared" si="156"/>
        <v>January</v>
      </c>
      <c r="I1256" s="22">
        <v>0.51791275080800303</v>
      </c>
      <c r="J1256" s="22" t="str">
        <f t="shared" si="157"/>
        <v>12</v>
      </c>
      <c r="K1256" s="2" t="str">
        <f t="shared" si="158"/>
        <v>2020</v>
      </c>
      <c r="L1256" s="3">
        <v>1.81</v>
      </c>
      <c r="M1256" s="1">
        <v>10</v>
      </c>
      <c r="N1256" s="3">
        <v>18.100000000000001</v>
      </c>
      <c r="O1256" s="1" t="s">
        <v>10</v>
      </c>
      <c r="P1256" s="1" t="s">
        <v>11</v>
      </c>
      <c r="Q1256" s="1" t="str">
        <f t="shared" si="159"/>
        <v>Supplies and Furniture</v>
      </c>
      <c r="R1256" s="1" t="s">
        <v>141</v>
      </c>
      <c r="S1256" s="1" t="s">
        <v>690</v>
      </c>
      <c r="T1256" s="1">
        <v>94601</v>
      </c>
      <c r="U1256" s="1" t="str">
        <f>VLOOKUP(T1256,'Geographic Data'!$A:$D,2,FALSE)</f>
        <v>Oakland</v>
      </c>
      <c r="V1256" s="1" t="str">
        <f>VLOOKUP(T1256,'Geographic Data'!$A:$D,3,FALSE)</f>
        <v>California</v>
      </c>
      <c r="W1256" s="1" t="str">
        <f>VLOOKUP(T1256,'Geographic Data'!$A:$D,4,FALSE)</f>
        <v>West</v>
      </c>
    </row>
    <row r="1257" spans="1:23" x14ac:dyDescent="0.2">
      <c r="A1257" s="1">
        <v>82271</v>
      </c>
      <c r="B1257" s="2">
        <v>43827</v>
      </c>
      <c r="C1257" s="2" t="str">
        <f t="shared" si="152"/>
        <v>Saturday</v>
      </c>
      <c r="D1257" s="2" t="str">
        <f t="shared" si="153"/>
        <v>December</v>
      </c>
      <c r="E1257" s="2" t="str">
        <f t="shared" si="154"/>
        <v>2019</v>
      </c>
      <c r="F1257" s="2">
        <v>43832</v>
      </c>
      <c r="G1257" s="2" t="str">
        <f t="shared" si="155"/>
        <v>Thursday</v>
      </c>
      <c r="H1257" s="2" t="str">
        <f t="shared" si="156"/>
        <v>January</v>
      </c>
      <c r="I1257" s="22">
        <v>0.23154456118527533</v>
      </c>
      <c r="J1257" s="22" t="str">
        <f t="shared" si="157"/>
        <v>05</v>
      </c>
      <c r="K1257" s="2" t="str">
        <f t="shared" si="158"/>
        <v>2020</v>
      </c>
      <c r="L1257" s="3">
        <v>70.98</v>
      </c>
      <c r="M1257" s="1">
        <v>2</v>
      </c>
      <c r="N1257" s="3">
        <v>141.96</v>
      </c>
      <c r="O1257" s="1" t="s">
        <v>10</v>
      </c>
      <c r="P1257" s="1" t="s">
        <v>27</v>
      </c>
      <c r="Q1257" s="1" t="str">
        <f t="shared" si="159"/>
        <v>Supplies and Furniture</v>
      </c>
      <c r="R1257" s="1" t="s">
        <v>28</v>
      </c>
      <c r="S1257" s="1" t="s">
        <v>691</v>
      </c>
      <c r="T1257" s="1">
        <v>94601</v>
      </c>
      <c r="U1257" s="1" t="str">
        <f>VLOOKUP(T1257,'Geographic Data'!$A:$D,2,FALSE)</f>
        <v>Oakland</v>
      </c>
      <c r="V1257" s="1" t="str">
        <f>VLOOKUP(T1257,'Geographic Data'!$A:$D,3,FALSE)</f>
        <v>California</v>
      </c>
      <c r="W1257" s="1" t="str">
        <f>VLOOKUP(T1257,'Geographic Data'!$A:$D,4,FALSE)</f>
        <v>West</v>
      </c>
    </row>
    <row r="1258" spans="1:23" x14ac:dyDescent="0.2">
      <c r="A1258" s="1">
        <v>82271</v>
      </c>
      <c r="B1258" s="2">
        <v>43827</v>
      </c>
      <c r="C1258" s="2" t="str">
        <f t="shared" si="152"/>
        <v>Saturday</v>
      </c>
      <c r="D1258" s="2" t="str">
        <f t="shared" si="153"/>
        <v>December</v>
      </c>
      <c r="E1258" s="2" t="str">
        <f t="shared" si="154"/>
        <v>2019</v>
      </c>
      <c r="F1258" s="2">
        <v>43835</v>
      </c>
      <c r="G1258" s="2" t="str">
        <f t="shared" si="155"/>
        <v>Sunday</v>
      </c>
      <c r="H1258" s="2" t="str">
        <f t="shared" si="156"/>
        <v>January</v>
      </c>
      <c r="I1258" s="22">
        <v>0.67082465270300173</v>
      </c>
      <c r="J1258" s="22" t="str">
        <f t="shared" si="157"/>
        <v>16</v>
      </c>
      <c r="K1258" s="2" t="str">
        <f t="shared" si="158"/>
        <v>2020</v>
      </c>
      <c r="L1258" s="3">
        <v>40.99</v>
      </c>
      <c r="M1258" s="1">
        <v>6</v>
      </c>
      <c r="N1258" s="3">
        <v>245.94</v>
      </c>
      <c r="O1258" s="1" t="s">
        <v>10</v>
      </c>
      <c r="P1258" s="1" t="s">
        <v>11</v>
      </c>
      <c r="Q1258" s="1" t="str">
        <f t="shared" si="159"/>
        <v>Supplies and Furniture</v>
      </c>
      <c r="R1258" s="1" t="s">
        <v>12</v>
      </c>
      <c r="S1258" s="1" t="s">
        <v>331</v>
      </c>
      <c r="T1258" s="1">
        <v>94601</v>
      </c>
      <c r="U1258" s="1" t="str">
        <f>VLOOKUP(T1258,'Geographic Data'!$A:$D,2,FALSE)</f>
        <v>Oakland</v>
      </c>
      <c r="V1258" s="1" t="str">
        <f>VLOOKUP(T1258,'Geographic Data'!$A:$D,3,FALSE)</f>
        <v>California</v>
      </c>
      <c r="W1258" s="1" t="str">
        <f>VLOOKUP(T1258,'Geographic Data'!$A:$D,4,FALSE)</f>
        <v>West</v>
      </c>
    </row>
    <row r="1259" spans="1:23" x14ac:dyDescent="0.2">
      <c r="A1259" s="1">
        <v>80510</v>
      </c>
      <c r="B1259" s="2">
        <v>43820</v>
      </c>
      <c r="C1259" s="2" t="str">
        <f t="shared" si="152"/>
        <v>Saturday</v>
      </c>
      <c r="D1259" s="2" t="str">
        <f t="shared" si="153"/>
        <v>December</v>
      </c>
      <c r="E1259" s="2" t="str">
        <f t="shared" si="154"/>
        <v>2019</v>
      </c>
      <c r="F1259" s="2">
        <v>43825</v>
      </c>
      <c r="G1259" s="2" t="str">
        <f t="shared" si="155"/>
        <v>Thursday</v>
      </c>
      <c r="H1259" s="2" t="str">
        <f t="shared" si="156"/>
        <v>December</v>
      </c>
      <c r="I1259" s="22">
        <v>0.28642427723796848</v>
      </c>
      <c r="J1259" s="22" t="str">
        <f t="shared" si="157"/>
        <v>06</v>
      </c>
      <c r="K1259" s="2" t="str">
        <f t="shared" si="158"/>
        <v>2019</v>
      </c>
      <c r="L1259" s="3">
        <v>18.97</v>
      </c>
      <c r="M1259" s="1">
        <v>10</v>
      </c>
      <c r="N1259" s="3">
        <v>189.7</v>
      </c>
      <c r="O1259" s="1" t="s">
        <v>22</v>
      </c>
      <c r="P1259" s="1" t="s">
        <v>11</v>
      </c>
      <c r="Q1259" s="1" t="str">
        <f t="shared" si="159"/>
        <v>Supplies and Furniture</v>
      </c>
      <c r="R1259" s="1" t="s">
        <v>12</v>
      </c>
      <c r="S1259" s="1" t="s">
        <v>524</v>
      </c>
      <c r="T1259" s="1">
        <v>94952</v>
      </c>
      <c r="U1259" s="1" t="str">
        <f>VLOOKUP(T1259,'Geographic Data'!$A:$D,2,FALSE)</f>
        <v>Petaluma</v>
      </c>
      <c r="V1259" s="1" t="str">
        <f>VLOOKUP(T1259,'Geographic Data'!$A:$D,3,FALSE)</f>
        <v>California</v>
      </c>
      <c r="W1259" s="1" t="str">
        <f>VLOOKUP(T1259,'Geographic Data'!$A:$D,4,FALSE)</f>
        <v>West</v>
      </c>
    </row>
    <row r="1260" spans="1:23" x14ac:dyDescent="0.2">
      <c r="A1260" s="1">
        <v>80510</v>
      </c>
      <c r="B1260" s="2">
        <v>43820</v>
      </c>
      <c r="C1260" s="2" t="str">
        <f t="shared" si="152"/>
        <v>Saturday</v>
      </c>
      <c r="D1260" s="2" t="str">
        <f t="shared" si="153"/>
        <v>December</v>
      </c>
      <c r="E1260" s="2" t="str">
        <f t="shared" si="154"/>
        <v>2019</v>
      </c>
      <c r="F1260" s="2">
        <v>43821</v>
      </c>
      <c r="G1260" s="2" t="str">
        <f t="shared" si="155"/>
        <v>Sunday</v>
      </c>
      <c r="H1260" s="2" t="str">
        <f t="shared" si="156"/>
        <v>December</v>
      </c>
      <c r="I1260" s="22">
        <v>0.23219389899451914</v>
      </c>
      <c r="J1260" s="22" t="str">
        <f t="shared" si="157"/>
        <v>05</v>
      </c>
      <c r="K1260" s="2" t="str">
        <f t="shared" si="158"/>
        <v>2019</v>
      </c>
      <c r="L1260" s="3">
        <v>10.98</v>
      </c>
      <c r="M1260" s="1">
        <v>7</v>
      </c>
      <c r="N1260" s="3">
        <v>76.86</v>
      </c>
      <c r="O1260" s="1" t="s">
        <v>22</v>
      </c>
      <c r="P1260" s="1" t="s">
        <v>11</v>
      </c>
      <c r="Q1260" s="1" t="str">
        <f t="shared" si="159"/>
        <v>Supplies and Furniture</v>
      </c>
      <c r="R1260" s="1" t="s">
        <v>792</v>
      </c>
      <c r="S1260" s="1" t="s">
        <v>525</v>
      </c>
      <c r="T1260" s="1">
        <v>94952</v>
      </c>
      <c r="U1260" s="1" t="str">
        <f>VLOOKUP(T1260,'Geographic Data'!$A:$D,2,FALSE)</f>
        <v>Petaluma</v>
      </c>
      <c r="V1260" s="1" t="str">
        <f>VLOOKUP(T1260,'Geographic Data'!$A:$D,3,FALSE)</f>
        <v>California</v>
      </c>
      <c r="W1260" s="1" t="str">
        <f>VLOOKUP(T1260,'Geographic Data'!$A:$D,4,FALSE)</f>
        <v>West</v>
      </c>
    </row>
    <row r="1261" spans="1:23" x14ac:dyDescent="0.2">
      <c r="A1261" s="1">
        <v>80514</v>
      </c>
      <c r="B1261" s="2">
        <v>43820</v>
      </c>
      <c r="C1261" s="2" t="str">
        <f t="shared" si="152"/>
        <v>Saturday</v>
      </c>
      <c r="D1261" s="2" t="str">
        <f t="shared" si="153"/>
        <v>December</v>
      </c>
      <c r="E1261" s="2" t="str">
        <f t="shared" si="154"/>
        <v>2019</v>
      </c>
      <c r="F1261" s="2">
        <v>43822</v>
      </c>
      <c r="G1261" s="2" t="str">
        <f t="shared" si="155"/>
        <v>Monday</v>
      </c>
      <c r="H1261" s="2" t="str">
        <f t="shared" si="156"/>
        <v>December</v>
      </c>
      <c r="I1261" s="22">
        <v>0.61521678396034229</v>
      </c>
      <c r="J1261" s="22" t="str">
        <f t="shared" si="157"/>
        <v>14</v>
      </c>
      <c r="K1261" s="2" t="str">
        <f t="shared" si="158"/>
        <v>2019</v>
      </c>
      <c r="L1261" s="3">
        <v>6.68</v>
      </c>
      <c r="M1261" s="1">
        <v>4</v>
      </c>
      <c r="N1261" s="3">
        <v>26.72</v>
      </c>
      <c r="O1261" s="1" t="s">
        <v>22</v>
      </c>
      <c r="P1261" s="1" t="s">
        <v>11</v>
      </c>
      <c r="Q1261" s="1" t="str">
        <f t="shared" si="159"/>
        <v>Supplies and Furniture</v>
      </c>
      <c r="R1261" s="1" t="s">
        <v>12</v>
      </c>
      <c r="S1261" s="1" t="s">
        <v>335</v>
      </c>
      <c r="T1261" s="1">
        <v>94952</v>
      </c>
      <c r="U1261" s="1" t="str">
        <f>VLOOKUP(T1261,'Geographic Data'!$A:$D,2,FALSE)</f>
        <v>Petaluma</v>
      </c>
      <c r="V1261" s="1" t="str">
        <f>VLOOKUP(T1261,'Geographic Data'!$A:$D,3,FALSE)</f>
        <v>California</v>
      </c>
      <c r="W1261" s="1" t="str">
        <f>VLOOKUP(T1261,'Geographic Data'!$A:$D,4,FALSE)</f>
        <v>West</v>
      </c>
    </row>
    <row r="1262" spans="1:23" x14ac:dyDescent="0.2">
      <c r="A1262" s="1">
        <v>80515</v>
      </c>
      <c r="B1262" s="2">
        <v>43820</v>
      </c>
      <c r="C1262" s="2" t="str">
        <f t="shared" si="152"/>
        <v>Saturday</v>
      </c>
      <c r="D1262" s="2" t="str">
        <f t="shared" si="153"/>
        <v>December</v>
      </c>
      <c r="E1262" s="2" t="str">
        <f t="shared" si="154"/>
        <v>2019</v>
      </c>
      <c r="F1262" s="2">
        <v>43827</v>
      </c>
      <c r="G1262" s="2" t="str">
        <f t="shared" si="155"/>
        <v>Saturday</v>
      </c>
      <c r="H1262" s="2" t="str">
        <f t="shared" si="156"/>
        <v>December</v>
      </c>
      <c r="I1262" s="22">
        <v>0.30227318869135533</v>
      </c>
      <c r="J1262" s="22" t="str">
        <f t="shared" si="157"/>
        <v>07</v>
      </c>
      <c r="K1262" s="2" t="str">
        <f t="shared" si="158"/>
        <v>2019</v>
      </c>
      <c r="L1262" s="3">
        <v>2.88</v>
      </c>
      <c r="M1262" s="1">
        <v>2</v>
      </c>
      <c r="N1262" s="3">
        <v>5.76</v>
      </c>
      <c r="O1262" s="1" t="s">
        <v>22</v>
      </c>
      <c r="P1262" s="1" t="s">
        <v>11</v>
      </c>
      <c r="Q1262" s="1" t="str">
        <f t="shared" si="159"/>
        <v>Supplies and Furniture</v>
      </c>
      <c r="R1262" s="1" t="s">
        <v>788</v>
      </c>
      <c r="S1262" s="1" t="s">
        <v>222</v>
      </c>
      <c r="T1262" s="1">
        <v>94952</v>
      </c>
      <c r="U1262" s="1" t="str">
        <f>VLOOKUP(T1262,'Geographic Data'!$A:$D,2,FALSE)</f>
        <v>Petaluma</v>
      </c>
      <c r="V1262" s="1" t="str">
        <f>VLOOKUP(T1262,'Geographic Data'!$A:$D,3,FALSE)</f>
        <v>California</v>
      </c>
      <c r="W1262" s="1" t="str">
        <f>VLOOKUP(T1262,'Geographic Data'!$A:$D,4,FALSE)</f>
        <v>West</v>
      </c>
    </row>
    <row r="1263" spans="1:23" x14ac:dyDescent="0.2">
      <c r="A1263" s="1">
        <v>81258</v>
      </c>
      <c r="B1263" s="2">
        <v>43823</v>
      </c>
      <c r="C1263" s="2" t="str">
        <f t="shared" si="152"/>
        <v>Tuesday</v>
      </c>
      <c r="D1263" s="2" t="str">
        <f t="shared" si="153"/>
        <v>December</v>
      </c>
      <c r="E1263" s="2" t="str">
        <f t="shared" si="154"/>
        <v>2019</v>
      </c>
      <c r="F1263" s="2">
        <v>43828</v>
      </c>
      <c r="G1263" s="2" t="str">
        <f t="shared" si="155"/>
        <v>Sunday</v>
      </c>
      <c r="H1263" s="2" t="str">
        <f t="shared" si="156"/>
        <v>December</v>
      </c>
      <c r="I1263" s="22">
        <v>0.16165838221069662</v>
      </c>
      <c r="J1263" s="22" t="str">
        <f t="shared" si="157"/>
        <v>03</v>
      </c>
      <c r="K1263" s="2" t="str">
        <f t="shared" si="158"/>
        <v>2019</v>
      </c>
      <c r="L1263" s="3">
        <v>15.98</v>
      </c>
      <c r="M1263" s="1">
        <v>7</v>
      </c>
      <c r="N1263" s="3">
        <v>111.86</v>
      </c>
      <c r="O1263" s="1" t="s">
        <v>14</v>
      </c>
      <c r="P1263" s="1" t="s">
        <v>16</v>
      </c>
      <c r="Q1263" s="1" t="str">
        <f t="shared" si="159"/>
        <v>Technology</v>
      </c>
      <c r="R1263" s="1" t="s">
        <v>17</v>
      </c>
      <c r="S1263" s="1" t="s">
        <v>797</v>
      </c>
      <c r="T1263" s="1">
        <v>94952</v>
      </c>
      <c r="U1263" s="1" t="str">
        <f>VLOOKUP(T1263,'Geographic Data'!$A:$D,2,FALSE)</f>
        <v>Petaluma</v>
      </c>
      <c r="V1263" s="1" t="str">
        <f>VLOOKUP(T1263,'Geographic Data'!$A:$D,3,FALSE)</f>
        <v>California</v>
      </c>
      <c r="W1263" s="1" t="str">
        <f>VLOOKUP(T1263,'Geographic Data'!$A:$D,4,FALSE)</f>
        <v>West</v>
      </c>
    </row>
    <row r="1264" spans="1:23" x14ac:dyDescent="0.2">
      <c r="A1264" s="1">
        <v>77987</v>
      </c>
      <c r="B1264" s="2">
        <v>43809</v>
      </c>
      <c r="C1264" s="2" t="str">
        <f t="shared" si="152"/>
        <v>Tuesday</v>
      </c>
      <c r="D1264" s="2" t="str">
        <f t="shared" si="153"/>
        <v>December</v>
      </c>
      <c r="E1264" s="2" t="str">
        <f t="shared" si="154"/>
        <v>2019</v>
      </c>
      <c r="F1264" s="2">
        <v>43813</v>
      </c>
      <c r="G1264" s="2" t="str">
        <f t="shared" si="155"/>
        <v>Saturday</v>
      </c>
      <c r="H1264" s="2" t="str">
        <f t="shared" si="156"/>
        <v>December</v>
      </c>
      <c r="I1264" s="22">
        <v>0.73035057501838518</v>
      </c>
      <c r="J1264" s="22" t="str">
        <f t="shared" si="157"/>
        <v>17</v>
      </c>
      <c r="K1264" s="2" t="str">
        <f t="shared" si="158"/>
        <v>2019</v>
      </c>
      <c r="L1264" s="3">
        <v>29.34</v>
      </c>
      <c r="M1264" s="1">
        <v>10</v>
      </c>
      <c r="N1264" s="3">
        <v>293.39999999999998</v>
      </c>
      <c r="O1264" s="1" t="s">
        <v>10</v>
      </c>
      <c r="P1264" s="1" t="s">
        <v>27</v>
      </c>
      <c r="Q1264" s="1" t="str">
        <f t="shared" si="159"/>
        <v>Supplies and Furniture</v>
      </c>
      <c r="R1264" s="1" t="s">
        <v>33</v>
      </c>
      <c r="S1264" s="1" t="s">
        <v>244</v>
      </c>
      <c r="T1264" s="1">
        <v>95032</v>
      </c>
      <c r="U1264" s="1" t="str">
        <f>VLOOKUP(T1264,'Geographic Data'!$A:$D,2,FALSE)</f>
        <v>Los Gatos</v>
      </c>
      <c r="V1264" s="1" t="str">
        <f>VLOOKUP(T1264,'Geographic Data'!$A:$D,3,FALSE)</f>
        <v>California</v>
      </c>
      <c r="W1264" s="1" t="str">
        <f>VLOOKUP(T1264,'Geographic Data'!$A:$D,4,FALSE)</f>
        <v>West</v>
      </c>
    </row>
    <row r="1265" spans="1:23" x14ac:dyDescent="0.2">
      <c r="A1265" s="1">
        <v>77995</v>
      </c>
      <c r="B1265" s="2">
        <v>43809</v>
      </c>
      <c r="C1265" s="2" t="str">
        <f t="shared" si="152"/>
        <v>Tuesday</v>
      </c>
      <c r="D1265" s="2" t="str">
        <f t="shared" si="153"/>
        <v>December</v>
      </c>
      <c r="E1265" s="2" t="str">
        <f t="shared" si="154"/>
        <v>2019</v>
      </c>
      <c r="F1265" s="2">
        <v>43810</v>
      </c>
      <c r="G1265" s="2" t="str">
        <f t="shared" si="155"/>
        <v>Wednesday</v>
      </c>
      <c r="H1265" s="2" t="str">
        <f t="shared" si="156"/>
        <v>December</v>
      </c>
      <c r="I1265" s="22">
        <v>4.0189748885158805E-3</v>
      </c>
      <c r="J1265" s="22" t="str">
        <f t="shared" si="157"/>
        <v>00</v>
      </c>
      <c r="K1265" s="2" t="str">
        <f t="shared" si="158"/>
        <v>2019</v>
      </c>
      <c r="L1265" s="3">
        <v>125.99</v>
      </c>
      <c r="M1265" s="1">
        <v>5</v>
      </c>
      <c r="N1265" s="3">
        <v>629.95000000000005</v>
      </c>
      <c r="O1265" s="1" t="s">
        <v>30</v>
      </c>
      <c r="P1265" s="1" t="s">
        <v>16</v>
      </c>
      <c r="Q1265" s="1" t="str">
        <f t="shared" si="159"/>
        <v>Technology</v>
      </c>
      <c r="R1265" s="1" t="s">
        <v>790</v>
      </c>
      <c r="S1265" s="1" t="s">
        <v>250</v>
      </c>
      <c r="T1265" s="1">
        <v>95032</v>
      </c>
      <c r="U1265" s="1" t="str">
        <f>VLOOKUP(T1265,'Geographic Data'!$A:$D,2,FALSE)</f>
        <v>Los Gatos</v>
      </c>
      <c r="V1265" s="1" t="str">
        <f>VLOOKUP(T1265,'Geographic Data'!$A:$D,3,FALSE)</f>
        <v>California</v>
      </c>
      <c r="W1265" s="1" t="str">
        <f>VLOOKUP(T1265,'Geographic Data'!$A:$D,4,FALSE)</f>
        <v>West</v>
      </c>
    </row>
    <row r="1266" spans="1:23" x14ac:dyDescent="0.2">
      <c r="A1266" s="1">
        <v>77999</v>
      </c>
      <c r="B1266" s="2">
        <v>43809</v>
      </c>
      <c r="C1266" s="2" t="str">
        <f t="shared" si="152"/>
        <v>Tuesday</v>
      </c>
      <c r="D1266" s="2" t="str">
        <f t="shared" si="153"/>
        <v>December</v>
      </c>
      <c r="E1266" s="2" t="str">
        <f t="shared" si="154"/>
        <v>2019</v>
      </c>
      <c r="F1266" s="2">
        <v>43814</v>
      </c>
      <c r="G1266" s="2" t="str">
        <f t="shared" si="155"/>
        <v>Sunday</v>
      </c>
      <c r="H1266" s="2" t="str">
        <f t="shared" si="156"/>
        <v>December</v>
      </c>
      <c r="I1266" s="22">
        <v>0.73462675410851153</v>
      </c>
      <c r="J1266" s="22" t="str">
        <f t="shared" si="157"/>
        <v>17</v>
      </c>
      <c r="K1266" s="2" t="str">
        <f t="shared" si="158"/>
        <v>2019</v>
      </c>
      <c r="L1266" s="3">
        <v>31.78</v>
      </c>
      <c r="M1266" s="1">
        <v>2</v>
      </c>
      <c r="N1266" s="3">
        <v>63.56</v>
      </c>
      <c r="O1266" s="1" t="s">
        <v>30</v>
      </c>
      <c r="P1266" s="1" t="s">
        <v>16</v>
      </c>
      <c r="Q1266" s="1" t="str">
        <f t="shared" si="159"/>
        <v>Technology</v>
      </c>
      <c r="R1266" s="1" t="s">
        <v>17</v>
      </c>
      <c r="S1266" s="1" t="s">
        <v>256</v>
      </c>
      <c r="T1266" s="1">
        <v>95032</v>
      </c>
      <c r="U1266" s="1" t="str">
        <f>VLOOKUP(T1266,'Geographic Data'!$A:$D,2,FALSE)</f>
        <v>Los Gatos</v>
      </c>
      <c r="V1266" s="1" t="str">
        <f>VLOOKUP(T1266,'Geographic Data'!$A:$D,3,FALSE)</f>
        <v>California</v>
      </c>
      <c r="W1266" s="1" t="str">
        <f>VLOOKUP(T1266,'Geographic Data'!$A:$D,4,FALSE)</f>
        <v>West</v>
      </c>
    </row>
    <row r="1267" spans="1:23" x14ac:dyDescent="0.2">
      <c r="A1267" s="1">
        <v>77999</v>
      </c>
      <c r="B1267" s="2">
        <v>43809</v>
      </c>
      <c r="C1267" s="2" t="str">
        <f t="shared" si="152"/>
        <v>Tuesday</v>
      </c>
      <c r="D1267" s="2" t="str">
        <f t="shared" si="153"/>
        <v>December</v>
      </c>
      <c r="E1267" s="2" t="str">
        <f t="shared" si="154"/>
        <v>2019</v>
      </c>
      <c r="F1267" s="2">
        <v>43810</v>
      </c>
      <c r="G1267" s="2" t="str">
        <f t="shared" si="155"/>
        <v>Wednesday</v>
      </c>
      <c r="H1267" s="2" t="str">
        <f t="shared" si="156"/>
        <v>December</v>
      </c>
      <c r="I1267" s="22">
        <v>0.28653663323934475</v>
      </c>
      <c r="J1267" s="22" t="str">
        <f t="shared" si="157"/>
        <v>06</v>
      </c>
      <c r="K1267" s="2" t="str">
        <f t="shared" si="158"/>
        <v>2019</v>
      </c>
      <c r="L1267" s="3">
        <v>4.9800000000000004</v>
      </c>
      <c r="M1267" s="1">
        <v>8</v>
      </c>
      <c r="N1267" s="3">
        <v>39.840000000000003</v>
      </c>
      <c r="O1267" s="1" t="s">
        <v>30</v>
      </c>
      <c r="P1267" s="1" t="s">
        <v>11</v>
      </c>
      <c r="Q1267" s="1" t="str">
        <f t="shared" si="159"/>
        <v>Supplies and Furniture</v>
      </c>
      <c r="R1267" s="1" t="s">
        <v>12</v>
      </c>
      <c r="S1267" s="1" t="s">
        <v>257</v>
      </c>
      <c r="T1267" s="1">
        <v>95032</v>
      </c>
      <c r="U1267" s="1" t="str">
        <f>VLOOKUP(T1267,'Geographic Data'!$A:$D,2,FALSE)</f>
        <v>Los Gatos</v>
      </c>
      <c r="V1267" s="1" t="str">
        <f>VLOOKUP(T1267,'Geographic Data'!$A:$D,3,FALSE)</f>
        <v>California</v>
      </c>
      <c r="W1267" s="1" t="str">
        <f>VLOOKUP(T1267,'Geographic Data'!$A:$D,4,FALSE)</f>
        <v>West</v>
      </c>
    </row>
    <row r="1268" spans="1:23" x14ac:dyDescent="0.2">
      <c r="A1268" s="1">
        <v>77999</v>
      </c>
      <c r="B1268" s="2">
        <v>43809</v>
      </c>
      <c r="C1268" s="2" t="str">
        <f t="shared" si="152"/>
        <v>Tuesday</v>
      </c>
      <c r="D1268" s="2" t="str">
        <f t="shared" si="153"/>
        <v>December</v>
      </c>
      <c r="E1268" s="2" t="str">
        <f t="shared" si="154"/>
        <v>2019</v>
      </c>
      <c r="F1268" s="2">
        <v>43810</v>
      </c>
      <c r="G1268" s="2" t="str">
        <f t="shared" si="155"/>
        <v>Wednesday</v>
      </c>
      <c r="H1268" s="2" t="str">
        <f t="shared" si="156"/>
        <v>December</v>
      </c>
      <c r="I1268" s="22">
        <v>0.66311810284643924</v>
      </c>
      <c r="J1268" s="22" t="str">
        <f t="shared" si="157"/>
        <v>15</v>
      </c>
      <c r="K1268" s="2" t="str">
        <f t="shared" si="158"/>
        <v>2019</v>
      </c>
      <c r="L1268" s="3">
        <v>16.989999999999998</v>
      </c>
      <c r="M1268" s="1">
        <v>6</v>
      </c>
      <c r="N1268" s="3">
        <v>101.94</v>
      </c>
      <c r="O1268" s="1" t="s">
        <v>30</v>
      </c>
      <c r="P1268" s="1" t="s">
        <v>11</v>
      </c>
      <c r="Q1268" s="1" t="str">
        <f t="shared" si="159"/>
        <v>Supplies and Furniture</v>
      </c>
      <c r="R1268" s="1" t="s">
        <v>788</v>
      </c>
      <c r="S1268" s="1" t="s">
        <v>258</v>
      </c>
      <c r="T1268" s="1">
        <v>95032</v>
      </c>
      <c r="U1268" s="1" t="str">
        <f>VLOOKUP(T1268,'Geographic Data'!$A:$D,2,FALSE)</f>
        <v>Los Gatos</v>
      </c>
      <c r="V1268" s="1" t="str">
        <f>VLOOKUP(T1268,'Geographic Data'!$A:$D,3,FALSE)</f>
        <v>California</v>
      </c>
      <c r="W1268" s="1" t="str">
        <f>VLOOKUP(T1268,'Geographic Data'!$A:$D,4,FALSE)</f>
        <v>West</v>
      </c>
    </row>
    <row r="1269" spans="1:23" x14ac:dyDescent="0.2">
      <c r="A1269" s="1">
        <v>77999</v>
      </c>
      <c r="B1269" s="2">
        <v>43809</v>
      </c>
      <c r="C1269" s="2" t="str">
        <f t="shared" si="152"/>
        <v>Tuesday</v>
      </c>
      <c r="D1269" s="2" t="str">
        <f t="shared" si="153"/>
        <v>December</v>
      </c>
      <c r="E1269" s="2" t="str">
        <f t="shared" si="154"/>
        <v>2019</v>
      </c>
      <c r="F1269" s="2">
        <v>43814</v>
      </c>
      <c r="G1269" s="2" t="str">
        <f t="shared" si="155"/>
        <v>Sunday</v>
      </c>
      <c r="H1269" s="2" t="str">
        <f t="shared" si="156"/>
        <v>December</v>
      </c>
      <c r="I1269" s="22">
        <v>0.24718781843596216</v>
      </c>
      <c r="J1269" s="22" t="str">
        <f t="shared" si="157"/>
        <v>05</v>
      </c>
      <c r="K1269" s="2" t="str">
        <f t="shared" si="158"/>
        <v>2019</v>
      </c>
      <c r="L1269" s="3">
        <v>209.37</v>
      </c>
      <c r="M1269" s="1">
        <v>2</v>
      </c>
      <c r="N1269" s="3">
        <v>418.74</v>
      </c>
      <c r="O1269" s="1" t="s">
        <v>30</v>
      </c>
      <c r="P1269" s="1" t="s">
        <v>27</v>
      </c>
      <c r="Q1269" s="1" t="str">
        <f t="shared" si="159"/>
        <v>Supplies and Furniture</v>
      </c>
      <c r="R1269" s="1" t="s">
        <v>43</v>
      </c>
      <c r="S1269" s="1" t="s">
        <v>259</v>
      </c>
      <c r="T1269" s="1">
        <v>95032</v>
      </c>
      <c r="U1269" s="1" t="str">
        <f>VLOOKUP(T1269,'Geographic Data'!$A:$D,2,FALSE)</f>
        <v>Los Gatos</v>
      </c>
      <c r="V1269" s="1" t="str">
        <f>VLOOKUP(T1269,'Geographic Data'!$A:$D,3,FALSE)</f>
        <v>California</v>
      </c>
      <c r="W1269" s="1" t="str">
        <f>VLOOKUP(T1269,'Geographic Data'!$A:$D,4,FALSE)</f>
        <v>West</v>
      </c>
    </row>
    <row r="1270" spans="1:23" x14ac:dyDescent="0.2">
      <c r="A1270" s="1">
        <v>78005</v>
      </c>
      <c r="B1270" s="2">
        <v>43809</v>
      </c>
      <c r="C1270" s="2" t="str">
        <f t="shared" si="152"/>
        <v>Tuesday</v>
      </c>
      <c r="D1270" s="2" t="str">
        <f t="shared" si="153"/>
        <v>December</v>
      </c>
      <c r="E1270" s="2" t="str">
        <f t="shared" si="154"/>
        <v>2019</v>
      </c>
      <c r="F1270" s="2">
        <v>43819</v>
      </c>
      <c r="G1270" s="2" t="str">
        <f t="shared" si="155"/>
        <v>Friday</v>
      </c>
      <c r="H1270" s="2" t="str">
        <f t="shared" si="156"/>
        <v>December</v>
      </c>
      <c r="I1270" s="22">
        <v>0.49632617449277594</v>
      </c>
      <c r="J1270" s="22" t="str">
        <f t="shared" si="157"/>
        <v>11</v>
      </c>
      <c r="K1270" s="2" t="str">
        <f t="shared" si="158"/>
        <v>2019</v>
      </c>
      <c r="L1270" s="3">
        <v>115.99</v>
      </c>
      <c r="M1270" s="1">
        <v>1</v>
      </c>
      <c r="N1270" s="3">
        <v>115.99</v>
      </c>
      <c r="O1270" s="1" t="s">
        <v>30</v>
      </c>
      <c r="P1270" s="1" t="s">
        <v>16</v>
      </c>
      <c r="Q1270" s="1" t="str">
        <f t="shared" si="159"/>
        <v>Technology</v>
      </c>
      <c r="R1270" s="1" t="s">
        <v>790</v>
      </c>
      <c r="S1270" s="1">
        <v>8890</v>
      </c>
      <c r="T1270" s="1">
        <v>95032</v>
      </c>
      <c r="U1270" s="1" t="str">
        <f>VLOOKUP(T1270,'Geographic Data'!$A:$D,2,FALSE)</f>
        <v>Los Gatos</v>
      </c>
      <c r="V1270" s="1" t="str">
        <f>VLOOKUP(T1270,'Geographic Data'!$A:$D,3,FALSE)</f>
        <v>California</v>
      </c>
      <c r="W1270" s="1" t="str">
        <f>VLOOKUP(T1270,'Geographic Data'!$A:$D,4,FALSE)</f>
        <v>West</v>
      </c>
    </row>
    <row r="1271" spans="1:23" x14ac:dyDescent="0.2">
      <c r="A1271" s="1">
        <v>78009</v>
      </c>
      <c r="B1271" s="2">
        <v>43809</v>
      </c>
      <c r="C1271" s="2" t="str">
        <f t="shared" si="152"/>
        <v>Tuesday</v>
      </c>
      <c r="D1271" s="2" t="str">
        <f t="shared" si="153"/>
        <v>December</v>
      </c>
      <c r="E1271" s="2" t="str">
        <f t="shared" si="154"/>
        <v>2019</v>
      </c>
      <c r="F1271" s="2">
        <v>43818</v>
      </c>
      <c r="G1271" s="2" t="str">
        <f t="shared" si="155"/>
        <v>Thursday</v>
      </c>
      <c r="H1271" s="2" t="str">
        <f t="shared" si="156"/>
        <v>December</v>
      </c>
      <c r="I1271" s="22">
        <v>0.31275484951101284</v>
      </c>
      <c r="J1271" s="22" t="str">
        <f t="shared" si="157"/>
        <v>07</v>
      </c>
      <c r="K1271" s="2" t="str">
        <f t="shared" si="158"/>
        <v>2019</v>
      </c>
      <c r="L1271" s="3">
        <v>1.76</v>
      </c>
      <c r="M1271" s="1">
        <v>2</v>
      </c>
      <c r="N1271" s="3">
        <v>3.52</v>
      </c>
      <c r="O1271" s="1" t="s">
        <v>30</v>
      </c>
      <c r="P1271" s="1" t="s">
        <v>11</v>
      </c>
      <c r="Q1271" s="1" t="str">
        <f t="shared" si="159"/>
        <v>Supplies and Furniture</v>
      </c>
      <c r="R1271" s="1" t="s">
        <v>788</v>
      </c>
      <c r="S1271" s="1" t="s">
        <v>160</v>
      </c>
      <c r="T1271" s="1">
        <v>95032</v>
      </c>
      <c r="U1271" s="1" t="str">
        <f>VLOOKUP(T1271,'Geographic Data'!$A:$D,2,FALSE)</f>
        <v>Los Gatos</v>
      </c>
      <c r="V1271" s="1" t="str">
        <f>VLOOKUP(T1271,'Geographic Data'!$A:$D,3,FALSE)</f>
        <v>California</v>
      </c>
      <c r="W1271" s="1" t="str">
        <f>VLOOKUP(T1271,'Geographic Data'!$A:$D,4,FALSE)</f>
        <v>West</v>
      </c>
    </row>
    <row r="1272" spans="1:23" x14ac:dyDescent="0.2">
      <c r="A1272" s="1">
        <v>79929</v>
      </c>
      <c r="B1272" s="2">
        <v>43817</v>
      </c>
      <c r="C1272" s="2" t="str">
        <f t="shared" si="152"/>
        <v>Wednesday</v>
      </c>
      <c r="D1272" s="2" t="str">
        <f t="shared" si="153"/>
        <v>December</v>
      </c>
      <c r="E1272" s="2" t="str">
        <f t="shared" si="154"/>
        <v>2019</v>
      </c>
      <c r="F1272" s="2">
        <v>43822</v>
      </c>
      <c r="G1272" s="2" t="str">
        <f t="shared" si="155"/>
        <v>Monday</v>
      </c>
      <c r="H1272" s="2" t="str">
        <f t="shared" si="156"/>
        <v>December</v>
      </c>
      <c r="I1272" s="22">
        <v>0.6111941433361725</v>
      </c>
      <c r="J1272" s="22" t="str">
        <f t="shared" si="157"/>
        <v>14</v>
      </c>
      <c r="K1272" s="2" t="str">
        <f t="shared" si="158"/>
        <v>2019</v>
      </c>
      <c r="L1272" s="3">
        <v>160.97999999999999</v>
      </c>
      <c r="M1272" s="1">
        <v>7</v>
      </c>
      <c r="N1272" s="3">
        <v>1126.8599999999999</v>
      </c>
      <c r="O1272" s="1" t="s">
        <v>14</v>
      </c>
      <c r="P1272" s="1" t="s">
        <v>27</v>
      </c>
      <c r="Q1272" s="1" t="str">
        <f t="shared" si="159"/>
        <v>Supplies and Furniture</v>
      </c>
      <c r="R1272" s="1" t="s">
        <v>28</v>
      </c>
      <c r="S1272" s="1" t="s">
        <v>29</v>
      </c>
      <c r="T1272" s="1">
        <v>95051</v>
      </c>
      <c r="U1272" s="1" t="str">
        <f>VLOOKUP(T1272,'Geographic Data'!$A:$D,2,FALSE)</f>
        <v>Santa Clara</v>
      </c>
      <c r="V1272" s="1" t="str">
        <f>VLOOKUP(T1272,'Geographic Data'!$A:$D,3,FALSE)</f>
        <v>California</v>
      </c>
      <c r="W1272" s="1" t="str">
        <f>VLOOKUP(T1272,'Geographic Data'!$A:$D,4,FALSE)</f>
        <v>West</v>
      </c>
    </row>
    <row r="1273" spans="1:23" x14ac:dyDescent="0.2">
      <c r="A1273" s="1">
        <v>79931</v>
      </c>
      <c r="B1273" s="2">
        <v>43817</v>
      </c>
      <c r="C1273" s="2" t="str">
        <f t="shared" si="152"/>
        <v>Wednesday</v>
      </c>
      <c r="D1273" s="2" t="str">
        <f t="shared" si="153"/>
        <v>December</v>
      </c>
      <c r="E1273" s="2" t="str">
        <f t="shared" si="154"/>
        <v>2019</v>
      </c>
      <c r="F1273" s="2">
        <v>43818</v>
      </c>
      <c r="G1273" s="2" t="str">
        <f t="shared" si="155"/>
        <v>Thursday</v>
      </c>
      <c r="H1273" s="2" t="str">
        <f t="shared" si="156"/>
        <v>December</v>
      </c>
      <c r="I1273" s="22">
        <v>0.58622708602788953</v>
      </c>
      <c r="J1273" s="22" t="str">
        <f t="shared" si="157"/>
        <v>14</v>
      </c>
      <c r="K1273" s="2" t="str">
        <f t="shared" si="158"/>
        <v>2019</v>
      </c>
      <c r="L1273" s="3">
        <v>2.88</v>
      </c>
      <c r="M1273" s="1">
        <v>9</v>
      </c>
      <c r="N1273" s="3">
        <v>25.92</v>
      </c>
      <c r="O1273" s="1" t="s">
        <v>14</v>
      </c>
      <c r="P1273" s="1" t="s">
        <v>11</v>
      </c>
      <c r="Q1273" s="1" t="str">
        <f t="shared" si="159"/>
        <v>Supplies and Furniture</v>
      </c>
      <c r="R1273" s="1" t="s">
        <v>31</v>
      </c>
      <c r="S1273" s="1" t="s">
        <v>59</v>
      </c>
      <c r="T1273" s="1">
        <v>95051</v>
      </c>
      <c r="U1273" s="1" t="str">
        <f>VLOOKUP(T1273,'Geographic Data'!$A:$D,2,FALSE)</f>
        <v>Santa Clara</v>
      </c>
      <c r="V1273" s="1" t="str">
        <f>VLOOKUP(T1273,'Geographic Data'!$A:$D,3,FALSE)</f>
        <v>California</v>
      </c>
      <c r="W1273" s="1" t="str">
        <f>VLOOKUP(T1273,'Geographic Data'!$A:$D,4,FALSE)</f>
        <v>West</v>
      </c>
    </row>
    <row r="1274" spans="1:23" x14ac:dyDescent="0.2">
      <c r="A1274" s="1">
        <v>79932</v>
      </c>
      <c r="B1274" s="2">
        <v>43817</v>
      </c>
      <c r="C1274" s="2" t="str">
        <f t="shared" si="152"/>
        <v>Wednesday</v>
      </c>
      <c r="D1274" s="2" t="str">
        <f t="shared" si="153"/>
        <v>December</v>
      </c>
      <c r="E1274" s="2" t="str">
        <f t="shared" si="154"/>
        <v>2019</v>
      </c>
      <c r="F1274" s="2">
        <v>43818</v>
      </c>
      <c r="G1274" s="2" t="str">
        <f t="shared" si="155"/>
        <v>Thursday</v>
      </c>
      <c r="H1274" s="2" t="str">
        <f t="shared" si="156"/>
        <v>December</v>
      </c>
      <c r="I1274" s="22">
        <v>0.37919813325403462</v>
      </c>
      <c r="J1274" s="22" t="str">
        <f t="shared" si="157"/>
        <v>09</v>
      </c>
      <c r="K1274" s="2" t="str">
        <f t="shared" si="158"/>
        <v>2019</v>
      </c>
      <c r="L1274" s="3">
        <v>2.1800000000000002</v>
      </c>
      <c r="M1274" s="1">
        <v>8</v>
      </c>
      <c r="N1274" s="3">
        <v>17.440000000000001</v>
      </c>
      <c r="O1274" s="1" t="s">
        <v>14</v>
      </c>
      <c r="P1274" s="1" t="s">
        <v>11</v>
      </c>
      <c r="Q1274" s="1" t="str">
        <f t="shared" si="159"/>
        <v>Supplies and Furniture</v>
      </c>
      <c r="R1274" s="1" t="s">
        <v>12</v>
      </c>
      <c r="S1274" s="1" t="s">
        <v>417</v>
      </c>
      <c r="T1274" s="1">
        <v>95051</v>
      </c>
      <c r="U1274" s="1" t="str">
        <f>VLOOKUP(T1274,'Geographic Data'!$A:$D,2,FALSE)</f>
        <v>Santa Clara</v>
      </c>
      <c r="V1274" s="1" t="str">
        <f>VLOOKUP(T1274,'Geographic Data'!$A:$D,3,FALSE)</f>
        <v>California</v>
      </c>
      <c r="W1274" s="1" t="str">
        <f>VLOOKUP(T1274,'Geographic Data'!$A:$D,4,FALSE)</f>
        <v>West</v>
      </c>
    </row>
    <row r="1275" spans="1:23" x14ac:dyDescent="0.2">
      <c r="A1275" s="1">
        <v>79932</v>
      </c>
      <c r="B1275" s="2">
        <v>43817</v>
      </c>
      <c r="C1275" s="2" t="str">
        <f t="shared" si="152"/>
        <v>Wednesday</v>
      </c>
      <c r="D1275" s="2" t="str">
        <f t="shared" si="153"/>
        <v>December</v>
      </c>
      <c r="E1275" s="2" t="str">
        <f t="shared" si="154"/>
        <v>2019</v>
      </c>
      <c r="F1275" s="2">
        <v>43827</v>
      </c>
      <c r="G1275" s="2" t="str">
        <f t="shared" si="155"/>
        <v>Saturday</v>
      </c>
      <c r="H1275" s="2" t="str">
        <f t="shared" si="156"/>
        <v>December</v>
      </c>
      <c r="I1275" s="22">
        <v>0.90857925308500043</v>
      </c>
      <c r="J1275" s="22" t="str">
        <f t="shared" si="157"/>
        <v>21</v>
      </c>
      <c r="K1275" s="2" t="str">
        <f t="shared" si="158"/>
        <v>2019</v>
      </c>
      <c r="L1275" s="3">
        <v>20.98</v>
      </c>
      <c r="M1275" s="1">
        <v>4</v>
      </c>
      <c r="N1275" s="3">
        <v>83.92</v>
      </c>
      <c r="O1275" s="1" t="s">
        <v>14</v>
      </c>
      <c r="P1275" s="1" t="s">
        <v>11</v>
      </c>
      <c r="Q1275" s="1" t="str">
        <f t="shared" si="159"/>
        <v>Supplies and Furniture</v>
      </c>
      <c r="R1275" s="1" t="s">
        <v>789</v>
      </c>
      <c r="S1275" s="1" t="s">
        <v>418</v>
      </c>
      <c r="T1275" s="1">
        <v>95051</v>
      </c>
      <c r="U1275" s="1" t="str">
        <f>VLOOKUP(T1275,'Geographic Data'!$A:$D,2,FALSE)</f>
        <v>Santa Clara</v>
      </c>
      <c r="V1275" s="1" t="str">
        <f>VLOOKUP(T1275,'Geographic Data'!$A:$D,3,FALSE)</f>
        <v>California</v>
      </c>
      <c r="W1275" s="1" t="str">
        <f>VLOOKUP(T1275,'Geographic Data'!$A:$D,4,FALSE)</f>
        <v>West</v>
      </c>
    </row>
    <row r="1276" spans="1:23" x14ac:dyDescent="0.2">
      <c r="A1276" s="1">
        <v>79933</v>
      </c>
      <c r="B1276" s="2">
        <v>43817</v>
      </c>
      <c r="C1276" s="2" t="str">
        <f t="shared" si="152"/>
        <v>Wednesday</v>
      </c>
      <c r="D1276" s="2" t="str">
        <f t="shared" si="153"/>
        <v>December</v>
      </c>
      <c r="E1276" s="2" t="str">
        <f t="shared" si="154"/>
        <v>2019</v>
      </c>
      <c r="F1276" s="2">
        <v>43823</v>
      </c>
      <c r="G1276" s="2" t="str">
        <f t="shared" si="155"/>
        <v>Tuesday</v>
      </c>
      <c r="H1276" s="2" t="str">
        <f t="shared" si="156"/>
        <v>December</v>
      </c>
      <c r="I1276" s="22">
        <v>0.36454357773242752</v>
      </c>
      <c r="J1276" s="22" t="str">
        <f t="shared" si="157"/>
        <v>08</v>
      </c>
      <c r="K1276" s="2" t="str">
        <f t="shared" si="158"/>
        <v>2019</v>
      </c>
      <c r="L1276" s="3">
        <v>130.97999999999999</v>
      </c>
      <c r="M1276" s="1">
        <v>5</v>
      </c>
      <c r="N1276" s="3">
        <v>654.9</v>
      </c>
      <c r="O1276" s="1" t="s">
        <v>14</v>
      </c>
      <c r="P1276" s="1" t="s">
        <v>27</v>
      </c>
      <c r="Q1276" s="1" t="str">
        <f t="shared" si="159"/>
        <v>Supplies and Furniture</v>
      </c>
      <c r="R1276" s="1" t="s">
        <v>1219</v>
      </c>
      <c r="S1276" s="1" t="s">
        <v>66</v>
      </c>
      <c r="T1276" s="1">
        <v>95051</v>
      </c>
      <c r="U1276" s="1" t="str">
        <f>VLOOKUP(T1276,'Geographic Data'!$A:$D,2,FALSE)</f>
        <v>Santa Clara</v>
      </c>
      <c r="V1276" s="1" t="str">
        <f>VLOOKUP(T1276,'Geographic Data'!$A:$D,3,FALSE)</f>
        <v>California</v>
      </c>
      <c r="W1276" s="1" t="str">
        <f>VLOOKUP(T1276,'Geographic Data'!$A:$D,4,FALSE)</f>
        <v>West</v>
      </c>
    </row>
    <row r="1277" spans="1:23" x14ac:dyDescent="0.2">
      <c r="A1277" s="1">
        <v>79933</v>
      </c>
      <c r="B1277" s="2">
        <v>43817</v>
      </c>
      <c r="C1277" s="2" t="str">
        <f t="shared" si="152"/>
        <v>Wednesday</v>
      </c>
      <c r="D1277" s="2" t="str">
        <f t="shared" si="153"/>
        <v>December</v>
      </c>
      <c r="E1277" s="2" t="str">
        <f t="shared" si="154"/>
        <v>2019</v>
      </c>
      <c r="F1277" s="2">
        <v>43824</v>
      </c>
      <c r="G1277" s="2" t="str">
        <f t="shared" si="155"/>
        <v>Wednesday</v>
      </c>
      <c r="H1277" s="2" t="str">
        <f t="shared" si="156"/>
        <v>December</v>
      </c>
      <c r="I1277" s="22">
        <v>0.4792623573801289</v>
      </c>
      <c r="J1277" s="22" t="str">
        <f t="shared" si="157"/>
        <v>11</v>
      </c>
      <c r="K1277" s="2" t="str">
        <f t="shared" si="158"/>
        <v>2019</v>
      </c>
      <c r="L1277" s="3">
        <v>55.98</v>
      </c>
      <c r="M1277" s="1">
        <v>10</v>
      </c>
      <c r="N1277" s="3">
        <v>559.79999999999995</v>
      </c>
      <c r="O1277" s="1" t="s">
        <v>14</v>
      </c>
      <c r="P1277" s="1" t="s">
        <v>11</v>
      </c>
      <c r="Q1277" s="1" t="str">
        <f t="shared" si="159"/>
        <v>Supplies and Furniture</v>
      </c>
      <c r="R1277" s="1" t="s">
        <v>12</v>
      </c>
      <c r="S1277" s="1" t="s">
        <v>67</v>
      </c>
      <c r="T1277" s="1">
        <v>95051</v>
      </c>
      <c r="U1277" s="1" t="str">
        <f>VLOOKUP(T1277,'Geographic Data'!$A:$D,2,FALSE)</f>
        <v>Santa Clara</v>
      </c>
      <c r="V1277" s="1" t="str">
        <f>VLOOKUP(T1277,'Geographic Data'!$A:$D,3,FALSE)</f>
        <v>California</v>
      </c>
      <c r="W1277" s="1" t="str">
        <f>VLOOKUP(T1277,'Geographic Data'!$A:$D,4,FALSE)</f>
        <v>West</v>
      </c>
    </row>
    <row r="1278" spans="1:23" x14ac:dyDescent="0.2">
      <c r="A1278" s="1">
        <v>79933</v>
      </c>
      <c r="B1278" s="2">
        <v>43817</v>
      </c>
      <c r="C1278" s="2" t="str">
        <f t="shared" si="152"/>
        <v>Wednesday</v>
      </c>
      <c r="D1278" s="2" t="str">
        <f t="shared" si="153"/>
        <v>December</v>
      </c>
      <c r="E1278" s="2" t="str">
        <f t="shared" si="154"/>
        <v>2019</v>
      </c>
      <c r="F1278" s="2">
        <v>43827</v>
      </c>
      <c r="G1278" s="2" t="str">
        <f t="shared" si="155"/>
        <v>Saturday</v>
      </c>
      <c r="H1278" s="2" t="str">
        <f t="shared" si="156"/>
        <v>December</v>
      </c>
      <c r="I1278" s="22">
        <v>0.42721998558386376</v>
      </c>
      <c r="J1278" s="22" t="str">
        <f t="shared" si="157"/>
        <v>10</v>
      </c>
      <c r="K1278" s="2" t="str">
        <f t="shared" si="158"/>
        <v>2019</v>
      </c>
      <c r="L1278" s="3">
        <v>115.99</v>
      </c>
      <c r="M1278" s="1">
        <v>5</v>
      </c>
      <c r="N1278" s="3">
        <v>579.95000000000005</v>
      </c>
      <c r="O1278" s="1" t="s">
        <v>14</v>
      </c>
      <c r="P1278" s="1" t="s">
        <v>16</v>
      </c>
      <c r="Q1278" s="1" t="str">
        <f t="shared" si="159"/>
        <v>Technology</v>
      </c>
      <c r="R1278" s="1" t="s">
        <v>790</v>
      </c>
      <c r="S1278" s="1">
        <v>282</v>
      </c>
      <c r="T1278" s="1">
        <v>95051</v>
      </c>
      <c r="U1278" s="1" t="str">
        <f>VLOOKUP(T1278,'Geographic Data'!$A:$D,2,FALSE)</f>
        <v>Santa Clara</v>
      </c>
      <c r="V1278" s="1" t="str">
        <f>VLOOKUP(T1278,'Geographic Data'!$A:$D,3,FALSE)</f>
        <v>California</v>
      </c>
      <c r="W1278" s="1" t="str">
        <f>VLOOKUP(T1278,'Geographic Data'!$A:$D,4,FALSE)</f>
        <v>West</v>
      </c>
    </row>
    <row r="1279" spans="1:23" x14ac:dyDescent="0.2">
      <c r="A1279" s="1">
        <v>79936</v>
      </c>
      <c r="B1279" s="2">
        <v>43817</v>
      </c>
      <c r="C1279" s="2" t="str">
        <f t="shared" si="152"/>
        <v>Wednesday</v>
      </c>
      <c r="D1279" s="2" t="str">
        <f t="shared" si="153"/>
        <v>December</v>
      </c>
      <c r="E1279" s="2" t="str">
        <f t="shared" si="154"/>
        <v>2019</v>
      </c>
      <c r="F1279" s="2">
        <v>43826</v>
      </c>
      <c r="G1279" s="2" t="str">
        <f t="shared" si="155"/>
        <v>Friday</v>
      </c>
      <c r="H1279" s="2" t="str">
        <f t="shared" si="156"/>
        <v>December</v>
      </c>
      <c r="I1279" s="22">
        <v>0.66482866131506135</v>
      </c>
      <c r="J1279" s="22" t="str">
        <f t="shared" si="157"/>
        <v>15</v>
      </c>
      <c r="K1279" s="2" t="str">
        <f t="shared" si="158"/>
        <v>2019</v>
      </c>
      <c r="L1279" s="3">
        <v>162.93</v>
      </c>
      <c r="M1279" s="1">
        <v>3</v>
      </c>
      <c r="N1279" s="3">
        <v>488.79</v>
      </c>
      <c r="O1279" s="1" t="s">
        <v>14</v>
      </c>
      <c r="P1279" s="1" t="s">
        <v>11</v>
      </c>
      <c r="Q1279" s="1" t="str">
        <f t="shared" si="159"/>
        <v>Supplies and Furniture</v>
      </c>
      <c r="R1279" s="1" t="s">
        <v>41</v>
      </c>
      <c r="S1279" s="1" t="s">
        <v>97</v>
      </c>
      <c r="T1279" s="1">
        <v>95051</v>
      </c>
      <c r="U1279" s="1" t="str">
        <f>VLOOKUP(T1279,'Geographic Data'!$A:$D,2,FALSE)</f>
        <v>Santa Clara</v>
      </c>
      <c r="V1279" s="1" t="str">
        <f>VLOOKUP(T1279,'Geographic Data'!$A:$D,3,FALSE)</f>
        <v>California</v>
      </c>
      <c r="W1279" s="1" t="str">
        <f>VLOOKUP(T1279,'Geographic Data'!$A:$D,4,FALSE)</f>
        <v>West</v>
      </c>
    </row>
    <row r="1280" spans="1:23" x14ac:dyDescent="0.2">
      <c r="A1280" s="1">
        <v>80103</v>
      </c>
      <c r="B1280" s="2">
        <v>43818</v>
      </c>
      <c r="C1280" s="2" t="str">
        <f t="shared" si="152"/>
        <v>Thursday</v>
      </c>
      <c r="D1280" s="2" t="str">
        <f t="shared" si="153"/>
        <v>December</v>
      </c>
      <c r="E1280" s="2" t="str">
        <f t="shared" si="154"/>
        <v>2019</v>
      </c>
      <c r="F1280" s="2">
        <v>43821</v>
      </c>
      <c r="G1280" s="2" t="str">
        <f t="shared" si="155"/>
        <v>Sunday</v>
      </c>
      <c r="H1280" s="2" t="str">
        <f t="shared" si="156"/>
        <v>December</v>
      </c>
      <c r="I1280" s="22">
        <v>0.53361783234798943</v>
      </c>
      <c r="J1280" s="22" t="str">
        <f t="shared" si="157"/>
        <v>12</v>
      </c>
      <c r="K1280" s="2" t="str">
        <f t="shared" si="158"/>
        <v>2019</v>
      </c>
      <c r="L1280" s="3">
        <v>1.82</v>
      </c>
      <c r="M1280" s="1">
        <v>4</v>
      </c>
      <c r="N1280" s="3">
        <v>7.28</v>
      </c>
      <c r="O1280" s="1" t="s">
        <v>30</v>
      </c>
      <c r="P1280" s="1" t="s">
        <v>11</v>
      </c>
      <c r="Q1280" s="1" t="str">
        <f t="shared" si="159"/>
        <v>Supplies and Furniture</v>
      </c>
      <c r="R1280" s="1" t="s">
        <v>788</v>
      </c>
      <c r="S1280" s="1" t="s">
        <v>459</v>
      </c>
      <c r="T1280" s="1">
        <v>95051</v>
      </c>
      <c r="U1280" s="1" t="str">
        <f>VLOOKUP(T1280,'Geographic Data'!$A:$D,2,FALSE)</f>
        <v>Santa Clara</v>
      </c>
      <c r="V1280" s="1" t="str">
        <f>VLOOKUP(T1280,'Geographic Data'!$A:$D,3,FALSE)</f>
        <v>California</v>
      </c>
      <c r="W1280" s="1" t="str">
        <f>VLOOKUP(T1280,'Geographic Data'!$A:$D,4,FALSE)</f>
        <v>West</v>
      </c>
    </row>
    <row r="1281" spans="1:23" x14ac:dyDescent="0.2">
      <c r="A1281" s="1">
        <v>80105</v>
      </c>
      <c r="B1281" s="2">
        <v>43818</v>
      </c>
      <c r="C1281" s="2" t="str">
        <f t="shared" si="152"/>
        <v>Thursday</v>
      </c>
      <c r="D1281" s="2" t="str">
        <f t="shared" si="153"/>
        <v>December</v>
      </c>
      <c r="E1281" s="2" t="str">
        <f t="shared" si="154"/>
        <v>2019</v>
      </c>
      <c r="F1281" s="2">
        <v>43822</v>
      </c>
      <c r="G1281" s="2" t="str">
        <f t="shared" si="155"/>
        <v>Monday</v>
      </c>
      <c r="H1281" s="2" t="str">
        <f t="shared" si="156"/>
        <v>December</v>
      </c>
      <c r="I1281" s="22">
        <v>0.79284550761642458</v>
      </c>
      <c r="J1281" s="22" t="str">
        <f t="shared" si="157"/>
        <v>19</v>
      </c>
      <c r="K1281" s="2" t="str">
        <f t="shared" si="158"/>
        <v>2019</v>
      </c>
      <c r="L1281" s="3">
        <v>225.04</v>
      </c>
      <c r="M1281" s="1">
        <v>3</v>
      </c>
      <c r="N1281" s="3">
        <v>675.12</v>
      </c>
      <c r="O1281" s="1" t="s">
        <v>30</v>
      </c>
      <c r="P1281" s="1" t="s">
        <v>11</v>
      </c>
      <c r="Q1281" s="1" t="str">
        <f t="shared" si="159"/>
        <v>Supplies and Furniture</v>
      </c>
      <c r="R1281" s="1" t="s">
        <v>47</v>
      </c>
      <c r="S1281" s="1" t="s">
        <v>350</v>
      </c>
      <c r="T1281" s="1">
        <v>95051</v>
      </c>
      <c r="U1281" s="1" t="str">
        <f>VLOOKUP(T1281,'Geographic Data'!$A:$D,2,FALSE)</f>
        <v>Santa Clara</v>
      </c>
      <c r="V1281" s="1" t="str">
        <f>VLOOKUP(T1281,'Geographic Data'!$A:$D,3,FALSE)</f>
        <v>California</v>
      </c>
      <c r="W1281" s="1" t="str">
        <f>VLOOKUP(T1281,'Geographic Data'!$A:$D,4,FALSE)</f>
        <v>West</v>
      </c>
    </row>
    <row r="1282" spans="1:23" x14ac:dyDescent="0.2">
      <c r="A1282" s="1">
        <v>80105</v>
      </c>
      <c r="B1282" s="2">
        <v>43818</v>
      </c>
      <c r="C1282" s="2" t="str">
        <f t="shared" si="152"/>
        <v>Thursday</v>
      </c>
      <c r="D1282" s="2" t="str">
        <f t="shared" si="153"/>
        <v>December</v>
      </c>
      <c r="E1282" s="2" t="str">
        <f t="shared" si="154"/>
        <v>2019</v>
      </c>
      <c r="F1282" s="2">
        <v>43823</v>
      </c>
      <c r="G1282" s="2" t="str">
        <f t="shared" si="155"/>
        <v>Tuesday</v>
      </c>
      <c r="H1282" s="2" t="str">
        <f t="shared" si="156"/>
        <v>December</v>
      </c>
      <c r="I1282" s="22">
        <v>0.6256566104720056</v>
      </c>
      <c r="J1282" s="22" t="str">
        <f t="shared" si="157"/>
        <v>15</v>
      </c>
      <c r="K1282" s="2" t="str">
        <f t="shared" si="158"/>
        <v>2019</v>
      </c>
      <c r="L1282" s="3">
        <v>9.49</v>
      </c>
      <c r="M1282" s="1">
        <v>4</v>
      </c>
      <c r="N1282" s="3">
        <v>37.96</v>
      </c>
      <c r="O1282" s="1" t="s">
        <v>30</v>
      </c>
      <c r="P1282" s="1" t="s">
        <v>16</v>
      </c>
      <c r="Q1282" s="1" t="str">
        <f t="shared" si="159"/>
        <v>Technology</v>
      </c>
      <c r="R1282" s="1" t="s">
        <v>25</v>
      </c>
      <c r="S1282" s="1" t="s">
        <v>462</v>
      </c>
      <c r="T1282" s="1">
        <v>95051</v>
      </c>
      <c r="U1282" s="1" t="str">
        <f>VLOOKUP(T1282,'Geographic Data'!$A:$D,2,FALSE)</f>
        <v>Santa Clara</v>
      </c>
      <c r="V1282" s="1" t="str">
        <f>VLOOKUP(T1282,'Geographic Data'!$A:$D,3,FALSE)</f>
        <v>California</v>
      </c>
      <c r="W1282" s="1" t="str">
        <f>VLOOKUP(T1282,'Geographic Data'!$A:$D,4,FALSE)</f>
        <v>West</v>
      </c>
    </row>
    <row r="1283" spans="1:23" x14ac:dyDescent="0.2">
      <c r="A1283" s="1">
        <v>80108</v>
      </c>
      <c r="B1283" s="2">
        <v>43818</v>
      </c>
      <c r="C1283" s="2" t="str">
        <f t="shared" ref="C1283:C1346" si="160">TEXT(B1283, "DDDD")</f>
        <v>Thursday</v>
      </c>
      <c r="D1283" s="2" t="str">
        <f t="shared" ref="D1283:D1346" si="161">TEXT(B1283, "mmmm")</f>
        <v>December</v>
      </c>
      <c r="E1283" s="2" t="str">
        <f t="shared" ref="E1283:E1346" si="162">TEXT(B1283,"YYYY")</f>
        <v>2019</v>
      </c>
      <c r="F1283" s="2">
        <v>43826</v>
      </c>
      <c r="G1283" s="2" t="str">
        <f t="shared" ref="G1283:G1346" si="163">TEXT(F1283, "DDDD")</f>
        <v>Friday</v>
      </c>
      <c r="H1283" s="2" t="str">
        <f t="shared" ref="H1283:H1346" si="164">TEXT(F1283, "MMMM")</f>
        <v>December</v>
      </c>
      <c r="I1283" s="22">
        <v>0.92405224128161623</v>
      </c>
      <c r="J1283" s="22" t="str">
        <f t="shared" ref="J1283:J1346" si="165">TEXT(I1283, "HH")</f>
        <v>22</v>
      </c>
      <c r="K1283" s="2" t="str">
        <f t="shared" ref="K1283:K1346" si="166">TEXT(F1283, "YYYY")</f>
        <v>2019</v>
      </c>
      <c r="L1283" s="3">
        <v>4.91</v>
      </c>
      <c r="M1283" s="1">
        <v>8</v>
      </c>
      <c r="N1283" s="3">
        <v>39.28</v>
      </c>
      <c r="O1283" s="1" t="s">
        <v>30</v>
      </c>
      <c r="P1283" s="1" t="s">
        <v>11</v>
      </c>
      <c r="Q1283" s="1" t="str">
        <f t="shared" ref="Q1283:Q1346" si="167">IF(P1283="Office Supplies","Supplies and Furniture",IF(P1283="Furniture","Supplies and Furniture",P1283))</f>
        <v>Supplies and Furniture</v>
      </c>
      <c r="R1283" s="1" t="s">
        <v>31</v>
      </c>
      <c r="S1283" s="1" t="s">
        <v>133</v>
      </c>
      <c r="T1283" s="1">
        <v>95051</v>
      </c>
      <c r="U1283" s="1" t="str">
        <f>VLOOKUP(T1283,'Geographic Data'!$A:$D,2,FALSE)</f>
        <v>Santa Clara</v>
      </c>
      <c r="V1283" s="1" t="str">
        <f>VLOOKUP(T1283,'Geographic Data'!$A:$D,3,FALSE)</f>
        <v>California</v>
      </c>
      <c r="W1283" s="1" t="str">
        <f>VLOOKUP(T1283,'Geographic Data'!$A:$D,4,FALSE)</f>
        <v>West</v>
      </c>
    </row>
    <row r="1284" spans="1:23" x14ac:dyDescent="0.2">
      <c r="A1284" s="1">
        <v>80109</v>
      </c>
      <c r="B1284" s="2">
        <v>43818</v>
      </c>
      <c r="C1284" s="2" t="str">
        <f t="shared" si="160"/>
        <v>Thursday</v>
      </c>
      <c r="D1284" s="2" t="str">
        <f t="shared" si="161"/>
        <v>December</v>
      </c>
      <c r="E1284" s="2" t="str">
        <f t="shared" si="162"/>
        <v>2019</v>
      </c>
      <c r="F1284" s="2">
        <v>43823</v>
      </c>
      <c r="G1284" s="2" t="str">
        <f t="shared" si="163"/>
        <v>Tuesday</v>
      </c>
      <c r="H1284" s="2" t="str">
        <f t="shared" si="164"/>
        <v>December</v>
      </c>
      <c r="I1284" s="22">
        <v>0.1011630540239159</v>
      </c>
      <c r="J1284" s="22" t="str">
        <f t="shared" si="165"/>
        <v>02</v>
      </c>
      <c r="K1284" s="2" t="str">
        <f t="shared" si="166"/>
        <v>2019</v>
      </c>
      <c r="L1284" s="3">
        <v>5.68</v>
      </c>
      <c r="M1284" s="1">
        <v>3</v>
      </c>
      <c r="N1284" s="3">
        <v>17.04</v>
      </c>
      <c r="O1284" s="1" t="s">
        <v>30</v>
      </c>
      <c r="P1284" s="1" t="s">
        <v>11</v>
      </c>
      <c r="Q1284" s="1" t="str">
        <f t="shared" si="167"/>
        <v>Supplies and Furniture</v>
      </c>
      <c r="R1284" s="1" t="s">
        <v>12</v>
      </c>
      <c r="S1284" s="1" t="s">
        <v>464</v>
      </c>
      <c r="T1284" s="1">
        <v>95051</v>
      </c>
      <c r="U1284" s="1" t="str">
        <f>VLOOKUP(T1284,'Geographic Data'!$A:$D,2,FALSE)</f>
        <v>Santa Clara</v>
      </c>
      <c r="V1284" s="1" t="str">
        <f>VLOOKUP(T1284,'Geographic Data'!$A:$D,3,FALSE)</f>
        <v>California</v>
      </c>
      <c r="W1284" s="1" t="str">
        <f>VLOOKUP(T1284,'Geographic Data'!$A:$D,4,FALSE)</f>
        <v>West</v>
      </c>
    </row>
    <row r="1285" spans="1:23" x14ac:dyDescent="0.2">
      <c r="A1285" s="1">
        <v>80109</v>
      </c>
      <c r="B1285" s="2">
        <v>43818</v>
      </c>
      <c r="C1285" s="2" t="str">
        <f t="shared" si="160"/>
        <v>Thursday</v>
      </c>
      <c r="D1285" s="2" t="str">
        <f t="shared" si="161"/>
        <v>December</v>
      </c>
      <c r="E1285" s="2" t="str">
        <f t="shared" si="162"/>
        <v>2019</v>
      </c>
      <c r="F1285" s="2">
        <v>43820</v>
      </c>
      <c r="G1285" s="2" t="str">
        <f t="shared" si="163"/>
        <v>Saturday</v>
      </c>
      <c r="H1285" s="2" t="str">
        <f t="shared" si="164"/>
        <v>December</v>
      </c>
      <c r="I1285" s="22">
        <v>0.82861655062664197</v>
      </c>
      <c r="J1285" s="22" t="str">
        <f t="shared" si="165"/>
        <v>19</v>
      </c>
      <c r="K1285" s="2" t="str">
        <f t="shared" si="166"/>
        <v>2019</v>
      </c>
      <c r="L1285" s="3">
        <v>10.14</v>
      </c>
      <c r="M1285" s="1">
        <v>4</v>
      </c>
      <c r="N1285" s="3">
        <v>40.56</v>
      </c>
      <c r="O1285" s="1" t="s">
        <v>30</v>
      </c>
      <c r="P1285" s="1" t="s">
        <v>11</v>
      </c>
      <c r="Q1285" s="1" t="str">
        <f t="shared" si="167"/>
        <v>Supplies and Furniture</v>
      </c>
      <c r="R1285" s="1" t="s">
        <v>12</v>
      </c>
      <c r="S1285" s="1" t="s">
        <v>73</v>
      </c>
      <c r="T1285" s="1">
        <v>95051</v>
      </c>
      <c r="U1285" s="1" t="str">
        <f>VLOOKUP(T1285,'Geographic Data'!$A:$D,2,FALSE)</f>
        <v>Santa Clara</v>
      </c>
      <c r="V1285" s="1" t="str">
        <f>VLOOKUP(T1285,'Geographic Data'!$A:$D,3,FALSE)</f>
        <v>California</v>
      </c>
      <c r="W1285" s="1" t="str">
        <f>VLOOKUP(T1285,'Geographic Data'!$A:$D,4,FALSE)</f>
        <v>West</v>
      </c>
    </row>
    <row r="1286" spans="1:23" x14ac:dyDescent="0.2">
      <c r="A1286" s="1">
        <v>79930</v>
      </c>
      <c r="B1286" s="2">
        <v>43817</v>
      </c>
      <c r="C1286" s="2" t="str">
        <f t="shared" si="160"/>
        <v>Wednesday</v>
      </c>
      <c r="D1286" s="2" t="str">
        <f t="shared" si="161"/>
        <v>December</v>
      </c>
      <c r="E1286" s="2" t="str">
        <f t="shared" si="162"/>
        <v>2019</v>
      </c>
      <c r="F1286" s="2">
        <v>43826</v>
      </c>
      <c r="G1286" s="2" t="str">
        <f t="shared" si="163"/>
        <v>Friday</v>
      </c>
      <c r="H1286" s="2" t="str">
        <f t="shared" si="164"/>
        <v>December</v>
      </c>
      <c r="I1286" s="22">
        <v>0.51365783480260296</v>
      </c>
      <c r="J1286" s="22" t="str">
        <f t="shared" si="165"/>
        <v>12</v>
      </c>
      <c r="K1286" s="2" t="str">
        <f t="shared" si="166"/>
        <v>2019</v>
      </c>
      <c r="L1286" s="3">
        <v>65.989999999999995</v>
      </c>
      <c r="M1286" s="1">
        <v>8</v>
      </c>
      <c r="N1286" s="3">
        <v>527.91999999999996</v>
      </c>
      <c r="O1286" s="1" t="s">
        <v>14</v>
      </c>
      <c r="P1286" s="1" t="s">
        <v>16</v>
      </c>
      <c r="Q1286" s="1" t="str">
        <f t="shared" si="167"/>
        <v>Technology</v>
      </c>
      <c r="R1286" s="1" t="s">
        <v>790</v>
      </c>
      <c r="S1286" s="1">
        <v>6120</v>
      </c>
      <c r="T1286" s="1">
        <v>95062</v>
      </c>
      <c r="U1286" s="1" t="str">
        <f>VLOOKUP(T1286,'Geographic Data'!$A:$D,2,FALSE)</f>
        <v>Santa Cruz</v>
      </c>
      <c r="V1286" s="1" t="str">
        <f>VLOOKUP(T1286,'Geographic Data'!$A:$D,3,FALSE)</f>
        <v>California</v>
      </c>
      <c r="W1286" s="1" t="str">
        <f>VLOOKUP(T1286,'Geographic Data'!$A:$D,4,FALSE)</f>
        <v>West</v>
      </c>
    </row>
    <row r="1287" spans="1:23" x14ac:dyDescent="0.2">
      <c r="A1287" s="1">
        <v>79930</v>
      </c>
      <c r="B1287" s="2">
        <v>43817</v>
      </c>
      <c r="C1287" s="2" t="str">
        <f t="shared" si="160"/>
        <v>Wednesday</v>
      </c>
      <c r="D1287" s="2" t="str">
        <f t="shared" si="161"/>
        <v>December</v>
      </c>
      <c r="E1287" s="2" t="str">
        <f t="shared" si="162"/>
        <v>2019</v>
      </c>
      <c r="F1287" s="2">
        <v>43820</v>
      </c>
      <c r="G1287" s="2" t="str">
        <f t="shared" si="163"/>
        <v>Saturday</v>
      </c>
      <c r="H1287" s="2" t="str">
        <f t="shared" si="164"/>
        <v>December</v>
      </c>
      <c r="I1287" s="22">
        <v>0.96998182407292499</v>
      </c>
      <c r="J1287" s="22" t="str">
        <f t="shared" si="165"/>
        <v>23</v>
      </c>
      <c r="K1287" s="2" t="str">
        <f t="shared" si="166"/>
        <v>2019</v>
      </c>
      <c r="L1287" s="3">
        <v>195.99</v>
      </c>
      <c r="M1287" s="1">
        <v>2</v>
      </c>
      <c r="N1287" s="3">
        <v>391.98</v>
      </c>
      <c r="O1287" s="1" t="s">
        <v>14</v>
      </c>
      <c r="P1287" s="1" t="s">
        <v>16</v>
      </c>
      <c r="Q1287" s="1" t="str">
        <f t="shared" si="167"/>
        <v>Technology</v>
      </c>
      <c r="R1287" s="1" t="s">
        <v>790</v>
      </c>
      <c r="S1287" s="1" t="s">
        <v>185</v>
      </c>
      <c r="T1287" s="1">
        <v>95062</v>
      </c>
      <c r="U1287" s="1" t="str">
        <f>VLOOKUP(T1287,'Geographic Data'!$A:$D,2,FALSE)</f>
        <v>Santa Cruz</v>
      </c>
      <c r="V1287" s="1" t="str">
        <f>VLOOKUP(T1287,'Geographic Data'!$A:$D,3,FALSE)</f>
        <v>California</v>
      </c>
      <c r="W1287" s="1" t="str">
        <f>VLOOKUP(T1287,'Geographic Data'!$A:$D,4,FALSE)</f>
        <v>West</v>
      </c>
    </row>
    <row r="1288" spans="1:23" x14ac:dyDescent="0.2">
      <c r="A1288" s="1">
        <v>79934</v>
      </c>
      <c r="B1288" s="2">
        <v>43817</v>
      </c>
      <c r="C1288" s="2" t="str">
        <f t="shared" si="160"/>
        <v>Wednesday</v>
      </c>
      <c r="D1288" s="2" t="str">
        <f t="shared" si="161"/>
        <v>December</v>
      </c>
      <c r="E1288" s="2" t="str">
        <f t="shared" si="162"/>
        <v>2019</v>
      </c>
      <c r="F1288" s="2">
        <v>43827</v>
      </c>
      <c r="G1288" s="2" t="str">
        <f t="shared" si="163"/>
        <v>Saturday</v>
      </c>
      <c r="H1288" s="2" t="str">
        <f t="shared" si="164"/>
        <v>December</v>
      </c>
      <c r="I1288" s="22">
        <v>0.73672722174706307</v>
      </c>
      <c r="J1288" s="22" t="str">
        <f t="shared" si="165"/>
        <v>17</v>
      </c>
      <c r="K1288" s="2" t="str">
        <f t="shared" si="166"/>
        <v>2019</v>
      </c>
      <c r="L1288" s="3">
        <v>1.6</v>
      </c>
      <c r="M1288" s="1">
        <v>3</v>
      </c>
      <c r="N1288" s="3">
        <v>4.8</v>
      </c>
      <c r="O1288" s="1" t="s">
        <v>14</v>
      </c>
      <c r="P1288" s="1" t="s">
        <v>11</v>
      </c>
      <c r="Q1288" s="1" t="str">
        <f t="shared" si="167"/>
        <v>Supplies and Furniture</v>
      </c>
      <c r="R1288" s="1" t="s">
        <v>788</v>
      </c>
      <c r="S1288" s="1" t="s">
        <v>165</v>
      </c>
      <c r="T1288" s="1">
        <v>95062</v>
      </c>
      <c r="U1288" s="1" t="str">
        <f>VLOOKUP(T1288,'Geographic Data'!$A:$D,2,FALSE)</f>
        <v>Santa Cruz</v>
      </c>
      <c r="V1288" s="1" t="str">
        <f>VLOOKUP(T1288,'Geographic Data'!$A:$D,3,FALSE)</f>
        <v>California</v>
      </c>
      <c r="W1288" s="1" t="str">
        <f>VLOOKUP(T1288,'Geographic Data'!$A:$D,4,FALSE)</f>
        <v>West</v>
      </c>
    </row>
    <row r="1289" spans="1:23" x14ac:dyDescent="0.2">
      <c r="A1289" s="1">
        <v>79934</v>
      </c>
      <c r="B1289" s="2">
        <v>43817</v>
      </c>
      <c r="C1289" s="2" t="str">
        <f t="shared" si="160"/>
        <v>Wednesday</v>
      </c>
      <c r="D1289" s="2" t="str">
        <f t="shared" si="161"/>
        <v>December</v>
      </c>
      <c r="E1289" s="2" t="str">
        <f t="shared" si="162"/>
        <v>2019</v>
      </c>
      <c r="F1289" s="2">
        <v>43825</v>
      </c>
      <c r="G1289" s="2" t="str">
        <f t="shared" si="163"/>
        <v>Thursday</v>
      </c>
      <c r="H1289" s="2" t="str">
        <f t="shared" si="164"/>
        <v>December</v>
      </c>
      <c r="I1289" s="22">
        <v>0.77676345292530768</v>
      </c>
      <c r="J1289" s="22" t="str">
        <f t="shared" si="165"/>
        <v>18</v>
      </c>
      <c r="K1289" s="2" t="str">
        <f t="shared" si="166"/>
        <v>2019</v>
      </c>
      <c r="L1289" s="3">
        <v>65.989999999999995</v>
      </c>
      <c r="M1289" s="1">
        <v>3</v>
      </c>
      <c r="N1289" s="3">
        <v>197.97</v>
      </c>
      <c r="O1289" s="1" t="s">
        <v>14</v>
      </c>
      <c r="P1289" s="1" t="s">
        <v>16</v>
      </c>
      <c r="Q1289" s="1" t="str">
        <f t="shared" si="167"/>
        <v>Technology</v>
      </c>
      <c r="R1289" s="1" t="s">
        <v>790</v>
      </c>
      <c r="S1289" s="1" t="s">
        <v>94</v>
      </c>
      <c r="T1289" s="1">
        <v>95062</v>
      </c>
      <c r="U1289" s="1" t="str">
        <f>VLOOKUP(T1289,'Geographic Data'!$A:$D,2,FALSE)</f>
        <v>Santa Cruz</v>
      </c>
      <c r="V1289" s="1" t="str">
        <f>VLOOKUP(T1289,'Geographic Data'!$A:$D,3,FALSE)</f>
        <v>California</v>
      </c>
      <c r="W1289" s="1" t="str">
        <f>VLOOKUP(T1289,'Geographic Data'!$A:$D,4,FALSE)</f>
        <v>West</v>
      </c>
    </row>
    <row r="1290" spans="1:23" x14ac:dyDescent="0.2">
      <c r="A1290" s="1">
        <v>79935</v>
      </c>
      <c r="B1290" s="2">
        <v>43817</v>
      </c>
      <c r="C1290" s="2" t="str">
        <f t="shared" si="160"/>
        <v>Wednesday</v>
      </c>
      <c r="D1290" s="2" t="str">
        <f t="shared" si="161"/>
        <v>December</v>
      </c>
      <c r="E1290" s="2" t="str">
        <f t="shared" si="162"/>
        <v>2019</v>
      </c>
      <c r="F1290" s="2">
        <v>43819</v>
      </c>
      <c r="G1290" s="2" t="str">
        <f t="shared" si="163"/>
        <v>Friday</v>
      </c>
      <c r="H1290" s="2" t="str">
        <f t="shared" si="164"/>
        <v>December</v>
      </c>
      <c r="I1290" s="22">
        <v>0.10068881136712993</v>
      </c>
      <c r="J1290" s="22" t="str">
        <f t="shared" si="165"/>
        <v>02</v>
      </c>
      <c r="K1290" s="2" t="str">
        <f t="shared" si="166"/>
        <v>2019</v>
      </c>
      <c r="L1290" s="3">
        <v>9.77</v>
      </c>
      <c r="M1290" s="1">
        <v>8</v>
      </c>
      <c r="N1290" s="3">
        <v>78.16</v>
      </c>
      <c r="O1290" s="1" t="s">
        <v>14</v>
      </c>
      <c r="P1290" s="1" t="s">
        <v>27</v>
      </c>
      <c r="Q1290" s="1" t="str">
        <f t="shared" si="167"/>
        <v>Supplies and Furniture</v>
      </c>
      <c r="R1290" s="1" t="s">
        <v>33</v>
      </c>
      <c r="S1290" s="1" t="s">
        <v>138</v>
      </c>
      <c r="T1290" s="1">
        <v>95062</v>
      </c>
      <c r="U1290" s="1" t="str">
        <f>VLOOKUP(T1290,'Geographic Data'!$A:$D,2,FALSE)</f>
        <v>Santa Cruz</v>
      </c>
      <c r="V1290" s="1" t="str">
        <f>VLOOKUP(T1290,'Geographic Data'!$A:$D,3,FALSE)</f>
        <v>California</v>
      </c>
      <c r="W1290" s="1" t="str">
        <f>VLOOKUP(T1290,'Geographic Data'!$A:$D,4,FALSE)</f>
        <v>West</v>
      </c>
    </row>
    <row r="1291" spans="1:23" x14ac:dyDescent="0.2">
      <c r="A1291" s="1">
        <v>79960</v>
      </c>
      <c r="B1291" s="2">
        <v>43817</v>
      </c>
      <c r="C1291" s="2" t="str">
        <f t="shared" si="160"/>
        <v>Wednesday</v>
      </c>
      <c r="D1291" s="2" t="str">
        <f t="shared" si="161"/>
        <v>December</v>
      </c>
      <c r="E1291" s="2" t="str">
        <f t="shared" si="162"/>
        <v>2019</v>
      </c>
      <c r="F1291" s="2">
        <v>43824</v>
      </c>
      <c r="G1291" s="2" t="str">
        <f t="shared" si="163"/>
        <v>Wednesday</v>
      </c>
      <c r="H1291" s="2" t="str">
        <f t="shared" si="164"/>
        <v>December</v>
      </c>
      <c r="I1291" s="22">
        <v>0.91897688566890223</v>
      </c>
      <c r="J1291" s="22" t="str">
        <f t="shared" si="165"/>
        <v>22</v>
      </c>
      <c r="K1291" s="2" t="str">
        <f t="shared" si="166"/>
        <v>2019</v>
      </c>
      <c r="L1291" s="3">
        <v>3.71</v>
      </c>
      <c r="M1291" s="1">
        <v>5</v>
      </c>
      <c r="N1291" s="3">
        <v>18.55</v>
      </c>
      <c r="O1291" s="1" t="s">
        <v>14</v>
      </c>
      <c r="P1291" s="1" t="s">
        <v>11</v>
      </c>
      <c r="Q1291" s="1" t="str">
        <f t="shared" si="167"/>
        <v>Supplies and Furniture</v>
      </c>
      <c r="R1291" s="1" t="s">
        <v>12</v>
      </c>
      <c r="S1291" s="1" t="s">
        <v>221</v>
      </c>
      <c r="T1291" s="1">
        <v>95070</v>
      </c>
      <c r="U1291" s="1" t="str">
        <f>VLOOKUP(T1291,'Geographic Data'!$A:$D,2,FALSE)</f>
        <v>Saratoga</v>
      </c>
      <c r="V1291" s="1" t="str">
        <f>VLOOKUP(T1291,'Geographic Data'!$A:$D,3,FALSE)</f>
        <v>California</v>
      </c>
      <c r="W1291" s="1" t="str">
        <f>VLOOKUP(T1291,'Geographic Data'!$A:$D,4,FALSE)</f>
        <v>West</v>
      </c>
    </row>
    <row r="1292" spans="1:23" x14ac:dyDescent="0.2">
      <c r="A1292" s="1">
        <v>81270</v>
      </c>
      <c r="B1292" s="2">
        <v>43823</v>
      </c>
      <c r="C1292" s="2" t="str">
        <f t="shared" si="160"/>
        <v>Tuesday</v>
      </c>
      <c r="D1292" s="2" t="str">
        <f t="shared" si="161"/>
        <v>December</v>
      </c>
      <c r="E1292" s="2" t="str">
        <f t="shared" si="162"/>
        <v>2019</v>
      </c>
      <c r="F1292" s="2">
        <v>43831</v>
      </c>
      <c r="G1292" s="2" t="str">
        <f t="shared" si="163"/>
        <v>Wednesday</v>
      </c>
      <c r="H1292" s="2" t="str">
        <f t="shared" si="164"/>
        <v>January</v>
      </c>
      <c r="I1292" s="22">
        <v>0.66320871762844658</v>
      </c>
      <c r="J1292" s="22" t="str">
        <f t="shared" si="165"/>
        <v>15</v>
      </c>
      <c r="K1292" s="2" t="str">
        <f t="shared" si="166"/>
        <v>2020</v>
      </c>
      <c r="L1292" s="3">
        <v>100.98</v>
      </c>
      <c r="M1292" s="1">
        <v>6</v>
      </c>
      <c r="N1292" s="3">
        <v>605.88</v>
      </c>
      <c r="O1292" s="1" t="s">
        <v>10</v>
      </c>
      <c r="P1292" s="1" t="s">
        <v>27</v>
      </c>
      <c r="Q1292" s="1" t="str">
        <f t="shared" si="167"/>
        <v>Supplies and Furniture</v>
      </c>
      <c r="R1292" s="1" t="s">
        <v>28</v>
      </c>
      <c r="S1292" s="1" t="s">
        <v>607</v>
      </c>
      <c r="T1292" s="1">
        <v>95123</v>
      </c>
      <c r="U1292" s="1" t="str">
        <f>VLOOKUP(T1292,'Geographic Data'!$A:$D,2,FALSE)</f>
        <v>San Jose</v>
      </c>
      <c r="V1292" s="1" t="str">
        <f>VLOOKUP(T1292,'Geographic Data'!$A:$D,3,FALSE)</f>
        <v>California</v>
      </c>
      <c r="W1292" s="1" t="str">
        <f>VLOOKUP(T1292,'Geographic Data'!$A:$D,4,FALSE)</f>
        <v>West</v>
      </c>
    </row>
    <row r="1293" spans="1:23" x14ac:dyDescent="0.2">
      <c r="A1293" s="1">
        <v>81273</v>
      </c>
      <c r="B1293" s="2">
        <v>43823</v>
      </c>
      <c r="C1293" s="2" t="str">
        <f t="shared" si="160"/>
        <v>Tuesday</v>
      </c>
      <c r="D1293" s="2" t="str">
        <f t="shared" si="161"/>
        <v>December</v>
      </c>
      <c r="E1293" s="2" t="str">
        <f t="shared" si="162"/>
        <v>2019</v>
      </c>
      <c r="F1293" s="2">
        <v>43830</v>
      </c>
      <c r="G1293" s="2" t="str">
        <f t="shared" si="163"/>
        <v>Tuesday</v>
      </c>
      <c r="H1293" s="2" t="str">
        <f t="shared" si="164"/>
        <v>December</v>
      </c>
      <c r="I1293" s="22">
        <v>9.3110527669877374E-2</v>
      </c>
      <c r="J1293" s="22" t="str">
        <f t="shared" si="165"/>
        <v>02</v>
      </c>
      <c r="K1293" s="2" t="str">
        <f t="shared" si="166"/>
        <v>2019</v>
      </c>
      <c r="L1293" s="3">
        <v>2.62</v>
      </c>
      <c r="M1293" s="1">
        <v>1</v>
      </c>
      <c r="N1293" s="3">
        <v>2.62</v>
      </c>
      <c r="O1293" s="1" t="s">
        <v>10</v>
      </c>
      <c r="P1293" s="1" t="s">
        <v>11</v>
      </c>
      <c r="Q1293" s="1" t="str">
        <f t="shared" si="167"/>
        <v>Supplies and Furniture</v>
      </c>
      <c r="R1293" s="1" t="s">
        <v>141</v>
      </c>
      <c r="S1293" s="1" t="s">
        <v>226</v>
      </c>
      <c r="T1293" s="1">
        <v>95123</v>
      </c>
      <c r="U1293" s="1" t="str">
        <f>VLOOKUP(T1293,'Geographic Data'!$A:$D,2,FALSE)</f>
        <v>San Jose</v>
      </c>
      <c r="V1293" s="1" t="str">
        <f>VLOOKUP(T1293,'Geographic Data'!$A:$D,3,FALSE)</f>
        <v>California</v>
      </c>
      <c r="W1293" s="1" t="str">
        <f>VLOOKUP(T1293,'Geographic Data'!$A:$D,4,FALSE)</f>
        <v>West</v>
      </c>
    </row>
    <row r="1294" spans="1:23" x14ac:dyDescent="0.2">
      <c r="A1294" s="1">
        <v>82170</v>
      </c>
      <c r="B1294" s="2">
        <v>43827</v>
      </c>
      <c r="C1294" s="2" t="str">
        <f t="shared" si="160"/>
        <v>Saturday</v>
      </c>
      <c r="D1294" s="2" t="str">
        <f t="shared" si="161"/>
        <v>December</v>
      </c>
      <c r="E1294" s="2" t="str">
        <f t="shared" si="162"/>
        <v>2019</v>
      </c>
      <c r="F1294" s="2">
        <v>43828</v>
      </c>
      <c r="G1294" s="2" t="str">
        <f t="shared" si="163"/>
        <v>Sunday</v>
      </c>
      <c r="H1294" s="2" t="str">
        <f t="shared" si="164"/>
        <v>December</v>
      </c>
      <c r="I1294" s="22">
        <v>2.4338028310942228E-2</v>
      </c>
      <c r="J1294" s="22" t="str">
        <f t="shared" si="165"/>
        <v>00</v>
      </c>
      <c r="K1294" s="2" t="str">
        <f t="shared" si="166"/>
        <v>2019</v>
      </c>
      <c r="L1294" s="3">
        <v>90.24</v>
      </c>
      <c r="M1294" s="1">
        <v>2</v>
      </c>
      <c r="N1294" s="3">
        <v>180.48</v>
      </c>
      <c r="O1294" s="1" t="s">
        <v>30</v>
      </c>
      <c r="P1294" s="1" t="s">
        <v>11</v>
      </c>
      <c r="Q1294" s="1" t="str">
        <f t="shared" si="167"/>
        <v>Supplies and Furniture</v>
      </c>
      <c r="R1294" s="1" t="s">
        <v>47</v>
      </c>
      <c r="S1294" s="1" t="s">
        <v>678</v>
      </c>
      <c r="T1294" s="1">
        <v>95123</v>
      </c>
      <c r="U1294" s="1" t="str">
        <f>VLOOKUP(T1294,'Geographic Data'!$A:$D,2,FALSE)</f>
        <v>San Jose</v>
      </c>
      <c r="V1294" s="1" t="str">
        <f>VLOOKUP(T1294,'Geographic Data'!$A:$D,3,FALSE)</f>
        <v>California</v>
      </c>
      <c r="W1294" s="1" t="str">
        <f>VLOOKUP(T1294,'Geographic Data'!$A:$D,4,FALSE)</f>
        <v>West</v>
      </c>
    </row>
    <row r="1295" spans="1:23" x14ac:dyDescent="0.2">
      <c r="A1295" s="1">
        <v>82176</v>
      </c>
      <c r="B1295" s="2">
        <v>43827</v>
      </c>
      <c r="C1295" s="2" t="str">
        <f t="shared" si="160"/>
        <v>Saturday</v>
      </c>
      <c r="D1295" s="2" t="str">
        <f t="shared" si="161"/>
        <v>December</v>
      </c>
      <c r="E1295" s="2" t="str">
        <f t="shared" si="162"/>
        <v>2019</v>
      </c>
      <c r="F1295" s="2">
        <v>43829</v>
      </c>
      <c r="G1295" s="2" t="str">
        <f t="shared" si="163"/>
        <v>Monday</v>
      </c>
      <c r="H1295" s="2" t="str">
        <f t="shared" si="164"/>
        <v>December</v>
      </c>
      <c r="I1295" s="22">
        <v>0.72667820481264034</v>
      </c>
      <c r="J1295" s="22" t="str">
        <f t="shared" si="165"/>
        <v>17</v>
      </c>
      <c r="K1295" s="2" t="str">
        <f t="shared" si="166"/>
        <v>2019</v>
      </c>
      <c r="L1295" s="3">
        <v>6.48</v>
      </c>
      <c r="M1295" s="1">
        <v>4</v>
      </c>
      <c r="N1295" s="3">
        <v>25.92</v>
      </c>
      <c r="O1295" s="1" t="s">
        <v>30</v>
      </c>
      <c r="P1295" s="1" t="s">
        <v>11</v>
      </c>
      <c r="Q1295" s="1" t="str">
        <f t="shared" si="167"/>
        <v>Supplies and Furniture</v>
      </c>
      <c r="R1295" s="1" t="s">
        <v>12</v>
      </c>
      <c r="S1295" s="1" t="s">
        <v>552</v>
      </c>
      <c r="T1295" s="1">
        <v>95123</v>
      </c>
      <c r="U1295" s="1" t="str">
        <f>VLOOKUP(T1295,'Geographic Data'!$A:$D,2,FALSE)</f>
        <v>San Jose</v>
      </c>
      <c r="V1295" s="1" t="str">
        <f>VLOOKUP(T1295,'Geographic Data'!$A:$D,3,FALSE)</f>
        <v>California</v>
      </c>
      <c r="W1295" s="1" t="str">
        <f>VLOOKUP(T1295,'Geographic Data'!$A:$D,4,FALSE)</f>
        <v>West</v>
      </c>
    </row>
    <row r="1296" spans="1:23" x14ac:dyDescent="0.2">
      <c r="A1296" s="1">
        <v>82176</v>
      </c>
      <c r="B1296" s="2">
        <v>43827</v>
      </c>
      <c r="C1296" s="2" t="str">
        <f t="shared" si="160"/>
        <v>Saturday</v>
      </c>
      <c r="D1296" s="2" t="str">
        <f t="shared" si="161"/>
        <v>December</v>
      </c>
      <c r="E1296" s="2" t="str">
        <f t="shared" si="162"/>
        <v>2019</v>
      </c>
      <c r="F1296" s="2">
        <v>43835</v>
      </c>
      <c r="G1296" s="2" t="str">
        <f t="shared" si="163"/>
        <v>Sunday</v>
      </c>
      <c r="H1296" s="2" t="str">
        <f t="shared" si="164"/>
        <v>January</v>
      </c>
      <c r="I1296" s="22">
        <v>0.41094257670754275</v>
      </c>
      <c r="J1296" s="22" t="str">
        <f t="shared" si="165"/>
        <v>09</v>
      </c>
      <c r="K1296" s="2" t="str">
        <f t="shared" si="166"/>
        <v>2020</v>
      </c>
      <c r="L1296" s="3">
        <v>4.84</v>
      </c>
      <c r="M1296" s="1">
        <v>10</v>
      </c>
      <c r="N1296" s="3">
        <v>48.4</v>
      </c>
      <c r="O1296" s="1" t="s">
        <v>30</v>
      </c>
      <c r="P1296" s="1" t="s">
        <v>11</v>
      </c>
      <c r="Q1296" s="1" t="str">
        <f t="shared" si="167"/>
        <v>Supplies and Furniture</v>
      </c>
      <c r="R1296" s="1" t="s">
        <v>788</v>
      </c>
      <c r="S1296" s="1" t="s">
        <v>431</v>
      </c>
      <c r="T1296" s="1">
        <v>95123</v>
      </c>
      <c r="U1296" s="1" t="str">
        <f>VLOOKUP(T1296,'Geographic Data'!$A:$D,2,FALSE)</f>
        <v>San Jose</v>
      </c>
      <c r="V1296" s="1" t="str">
        <f>VLOOKUP(T1296,'Geographic Data'!$A:$D,3,FALSE)</f>
        <v>California</v>
      </c>
      <c r="W1296" s="1" t="str">
        <f>VLOOKUP(T1296,'Geographic Data'!$A:$D,4,FALSE)</f>
        <v>West</v>
      </c>
    </row>
    <row r="1297" spans="1:23" x14ac:dyDescent="0.2">
      <c r="A1297" s="1">
        <v>82176</v>
      </c>
      <c r="B1297" s="2">
        <v>43827</v>
      </c>
      <c r="C1297" s="2" t="str">
        <f t="shared" si="160"/>
        <v>Saturday</v>
      </c>
      <c r="D1297" s="2" t="str">
        <f t="shared" si="161"/>
        <v>December</v>
      </c>
      <c r="E1297" s="2" t="str">
        <f t="shared" si="162"/>
        <v>2019</v>
      </c>
      <c r="F1297" s="2">
        <v>43829</v>
      </c>
      <c r="G1297" s="2" t="str">
        <f t="shared" si="163"/>
        <v>Monday</v>
      </c>
      <c r="H1297" s="2" t="str">
        <f t="shared" si="164"/>
        <v>December</v>
      </c>
      <c r="I1297" s="22">
        <v>0.64996884013333345</v>
      </c>
      <c r="J1297" s="22" t="str">
        <f t="shared" si="165"/>
        <v>15</v>
      </c>
      <c r="K1297" s="2" t="str">
        <f t="shared" si="166"/>
        <v>2019</v>
      </c>
      <c r="L1297" s="3">
        <v>85.99</v>
      </c>
      <c r="M1297" s="1">
        <v>8</v>
      </c>
      <c r="N1297" s="3">
        <v>687.92</v>
      </c>
      <c r="O1297" s="1" t="s">
        <v>30</v>
      </c>
      <c r="P1297" s="1" t="s">
        <v>16</v>
      </c>
      <c r="Q1297" s="1" t="str">
        <f t="shared" si="167"/>
        <v>Technology</v>
      </c>
      <c r="R1297" s="1" t="s">
        <v>790</v>
      </c>
      <c r="S1297" s="1" t="s">
        <v>134</v>
      </c>
      <c r="T1297" s="1">
        <v>95123</v>
      </c>
      <c r="U1297" s="1" t="str">
        <f>VLOOKUP(T1297,'Geographic Data'!$A:$D,2,FALSE)</f>
        <v>San Jose</v>
      </c>
      <c r="V1297" s="1" t="str">
        <f>VLOOKUP(T1297,'Geographic Data'!$A:$D,3,FALSE)</f>
        <v>California</v>
      </c>
      <c r="W1297" s="1" t="str">
        <f>VLOOKUP(T1297,'Geographic Data'!$A:$D,4,FALSE)</f>
        <v>West</v>
      </c>
    </row>
    <row r="1298" spans="1:23" x14ac:dyDescent="0.2">
      <c r="A1298" s="1">
        <v>79781</v>
      </c>
      <c r="B1298" s="2">
        <v>43816</v>
      </c>
      <c r="C1298" s="2" t="str">
        <f t="shared" si="160"/>
        <v>Tuesday</v>
      </c>
      <c r="D1298" s="2" t="str">
        <f t="shared" si="161"/>
        <v>December</v>
      </c>
      <c r="E1298" s="2" t="str">
        <f t="shared" si="162"/>
        <v>2019</v>
      </c>
      <c r="F1298" s="2">
        <v>43817</v>
      </c>
      <c r="G1298" s="2" t="str">
        <f t="shared" si="163"/>
        <v>Wednesday</v>
      </c>
      <c r="H1298" s="2" t="str">
        <f t="shared" si="164"/>
        <v>December</v>
      </c>
      <c r="I1298" s="22">
        <v>0.12470464260802872</v>
      </c>
      <c r="J1298" s="22" t="str">
        <f t="shared" si="165"/>
        <v>02</v>
      </c>
      <c r="K1298" s="2" t="str">
        <f t="shared" si="166"/>
        <v>2019</v>
      </c>
      <c r="L1298" s="3">
        <v>150.97999999999999</v>
      </c>
      <c r="M1298" s="1">
        <v>4</v>
      </c>
      <c r="N1298" s="3">
        <v>603.91999999999996</v>
      </c>
      <c r="O1298" s="1" t="s">
        <v>22</v>
      </c>
      <c r="P1298" s="1" t="s">
        <v>27</v>
      </c>
      <c r="Q1298" s="1" t="str">
        <f t="shared" si="167"/>
        <v>Supplies and Furniture</v>
      </c>
      <c r="R1298" s="1" t="s">
        <v>28</v>
      </c>
      <c r="S1298" s="1" t="s">
        <v>391</v>
      </c>
      <c r="T1298" s="1">
        <v>95240</v>
      </c>
      <c r="U1298" s="1" t="str">
        <f>VLOOKUP(T1298,'Geographic Data'!$A:$D,2,FALSE)</f>
        <v>Lodi</v>
      </c>
      <c r="V1298" s="1" t="str">
        <f>VLOOKUP(T1298,'Geographic Data'!$A:$D,3,FALSE)</f>
        <v>California</v>
      </c>
      <c r="W1298" s="1" t="str">
        <f>VLOOKUP(T1298,'Geographic Data'!$A:$D,4,FALSE)</f>
        <v>West</v>
      </c>
    </row>
    <row r="1299" spans="1:23" x14ac:dyDescent="0.2">
      <c r="A1299" s="1">
        <v>79782</v>
      </c>
      <c r="B1299" s="2">
        <v>43816</v>
      </c>
      <c r="C1299" s="2" t="str">
        <f t="shared" si="160"/>
        <v>Tuesday</v>
      </c>
      <c r="D1299" s="2" t="str">
        <f t="shared" si="161"/>
        <v>December</v>
      </c>
      <c r="E1299" s="2" t="str">
        <f t="shared" si="162"/>
        <v>2019</v>
      </c>
      <c r="F1299" s="2">
        <v>43821</v>
      </c>
      <c r="G1299" s="2" t="str">
        <f t="shared" si="163"/>
        <v>Sunday</v>
      </c>
      <c r="H1299" s="2" t="str">
        <f t="shared" si="164"/>
        <v>December</v>
      </c>
      <c r="I1299" s="22">
        <v>0.5931935512580756</v>
      </c>
      <c r="J1299" s="22" t="str">
        <f t="shared" si="165"/>
        <v>14</v>
      </c>
      <c r="K1299" s="2" t="str">
        <f t="shared" si="166"/>
        <v>2019</v>
      </c>
      <c r="L1299" s="3">
        <v>6.48</v>
      </c>
      <c r="M1299" s="1">
        <v>8</v>
      </c>
      <c r="N1299" s="3">
        <v>51.84</v>
      </c>
      <c r="O1299" s="1" t="s">
        <v>22</v>
      </c>
      <c r="P1299" s="1" t="s">
        <v>11</v>
      </c>
      <c r="Q1299" s="1" t="str">
        <f t="shared" si="167"/>
        <v>Supplies and Furniture</v>
      </c>
      <c r="R1299" s="1" t="s">
        <v>12</v>
      </c>
      <c r="S1299" s="1" t="s">
        <v>393</v>
      </c>
      <c r="T1299" s="1">
        <v>95240</v>
      </c>
      <c r="U1299" s="1" t="str">
        <f>VLOOKUP(T1299,'Geographic Data'!$A:$D,2,FALSE)</f>
        <v>Lodi</v>
      </c>
      <c r="V1299" s="1" t="str">
        <f>VLOOKUP(T1299,'Geographic Data'!$A:$D,3,FALSE)</f>
        <v>California</v>
      </c>
      <c r="W1299" s="1" t="str">
        <f>VLOOKUP(T1299,'Geographic Data'!$A:$D,4,FALSE)</f>
        <v>West</v>
      </c>
    </row>
    <row r="1300" spans="1:23" x14ac:dyDescent="0.2">
      <c r="A1300" s="1">
        <v>79782</v>
      </c>
      <c r="B1300" s="2">
        <v>43816</v>
      </c>
      <c r="C1300" s="2" t="str">
        <f t="shared" si="160"/>
        <v>Tuesday</v>
      </c>
      <c r="D1300" s="2" t="str">
        <f t="shared" si="161"/>
        <v>December</v>
      </c>
      <c r="E1300" s="2" t="str">
        <f t="shared" si="162"/>
        <v>2019</v>
      </c>
      <c r="F1300" s="2">
        <v>43820</v>
      </c>
      <c r="G1300" s="2" t="str">
        <f t="shared" si="163"/>
        <v>Saturday</v>
      </c>
      <c r="H1300" s="2" t="str">
        <f t="shared" si="164"/>
        <v>December</v>
      </c>
      <c r="I1300" s="22">
        <v>0.48614345417451221</v>
      </c>
      <c r="J1300" s="22" t="str">
        <f t="shared" si="165"/>
        <v>11</v>
      </c>
      <c r="K1300" s="2" t="str">
        <f t="shared" si="166"/>
        <v>2019</v>
      </c>
      <c r="L1300" s="3">
        <v>15.42</v>
      </c>
      <c r="M1300" s="1">
        <v>4</v>
      </c>
      <c r="N1300" s="3">
        <v>61.68</v>
      </c>
      <c r="O1300" s="1" t="s">
        <v>22</v>
      </c>
      <c r="P1300" s="1" t="s">
        <v>11</v>
      </c>
      <c r="Q1300" s="1" t="str">
        <f t="shared" si="167"/>
        <v>Supplies and Furniture</v>
      </c>
      <c r="R1300" s="1" t="s">
        <v>789</v>
      </c>
      <c r="S1300" s="1" t="s">
        <v>271</v>
      </c>
      <c r="T1300" s="1">
        <v>95240</v>
      </c>
      <c r="U1300" s="1" t="str">
        <f>VLOOKUP(T1300,'Geographic Data'!$A:$D,2,FALSE)</f>
        <v>Lodi</v>
      </c>
      <c r="V1300" s="1" t="str">
        <f>VLOOKUP(T1300,'Geographic Data'!$A:$D,3,FALSE)</f>
        <v>California</v>
      </c>
      <c r="W1300" s="1" t="str">
        <f>VLOOKUP(T1300,'Geographic Data'!$A:$D,4,FALSE)</f>
        <v>West</v>
      </c>
    </row>
    <row r="1301" spans="1:23" x14ac:dyDescent="0.2">
      <c r="A1301" s="1">
        <v>82034</v>
      </c>
      <c r="B1301" s="2">
        <v>43826</v>
      </c>
      <c r="C1301" s="2" t="str">
        <f t="shared" si="160"/>
        <v>Friday</v>
      </c>
      <c r="D1301" s="2" t="str">
        <f t="shared" si="161"/>
        <v>December</v>
      </c>
      <c r="E1301" s="2" t="str">
        <f t="shared" si="162"/>
        <v>2019</v>
      </c>
      <c r="F1301" s="2">
        <v>43834</v>
      </c>
      <c r="G1301" s="2" t="str">
        <f t="shared" si="163"/>
        <v>Saturday</v>
      </c>
      <c r="H1301" s="2" t="str">
        <f t="shared" si="164"/>
        <v>January</v>
      </c>
      <c r="I1301" s="22">
        <v>0.3508972356660448</v>
      </c>
      <c r="J1301" s="22" t="str">
        <f t="shared" si="165"/>
        <v>08</v>
      </c>
      <c r="K1301" s="2" t="str">
        <f t="shared" si="166"/>
        <v>2020</v>
      </c>
      <c r="L1301" s="3">
        <v>48.04</v>
      </c>
      <c r="M1301" s="1">
        <v>2</v>
      </c>
      <c r="N1301" s="3">
        <v>96.08</v>
      </c>
      <c r="O1301" s="1" t="s">
        <v>10</v>
      </c>
      <c r="P1301" s="1" t="s">
        <v>11</v>
      </c>
      <c r="Q1301" s="1" t="str">
        <f t="shared" si="167"/>
        <v>Supplies and Furniture</v>
      </c>
      <c r="R1301" s="1" t="s">
        <v>12</v>
      </c>
      <c r="S1301" s="1" t="s">
        <v>671</v>
      </c>
      <c r="T1301" s="1">
        <v>95336</v>
      </c>
      <c r="U1301" s="1" t="str">
        <f>VLOOKUP(T1301,'Geographic Data'!$A:$D,2,FALSE)</f>
        <v>Manteca</v>
      </c>
      <c r="V1301" s="1" t="str">
        <f>VLOOKUP(T1301,'Geographic Data'!$A:$D,3,FALSE)</f>
        <v>California</v>
      </c>
      <c r="W1301" s="1" t="str">
        <f>VLOOKUP(T1301,'Geographic Data'!$A:$D,4,FALSE)</f>
        <v>West</v>
      </c>
    </row>
    <row r="1302" spans="1:23" x14ac:dyDescent="0.2">
      <c r="A1302" s="1">
        <v>82035</v>
      </c>
      <c r="B1302" s="2">
        <v>43826</v>
      </c>
      <c r="C1302" s="2" t="str">
        <f t="shared" si="160"/>
        <v>Friday</v>
      </c>
      <c r="D1302" s="2" t="str">
        <f t="shared" si="161"/>
        <v>December</v>
      </c>
      <c r="E1302" s="2" t="str">
        <f t="shared" si="162"/>
        <v>2019</v>
      </c>
      <c r="F1302" s="2">
        <v>43833</v>
      </c>
      <c r="G1302" s="2" t="str">
        <f t="shared" si="163"/>
        <v>Friday</v>
      </c>
      <c r="H1302" s="2" t="str">
        <f t="shared" si="164"/>
        <v>January</v>
      </c>
      <c r="I1302" s="22">
        <v>0.5203440199530881</v>
      </c>
      <c r="J1302" s="22" t="str">
        <f t="shared" si="165"/>
        <v>12</v>
      </c>
      <c r="K1302" s="2" t="str">
        <f t="shared" si="166"/>
        <v>2020</v>
      </c>
      <c r="L1302" s="3">
        <v>6.37</v>
      </c>
      <c r="M1302" s="1">
        <v>8</v>
      </c>
      <c r="N1302" s="3">
        <v>50.96</v>
      </c>
      <c r="O1302" s="1" t="s">
        <v>10</v>
      </c>
      <c r="P1302" s="1" t="s">
        <v>11</v>
      </c>
      <c r="Q1302" s="1" t="str">
        <f t="shared" si="167"/>
        <v>Supplies and Furniture</v>
      </c>
      <c r="R1302" s="1" t="s">
        <v>791</v>
      </c>
      <c r="S1302" s="1" t="s">
        <v>773</v>
      </c>
      <c r="T1302" s="1">
        <v>95336</v>
      </c>
      <c r="U1302" s="1" t="str">
        <f>VLOOKUP(T1302,'Geographic Data'!$A:$D,2,FALSE)</f>
        <v>Manteca</v>
      </c>
      <c r="V1302" s="1" t="str">
        <f>VLOOKUP(T1302,'Geographic Data'!$A:$D,3,FALSE)</f>
        <v>California</v>
      </c>
      <c r="W1302" s="1" t="str">
        <f>VLOOKUP(T1302,'Geographic Data'!$A:$D,4,FALSE)</f>
        <v>West</v>
      </c>
    </row>
    <row r="1303" spans="1:23" x14ac:dyDescent="0.2">
      <c r="A1303" s="1">
        <v>82037</v>
      </c>
      <c r="B1303" s="2">
        <v>43826</v>
      </c>
      <c r="C1303" s="2" t="str">
        <f t="shared" si="160"/>
        <v>Friday</v>
      </c>
      <c r="D1303" s="2" t="str">
        <f t="shared" si="161"/>
        <v>December</v>
      </c>
      <c r="E1303" s="2" t="str">
        <f t="shared" si="162"/>
        <v>2019</v>
      </c>
      <c r="F1303" s="2">
        <v>43829</v>
      </c>
      <c r="G1303" s="2" t="str">
        <f t="shared" si="163"/>
        <v>Monday</v>
      </c>
      <c r="H1303" s="2" t="str">
        <f t="shared" si="164"/>
        <v>December</v>
      </c>
      <c r="I1303" s="22">
        <v>0.97052892078545416</v>
      </c>
      <c r="J1303" s="22" t="str">
        <f t="shared" si="165"/>
        <v>23</v>
      </c>
      <c r="K1303" s="2" t="str">
        <f t="shared" si="166"/>
        <v>2019</v>
      </c>
      <c r="L1303" s="3">
        <v>7.28</v>
      </c>
      <c r="M1303" s="1">
        <v>2</v>
      </c>
      <c r="N1303" s="3">
        <v>14.56</v>
      </c>
      <c r="O1303" s="1" t="s">
        <v>14</v>
      </c>
      <c r="P1303" s="1" t="s">
        <v>11</v>
      </c>
      <c r="Q1303" s="1" t="str">
        <f t="shared" si="167"/>
        <v>Supplies and Furniture</v>
      </c>
      <c r="R1303" s="1" t="s">
        <v>12</v>
      </c>
      <c r="S1303" s="1" t="s">
        <v>672</v>
      </c>
      <c r="T1303" s="1">
        <v>95336</v>
      </c>
      <c r="U1303" s="1" t="str">
        <f>VLOOKUP(T1303,'Geographic Data'!$A:$D,2,FALSE)</f>
        <v>Manteca</v>
      </c>
      <c r="V1303" s="1" t="str">
        <f>VLOOKUP(T1303,'Geographic Data'!$A:$D,3,FALSE)</f>
        <v>California</v>
      </c>
      <c r="W1303" s="1" t="str">
        <f>VLOOKUP(T1303,'Geographic Data'!$A:$D,4,FALSE)</f>
        <v>West</v>
      </c>
    </row>
    <row r="1304" spans="1:23" x14ac:dyDescent="0.2">
      <c r="A1304" s="1">
        <v>82038</v>
      </c>
      <c r="B1304" s="2">
        <v>43826</v>
      </c>
      <c r="C1304" s="2" t="str">
        <f t="shared" si="160"/>
        <v>Friday</v>
      </c>
      <c r="D1304" s="2" t="str">
        <f t="shared" si="161"/>
        <v>December</v>
      </c>
      <c r="E1304" s="2" t="str">
        <f t="shared" si="162"/>
        <v>2019</v>
      </c>
      <c r="F1304" s="2">
        <v>43834</v>
      </c>
      <c r="G1304" s="2" t="str">
        <f t="shared" si="163"/>
        <v>Saturday</v>
      </c>
      <c r="H1304" s="2" t="str">
        <f t="shared" si="164"/>
        <v>January</v>
      </c>
      <c r="I1304" s="22">
        <v>0.25841426689166647</v>
      </c>
      <c r="J1304" s="22" t="str">
        <f t="shared" si="165"/>
        <v>06</v>
      </c>
      <c r="K1304" s="2" t="str">
        <f t="shared" si="166"/>
        <v>2020</v>
      </c>
      <c r="L1304" s="3">
        <v>8.85</v>
      </c>
      <c r="M1304" s="1">
        <v>10</v>
      </c>
      <c r="N1304" s="3">
        <v>88.5</v>
      </c>
      <c r="O1304" s="1" t="s">
        <v>14</v>
      </c>
      <c r="P1304" s="1" t="s">
        <v>11</v>
      </c>
      <c r="Q1304" s="1" t="str">
        <f t="shared" si="167"/>
        <v>Supplies and Furniture</v>
      </c>
      <c r="R1304" s="1" t="s">
        <v>791</v>
      </c>
      <c r="S1304" s="1" t="s">
        <v>429</v>
      </c>
      <c r="T1304" s="1">
        <v>95336</v>
      </c>
      <c r="U1304" s="1" t="str">
        <f>VLOOKUP(T1304,'Geographic Data'!$A:$D,2,FALSE)</f>
        <v>Manteca</v>
      </c>
      <c r="V1304" s="1" t="str">
        <f>VLOOKUP(T1304,'Geographic Data'!$A:$D,3,FALSE)</f>
        <v>California</v>
      </c>
      <c r="W1304" s="1" t="str">
        <f>VLOOKUP(T1304,'Geographic Data'!$A:$D,4,FALSE)</f>
        <v>West</v>
      </c>
    </row>
    <row r="1305" spans="1:23" x14ac:dyDescent="0.2">
      <c r="A1305" s="1">
        <v>82038</v>
      </c>
      <c r="B1305" s="2">
        <v>43826</v>
      </c>
      <c r="C1305" s="2" t="str">
        <f t="shared" si="160"/>
        <v>Friday</v>
      </c>
      <c r="D1305" s="2" t="str">
        <f t="shared" si="161"/>
        <v>December</v>
      </c>
      <c r="E1305" s="2" t="str">
        <f t="shared" si="162"/>
        <v>2019</v>
      </c>
      <c r="F1305" s="2">
        <v>43835</v>
      </c>
      <c r="G1305" s="2" t="str">
        <f t="shared" si="163"/>
        <v>Sunday</v>
      </c>
      <c r="H1305" s="2" t="str">
        <f t="shared" si="164"/>
        <v>January</v>
      </c>
      <c r="I1305" s="22">
        <v>0.16085711833130845</v>
      </c>
      <c r="J1305" s="22" t="str">
        <f t="shared" si="165"/>
        <v>03</v>
      </c>
      <c r="K1305" s="2" t="str">
        <f t="shared" si="166"/>
        <v>2020</v>
      </c>
      <c r="L1305" s="3">
        <v>449.99</v>
      </c>
      <c r="M1305" s="1">
        <v>10</v>
      </c>
      <c r="N1305" s="3">
        <v>4499.8999999999996</v>
      </c>
      <c r="O1305" s="1" t="s">
        <v>14</v>
      </c>
      <c r="P1305" s="1" t="s">
        <v>16</v>
      </c>
      <c r="Q1305" s="1" t="str">
        <f t="shared" si="167"/>
        <v>Technology</v>
      </c>
      <c r="R1305" s="1" t="s">
        <v>793</v>
      </c>
      <c r="S1305" s="1" t="s">
        <v>589</v>
      </c>
      <c r="T1305" s="1">
        <v>95336</v>
      </c>
      <c r="U1305" s="1" t="str">
        <f>VLOOKUP(T1305,'Geographic Data'!$A:$D,2,FALSE)</f>
        <v>Manteca</v>
      </c>
      <c r="V1305" s="1" t="str">
        <f>VLOOKUP(T1305,'Geographic Data'!$A:$D,3,FALSE)</f>
        <v>California</v>
      </c>
      <c r="W1305" s="1" t="str">
        <f>VLOOKUP(T1305,'Geographic Data'!$A:$D,4,FALSE)</f>
        <v>West</v>
      </c>
    </row>
    <row r="1306" spans="1:23" x14ac:dyDescent="0.2">
      <c r="A1306" s="1">
        <v>82043</v>
      </c>
      <c r="B1306" s="2">
        <v>43826</v>
      </c>
      <c r="C1306" s="2" t="str">
        <f t="shared" si="160"/>
        <v>Friday</v>
      </c>
      <c r="D1306" s="2" t="str">
        <f t="shared" si="161"/>
        <v>December</v>
      </c>
      <c r="E1306" s="2" t="str">
        <f t="shared" si="162"/>
        <v>2019</v>
      </c>
      <c r="F1306" s="2">
        <v>43827</v>
      </c>
      <c r="G1306" s="2" t="str">
        <f t="shared" si="163"/>
        <v>Saturday</v>
      </c>
      <c r="H1306" s="2" t="str">
        <f t="shared" si="164"/>
        <v>December</v>
      </c>
      <c r="I1306" s="22">
        <v>0.17298136613408155</v>
      </c>
      <c r="J1306" s="22" t="str">
        <f t="shared" si="165"/>
        <v>04</v>
      </c>
      <c r="K1306" s="2" t="str">
        <f t="shared" si="166"/>
        <v>2019</v>
      </c>
      <c r="L1306" s="3">
        <v>145.44999999999999</v>
      </c>
      <c r="M1306" s="1">
        <v>3</v>
      </c>
      <c r="N1306" s="3">
        <v>436.35</v>
      </c>
      <c r="O1306" s="1" t="s">
        <v>10</v>
      </c>
      <c r="P1306" s="1" t="s">
        <v>16</v>
      </c>
      <c r="Q1306" s="1" t="str">
        <f t="shared" si="167"/>
        <v>Technology</v>
      </c>
      <c r="R1306" s="1" t="s">
        <v>25</v>
      </c>
      <c r="S1306" s="1" t="s">
        <v>55</v>
      </c>
      <c r="T1306" s="1">
        <v>95336</v>
      </c>
      <c r="U1306" s="1" t="str">
        <f>VLOOKUP(T1306,'Geographic Data'!$A:$D,2,FALSE)</f>
        <v>Manteca</v>
      </c>
      <c r="V1306" s="1" t="str">
        <f>VLOOKUP(T1306,'Geographic Data'!$A:$D,3,FALSE)</f>
        <v>California</v>
      </c>
      <c r="W1306" s="1" t="str">
        <f>VLOOKUP(T1306,'Geographic Data'!$A:$D,4,FALSE)</f>
        <v>West</v>
      </c>
    </row>
    <row r="1307" spans="1:23" x14ac:dyDescent="0.2">
      <c r="A1307" s="1">
        <v>79953</v>
      </c>
      <c r="B1307" s="2">
        <v>43817</v>
      </c>
      <c r="C1307" s="2" t="str">
        <f t="shared" si="160"/>
        <v>Wednesday</v>
      </c>
      <c r="D1307" s="2" t="str">
        <f t="shared" si="161"/>
        <v>December</v>
      </c>
      <c r="E1307" s="2" t="str">
        <f t="shared" si="162"/>
        <v>2019</v>
      </c>
      <c r="F1307" s="2">
        <v>43826</v>
      </c>
      <c r="G1307" s="2" t="str">
        <f t="shared" si="163"/>
        <v>Friday</v>
      </c>
      <c r="H1307" s="2" t="str">
        <f t="shared" si="164"/>
        <v>December</v>
      </c>
      <c r="I1307" s="22">
        <v>5.2687119266039639E-2</v>
      </c>
      <c r="J1307" s="22" t="str">
        <f t="shared" si="165"/>
        <v>01</v>
      </c>
      <c r="K1307" s="2" t="str">
        <f t="shared" si="166"/>
        <v>2019</v>
      </c>
      <c r="L1307" s="3">
        <v>5.28</v>
      </c>
      <c r="M1307" s="1">
        <v>2</v>
      </c>
      <c r="N1307" s="3">
        <v>10.56</v>
      </c>
      <c r="O1307" s="1" t="s">
        <v>14</v>
      </c>
      <c r="P1307" s="1" t="s">
        <v>11</v>
      </c>
      <c r="Q1307" s="1" t="str">
        <f t="shared" si="167"/>
        <v>Supplies and Furniture</v>
      </c>
      <c r="R1307" s="1" t="s">
        <v>12</v>
      </c>
      <c r="S1307" s="1" t="s">
        <v>184</v>
      </c>
      <c r="T1307" s="1">
        <v>95404</v>
      </c>
      <c r="U1307" s="1" t="str">
        <f>VLOOKUP(T1307,'Geographic Data'!$A:$D,2,FALSE)</f>
        <v>Santa Rosa</v>
      </c>
      <c r="V1307" s="1" t="str">
        <f>VLOOKUP(T1307,'Geographic Data'!$A:$D,3,FALSE)</f>
        <v>California</v>
      </c>
      <c r="W1307" s="1" t="str">
        <f>VLOOKUP(T1307,'Geographic Data'!$A:$D,4,FALSE)</f>
        <v>West</v>
      </c>
    </row>
    <row r="1308" spans="1:23" x14ac:dyDescent="0.2">
      <c r="A1308" s="1">
        <v>79955</v>
      </c>
      <c r="B1308" s="2">
        <v>43817</v>
      </c>
      <c r="C1308" s="2" t="str">
        <f t="shared" si="160"/>
        <v>Wednesday</v>
      </c>
      <c r="D1308" s="2" t="str">
        <f t="shared" si="161"/>
        <v>December</v>
      </c>
      <c r="E1308" s="2" t="str">
        <f t="shared" si="162"/>
        <v>2019</v>
      </c>
      <c r="F1308" s="2">
        <v>43818</v>
      </c>
      <c r="G1308" s="2" t="str">
        <f t="shared" si="163"/>
        <v>Thursday</v>
      </c>
      <c r="H1308" s="2" t="str">
        <f t="shared" si="164"/>
        <v>December</v>
      </c>
      <c r="I1308" s="22">
        <v>0.842513713946761</v>
      </c>
      <c r="J1308" s="22" t="str">
        <f t="shared" si="165"/>
        <v>20</v>
      </c>
      <c r="K1308" s="2" t="str">
        <f t="shared" si="166"/>
        <v>2019</v>
      </c>
      <c r="L1308" s="3">
        <v>7.89</v>
      </c>
      <c r="M1308" s="1">
        <v>5</v>
      </c>
      <c r="N1308" s="3">
        <v>39.450000000000003</v>
      </c>
      <c r="O1308" s="1" t="s">
        <v>14</v>
      </c>
      <c r="P1308" s="1" t="s">
        <v>11</v>
      </c>
      <c r="Q1308" s="1" t="str">
        <f t="shared" si="167"/>
        <v>Supplies and Furniture</v>
      </c>
      <c r="R1308" s="1" t="s">
        <v>141</v>
      </c>
      <c r="S1308" s="1" t="s">
        <v>142</v>
      </c>
      <c r="T1308" s="1">
        <v>95404</v>
      </c>
      <c r="U1308" s="1" t="str">
        <f>VLOOKUP(T1308,'Geographic Data'!$A:$D,2,FALSE)</f>
        <v>Santa Rosa</v>
      </c>
      <c r="V1308" s="1" t="str">
        <f>VLOOKUP(T1308,'Geographic Data'!$A:$D,3,FALSE)</f>
        <v>California</v>
      </c>
      <c r="W1308" s="1" t="str">
        <f>VLOOKUP(T1308,'Geographic Data'!$A:$D,4,FALSE)</f>
        <v>West</v>
      </c>
    </row>
    <row r="1309" spans="1:23" x14ac:dyDescent="0.2">
      <c r="A1309" s="1">
        <v>79955</v>
      </c>
      <c r="B1309" s="2">
        <v>43817</v>
      </c>
      <c r="C1309" s="2" t="str">
        <f t="shared" si="160"/>
        <v>Wednesday</v>
      </c>
      <c r="D1309" s="2" t="str">
        <f t="shared" si="161"/>
        <v>December</v>
      </c>
      <c r="E1309" s="2" t="str">
        <f t="shared" si="162"/>
        <v>2019</v>
      </c>
      <c r="F1309" s="2">
        <v>43818</v>
      </c>
      <c r="G1309" s="2" t="str">
        <f t="shared" si="163"/>
        <v>Thursday</v>
      </c>
      <c r="H1309" s="2" t="str">
        <f t="shared" si="164"/>
        <v>December</v>
      </c>
      <c r="I1309" s="22">
        <v>0.59348408929527219</v>
      </c>
      <c r="J1309" s="22" t="str">
        <f t="shared" si="165"/>
        <v>14</v>
      </c>
      <c r="K1309" s="2" t="str">
        <f t="shared" si="166"/>
        <v>2019</v>
      </c>
      <c r="L1309" s="3">
        <v>3.68</v>
      </c>
      <c r="M1309" s="1">
        <v>4</v>
      </c>
      <c r="N1309" s="3">
        <v>14.72</v>
      </c>
      <c r="O1309" s="1" t="s">
        <v>14</v>
      </c>
      <c r="P1309" s="1" t="s">
        <v>11</v>
      </c>
      <c r="Q1309" s="1" t="str">
        <f t="shared" si="167"/>
        <v>Supplies and Furniture</v>
      </c>
      <c r="R1309" s="1" t="s">
        <v>792</v>
      </c>
      <c r="S1309" s="1" t="s">
        <v>143</v>
      </c>
      <c r="T1309" s="1">
        <v>95404</v>
      </c>
      <c r="U1309" s="1" t="str">
        <f>VLOOKUP(T1309,'Geographic Data'!$A:$D,2,FALSE)</f>
        <v>Santa Rosa</v>
      </c>
      <c r="V1309" s="1" t="str">
        <f>VLOOKUP(T1309,'Geographic Data'!$A:$D,3,FALSE)</f>
        <v>California</v>
      </c>
      <c r="W1309" s="1" t="str">
        <f>VLOOKUP(T1309,'Geographic Data'!$A:$D,4,FALSE)</f>
        <v>West</v>
      </c>
    </row>
    <row r="1310" spans="1:23" x14ac:dyDescent="0.2">
      <c r="A1310" s="1">
        <v>79955</v>
      </c>
      <c r="B1310" s="2">
        <v>43817</v>
      </c>
      <c r="C1310" s="2" t="str">
        <f t="shared" si="160"/>
        <v>Wednesday</v>
      </c>
      <c r="D1310" s="2" t="str">
        <f t="shared" si="161"/>
        <v>December</v>
      </c>
      <c r="E1310" s="2" t="str">
        <f t="shared" si="162"/>
        <v>2019</v>
      </c>
      <c r="F1310" s="2">
        <v>43822</v>
      </c>
      <c r="G1310" s="2" t="str">
        <f t="shared" si="163"/>
        <v>Monday</v>
      </c>
      <c r="H1310" s="2" t="str">
        <f t="shared" si="164"/>
        <v>December</v>
      </c>
      <c r="I1310" s="22">
        <v>0.79367934952113139</v>
      </c>
      <c r="J1310" s="22" t="str">
        <f t="shared" si="165"/>
        <v>19</v>
      </c>
      <c r="K1310" s="2" t="str">
        <f t="shared" si="166"/>
        <v>2019</v>
      </c>
      <c r="L1310" s="3">
        <v>9.7100000000000009</v>
      </c>
      <c r="M1310" s="1">
        <v>7</v>
      </c>
      <c r="N1310" s="3">
        <v>67.97</v>
      </c>
      <c r="O1310" s="1" t="s">
        <v>14</v>
      </c>
      <c r="P1310" s="1" t="s">
        <v>11</v>
      </c>
      <c r="Q1310" s="1" t="str">
        <f t="shared" si="167"/>
        <v>Supplies and Furniture</v>
      </c>
      <c r="R1310" s="1" t="s">
        <v>789</v>
      </c>
      <c r="S1310" s="1" t="s">
        <v>144</v>
      </c>
      <c r="T1310" s="1">
        <v>95404</v>
      </c>
      <c r="U1310" s="1" t="str">
        <f>VLOOKUP(T1310,'Geographic Data'!$A:$D,2,FALSE)</f>
        <v>Santa Rosa</v>
      </c>
      <c r="V1310" s="1" t="str">
        <f>VLOOKUP(T1310,'Geographic Data'!$A:$D,3,FALSE)</f>
        <v>California</v>
      </c>
      <c r="W1310" s="1" t="str">
        <f>VLOOKUP(T1310,'Geographic Data'!$A:$D,4,FALSE)</f>
        <v>West</v>
      </c>
    </row>
    <row r="1311" spans="1:23" x14ac:dyDescent="0.2">
      <c r="A1311" s="1">
        <v>79962</v>
      </c>
      <c r="B1311" s="2">
        <v>43817</v>
      </c>
      <c r="C1311" s="2" t="str">
        <f t="shared" si="160"/>
        <v>Wednesday</v>
      </c>
      <c r="D1311" s="2" t="str">
        <f t="shared" si="161"/>
        <v>December</v>
      </c>
      <c r="E1311" s="2" t="str">
        <f t="shared" si="162"/>
        <v>2019</v>
      </c>
      <c r="F1311" s="2">
        <v>43824</v>
      </c>
      <c r="G1311" s="2" t="str">
        <f t="shared" si="163"/>
        <v>Wednesday</v>
      </c>
      <c r="H1311" s="2" t="str">
        <f t="shared" si="164"/>
        <v>December</v>
      </c>
      <c r="I1311" s="22">
        <v>0.16248182364746233</v>
      </c>
      <c r="J1311" s="22" t="str">
        <f t="shared" si="165"/>
        <v>03</v>
      </c>
      <c r="K1311" s="2" t="str">
        <f t="shared" si="166"/>
        <v>2019</v>
      </c>
      <c r="L1311" s="3">
        <v>4.9800000000000004</v>
      </c>
      <c r="M1311" s="1">
        <v>2</v>
      </c>
      <c r="N1311" s="3">
        <v>9.9600000000000009</v>
      </c>
      <c r="O1311" s="1" t="s">
        <v>14</v>
      </c>
      <c r="P1311" s="1" t="s">
        <v>16</v>
      </c>
      <c r="Q1311" s="1" t="str">
        <f t="shared" si="167"/>
        <v>Technology</v>
      </c>
      <c r="R1311" s="1" t="s">
        <v>17</v>
      </c>
      <c r="S1311" s="1" t="s">
        <v>137</v>
      </c>
      <c r="T1311" s="1">
        <v>95404</v>
      </c>
      <c r="U1311" s="1" t="str">
        <f>VLOOKUP(T1311,'Geographic Data'!$A:$D,2,FALSE)</f>
        <v>Santa Rosa</v>
      </c>
      <c r="V1311" s="1" t="str">
        <f>VLOOKUP(T1311,'Geographic Data'!$A:$D,3,FALSE)</f>
        <v>California</v>
      </c>
      <c r="W1311" s="1" t="str">
        <f>VLOOKUP(T1311,'Geographic Data'!$A:$D,4,FALSE)</f>
        <v>West</v>
      </c>
    </row>
    <row r="1312" spans="1:23" x14ac:dyDescent="0.2">
      <c r="A1312" s="1">
        <v>79964</v>
      </c>
      <c r="B1312" s="2">
        <v>43817</v>
      </c>
      <c r="C1312" s="2" t="str">
        <f t="shared" si="160"/>
        <v>Wednesday</v>
      </c>
      <c r="D1312" s="2" t="str">
        <f t="shared" si="161"/>
        <v>December</v>
      </c>
      <c r="E1312" s="2" t="str">
        <f t="shared" si="162"/>
        <v>2019</v>
      </c>
      <c r="F1312" s="2">
        <v>43822</v>
      </c>
      <c r="G1312" s="2" t="str">
        <f t="shared" si="163"/>
        <v>Monday</v>
      </c>
      <c r="H1312" s="2" t="str">
        <f t="shared" si="164"/>
        <v>December</v>
      </c>
      <c r="I1312" s="22">
        <v>0.21279328476934467</v>
      </c>
      <c r="J1312" s="22" t="str">
        <f t="shared" si="165"/>
        <v>05</v>
      </c>
      <c r="K1312" s="2" t="str">
        <f t="shared" si="166"/>
        <v>2019</v>
      </c>
      <c r="L1312" s="3">
        <v>100.98</v>
      </c>
      <c r="M1312" s="1">
        <v>5</v>
      </c>
      <c r="N1312" s="3">
        <v>504.9</v>
      </c>
      <c r="O1312" s="1" t="s">
        <v>14</v>
      </c>
      <c r="P1312" s="1" t="s">
        <v>27</v>
      </c>
      <c r="Q1312" s="1" t="str">
        <f t="shared" si="167"/>
        <v>Supplies and Furniture</v>
      </c>
      <c r="R1312" s="1" t="s">
        <v>1219</v>
      </c>
      <c r="S1312" s="1" t="s">
        <v>139</v>
      </c>
      <c r="T1312" s="1">
        <v>95404</v>
      </c>
      <c r="U1312" s="1" t="str">
        <f>VLOOKUP(T1312,'Geographic Data'!$A:$D,2,FALSE)</f>
        <v>Santa Rosa</v>
      </c>
      <c r="V1312" s="1" t="str">
        <f>VLOOKUP(T1312,'Geographic Data'!$A:$D,3,FALSE)</f>
        <v>California</v>
      </c>
      <c r="W1312" s="1" t="str">
        <f>VLOOKUP(T1312,'Geographic Data'!$A:$D,4,FALSE)</f>
        <v>West</v>
      </c>
    </row>
    <row r="1313" spans="1:23" x14ac:dyDescent="0.2">
      <c r="A1313" s="1">
        <v>79964</v>
      </c>
      <c r="B1313" s="2">
        <v>43817</v>
      </c>
      <c r="C1313" s="2" t="str">
        <f t="shared" si="160"/>
        <v>Wednesday</v>
      </c>
      <c r="D1313" s="2" t="str">
        <f t="shared" si="161"/>
        <v>December</v>
      </c>
      <c r="E1313" s="2" t="str">
        <f t="shared" si="162"/>
        <v>2019</v>
      </c>
      <c r="F1313" s="2">
        <v>43821</v>
      </c>
      <c r="G1313" s="2" t="str">
        <f t="shared" si="163"/>
        <v>Sunday</v>
      </c>
      <c r="H1313" s="2" t="str">
        <f t="shared" si="164"/>
        <v>December</v>
      </c>
      <c r="I1313" s="22">
        <v>0.99482934739036244</v>
      </c>
      <c r="J1313" s="22" t="str">
        <f t="shared" si="165"/>
        <v>23</v>
      </c>
      <c r="K1313" s="2" t="str">
        <f t="shared" si="166"/>
        <v>2019</v>
      </c>
      <c r="L1313" s="3">
        <v>3.75</v>
      </c>
      <c r="M1313" s="1">
        <v>6</v>
      </c>
      <c r="N1313" s="3">
        <v>22.5</v>
      </c>
      <c r="O1313" s="1" t="s">
        <v>14</v>
      </c>
      <c r="P1313" s="1" t="s">
        <v>11</v>
      </c>
      <c r="Q1313" s="1" t="str">
        <f t="shared" si="167"/>
        <v>Supplies and Furniture</v>
      </c>
      <c r="R1313" s="1" t="s">
        <v>31</v>
      </c>
      <c r="S1313" s="1" t="s">
        <v>140</v>
      </c>
      <c r="T1313" s="1">
        <v>95404</v>
      </c>
      <c r="U1313" s="1" t="str">
        <f>VLOOKUP(T1313,'Geographic Data'!$A:$D,2,FALSE)</f>
        <v>Santa Rosa</v>
      </c>
      <c r="V1313" s="1" t="str">
        <f>VLOOKUP(T1313,'Geographic Data'!$A:$D,3,FALSE)</f>
        <v>California</v>
      </c>
      <c r="W1313" s="1" t="str">
        <f>VLOOKUP(T1313,'Geographic Data'!$A:$D,4,FALSE)</f>
        <v>West</v>
      </c>
    </row>
    <row r="1314" spans="1:23" x14ac:dyDescent="0.2">
      <c r="A1314" s="1">
        <v>82572</v>
      </c>
      <c r="B1314" s="2">
        <v>43829</v>
      </c>
      <c r="C1314" s="2" t="str">
        <f t="shared" si="160"/>
        <v>Monday</v>
      </c>
      <c r="D1314" s="2" t="str">
        <f t="shared" si="161"/>
        <v>December</v>
      </c>
      <c r="E1314" s="2" t="str">
        <f t="shared" si="162"/>
        <v>2019</v>
      </c>
      <c r="F1314" s="2">
        <v>43834</v>
      </c>
      <c r="G1314" s="2" t="str">
        <f t="shared" si="163"/>
        <v>Saturday</v>
      </c>
      <c r="H1314" s="2" t="str">
        <f t="shared" si="164"/>
        <v>January</v>
      </c>
      <c r="I1314" s="22">
        <v>0.70359850808551938</v>
      </c>
      <c r="J1314" s="22" t="str">
        <f t="shared" si="165"/>
        <v>16</v>
      </c>
      <c r="K1314" s="2" t="str">
        <f t="shared" si="166"/>
        <v>2020</v>
      </c>
      <c r="L1314" s="3">
        <v>161.55000000000001</v>
      </c>
      <c r="M1314" s="1">
        <v>6</v>
      </c>
      <c r="N1314" s="3">
        <v>969.3</v>
      </c>
      <c r="O1314" s="1" t="s">
        <v>10</v>
      </c>
      <c r="P1314" s="1" t="s">
        <v>11</v>
      </c>
      <c r="Q1314" s="1" t="str">
        <f t="shared" si="167"/>
        <v>Supplies and Furniture</v>
      </c>
      <c r="R1314" s="1" t="s">
        <v>789</v>
      </c>
      <c r="S1314" s="1" t="s">
        <v>196</v>
      </c>
      <c r="T1314" s="1">
        <v>95687</v>
      </c>
      <c r="U1314" s="1" t="str">
        <f>VLOOKUP(T1314,'Geographic Data'!$A:$D,2,FALSE)</f>
        <v>Vacaville</v>
      </c>
      <c r="V1314" s="1" t="str">
        <f>VLOOKUP(T1314,'Geographic Data'!$A:$D,3,FALSE)</f>
        <v>California</v>
      </c>
      <c r="W1314" s="1" t="str">
        <f>VLOOKUP(T1314,'Geographic Data'!$A:$D,4,FALSE)</f>
        <v>West</v>
      </c>
    </row>
    <row r="1315" spans="1:23" x14ac:dyDescent="0.2">
      <c r="A1315" s="1">
        <v>82573</v>
      </c>
      <c r="B1315" s="2">
        <v>43829</v>
      </c>
      <c r="C1315" s="2" t="str">
        <f t="shared" si="160"/>
        <v>Monday</v>
      </c>
      <c r="D1315" s="2" t="str">
        <f t="shared" si="161"/>
        <v>December</v>
      </c>
      <c r="E1315" s="2" t="str">
        <f t="shared" si="162"/>
        <v>2019</v>
      </c>
      <c r="F1315" s="2">
        <v>43839</v>
      </c>
      <c r="G1315" s="2" t="str">
        <f t="shared" si="163"/>
        <v>Thursday</v>
      </c>
      <c r="H1315" s="2" t="str">
        <f t="shared" si="164"/>
        <v>January</v>
      </c>
      <c r="I1315" s="22">
        <v>0.36717010123799598</v>
      </c>
      <c r="J1315" s="22" t="str">
        <f t="shared" si="165"/>
        <v>08</v>
      </c>
      <c r="K1315" s="2" t="str">
        <f t="shared" si="166"/>
        <v>2020</v>
      </c>
      <c r="L1315" s="3">
        <v>4.91</v>
      </c>
      <c r="M1315" s="1">
        <v>1</v>
      </c>
      <c r="N1315" s="3">
        <v>4.91</v>
      </c>
      <c r="O1315" s="1" t="s">
        <v>10</v>
      </c>
      <c r="P1315" s="1" t="s">
        <v>11</v>
      </c>
      <c r="Q1315" s="1" t="str">
        <f t="shared" si="167"/>
        <v>Supplies and Furniture</v>
      </c>
      <c r="R1315" s="1" t="s">
        <v>31</v>
      </c>
      <c r="S1315" s="1" t="s">
        <v>44</v>
      </c>
      <c r="T1315" s="1">
        <v>95687</v>
      </c>
      <c r="U1315" s="1" t="str">
        <f>VLOOKUP(T1315,'Geographic Data'!$A:$D,2,FALSE)</f>
        <v>Vacaville</v>
      </c>
      <c r="V1315" s="1" t="str">
        <f>VLOOKUP(T1315,'Geographic Data'!$A:$D,3,FALSE)</f>
        <v>California</v>
      </c>
      <c r="W1315" s="1" t="str">
        <f>VLOOKUP(T1315,'Geographic Data'!$A:$D,4,FALSE)</f>
        <v>West</v>
      </c>
    </row>
    <row r="1316" spans="1:23" x14ac:dyDescent="0.2">
      <c r="A1316" s="1">
        <v>82573</v>
      </c>
      <c r="B1316" s="2">
        <v>43829</v>
      </c>
      <c r="C1316" s="2" t="str">
        <f t="shared" si="160"/>
        <v>Monday</v>
      </c>
      <c r="D1316" s="2" t="str">
        <f t="shared" si="161"/>
        <v>December</v>
      </c>
      <c r="E1316" s="2" t="str">
        <f t="shared" si="162"/>
        <v>2019</v>
      </c>
      <c r="F1316" s="2">
        <v>43837</v>
      </c>
      <c r="G1316" s="2" t="str">
        <f t="shared" si="163"/>
        <v>Tuesday</v>
      </c>
      <c r="H1316" s="2" t="str">
        <f t="shared" si="164"/>
        <v>January</v>
      </c>
      <c r="I1316" s="22">
        <v>9.8318568553238839E-2</v>
      </c>
      <c r="J1316" s="22" t="str">
        <f t="shared" si="165"/>
        <v>02</v>
      </c>
      <c r="K1316" s="2" t="str">
        <f t="shared" si="166"/>
        <v>2020</v>
      </c>
      <c r="L1316" s="3">
        <v>296.18</v>
      </c>
      <c r="M1316" s="1">
        <v>6</v>
      </c>
      <c r="N1316" s="3">
        <v>1777.08</v>
      </c>
      <c r="O1316" s="1" t="s">
        <v>10</v>
      </c>
      <c r="P1316" s="1" t="s">
        <v>27</v>
      </c>
      <c r="Q1316" s="1" t="str">
        <f t="shared" si="167"/>
        <v>Supplies and Furniture</v>
      </c>
      <c r="R1316" s="1" t="s">
        <v>43</v>
      </c>
      <c r="S1316" s="1" t="s">
        <v>296</v>
      </c>
      <c r="T1316" s="1">
        <v>95687</v>
      </c>
      <c r="U1316" s="1" t="str">
        <f>VLOOKUP(T1316,'Geographic Data'!$A:$D,2,FALSE)</f>
        <v>Vacaville</v>
      </c>
      <c r="V1316" s="1" t="str">
        <f>VLOOKUP(T1316,'Geographic Data'!$A:$D,3,FALSE)</f>
        <v>California</v>
      </c>
      <c r="W1316" s="1" t="str">
        <f>VLOOKUP(T1316,'Geographic Data'!$A:$D,4,FALSE)</f>
        <v>West</v>
      </c>
    </row>
    <row r="1317" spans="1:23" x14ac:dyDescent="0.2">
      <c r="A1317" s="1">
        <v>82575</v>
      </c>
      <c r="B1317" s="2">
        <v>43829</v>
      </c>
      <c r="C1317" s="2" t="str">
        <f t="shared" si="160"/>
        <v>Monday</v>
      </c>
      <c r="D1317" s="2" t="str">
        <f t="shared" si="161"/>
        <v>December</v>
      </c>
      <c r="E1317" s="2" t="str">
        <f t="shared" si="162"/>
        <v>2019</v>
      </c>
      <c r="F1317" s="2">
        <v>43838</v>
      </c>
      <c r="G1317" s="2" t="str">
        <f t="shared" si="163"/>
        <v>Wednesday</v>
      </c>
      <c r="H1317" s="2" t="str">
        <f t="shared" si="164"/>
        <v>January</v>
      </c>
      <c r="I1317" s="22">
        <v>1.2175515557096395E-2</v>
      </c>
      <c r="J1317" s="22" t="str">
        <f t="shared" si="165"/>
        <v>00</v>
      </c>
      <c r="K1317" s="2" t="str">
        <f t="shared" si="166"/>
        <v>2020</v>
      </c>
      <c r="L1317" s="3">
        <v>18.84</v>
      </c>
      <c r="M1317" s="1">
        <v>5</v>
      </c>
      <c r="N1317" s="3">
        <v>94.2</v>
      </c>
      <c r="O1317" s="1" t="s">
        <v>10</v>
      </c>
      <c r="P1317" s="1" t="s">
        <v>27</v>
      </c>
      <c r="Q1317" s="1" t="str">
        <f t="shared" si="167"/>
        <v>Supplies and Furniture</v>
      </c>
      <c r="R1317" s="1" t="s">
        <v>33</v>
      </c>
      <c r="S1317" s="1" t="s">
        <v>738</v>
      </c>
      <c r="T1317" s="1">
        <v>95687</v>
      </c>
      <c r="U1317" s="1" t="str">
        <f>VLOOKUP(T1317,'Geographic Data'!$A:$D,2,FALSE)</f>
        <v>Vacaville</v>
      </c>
      <c r="V1317" s="1" t="str">
        <f>VLOOKUP(T1317,'Geographic Data'!$A:$D,3,FALSE)</f>
        <v>California</v>
      </c>
      <c r="W1317" s="1" t="str">
        <f>VLOOKUP(T1317,'Geographic Data'!$A:$D,4,FALSE)</f>
        <v>West</v>
      </c>
    </row>
    <row r="1318" spans="1:23" x14ac:dyDescent="0.2">
      <c r="A1318" s="1">
        <v>81177</v>
      </c>
      <c r="B1318" s="2">
        <v>43822</v>
      </c>
      <c r="C1318" s="2" t="str">
        <f t="shared" si="160"/>
        <v>Monday</v>
      </c>
      <c r="D1318" s="2" t="str">
        <f t="shared" si="161"/>
        <v>December</v>
      </c>
      <c r="E1318" s="2" t="str">
        <f t="shared" si="162"/>
        <v>2019</v>
      </c>
      <c r="F1318" s="2">
        <v>43826</v>
      </c>
      <c r="G1318" s="2" t="str">
        <f t="shared" si="163"/>
        <v>Friday</v>
      </c>
      <c r="H1318" s="2" t="str">
        <f t="shared" si="164"/>
        <v>December</v>
      </c>
      <c r="I1318" s="22">
        <v>0.59538446466836736</v>
      </c>
      <c r="J1318" s="22" t="str">
        <f t="shared" si="165"/>
        <v>14</v>
      </c>
      <c r="K1318" s="2" t="str">
        <f t="shared" si="166"/>
        <v>2019</v>
      </c>
      <c r="L1318" s="3">
        <v>4.24</v>
      </c>
      <c r="M1318" s="1">
        <v>6</v>
      </c>
      <c r="N1318" s="3">
        <v>25.44</v>
      </c>
      <c r="O1318" s="1" t="s">
        <v>10</v>
      </c>
      <c r="P1318" s="1" t="s">
        <v>11</v>
      </c>
      <c r="Q1318" s="1" t="str">
        <f t="shared" si="167"/>
        <v>Supplies and Furniture</v>
      </c>
      <c r="R1318" s="1" t="s">
        <v>791</v>
      </c>
      <c r="S1318" s="1" t="s">
        <v>795</v>
      </c>
      <c r="T1318" s="1">
        <v>97030</v>
      </c>
      <c r="U1318" s="1" t="str">
        <f>VLOOKUP(T1318,'Geographic Data'!$A:$D,2,FALSE)</f>
        <v>Gresham</v>
      </c>
      <c r="V1318" s="1" t="str">
        <f>VLOOKUP(T1318,'Geographic Data'!$A:$D,3,FALSE)</f>
        <v>Oregon</v>
      </c>
      <c r="W1318" s="1" t="str">
        <f>VLOOKUP(T1318,'Geographic Data'!$A:$D,4,FALSE)</f>
        <v>West</v>
      </c>
    </row>
    <row r="1319" spans="1:23" x14ac:dyDescent="0.2">
      <c r="A1319" s="1">
        <v>81177</v>
      </c>
      <c r="B1319" s="2">
        <v>43822</v>
      </c>
      <c r="C1319" s="2" t="str">
        <f t="shared" si="160"/>
        <v>Monday</v>
      </c>
      <c r="D1319" s="2" t="str">
        <f t="shared" si="161"/>
        <v>December</v>
      </c>
      <c r="E1319" s="2" t="str">
        <f t="shared" si="162"/>
        <v>2019</v>
      </c>
      <c r="F1319" s="2">
        <v>43826</v>
      </c>
      <c r="G1319" s="2" t="str">
        <f t="shared" si="163"/>
        <v>Friday</v>
      </c>
      <c r="H1319" s="2" t="str">
        <f t="shared" si="164"/>
        <v>December</v>
      </c>
      <c r="I1319" s="22">
        <v>0.94010167798853328</v>
      </c>
      <c r="J1319" s="22" t="str">
        <f t="shared" si="165"/>
        <v>22</v>
      </c>
      <c r="K1319" s="2" t="str">
        <f t="shared" si="166"/>
        <v>2019</v>
      </c>
      <c r="L1319" s="3">
        <v>2.94</v>
      </c>
      <c r="M1319" s="1">
        <v>4</v>
      </c>
      <c r="N1319" s="3">
        <v>11.76</v>
      </c>
      <c r="O1319" s="1" t="s">
        <v>10</v>
      </c>
      <c r="P1319" s="1" t="s">
        <v>11</v>
      </c>
      <c r="Q1319" s="1" t="str">
        <f t="shared" si="167"/>
        <v>Supplies and Furniture</v>
      </c>
      <c r="R1319" s="1" t="s">
        <v>788</v>
      </c>
      <c r="S1319" s="1" t="s">
        <v>585</v>
      </c>
      <c r="T1319" s="1">
        <v>97030</v>
      </c>
      <c r="U1319" s="1" t="str">
        <f>VLOOKUP(T1319,'Geographic Data'!$A:$D,2,FALSE)</f>
        <v>Gresham</v>
      </c>
      <c r="V1319" s="1" t="str">
        <f>VLOOKUP(T1319,'Geographic Data'!$A:$D,3,FALSE)</f>
        <v>Oregon</v>
      </c>
      <c r="W1319" s="1" t="str">
        <f>VLOOKUP(T1319,'Geographic Data'!$A:$D,4,FALSE)</f>
        <v>West</v>
      </c>
    </row>
    <row r="1320" spans="1:23" x14ac:dyDescent="0.2">
      <c r="A1320" s="1">
        <v>81181</v>
      </c>
      <c r="B1320" s="2">
        <v>43822</v>
      </c>
      <c r="C1320" s="2" t="str">
        <f t="shared" si="160"/>
        <v>Monday</v>
      </c>
      <c r="D1320" s="2" t="str">
        <f t="shared" si="161"/>
        <v>December</v>
      </c>
      <c r="E1320" s="2" t="str">
        <f t="shared" si="162"/>
        <v>2019</v>
      </c>
      <c r="F1320" s="2">
        <v>43828</v>
      </c>
      <c r="G1320" s="2" t="str">
        <f t="shared" si="163"/>
        <v>Sunday</v>
      </c>
      <c r="H1320" s="2" t="str">
        <f t="shared" si="164"/>
        <v>December</v>
      </c>
      <c r="I1320" s="22">
        <v>0.13801016746265071</v>
      </c>
      <c r="J1320" s="22" t="str">
        <f t="shared" si="165"/>
        <v>03</v>
      </c>
      <c r="K1320" s="2" t="str">
        <f t="shared" si="166"/>
        <v>2019</v>
      </c>
      <c r="L1320" s="3">
        <v>4.82</v>
      </c>
      <c r="M1320" s="1">
        <v>5</v>
      </c>
      <c r="N1320" s="3">
        <v>24.1</v>
      </c>
      <c r="O1320" s="1" t="s">
        <v>10</v>
      </c>
      <c r="P1320" s="1" t="s">
        <v>11</v>
      </c>
      <c r="Q1320" s="1" t="str">
        <f t="shared" si="167"/>
        <v>Supplies and Furniture</v>
      </c>
      <c r="R1320" s="1" t="s">
        <v>791</v>
      </c>
      <c r="S1320" s="1" t="s">
        <v>587</v>
      </c>
      <c r="T1320" s="1">
        <v>97030</v>
      </c>
      <c r="U1320" s="1" t="str">
        <f>VLOOKUP(T1320,'Geographic Data'!$A:$D,2,FALSE)</f>
        <v>Gresham</v>
      </c>
      <c r="V1320" s="1" t="str">
        <f>VLOOKUP(T1320,'Geographic Data'!$A:$D,3,FALSE)</f>
        <v>Oregon</v>
      </c>
      <c r="W1320" s="1" t="str">
        <f>VLOOKUP(T1320,'Geographic Data'!$A:$D,4,FALSE)</f>
        <v>West</v>
      </c>
    </row>
    <row r="1321" spans="1:23" x14ac:dyDescent="0.2">
      <c r="A1321" s="1">
        <v>81184</v>
      </c>
      <c r="B1321" s="2">
        <v>43822</v>
      </c>
      <c r="C1321" s="2" t="str">
        <f t="shared" si="160"/>
        <v>Monday</v>
      </c>
      <c r="D1321" s="2" t="str">
        <f t="shared" si="161"/>
        <v>December</v>
      </c>
      <c r="E1321" s="2" t="str">
        <f t="shared" si="162"/>
        <v>2019</v>
      </c>
      <c r="F1321" s="2">
        <v>43832</v>
      </c>
      <c r="G1321" s="2" t="str">
        <f t="shared" si="163"/>
        <v>Thursday</v>
      </c>
      <c r="H1321" s="2" t="str">
        <f t="shared" si="164"/>
        <v>January</v>
      </c>
      <c r="I1321" s="22">
        <v>0.27143383619910366</v>
      </c>
      <c r="J1321" s="22" t="str">
        <f t="shared" si="165"/>
        <v>06</v>
      </c>
      <c r="K1321" s="2" t="str">
        <f t="shared" si="166"/>
        <v>2020</v>
      </c>
      <c r="L1321" s="3">
        <v>70.98</v>
      </c>
      <c r="M1321" s="1">
        <v>7</v>
      </c>
      <c r="N1321" s="3">
        <v>496.86</v>
      </c>
      <c r="O1321" s="1" t="s">
        <v>10</v>
      </c>
      <c r="P1321" s="1" t="s">
        <v>27</v>
      </c>
      <c r="Q1321" s="1" t="str">
        <f t="shared" si="167"/>
        <v>Supplies and Furniture</v>
      </c>
      <c r="R1321" s="1" t="s">
        <v>1219</v>
      </c>
      <c r="S1321" s="1" t="s">
        <v>798</v>
      </c>
      <c r="T1321" s="1">
        <v>97030</v>
      </c>
      <c r="U1321" s="1" t="str">
        <f>VLOOKUP(T1321,'Geographic Data'!$A:$D,2,FALSE)</f>
        <v>Gresham</v>
      </c>
      <c r="V1321" s="1" t="str">
        <f>VLOOKUP(T1321,'Geographic Data'!$A:$D,3,FALSE)</f>
        <v>Oregon</v>
      </c>
      <c r="W1321" s="1" t="str">
        <f>VLOOKUP(T1321,'Geographic Data'!$A:$D,4,FALSE)</f>
        <v>West</v>
      </c>
    </row>
    <row r="1322" spans="1:23" x14ac:dyDescent="0.2">
      <c r="A1322" s="1">
        <v>81184</v>
      </c>
      <c r="B1322" s="2">
        <v>43822</v>
      </c>
      <c r="C1322" s="2" t="str">
        <f t="shared" si="160"/>
        <v>Monday</v>
      </c>
      <c r="D1322" s="2" t="str">
        <f t="shared" si="161"/>
        <v>December</v>
      </c>
      <c r="E1322" s="2" t="str">
        <f t="shared" si="162"/>
        <v>2019</v>
      </c>
      <c r="F1322" s="2">
        <v>43823</v>
      </c>
      <c r="G1322" s="2" t="str">
        <f t="shared" si="163"/>
        <v>Tuesday</v>
      </c>
      <c r="H1322" s="2" t="str">
        <f t="shared" si="164"/>
        <v>December</v>
      </c>
      <c r="I1322" s="22">
        <v>0.55732116387870523</v>
      </c>
      <c r="J1322" s="22" t="str">
        <f t="shared" si="165"/>
        <v>13</v>
      </c>
      <c r="K1322" s="2" t="str">
        <f t="shared" si="166"/>
        <v>2019</v>
      </c>
      <c r="L1322" s="3">
        <v>4.9800000000000004</v>
      </c>
      <c r="M1322" s="1">
        <v>6</v>
      </c>
      <c r="N1322" s="3">
        <v>29.88</v>
      </c>
      <c r="O1322" s="1" t="s">
        <v>10</v>
      </c>
      <c r="P1322" s="1" t="s">
        <v>11</v>
      </c>
      <c r="Q1322" s="1" t="str">
        <f t="shared" si="167"/>
        <v>Supplies and Furniture</v>
      </c>
      <c r="R1322" s="1" t="s">
        <v>12</v>
      </c>
      <c r="S1322" s="1" t="s">
        <v>548</v>
      </c>
      <c r="T1322" s="1">
        <v>97030</v>
      </c>
      <c r="U1322" s="1" t="str">
        <f>VLOOKUP(T1322,'Geographic Data'!$A:$D,2,FALSE)</f>
        <v>Gresham</v>
      </c>
      <c r="V1322" s="1" t="str">
        <f>VLOOKUP(T1322,'Geographic Data'!$A:$D,3,FALSE)</f>
        <v>Oregon</v>
      </c>
      <c r="W1322" s="1" t="str">
        <f>VLOOKUP(T1322,'Geographic Data'!$A:$D,4,FALSE)</f>
        <v>West</v>
      </c>
    </row>
    <row r="1323" spans="1:23" x14ac:dyDescent="0.2">
      <c r="A1323" s="1">
        <v>81902</v>
      </c>
      <c r="B1323" s="2">
        <v>43826</v>
      </c>
      <c r="C1323" s="2" t="str">
        <f t="shared" si="160"/>
        <v>Friday</v>
      </c>
      <c r="D1323" s="2" t="str">
        <f t="shared" si="161"/>
        <v>December</v>
      </c>
      <c r="E1323" s="2" t="str">
        <f t="shared" si="162"/>
        <v>2019</v>
      </c>
      <c r="F1323" s="2">
        <v>43827</v>
      </c>
      <c r="G1323" s="2" t="str">
        <f t="shared" si="163"/>
        <v>Saturday</v>
      </c>
      <c r="H1323" s="2" t="str">
        <f t="shared" si="164"/>
        <v>December</v>
      </c>
      <c r="I1323" s="22">
        <v>0.41770199309747646</v>
      </c>
      <c r="J1323" s="22" t="str">
        <f t="shared" si="165"/>
        <v>10</v>
      </c>
      <c r="K1323" s="2" t="str">
        <f t="shared" si="166"/>
        <v>2019</v>
      </c>
      <c r="L1323" s="3">
        <v>125.99</v>
      </c>
      <c r="M1323" s="1">
        <v>4</v>
      </c>
      <c r="N1323" s="3">
        <v>503.96</v>
      </c>
      <c r="O1323" s="1" t="s">
        <v>22</v>
      </c>
      <c r="P1323" s="1" t="s">
        <v>16</v>
      </c>
      <c r="Q1323" s="1" t="str">
        <f t="shared" si="167"/>
        <v>Technology</v>
      </c>
      <c r="R1323" s="1" t="s">
        <v>790</v>
      </c>
      <c r="S1323" s="1" t="s">
        <v>473</v>
      </c>
      <c r="T1323" s="1">
        <v>97035</v>
      </c>
      <c r="U1323" s="1" t="str">
        <f>VLOOKUP(T1323,'Geographic Data'!$A:$D,2,FALSE)</f>
        <v>Lake Oswego</v>
      </c>
      <c r="V1323" s="1" t="str">
        <f>VLOOKUP(T1323,'Geographic Data'!$A:$D,3,FALSE)</f>
        <v>Oregon</v>
      </c>
      <c r="W1323" s="1" t="str">
        <f>VLOOKUP(T1323,'Geographic Data'!$A:$D,4,FALSE)</f>
        <v>West</v>
      </c>
    </row>
    <row r="1324" spans="1:23" x14ac:dyDescent="0.2">
      <c r="A1324" s="1">
        <v>81903</v>
      </c>
      <c r="B1324" s="2">
        <v>43826</v>
      </c>
      <c r="C1324" s="2" t="str">
        <f t="shared" si="160"/>
        <v>Friday</v>
      </c>
      <c r="D1324" s="2" t="str">
        <f t="shared" si="161"/>
        <v>December</v>
      </c>
      <c r="E1324" s="2" t="str">
        <f t="shared" si="162"/>
        <v>2019</v>
      </c>
      <c r="F1324" s="2">
        <v>43834</v>
      </c>
      <c r="G1324" s="2" t="str">
        <f t="shared" si="163"/>
        <v>Saturday</v>
      </c>
      <c r="H1324" s="2" t="str">
        <f t="shared" si="164"/>
        <v>January</v>
      </c>
      <c r="I1324" s="22">
        <v>0.79446259222683679</v>
      </c>
      <c r="J1324" s="22" t="str">
        <f t="shared" si="165"/>
        <v>19</v>
      </c>
      <c r="K1324" s="2" t="str">
        <f t="shared" si="166"/>
        <v>2020</v>
      </c>
      <c r="L1324" s="3">
        <v>9.85</v>
      </c>
      <c r="M1324" s="1">
        <v>7</v>
      </c>
      <c r="N1324" s="3">
        <v>68.95</v>
      </c>
      <c r="O1324" s="1" t="s">
        <v>22</v>
      </c>
      <c r="P1324" s="1" t="s">
        <v>11</v>
      </c>
      <c r="Q1324" s="1" t="str">
        <f t="shared" si="167"/>
        <v>Supplies and Furniture</v>
      </c>
      <c r="R1324" s="1" t="s">
        <v>788</v>
      </c>
      <c r="S1324" s="1" t="s">
        <v>125</v>
      </c>
      <c r="T1324" s="1">
        <v>97035</v>
      </c>
      <c r="U1324" s="1" t="str">
        <f>VLOOKUP(T1324,'Geographic Data'!$A:$D,2,FALSE)</f>
        <v>Lake Oswego</v>
      </c>
      <c r="V1324" s="1" t="str">
        <f>VLOOKUP(T1324,'Geographic Data'!$A:$D,3,FALSE)</f>
        <v>Oregon</v>
      </c>
      <c r="W1324" s="1" t="str">
        <f>VLOOKUP(T1324,'Geographic Data'!$A:$D,4,FALSE)</f>
        <v>West</v>
      </c>
    </row>
    <row r="1325" spans="1:23" x14ac:dyDescent="0.2">
      <c r="A1325" s="1">
        <v>81903</v>
      </c>
      <c r="B1325" s="2">
        <v>43826</v>
      </c>
      <c r="C1325" s="2" t="str">
        <f t="shared" si="160"/>
        <v>Friday</v>
      </c>
      <c r="D1325" s="2" t="str">
        <f t="shared" si="161"/>
        <v>December</v>
      </c>
      <c r="E1325" s="2" t="str">
        <f t="shared" si="162"/>
        <v>2019</v>
      </c>
      <c r="F1325" s="2">
        <v>43828</v>
      </c>
      <c r="G1325" s="2" t="str">
        <f t="shared" si="163"/>
        <v>Sunday</v>
      </c>
      <c r="H1325" s="2" t="str">
        <f t="shared" si="164"/>
        <v>December</v>
      </c>
      <c r="I1325" s="22">
        <v>0.58922953598248606</v>
      </c>
      <c r="J1325" s="22" t="str">
        <f t="shared" si="165"/>
        <v>14</v>
      </c>
      <c r="K1325" s="2" t="str">
        <f t="shared" si="166"/>
        <v>2019</v>
      </c>
      <c r="L1325" s="3">
        <v>2.94</v>
      </c>
      <c r="M1325" s="1">
        <v>6</v>
      </c>
      <c r="N1325" s="3">
        <v>17.64</v>
      </c>
      <c r="O1325" s="1" t="s">
        <v>22</v>
      </c>
      <c r="P1325" s="1" t="s">
        <v>11</v>
      </c>
      <c r="Q1325" s="1" t="str">
        <f t="shared" si="167"/>
        <v>Supplies and Furniture</v>
      </c>
      <c r="R1325" s="1" t="s">
        <v>788</v>
      </c>
      <c r="S1325" s="1" t="s">
        <v>502</v>
      </c>
      <c r="T1325" s="1">
        <v>97035</v>
      </c>
      <c r="U1325" s="1" t="str">
        <f>VLOOKUP(T1325,'Geographic Data'!$A:$D,2,FALSE)</f>
        <v>Lake Oswego</v>
      </c>
      <c r="V1325" s="1" t="str">
        <f>VLOOKUP(T1325,'Geographic Data'!$A:$D,3,FALSE)</f>
        <v>Oregon</v>
      </c>
      <c r="W1325" s="1" t="str">
        <f>VLOOKUP(T1325,'Geographic Data'!$A:$D,4,FALSE)</f>
        <v>West</v>
      </c>
    </row>
    <row r="1326" spans="1:23" x14ac:dyDescent="0.2">
      <c r="A1326" s="1">
        <v>82971</v>
      </c>
      <c r="B1326" s="2">
        <v>43830</v>
      </c>
      <c r="C1326" s="2" t="str">
        <f t="shared" si="160"/>
        <v>Tuesday</v>
      </c>
      <c r="D1326" s="2" t="str">
        <f t="shared" si="161"/>
        <v>December</v>
      </c>
      <c r="E1326" s="2" t="str">
        <f t="shared" si="162"/>
        <v>2019</v>
      </c>
      <c r="F1326" s="2">
        <v>43839</v>
      </c>
      <c r="G1326" s="2" t="str">
        <f t="shared" si="163"/>
        <v>Thursday</v>
      </c>
      <c r="H1326" s="2" t="str">
        <f t="shared" si="164"/>
        <v>January</v>
      </c>
      <c r="I1326" s="22">
        <v>0.25840306671921975</v>
      </c>
      <c r="J1326" s="22" t="str">
        <f t="shared" si="165"/>
        <v>06</v>
      </c>
      <c r="K1326" s="2" t="str">
        <f t="shared" si="166"/>
        <v>2020</v>
      </c>
      <c r="L1326" s="3">
        <v>8.67</v>
      </c>
      <c r="M1326" s="1">
        <v>6</v>
      </c>
      <c r="N1326" s="3">
        <v>52.02</v>
      </c>
      <c r="O1326" s="1" t="s">
        <v>10</v>
      </c>
      <c r="P1326" s="1" t="s">
        <v>11</v>
      </c>
      <c r="Q1326" s="1" t="str">
        <f t="shared" si="167"/>
        <v>Supplies and Furniture</v>
      </c>
      <c r="R1326" s="1" t="s">
        <v>47</v>
      </c>
      <c r="S1326" s="1" t="s">
        <v>470</v>
      </c>
      <c r="T1326" s="1">
        <v>97035</v>
      </c>
      <c r="U1326" s="1" t="str">
        <f>VLOOKUP(T1326,'Geographic Data'!$A:$D,2,FALSE)</f>
        <v>Lake Oswego</v>
      </c>
      <c r="V1326" s="1" t="str">
        <f>VLOOKUP(T1326,'Geographic Data'!$A:$D,3,FALSE)</f>
        <v>Oregon</v>
      </c>
      <c r="W1326" s="1" t="str">
        <f>VLOOKUP(T1326,'Geographic Data'!$A:$D,4,FALSE)</f>
        <v>West</v>
      </c>
    </row>
    <row r="1327" spans="1:23" x14ac:dyDescent="0.2">
      <c r="A1327" s="1">
        <v>82974</v>
      </c>
      <c r="B1327" s="2">
        <v>43830</v>
      </c>
      <c r="C1327" s="2" t="str">
        <f t="shared" si="160"/>
        <v>Tuesday</v>
      </c>
      <c r="D1327" s="2" t="str">
        <f t="shared" si="161"/>
        <v>December</v>
      </c>
      <c r="E1327" s="2" t="str">
        <f t="shared" si="162"/>
        <v>2019</v>
      </c>
      <c r="F1327" s="2">
        <v>43837</v>
      </c>
      <c r="G1327" s="2" t="str">
        <f t="shared" si="163"/>
        <v>Tuesday</v>
      </c>
      <c r="H1327" s="2" t="str">
        <f t="shared" si="164"/>
        <v>January</v>
      </c>
      <c r="I1327" s="22">
        <v>0.61928903226204268</v>
      </c>
      <c r="J1327" s="22" t="str">
        <f t="shared" si="165"/>
        <v>14</v>
      </c>
      <c r="K1327" s="2" t="str">
        <f t="shared" si="166"/>
        <v>2020</v>
      </c>
      <c r="L1327" s="3">
        <v>10.64</v>
      </c>
      <c r="M1327" s="1">
        <v>5</v>
      </c>
      <c r="N1327" s="3">
        <v>53.2</v>
      </c>
      <c r="O1327" s="1" t="s">
        <v>10</v>
      </c>
      <c r="P1327" s="1" t="s">
        <v>27</v>
      </c>
      <c r="Q1327" s="1" t="str">
        <f t="shared" si="167"/>
        <v>Supplies and Furniture</v>
      </c>
      <c r="R1327" s="1" t="s">
        <v>33</v>
      </c>
      <c r="S1327" s="1" t="s">
        <v>786</v>
      </c>
      <c r="T1327" s="1">
        <v>97035</v>
      </c>
      <c r="U1327" s="1" t="str">
        <f>VLOOKUP(T1327,'Geographic Data'!$A:$D,2,FALSE)</f>
        <v>Lake Oswego</v>
      </c>
      <c r="V1327" s="1" t="str">
        <f>VLOOKUP(T1327,'Geographic Data'!$A:$D,3,FALSE)</f>
        <v>Oregon</v>
      </c>
      <c r="W1327" s="1" t="str">
        <f>VLOOKUP(T1327,'Geographic Data'!$A:$D,4,FALSE)</f>
        <v>West</v>
      </c>
    </row>
    <row r="1328" spans="1:23" x14ac:dyDescent="0.2">
      <c r="A1328" s="1">
        <v>82975</v>
      </c>
      <c r="B1328" s="2">
        <v>43830</v>
      </c>
      <c r="C1328" s="2" t="str">
        <f t="shared" si="160"/>
        <v>Tuesday</v>
      </c>
      <c r="D1328" s="2" t="str">
        <f t="shared" si="161"/>
        <v>December</v>
      </c>
      <c r="E1328" s="2" t="str">
        <f t="shared" si="162"/>
        <v>2019</v>
      </c>
      <c r="F1328" s="2">
        <v>43831</v>
      </c>
      <c r="G1328" s="2" t="str">
        <f t="shared" si="163"/>
        <v>Wednesday</v>
      </c>
      <c r="H1328" s="2" t="str">
        <f t="shared" si="164"/>
        <v>January</v>
      </c>
      <c r="I1328" s="22">
        <v>0.14620835150766298</v>
      </c>
      <c r="J1328" s="22" t="str">
        <f t="shared" si="165"/>
        <v>03</v>
      </c>
      <c r="K1328" s="2" t="str">
        <f t="shared" si="166"/>
        <v>2020</v>
      </c>
      <c r="L1328" s="3">
        <v>70.97</v>
      </c>
      <c r="M1328" s="1">
        <v>3</v>
      </c>
      <c r="N1328" s="3">
        <v>212.91</v>
      </c>
      <c r="O1328" s="1" t="s">
        <v>10</v>
      </c>
      <c r="P1328" s="1" t="s">
        <v>11</v>
      </c>
      <c r="Q1328" s="1" t="str">
        <f t="shared" si="167"/>
        <v>Supplies and Furniture</v>
      </c>
      <c r="R1328" s="1" t="s">
        <v>47</v>
      </c>
      <c r="S1328" s="1" t="s">
        <v>321</v>
      </c>
      <c r="T1328" s="1">
        <v>97035</v>
      </c>
      <c r="U1328" s="1" t="str">
        <f>VLOOKUP(T1328,'Geographic Data'!$A:$D,2,FALSE)</f>
        <v>Lake Oswego</v>
      </c>
      <c r="V1328" s="1" t="str">
        <f>VLOOKUP(T1328,'Geographic Data'!$A:$D,3,FALSE)</f>
        <v>Oregon</v>
      </c>
      <c r="W1328" s="1" t="str">
        <f>VLOOKUP(T1328,'Geographic Data'!$A:$D,4,FALSE)</f>
        <v>West</v>
      </c>
    </row>
    <row r="1329" spans="1:23" x14ac:dyDescent="0.2">
      <c r="A1329" s="1">
        <v>82975</v>
      </c>
      <c r="B1329" s="2">
        <v>43830</v>
      </c>
      <c r="C1329" s="2" t="str">
        <f t="shared" si="160"/>
        <v>Tuesday</v>
      </c>
      <c r="D1329" s="2" t="str">
        <f t="shared" si="161"/>
        <v>December</v>
      </c>
      <c r="E1329" s="2" t="str">
        <f t="shared" si="162"/>
        <v>2019</v>
      </c>
      <c r="F1329" s="2">
        <v>43832</v>
      </c>
      <c r="G1329" s="2" t="str">
        <f t="shared" si="163"/>
        <v>Thursday</v>
      </c>
      <c r="H1329" s="2" t="str">
        <f t="shared" si="164"/>
        <v>January</v>
      </c>
      <c r="I1329" s="22">
        <v>0.48346807691092053</v>
      </c>
      <c r="J1329" s="22" t="str">
        <f t="shared" si="165"/>
        <v>11</v>
      </c>
      <c r="K1329" s="2" t="str">
        <f t="shared" si="166"/>
        <v>2020</v>
      </c>
      <c r="L1329" s="3">
        <v>37.94</v>
      </c>
      <c r="M1329" s="1">
        <v>2</v>
      </c>
      <c r="N1329" s="3">
        <v>75.88</v>
      </c>
      <c r="O1329" s="1" t="s">
        <v>10</v>
      </c>
      <c r="P1329" s="1" t="s">
        <v>11</v>
      </c>
      <c r="Q1329" s="1" t="str">
        <f t="shared" si="167"/>
        <v>Supplies and Furniture</v>
      </c>
      <c r="R1329" s="1" t="s">
        <v>12</v>
      </c>
      <c r="S1329" s="1" t="s">
        <v>578</v>
      </c>
      <c r="T1329" s="1">
        <v>97035</v>
      </c>
      <c r="U1329" s="1" t="str">
        <f>VLOOKUP(T1329,'Geographic Data'!$A:$D,2,FALSE)</f>
        <v>Lake Oswego</v>
      </c>
      <c r="V1329" s="1" t="str">
        <f>VLOOKUP(T1329,'Geographic Data'!$A:$D,3,FALSE)</f>
        <v>Oregon</v>
      </c>
      <c r="W1329" s="1" t="str">
        <f>VLOOKUP(T1329,'Geographic Data'!$A:$D,4,FALSE)</f>
        <v>West</v>
      </c>
    </row>
    <row r="1330" spans="1:23" x14ac:dyDescent="0.2">
      <c r="A1330" s="1">
        <v>82970</v>
      </c>
      <c r="B1330" s="2">
        <v>43830</v>
      </c>
      <c r="C1330" s="2" t="str">
        <f t="shared" si="160"/>
        <v>Tuesday</v>
      </c>
      <c r="D1330" s="2" t="str">
        <f t="shared" si="161"/>
        <v>December</v>
      </c>
      <c r="E1330" s="2" t="str">
        <f t="shared" si="162"/>
        <v>2019</v>
      </c>
      <c r="F1330" s="2">
        <v>43837</v>
      </c>
      <c r="G1330" s="2" t="str">
        <f t="shared" si="163"/>
        <v>Tuesday</v>
      </c>
      <c r="H1330" s="2" t="str">
        <f t="shared" si="164"/>
        <v>January</v>
      </c>
      <c r="I1330" s="22">
        <v>0.65503156495371284</v>
      </c>
      <c r="J1330" s="22" t="str">
        <f t="shared" si="165"/>
        <v>15</v>
      </c>
      <c r="K1330" s="2" t="str">
        <f t="shared" si="166"/>
        <v>2020</v>
      </c>
      <c r="L1330" s="3">
        <v>70.89</v>
      </c>
      <c r="M1330" s="1">
        <v>4</v>
      </c>
      <c r="N1330" s="3">
        <v>283.56</v>
      </c>
      <c r="O1330" s="1" t="s">
        <v>30</v>
      </c>
      <c r="P1330" s="1" t="s">
        <v>27</v>
      </c>
      <c r="Q1330" s="1" t="str">
        <f t="shared" si="167"/>
        <v>Supplies and Furniture</v>
      </c>
      <c r="R1330" s="1" t="s">
        <v>43</v>
      </c>
      <c r="S1330" s="1" t="s">
        <v>120</v>
      </c>
      <c r="T1330" s="1">
        <v>97128</v>
      </c>
      <c r="U1330" s="1" t="str">
        <f>VLOOKUP(T1330,'Geographic Data'!$A:$D,2,FALSE)</f>
        <v>Mcminnville</v>
      </c>
      <c r="V1330" s="1" t="str">
        <f>VLOOKUP(T1330,'Geographic Data'!$A:$D,3,FALSE)</f>
        <v>Oregon</v>
      </c>
      <c r="W1330" s="1" t="str">
        <f>VLOOKUP(T1330,'Geographic Data'!$A:$D,4,FALSE)</f>
        <v>West</v>
      </c>
    </row>
    <row r="1331" spans="1:23" x14ac:dyDescent="0.2">
      <c r="A1331" s="1">
        <v>82972</v>
      </c>
      <c r="B1331" s="2">
        <v>43830</v>
      </c>
      <c r="C1331" s="2" t="str">
        <f t="shared" si="160"/>
        <v>Tuesday</v>
      </c>
      <c r="D1331" s="2" t="str">
        <f t="shared" si="161"/>
        <v>December</v>
      </c>
      <c r="E1331" s="2" t="str">
        <f t="shared" si="162"/>
        <v>2019</v>
      </c>
      <c r="F1331" s="2">
        <v>43832</v>
      </c>
      <c r="G1331" s="2" t="str">
        <f t="shared" si="163"/>
        <v>Thursday</v>
      </c>
      <c r="H1331" s="2" t="str">
        <f t="shared" si="164"/>
        <v>January</v>
      </c>
      <c r="I1331" s="22">
        <v>0.72853161483383355</v>
      </c>
      <c r="J1331" s="22" t="str">
        <f t="shared" si="165"/>
        <v>17</v>
      </c>
      <c r="K1331" s="2" t="str">
        <f t="shared" si="166"/>
        <v>2020</v>
      </c>
      <c r="L1331" s="3">
        <v>35.89</v>
      </c>
      <c r="M1331" s="1">
        <v>4</v>
      </c>
      <c r="N1331" s="3">
        <v>143.56</v>
      </c>
      <c r="O1331" s="1" t="s">
        <v>10</v>
      </c>
      <c r="P1331" s="1" t="s">
        <v>11</v>
      </c>
      <c r="Q1331" s="1" t="str">
        <f t="shared" si="167"/>
        <v>Supplies and Furniture</v>
      </c>
      <c r="R1331" s="1" t="s">
        <v>41</v>
      </c>
      <c r="S1331" s="1" t="s">
        <v>765</v>
      </c>
      <c r="T1331" s="1">
        <v>97128</v>
      </c>
      <c r="U1331" s="1" t="str">
        <f>VLOOKUP(T1331,'Geographic Data'!$A:$D,2,FALSE)</f>
        <v>Mcminnville</v>
      </c>
      <c r="V1331" s="1" t="str">
        <f>VLOOKUP(T1331,'Geographic Data'!$A:$D,3,FALSE)</f>
        <v>Oregon</v>
      </c>
      <c r="W1331" s="1" t="str">
        <f>VLOOKUP(T1331,'Geographic Data'!$A:$D,4,FALSE)</f>
        <v>West</v>
      </c>
    </row>
    <row r="1332" spans="1:23" x14ac:dyDescent="0.2">
      <c r="A1332" s="1">
        <v>82973</v>
      </c>
      <c r="B1332" s="2">
        <v>43830</v>
      </c>
      <c r="C1332" s="2" t="str">
        <f t="shared" si="160"/>
        <v>Tuesday</v>
      </c>
      <c r="D1332" s="2" t="str">
        <f t="shared" si="161"/>
        <v>December</v>
      </c>
      <c r="E1332" s="2" t="str">
        <f t="shared" si="162"/>
        <v>2019</v>
      </c>
      <c r="F1332" s="2">
        <v>43832</v>
      </c>
      <c r="G1332" s="2" t="str">
        <f t="shared" si="163"/>
        <v>Thursday</v>
      </c>
      <c r="H1332" s="2" t="str">
        <f t="shared" si="164"/>
        <v>January</v>
      </c>
      <c r="I1332" s="22">
        <v>0.33102645120196439</v>
      </c>
      <c r="J1332" s="22" t="str">
        <f t="shared" si="165"/>
        <v>07</v>
      </c>
      <c r="K1332" s="2" t="str">
        <f t="shared" si="166"/>
        <v>2020</v>
      </c>
      <c r="L1332" s="3">
        <v>22.24</v>
      </c>
      <c r="M1332" s="1">
        <v>4</v>
      </c>
      <c r="N1332" s="3">
        <v>88.96</v>
      </c>
      <c r="O1332" s="1" t="s">
        <v>10</v>
      </c>
      <c r="P1332" s="1" t="s">
        <v>16</v>
      </c>
      <c r="Q1332" s="1" t="str">
        <f t="shared" si="167"/>
        <v>Technology</v>
      </c>
      <c r="R1332" s="1" t="s">
        <v>17</v>
      </c>
      <c r="S1332" s="1" t="s">
        <v>327</v>
      </c>
      <c r="T1332" s="1">
        <v>97128</v>
      </c>
      <c r="U1332" s="1" t="str">
        <f>VLOOKUP(T1332,'Geographic Data'!$A:$D,2,FALSE)</f>
        <v>Mcminnville</v>
      </c>
      <c r="V1332" s="1" t="str">
        <f>VLOOKUP(T1332,'Geographic Data'!$A:$D,3,FALSE)</f>
        <v>Oregon</v>
      </c>
      <c r="W1332" s="1" t="str">
        <f>VLOOKUP(T1332,'Geographic Data'!$A:$D,4,FALSE)</f>
        <v>West</v>
      </c>
    </row>
    <row r="1333" spans="1:23" x14ac:dyDescent="0.2">
      <c r="A1333" s="1">
        <v>81305</v>
      </c>
      <c r="B1333" s="2">
        <v>43823</v>
      </c>
      <c r="C1333" s="2" t="str">
        <f t="shared" si="160"/>
        <v>Tuesday</v>
      </c>
      <c r="D1333" s="2" t="str">
        <f t="shared" si="161"/>
        <v>December</v>
      </c>
      <c r="E1333" s="2" t="str">
        <f t="shared" si="162"/>
        <v>2019</v>
      </c>
      <c r="F1333" s="2">
        <v>43833</v>
      </c>
      <c r="G1333" s="2" t="str">
        <f t="shared" si="163"/>
        <v>Friday</v>
      </c>
      <c r="H1333" s="2" t="str">
        <f t="shared" si="164"/>
        <v>January</v>
      </c>
      <c r="I1333" s="22">
        <v>0.39301003002279</v>
      </c>
      <c r="J1333" s="22" t="str">
        <f t="shared" si="165"/>
        <v>09</v>
      </c>
      <c r="K1333" s="2" t="str">
        <f t="shared" si="166"/>
        <v>2020</v>
      </c>
      <c r="L1333" s="3">
        <v>11.34</v>
      </c>
      <c r="M1333" s="1">
        <v>6</v>
      </c>
      <c r="N1333" s="3">
        <v>68.040000000000006</v>
      </c>
      <c r="O1333" s="1" t="s">
        <v>22</v>
      </c>
      <c r="P1333" s="1" t="s">
        <v>11</v>
      </c>
      <c r="Q1333" s="1" t="str">
        <f t="shared" si="167"/>
        <v>Supplies and Furniture</v>
      </c>
      <c r="R1333" s="1" t="s">
        <v>12</v>
      </c>
      <c r="S1333" s="1" t="s">
        <v>438</v>
      </c>
      <c r="T1333" s="1">
        <v>97206</v>
      </c>
      <c r="U1333" s="1" t="str">
        <f>VLOOKUP(T1333,'Geographic Data'!$A:$D,2,FALSE)</f>
        <v>Portland</v>
      </c>
      <c r="V1333" s="1" t="str">
        <f>VLOOKUP(T1333,'Geographic Data'!$A:$D,3,FALSE)</f>
        <v>Oregon</v>
      </c>
      <c r="W1333" s="1" t="str">
        <f>VLOOKUP(T1333,'Geographic Data'!$A:$D,4,FALSE)</f>
        <v>West</v>
      </c>
    </row>
    <row r="1334" spans="1:23" x14ac:dyDescent="0.2">
      <c r="A1334" s="1">
        <v>81306</v>
      </c>
      <c r="B1334" s="2">
        <v>43823</v>
      </c>
      <c r="C1334" s="2" t="str">
        <f t="shared" si="160"/>
        <v>Tuesday</v>
      </c>
      <c r="D1334" s="2" t="str">
        <f t="shared" si="161"/>
        <v>December</v>
      </c>
      <c r="E1334" s="2" t="str">
        <f t="shared" si="162"/>
        <v>2019</v>
      </c>
      <c r="F1334" s="2">
        <v>43826</v>
      </c>
      <c r="G1334" s="2" t="str">
        <f t="shared" si="163"/>
        <v>Friday</v>
      </c>
      <c r="H1334" s="2" t="str">
        <f t="shared" si="164"/>
        <v>December</v>
      </c>
      <c r="I1334" s="22">
        <v>0.24326976339251516</v>
      </c>
      <c r="J1334" s="22" t="str">
        <f t="shared" si="165"/>
        <v>05</v>
      </c>
      <c r="K1334" s="2" t="str">
        <f t="shared" si="166"/>
        <v>2019</v>
      </c>
      <c r="L1334" s="3">
        <v>34.76</v>
      </c>
      <c r="M1334" s="1">
        <v>2</v>
      </c>
      <c r="N1334" s="3">
        <v>69.52</v>
      </c>
      <c r="O1334" s="1" t="s">
        <v>22</v>
      </c>
      <c r="P1334" s="1" t="s">
        <v>11</v>
      </c>
      <c r="Q1334" s="1" t="str">
        <f t="shared" si="167"/>
        <v>Supplies and Furniture</v>
      </c>
      <c r="R1334" s="1" t="s">
        <v>789</v>
      </c>
      <c r="S1334" s="1" t="s">
        <v>615</v>
      </c>
      <c r="T1334" s="1">
        <v>97206</v>
      </c>
      <c r="U1334" s="1" t="str">
        <f>VLOOKUP(T1334,'Geographic Data'!$A:$D,2,FALSE)</f>
        <v>Portland</v>
      </c>
      <c r="V1334" s="1" t="str">
        <f>VLOOKUP(T1334,'Geographic Data'!$A:$D,3,FALSE)</f>
        <v>Oregon</v>
      </c>
      <c r="W1334" s="1" t="str">
        <f>VLOOKUP(T1334,'Geographic Data'!$A:$D,4,FALSE)</f>
        <v>West</v>
      </c>
    </row>
    <row r="1335" spans="1:23" x14ac:dyDescent="0.2">
      <c r="A1335" s="1">
        <v>81306</v>
      </c>
      <c r="B1335" s="2">
        <v>43823</v>
      </c>
      <c r="C1335" s="2" t="str">
        <f t="shared" si="160"/>
        <v>Tuesday</v>
      </c>
      <c r="D1335" s="2" t="str">
        <f t="shared" si="161"/>
        <v>December</v>
      </c>
      <c r="E1335" s="2" t="str">
        <f t="shared" si="162"/>
        <v>2019</v>
      </c>
      <c r="F1335" s="2">
        <v>43832</v>
      </c>
      <c r="G1335" s="2" t="str">
        <f t="shared" si="163"/>
        <v>Thursday</v>
      </c>
      <c r="H1335" s="2" t="str">
        <f t="shared" si="164"/>
        <v>January</v>
      </c>
      <c r="I1335" s="22">
        <v>0.39918993849352391</v>
      </c>
      <c r="J1335" s="22" t="str">
        <f t="shared" si="165"/>
        <v>09</v>
      </c>
      <c r="K1335" s="2" t="str">
        <f t="shared" si="166"/>
        <v>2020</v>
      </c>
      <c r="L1335" s="3">
        <v>286.85000000000002</v>
      </c>
      <c r="M1335" s="1">
        <v>8</v>
      </c>
      <c r="N1335" s="3">
        <v>2294.8000000000002</v>
      </c>
      <c r="O1335" s="1" t="s">
        <v>22</v>
      </c>
      <c r="P1335" s="1" t="s">
        <v>27</v>
      </c>
      <c r="Q1335" s="1" t="str">
        <f t="shared" si="167"/>
        <v>Supplies and Furniture</v>
      </c>
      <c r="R1335" s="1" t="s">
        <v>43</v>
      </c>
      <c r="S1335" s="1" t="s">
        <v>616</v>
      </c>
      <c r="T1335" s="1">
        <v>97206</v>
      </c>
      <c r="U1335" s="1" t="str">
        <f>VLOOKUP(T1335,'Geographic Data'!$A:$D,2,FALSE)</f>
        <v>Portland</v>
      </c>
      <c r="V1335" s="1" t="str">
        <f>VLOOKUP(T1335,'Geographic Data'!$A:$D,3,FALSE)</f>
        <v>Oregon</v>
      </c>
      <c r="W1335" s="1" t="str">
        <f>VLOOKUP(T1335,'Geographic Data'!$A:$D,4,FALSE)</f>
        <v>West</v>
      </c>
    </row>
    <row r="1336" spans="1:23" x14ac:dyDescent="0.2">
      <c r="A1336" s="1">
        <v>81308</v>
      </c>
      <c r="B1336" s="2">
        <v>43823</v>
      </c>
      <c r="C1336" s="2" t="str">
        <f t="shared" si="160"/>
        <v>Tuesday</v>
      </c>
      <c r="D1336" s="2" t="str">
        <f t="shared" si="161"/>
        <v>December</v>
      </c>
      <c r="E1336" s="2" t="str">
        <f t="shared" si="162"/>
        <v>2019</v>
      </c>
      <c r="F1336" s="2">
        <v>43825</v>
      </c>
      <c r="G1336" s="2" t="str">
        <f t="shared" si="163"/>
        <v>Thursday</v>
      </c>
      <c r="H1336" s="2" t="str">
        <f t="shared" si="164"/>
        <v>December</v>
      </c>
      <c r="I1336" s="22">
        <v>0.9462273834024687</v>
      </c>
      <c r="J1336" s="22" t="str">
        <f t="shared" si="165"/>
        <v>22</v>
      </c>
      <c r="K1336" s="2" t="str">
        <f t="shared" si="166"/>
        <v>2019</v>
      </c>
      <c r="L1336" s="3">
        <v>535.64</v>
      </c>
      <c r="M1336" s="1">
        <v>2</v>
      </c>
      <c r="N1336" s="3">
        <v>1071.28</v>
      </c>
      <c r="O1336" s="1" t="s">
        <v>22</v>
      </c>
      <c r="P1336" s="1" t="s">
        <v>16</v>
      </c>
      <c r="Q1336" s="1" t="str">
        <f t="shared" si="167"/>
        <v>Technology</v>
      </c>
      <c r="R1336" s="1" t="s">
        <v>25</v>
      </c>
      <c r="S1336" s="1" t="s">
        <v>618</v>
      </c>
      <c r="T1336" s="1">
        <v>97206</v>
      </c>
      <c r="U1336" s="1" t="str">
        <f>VLOOKUP(T1336,'Geographic Data'!$A:$D,2,FALSE)</f>
        <v>Portland</v>
      </c>
      <c r="V1336" s="1" t="str">
        <f>VLOOKUP(T1336,'Geographic Data'!$A:$D,3,FALSE)</f>
        <v>Oregon</v>
      </c>
      <c r="W1336" s="1" t="str">
        <f>VLOOKUP(T1336,'Geographic Data'!$A:$D,4,FALSE)</f>
        <v>West</v>
      </c>
    </row>
    <row r="1337" spans="1:23" x14ac:dyDescent="0.2">
      <c r="A1337" s="1">
        <v>81899</v>
      </c>
      <c r="B1337" s="2">
        <v>43826</v>
      </c>
      <c r="C1337" s="2" t="str">
        <f t="shared" si="160"/>
        <v>Friday</v>
      </c>
      <c r="D1337" s="2" t="str">
        <f t="shared" si="161"/>
        <v>December</v>
      </c>
      <c r="E1337" s="2" t="str">
        <f t="shared" si="162"/>
        <v>2019</v>
      </c>
      <c r="F1337" s="2">
        <v>43829</v>
      </c>
      <c r="G1337" s="2" t="str">
        <f t="shared" si="163"/>
        <v>Monday</v>
      </c>
      <c r="H1337" s="2" t="str">
        <f t="shared" si="164"/>
        <v>December</v>
      </c>
      <c r="I1337" s="22">
        <v>0.73527022262986741</v>
      </c>
      <c r="J1337" s="22" t="str">
        <f t="shared" si="165"/>
        <v>17</v>
      </c>
      <c r="K1337" s="2" t="str">
        <f t="shared" si="166"/>
        <v>2019</v>
      </c>
      <c r="L1337" s="3">
        <v>180.98</v>
      </c>
      <c r="M1337" s="1">
        <v>8</v>
      </c>
      <c r="N1337" s="3">
        <v>1447.84</v>
      </c>
      <c r="O1337" s="1" t="s">
        <v>22</v>
      </c>
      <c r="P1337" s="1" t="s">
        <v>27</v>
      </c>
      <c r="Q1337" s="1" t="str">
        <f t="shared" si="167"/>
        <v>Supplies and Furniture</v>
      </c>
      <c r="R1337" s="1" t="s">
        <v>1219</v>
      </c>
      <c r="S1337" s="1" t="s">
        <v>661</v>
      </c>
      <c r="T1337" s="1">
        <v>97303</v>
      </c>
      <c r="U1337" s="1" t="str">
        <f>VLOOKUP(T1337,'Geographic Data'!$A:$D,2,FALSE)</f>
        <v>Keizer</v>
      </c>
      <c r="V1337" s="1" t="str">
        <f>VLOOKUP(T1337,'Geographic Data'!$A:$D,3,FALSE)</f>
        <v>Oregon</v>
      </c>
      <c r="W1337" s="1" t="str">
        <f>VLOOKUP(T1337,'Geographic Data'!$A:$D,4,FALSE)</f>
        <v>West</v>
      </c>
    </row>
    <row r="1338" spans="1:23" x14ac:dyDescent="0.2">
      <c r="A1338" s="1">
        <v>81900</v>
      </c>
      <c r="B1338" s="2">
        <v>43826</v>
      </c>
      <c r="C1338" s="2" t="str">
        <f t="shared" si="160"/>
        <v>Friday</v>
      </c>
      <c r="D1338" s="2" t="str">
        <f t="shared" si="161"/>
        <v>December</v>
      </c>
      <c r="E1338" s="2" t="str">
        <f t="shared" si="162"/>
        <v>2019</v>
      </c>
      <c r="F1338" s="2">
        <v>43829</v>
      </c>
      <c r="G1338" s="2" t="str">
        <f t="shared" si="163"/>
        <v>Monday</v>
      </c>
      <c r="H1338" s="2" t="str">
        <f t="shared" si="164"/>
        <v>December</v>
      </c>
      <c r="I1338" s="22">
        <v>0.73876064243927331</v>
      </c>
      <c r="J1338" s="22" t="str">
        <f t="shared" si="165"/>
        <v>17</v>
      </c>
      <c r="K1338" s="2" t="str">
        <f t="shared" si="166"/>
        <v>2019</v>
      </c>
      <c r="L1338" s="3">
        <v>3.57</v>
      </c>
      <c r="M1338" s="1">
        <v>5</v>
      </c>
      <c r="N1338" s="3">
        <v>17.850000000000001</v>
      </c>
      <c r="O1338" s="1" t="s">
        <v>22</v>
      </c>
      <c r="P1338" s="1" t="s">
        <v>11</v>
      </c>
      <c r="Q1338" s="1" t="str">
        <f t="shared" si="167"/>
        <v>Supplies and Furniture</v>
      </c>
      <c r="R1338" s="1" t="s">
        <v>788</v>
      </c>
      <c r="S1338" s="1" t="s">
        <v>427</v>
      </c>
      <c r="T1338" s="1">
        <v>97303</v>
      </c>
      <c r="U1338" s="1" t="str">
        <f>VLOOKUP(T1338,'Geographic Data'!$A:$D,2,FALSE)</f>
        <v>Keizer</v>
      </c>
      <c r="V1338" s="1" t="str">
        <f>VLOOKUP(T1338,'Geographic Data'!$A:$D,3,FALSE)</f>
        <v>Oregon</v>
      </c>
      <c r="W1338" s="1" t="str">
        <f>VLOOKUP(T1338,'Geographic Data'!$A:$D,4,FALSE)</f>
        <v>West</v>
      </c>
    </row>
    <row r="1339" spans="1:23" x14ac:dyDescent="0.2">
      <c r="A1339" s="1">
        <v>81900</v>
      </c>
      <c r="B1339" s="2">
        <v>43826</v>
      </c>
      <c r="C1339" s="2" t="str">
        <f t="shared" si="160"/>
        <v>Friday</v>
      </c>
      <c r="D1339" s="2" t="str">
        <f t="shared" si="161"/>
        <v>December</v>
      </c>
      <c r="E1339" s="2" t="str">
        <f t="shared" si="162"/>
        <v>2019</v>
      </c>
      <c r="F1339" s="2">
        <v>43828</v>
      </c>
      <c r="G1339" s="2" t="str">
        <f t="shared" si="163"/>
        <v>Sunday</v>
      </c>
      <c r="H1339" s="2" t="str">
        <f t="shared" si="164"/>
        <v>December</v>
      </c>
      <c r="I1339" s="22">
        <v>1.4169000030197498E-2</v>
      </c>
      <c r="J1339" s="22" t="str">
        <f t="shared" si="165"/>
        <v>00</v>
      </c>
      <c r="K1339" s="2" t="str">
        <f t="shared" si="166"/>
        <v>2019</v>
      </c>
      <c r="L1339" s="3">
        <v>37.76</v>
      </c>
      <c r="M1339" s="1">
        <v>9</v>
      </c>
      <c r="N1339" s="3">
        <v>339.84</v>
      </c>
      <c r="O1339" s="1" t="s">
        <v>22</v>
      </c>
      <c r="P1339" s="1" t="s">
        <v>11</v>
      </c>
      <c r="Q1339" s="1" t="str">
        <f t="shared" si="167"/>
        <v>Supplies and Furniture</v>
      </c>
      <c r="R1339" s="1" t="s">
        <v>789</v>
      </c>
      <c r="S1339" s="1" t="s">
        <v>662</v>
      </c>
      <c r="T1339" s="1">
        <v>97303</v>
      </c>
      <c r="U1339" s="1" t="str">
        <f>VLOOKUP(T1339,'Geographic Data'!$A:$D,2,FALSE)</f>
        <v>Keizer</v>
      </c>
      <c r="V1339" s="1" t="str">
        <f>VLOOKUP(T1339,'Geographic Data'!$A:$D,3,FALSE)</f>
        <v>Oregon</v>
      </c>
      <c r="W1339" s="1" t="str">
        <f>VLOOKUP(T1339,'Geographic Data'!$A:$D,4,FALSE)</f>
        <v>West</v>
      </c>
    </row>
    <row r="1340" spans="1:23" x14ac:dyDescent="0.2">
      <c r="A1340" s="1">
        <v>81900</v>
      </c>
      <c r="B1340" s="2">
        <v>43826</v>
      </c>
      <c r="C1340" s="2" t="str">
        <f t="shared" si="160"/>
        <v>Friday</v>
      </c>
      <c r="D1340" s="2" t="str">
        <f t="shared" si="161"/>
        <v>December</v>
      </c>
      <c r="E1340" s="2" t="str">
        <f t="shared" si="162"/>
        <v>2019</v>
      </c>
      <c r="F1340" s="2">
        <v>43832</v>
      </c>
      <c r="G1340" s="2" t="str">
        <f t="shared" si="163"/>
        <v>Thursday</v>
      </c>
      <c r="H1340" s="2" t="str">
        <f t="shared" si="164"/>
        <v>January</v>
      </c>
      <c r="I1340" s="22">
        <v>0.36306117902536394</v>
      </c>
      <c r="J1340" s="22" t="str">
        <f t="shared" si="165"/>
        <v>08</v>
      </c>
      <c r="K1340" s="2" t="str">
        <f t="shared" si="166"/>
        <v>2020</v>
      </c>
      <c r="L1340" s="3">
        <v>124.49</v>
      </c>
      <c r="M1340" s="1">
        <v>9</v>
      </c>
      <c r="N1340" s="3">
        <v>1120.4100000000001</v>
      </c>
      <c r="O1340" s="1" t="s">
        <v>22</v>
      </c>
      <c r="P1340" s="1" t="s">
        <v>27</v>
      </c>
      <c r="Q1340" s="1" t="str">
        <f t="shared" si="167"/>
        <v>Supplies and Furniture</v>
      </c>
      <c r="R1340" s="1" t="s">
        <v>43</v>
      </c>
      <c r="S1340" s="1" t="s">
        <v>663</v>
      </c>
      <c r="T1340" s="1">
        <v>97303</v>
      </c>
      <c r="U1340" s="1" t="str">
        <f>VLOOKUP(T1340,'Geographic Data'!$A:$D,2,FALSE)</f>
        <v>Keizer</v>
      </c>
      <c r="V1340" s="1" t="str">
        <f>VLOOKUP(T1340,'Geographic Data'!$A:$D,3,FALSE)</f>
        <v>Oregon</v>
      </c>
      <c r="W1340" s="1" t="str">
        <f>VLOOKUP(T1340,'Geographic Data'!$A:$D,4,FALSE)</f>
        <v>West</v>
      </c>
    </row>
    <row r="1341" spans="1:23" x14ac:dyDescent="0.2">
      <c r="A1341" s="1">
        <v>81901</v>
      </c>
      <c r="B1341" s="2">
        <v>43826</v>
      </c>
      <c r="C1341" s="2" t="str">
        <f t="shared" si="160"/>
        <v>Friday</v>
      </c>
      <c r="D1341" s="2" t="str">
        <f t="shared" si="161"/>
        <v>December</v>
      </c>
      <c r="E1341" s="2" t="str">
        <f t="shared" si="162"/>
        <v>2019</v>
      </c>
      <c r="F1341" s="2">
        <v>43830</v>
      </c>
      <c r="G1341" s="2" t="str">
        <f t="shared" si="163"/>
        <v>Tuesday</v>
      </c>
      <c r="H1341" s="2" t="str">
        <f t="shared" si="164"/>
        <v>December</v>
      </c>
      <c r="I1341" s="22">
        <v>0.57369324364729035</v>
      </c>
      <c r="J1341" s="22" t="str">
        <f t="shared" si="165"/>
        <v>13</v>
      </c>
      <c r="K1341" s="2" t="str">
        <f t="shared" si="166"/>
        <v>2019</v>
      </c>
      <c r="L1341" s="3">
        <v>105.98</v>
      </c>
      <c r="M1341" s="1">
        <v>8</v>
      </c>
      <c r="N1341" s="3">
        <v>847.84</v>
      </c>
      <c r="O1341" s="1" t="s">
        <v>22</v>
      </c>
      <c r="P1341" s="1" t="s">
        <v>27</v>
      </c>
      <c r="Q1341" s="1" t="str">
        <f t="shared" si="167"/>
        <v>Supplies and Furniture</v>
      </c>
      <c r="R1341" s="1" t="s">
        <v>33</v>
      </c>
      <c r="S1341" s="1" t="s">
        <v>521</v>
      </c>
      <c r="T1341" s="1">
        <v>97303</v>
      </c>
      <c r="U1341" s="1" t="str">
        <f>VLOOKUP(T1341,'Geographic Data'!$A:$D,2,FALSE)</f>
        <v>Keizer</v>
      </c>
      <c r="V1341" s="1" t="str">
        <f>VLOOKUP(T1341,'Geographic Data'!$A:$D,3,FALSE)</f>
        <v>Oregon</v>
      </c>
      <c r="W1341" s="1" t="str">
        <f>VLOOKUP(T1341,'Geographic Data'!$A:$D,4,FALSE)</f>
        <v>West</v>
      </c>
    </row>
    <row r="1342" spans="1:23" x14ac:dyDescent="0.2">
      <c r="A1342" s="1">
        <v>81902</v>
      </c>
      <c r="B1342" s="2">
        <v>43826</v>
      </c>
      <c r="C1342" s="2" t="str">
        <f t="shared" si="160"/>
        <v>Friday</v>
      </c>
      <c r="D1342" s="2" t="str">
        <f t="shared" si="161"/>
        <v>December</v>
      </c>
      <c r="E1342" s="2" t="str">
        <f t="shared" si="162"/>
        <v>2019</v>
      </c>
      <c r="F1342" s="2">
        <v>43828</v>
      </c>
      <c r="G1342" s="2" t="str">
        <f t="shared" si="163"/>
        <v>Sunday</v>
      </c>
      <c r="H1342" s="2" t="str">
        <f t="shared" si="164"/>
        <v>December</v>
      </c>
      <c r="I1342" s="22">
        <v>0.9633308032192347</v>
      </c>
      <c r="J1342" s="22" t="str">
        <f t="shared" si="165"/>
        <v>23</v>
      </c>
      <c r="K1342" s="2" t="str">
        <f t="shared" si="166"/>
        <v>2019</v>
      </c>
      <c r="L1342" s="3">
        <v>210.55</v>
      </c>
      <c r="M1342" s="1">
        <v>1</v>
      </c>
      <c r="N1342" s="3">
        <v>210.55</v>
      </c>
      <c r="O1342" s="1" t="s">
        <v>22</v>
      </c>
      <c r="P1342" s="1" t="s">
        <v>11</v>
      </c>
      <c r="Q1342" s="1" t="str">
        <f t="shared" si="167"/>
        <v>Supplies and Furniture</v>
      </c>
      <c r="R1342" s="1" t="s">
        <v>789</v>
      </c>
      <c r="S1342" s="1" t="s">
        <v>664</v>
      </c>
      <c r="T1342" s="1">
        <v>97303</v>
      </c>
      <c r="U1342" s="1" t="str">
        <f>VLOOKUP(T1342,'Geographic Data'!$A:$D,2,FALSE)</f>
        <v>Keizer</v>
      </c>
      <c r="V1342" s="1" t="str">
        <f>VLOOKUP(T1342,'Geographic Data'!$A:$D,3,FALSE)</f>
        <v>Oregon</v>
      </c>
      <c r="W1342" s="1" t="str">
        <f>VLOOKUP(T1342,'Geographic Data'!$A:$D,4,FALSE)</f>
        <v>West</v>
      </c>
    </row>
    <row r="1343" spans="1:23" x14ac:dyDescent="0.2">
      <c r="A1343" s="1">
        <v>81182</v>
      </c>
      <c r="B1343" s="2">
        <v>43822</v>
      </c>
      <c r="C1343" s="2" t="str">
        <f t="shared" si="160"/>
        <v>Monday</v>
      </c>
      <c r="D1343" s="2" t="str">
        <f t="shared" si="161"/>
        <v>December</v>
      </c>
      <c r="E1343" s="2" t="str">
        <f t="shared" si="162"/>
        <v>2019</v>
      </c>
      <c r="F1343" s="2">
        <v>43827</v>
      </c>
      <c r="G1343" s="2" t="str">
        <f t="shared" si="163"/>
        <v>Saturday</v>
      </c>
      <c r="H1343" s="2" t="str">
        <f t="shared" si="164"/>
        <v>December</v>
      </c>
      <c r="I1343" s="22">
        <v>0.38829472843347024</v>
      </c>
      <c r="J1343" s="22" t="str">
        <f t="shared" si="165"/>
        <v>09</v>
      </c>
      <c r="K1343" s="2" t="str">
        <f t="shared" si="166"/>
        <v>2019</v>
      </c>
      <c r="L1343" s="3">
        <v>6.48</v>
      </c>
      <c r="M1343" s="1">
        <v>2</v>
      </c>
      <c r="N1343" s="3">
        <v>12.96</v>
      </c>
      <c r="O1343" s="1" t="s">
        <v>10</v>
      </c>
      <c r="P1343" s="1" t="s">
        <v>11</v>
      </c>
      <c r="Q1343" s="1" t="str">
        <f t="shared" si="167"/>
        <v>Supplies and Furniture</v>
      </c>
      <c r="R1343" s="1" t="s">
        <v>12</v>
      </c>
      <c r="S1343" s="1" t="s">
        <v>588</v>
      </c>
      <c r="T1343" s="1">
        <v>97405</v>
      </c>
      <c r="U1343" s="1" t="str">
        <f>VLOOKUP(T1343,'Geographic Data'!$A:$D,2,FALSE)</f>
        <v>Eugene</v>
      </c>
      <c r="V1343" s="1" t="str">
        <f>VLOOKUP(T1343,'Geographic Data'!$A:$D,3,FALSE)</f>
        <v>Oregon</v>
      </c>
      <c r="W1343" s="1" t="str">
        <f>VLOOKUP(T1343,'Geographic Data'!$A:$D,4,FALSE)</f>
        <v>West</v>
      </c>
    </row>
    <row r="1344" spans="1:23" x14ac:dyDescent="0.2">
      <c r="A1344" s="1">
        <v>82975</v>
      </c>
      <c r="B1344" s="2">
        <v>43830</v>
      </c>
      <c r="C1344" s="2" t="str">
        <f t="shared" si="160"/>
        <v>Tuesday</v>
      </c>
      <c r="D1344" s="2" t="str">
        <f t="shared" si="161"/>
        <v>December</v>
      </c>
      <c r="E1344" s="2" t="str">
        <f t="shared" si="162"/>
        <v>2019</v>
      </c>
      <c r="F1344" s="2">
        <v>43834</v>
      </c>
      <c r="G1344" s="2" t="str">
        <f t="shared" si="163"/>
        <v>Saturday</v>
      </c>
      <c r="H1344" s="2" t="str">
        <f t="shared" si="164"/>
        <v>January</v>
      </c>
      <c r="I1344" s="22">
        <v>0.11999848952359937</v>
      </c>
      <c r="J1344" s="22" t="str">
        <f t="shared" si="165"/>
        <v>02</v>
      </c>
      <c r="K1344" s="2" t="str">
        <f t="shared" si="166"/>
        <v>2020</v>
      </c>
      <c r="L1344" s="3">
        <v>2036.48</v>
      </c>
      <c r="M1344" s="1">
        <v>7</v>
      </c>
      <c r="N1344" s="3">
        <v>14255.36</v>
      </c>
      <c r="O1344" s="1" t="s">
        <v>10</v>
      </c>
      <c r="P1344" s="1" t="s">
        <v>16</v>
      </c>
      <c r="Q1344" s="1" t="str">
        <f t="shared" si="167"/>
        <v>Technology</v>
      </c>
      <c r="R1344" s="1" t="s">
        <v>25</v>
      </c>
      <c r="S1344" s="1" t="s">
        <v>276</v>
      </c>
      <c r="T1344" s="1">
        <v>97504</v>
      </c>
      <c r="U1344" s="1" t="str">
        <f>VLOOKUP(T1344,'Geographic Data'!$A:$D,2,FALSE)</f>
        <v>Medford</v>
      </c>
      <c r="V1344" s="1" t="str">
        <f>VLOOKUP(T1344,'Geographic Data'!$A:$D,3,FALSE)</f>
        <v>Oregon</v>
      </c>
      <c r="W1344" s="1" t="str">
        <f>VLOOKUP(T1344,'Geographic Data'!$A:$D,4,FALSE)</f>
        <v>West</v>
      </c>
    </row>
    <row r="1345" spans="1:23" x14ac:dyDescent="0.2">
      <c r="A1345" s="1">
        <v>81175</v>
      </c>
      <c r="B1345" s="2">
        <v>43822</v>
      </c>
      <c r="C1345" s="2" t="str">
        <f t="shared" si="160"/>
        <v>Monday</v>
      </c>
      <c r="D1345" s="2" t="str">
        <f t="shared" si="161"/>
        <v>December</v>
      </c>
      <c r="E1345" s="2" t="str">
        <f t="shared" si="162"/>
        <v>2019</v>
      </c>
      <c r="F1345" s="2">
        <v>43828</v>
      </c>
      <c r="G1345" s="2" t="str">
        <f t="shared" si="163"/>
        <v>Sunday</v>
      </c>
      <c r="H1345" s="2" t="str">
        <f t="shared" si="164"/>
        <v>December</v>
      </c>
      <c r="I1345" s="22">
        <v>0.21620021495601083</v>
      </c>
      <c r="J1345" s="22" t="str">
        <f t="shared" si="165"/>
        <v>05</v>
      </c>
      <c r="K1345" s="2" t="str">
        <f t="shared" si="166"/>
        <v>2019</v>
      </c>
      <c r="L1345" s="3">
        <v>34.99</v>
      </c>
      <c r="M1345" s="1">
        <v>9</v>
      </c>
      <c r="N1345" s="3">
        <v>314.91000000000003</v>
      </c>
      <c r="O1345" s="1" t="s">
        <v>10</v>
      </c>
      <c r="P1345" s="1" t="s">
        <v>11</v>
      </c>
      <c r="Q1345" s="1" t="str">
        <f t="shared" si="167"/>
        <v>Supplies and Furniture</v>
      </c>
      <c r="R1345" s="1" t="s">
        <v>788</v>
      </c>
      <c r="S1345" s="1" t="s">
        <v>584</v>
      </c>
      <c r="T1345" s="1">
        <v>97526</v>
      </c>
      <c r="U1345" s="1" t="str">
        <f>VLOOKUP(T1345,'Geographic Data'!$A:$D,2,FALSE)</f>
        <v>Grants Pass</v>
      </c>
      <c r="V1345" s="1" t="str">
        <f>VLOOKUP(T1345,'Geographic Data'!$A:$D,3,FALSE)</f>
        <v>Oregon</v>
      </c>
      <c r="W1345" s="1" t="str">
        <f>VLOOKUP(T1345,'Geographic Data'!$A:$D,4,FALSE)</f>
        <v>West</v>
      </c>
    </row>
    <row r="1346" spans="1:23" x14ac:dyDescent="0.2">
      <c r="A1346" s="1">
        <v>81176</v>
      </c>
      <c r="B1346" s="2">
        <v>43822</v>
      </c>
      <c r="C1346" s="2" t="str">
        <f t="shared" si="160"/>
        <v>Monday</v>
      </c>
      <c r="D1346" s="2" t="str">
        <f t="shared" si="161"/>
        <v>December</v>
      </c>
      <c r="E1346" s="2" t="str">
        <f t="shared" si="162"/>
        <v>2019</v>
      </c>
      <c r="F1346" s="2">
        <v>43826</v>
      </c>
      <c r="G1346" s="2" t="str">
        <f t="shared" si="163"/>
        <v>Friday</v>
      </c>
      <c r="H1346" s="2" t="str">
        <f t="shared" si="164"/>
        <v>December</v>
      </c>
      <c r="I1346" s="22">
        <v>0.62050028553896053</v>
      </c>
      <c r="J1346" s="22" t="str">
        <f t="shared" si="165"/>
        <v>14</v>
      </c>
      <c r="K1346" s="2" t="str">
        <f t="shared" si="166"/>
        <v>2019</v>
      </c>
      <c r="L1346" s="3">
        <v>17.98</v>
      </c>
      <c r="M1346" s="1">
        <v>7</v>
      </c>
      <c r="N1346" s="3">
        <v>125.86</v>
      </c>
      <c r="O1346" s="1" t="s">
        <v>10</v>
      </c>
      <c r="P1346" s="1" t="s">
        <v>16</v>
      </c>
      <c r="Q1346" s="1" t="str">
        <f t="shared" si="167"/>
        <v>Technology</v>
      </c>
      <c r="R1346" s="1" t="s">
        <v>25</v>
      </c>
      <c r="S1346" s="1" t="s">
        <v>370</v>
      </c>
      <c r="T1346" s="1">
        <v>97526</v>
      </c>
      <c r="U1346" s="1" t="str">
        <f>VLOOKUP(T1346,'Geographic Data'!$A:$D,2,FALSE)</f>
        <v>Grants Pass</v>
      </c>
      <c r="V1346" s="1" t="str">
        <f>VLOOKUP(T1346,'Geographic Data'!$A:$D,3,FALSE)</f>
        <v>Oregon</v>
      </c>
      <c r="W1346" s="1" t="str">
        <f>VLOOKUP(T1346,'Geographic Data'!$A:$D,4,FALSE)</f>
        <v>West</v>
      </c>
    </row>
    <row r="1347" spans="1:23" x14ac:dyDescent="0.2">
      <c r="A1347" s="1">
        <v>81178</v>
      </c>
      <c r="B1347" s="2">
        <v>43822</v>
      </c>
      <c r="C1347" s="2" t="str">
        <f t="shared" ref="C1347:C1410" si="168">TEXT(B1347, "DDDD")</f>
        <v>Monday</v>
      </c>
      <c r="D1347" s="2" t="str">
        <f t="shared" ref="D1347:D1410" si="169">TEXT(B1347, "mmmm")</f>
        <v>December</v>
      </c>
      <c r="E1347" s="2" t="str">
        <f t="shared" ref="E1347:E1410" si="170">TEXT(B1347,"YYYY")</f>
        <v>2019</v>
      </c>
      <c r="F1347" s="2">
        <v>43832</v>
      </c>
      <c r="G1347" s="2" t="str">
        <f t="shared" ref="G1347:G1410" si="171">TEXT(F1347, "DDDD")</f>
        <v>Thursday</v>
      </c>
      <c r="H1347" s="2" t="str">
        <f t="shared" ref="H1347:H1410" si="172">TEXT(F1347, "MMMM")</f>
        <v>January</v>
      </c>
      <c r="I1347" s="22">
        <v>5.4107914810915925E-2</v>
      </c>
      <c r="J1347" s="22" t="str">
        <f t="shared" ref="J1347:J1410" si="173">TEXT(I1347, "HH")</f>
        <v>01</v>
      </c>
      <c r="K1347" s="2" t="str">
        <f t="shared" ref="K1347:K1410" si="174">TEXT(F1347, "YYYY")</f>
        <v>2020</v>
      </c>
      <c r="L1347" s="3">
        <v>125.99</v>
      </c>
      <c r="M1347" s="1">
        <v>10</v>
      </c>
      <c r="N1347" s="3">
        <v>1259.9000000000001</v>
      </c>
      <c r="O1347" s="1" t="s">
        <v>10</v>
      </c>
      <c r="P1347" s="1" t="s">
        <v>16</v>
      </c>
      <c r="Q1347" s="1" t="str">
        <f t="shared" ref="Q1347:Q1410" si="175">IF(P1347="Office Supplies","Supplies and Furniture",IF(P1347="Furniture","Supplies and Furniture",P1347))</f>
        <v>Technology</v>
      </c>
      <c r="R1347" s="1" t="s">
        <v>790</v>
      </c>
      <c r="S1347" s="1" t="s">
        <v>586</v>
      </c>
      <c r="T1347" s="1">
        <v>97526</v>
      </c>
      <c r="U1347" s="1" t="str">
        <f>VLOOKUP(T1347,'Geographic Data'!$A:$D,2,FALSE)</f>
        <v>Grants Pass</v>
      </c>
      <c r="V1347" s="1" t="str">
        <f>VLOOKUP(T1347,'Geographic Data'!$A:$D,3,FALSE)</f>
        <v>Oregon</v>
      </c>
      <c r="W1347" s="1" t="str">
        <f>VLOOKUP(T1347,'Geographic Data'!$A:$D,4,FALSE)</f>
        <v>West</v>
      </c>
    </row>
    <row r="1348" spans="1:23" x14ac:dyDescent="0.2">
      <c r="A1348" s="1">
        <v>81179</v>
      </c>
      <c r="B1348" s="2">
        <v>43822</v>
      </c>
      <c r="C1348" s="2" t="str">
        <f t="shared" si="168"/>
        <v>Monday</v>
      </c>
      <c r="D1348" s="2" t="str">
        <f t="shared" si="169"/>
        <v>December</v>
      </c>
      <c r="E1348" s="2" t="str">
        <f t="shared" si="170"/>
        <v>2019</v>
      </c>
      <c r="F1348" s="2">
        <v>43830</v>
      </c>
      <c r="G1348" s="2" t="str">
        <f t="shared" si="171"/>
        <v>Tuesday</v>
      </c>
      <c r="H1348" s="2" t="str">
        <f t="shared" si="172"/>
        <v>December</v>
      </c>
      <c r="I1348" s="22">
        <v>6.1557165681745074E-2</v>
      </c>
      <c r="J1348" s="22" t="str">
        <f t="shared" si="173"/>
        <v>01</v>
      </c>
      <c r="K1348" s="2" t="str">
        <f t="shared" si="174"/>
        <v>2019</v>
      </c>
      <c r="L1348" s="3">
        <v>205.99</v>
      </c>
      <c r="M1348" s="1">
        <v>8</v>
      </c>
      <c r="N1348" s="3">
        <v>1647.92</v>
      </c>
      <c r="O1348" s="1" t="s">
        <v>10</v>
      </c>
      <c r="P1348" s="1" t="s">
        <v>16</v>
      </c>
      <c r="Q1348" s="1" t="str">
        <f t="shared" si="175"/>
        <v>Technology</v>
      </c>
      <c r="R1348" s="1" t="s">
        <v>790</v>
      </c>
      <c r="S1348" s="1" t="s">
        <v>465</v>
      </c>
      <c r="T1348" s="1">
        <v>97526</v>
      </c>
      <c r="U1348" s="1" t="str">
        <f>VLOOKUP(T1348,'Geographic Data'!$A:$D,2,FALSE)</f>
        <v>Grants Pass</v>
      </c>
      <c r="V1348" s="1" t="str">
        <f>VLOOKUP(T1348,'Geographic Data'!$A:$D,3,FALSE)</f>
        <v>Oregon</v>
      </c>
      <c r="W1348" s="1" t="str">
        <f>VLOOKUP(T1348,'Geographic Data'!$A:$D,4,FALSE)</f>
        <v>West</v>
      </c>
    </row>
    <row r="1349" spans="1:23" x14ac:dyDescent="0.2">
      <c r="A1349" s="1">
        <v>81180</v>
      </c>
      <c r="B1349" s="2">
        <v>43822</v>
      </c>
      <c r="C1349" s="2" t="str">
        <f t="shared" si="168"/>
        <v>Monday</v>
      </c>
      <c r="D1349" s="2" t="str">
        <f t="shared" si="169"/>
        <v>December</v>
      </c>
      <c r="E1349" s="2" t="str">
        <f t="shared" si="170"/>
        <v>2019</v>
      </c>
      <c r="F1349" s="2">
        <v>43827</v>
      </c>
      <c r="G1349" s="2" t="str">
        <f t="shared" si="171"/>
        <v>Saturday</v>
      </c>
      <c r="H1349" s="2" t="str">
        <f t="shared" si="172"/>
        <v>December</v>
      </c>
      <c r="I1349" s="22">
        <v>0.77537508920368836</v>
      </c>
      <c r="J1349" s="22" t="str">
        <f t="shared" si="173"/>
        <v>18</v>
      </c>
      <c r="K1349" s="2" t="str">
        <f t="shared" si="174"/>
        <v>2019</v>
      </c>
      <c r="L1349" s="3">
        <v>8.9499999999999993</v>
      </c>
      <c r="M1349" s="1">
        <v>1</v>
      </c>
      <c r="N1349" s="3">
        <v>8.9499999999999993</v>
      </c>
      <c r="O1349" s="1" t="s">
        <v>10</v>
      </c>
      <c r="P1349" s="1" t="s">
        <v>11</v>
      </c>
      <c r="Q1349" s="1" t="str">
        <f t="shared" si="175"/>
        <v>Supplies and Furniture</v>
      </c>
      <c r="R1349" s="1" t="s">
        <v>12</v>
      </c>
      <c r="S1349" s="1" t="s">
        <v>88</v>
      </c>
      <c r="T1349" s="1">
        <v>97526</v>
      </c>
      <c r="U1349" s="1" t="str">
        <f>VLOOKUP(T1349,'Geographic Data'!$A:$D,2,FALSE)</f>
        <v>Grants Pass</v>
      </c>
      <c r="V1349" s="1" t="str">
        <f>VLOOKUP(T1349,'Geographic Data'!$A:$D,3,FALSE)</f>
        <v>Oregon</v>
      </c>
      <c r="W1349" s="1" t="str">
        <f>VLOOKUP(T1349,'Geographic Data'!$A:$D,4,FALSE)</f>
        <v>West</v>
      </c>
    </row>
    <row r="1350" spans="1:23" x14ac:dyDescent="0.2">
      <c r="A1350" s="1">
        <v>81183</v>
      </c>
      <c r="B1350" s="2">
        <v>43822</v>
      </c>
      <c r="C1350" s="2" t="str">
        <f t="shared" si="168"/>
        <v>Monday</v>
      </c>
      <c r="D1350" s="2" t="str">
        <f t="shared" si="169"/>
        <v>December</v>
      </c>
      <c r="E1350" s="2" t="str">
        <f t="shared" si="170"/>
        <v>2019</v>
      </c>
      <c r="F1350" s="2">
        <v>43827</v>
      </c>
      <c r="G1350" s="2" t="str">
        <f t="shared" si="171"/>
        <v>Saturday</v>
      </c>
      <c r="H1350" s="2" t="str">
        <f t="shared" si="172"/>
        <v>December</v>
      </c>
      <c r="I1350" s="22">
        <v>0.33165017590842361</v>
      </c>
      <c r="J1350" s="22" t="str">
        <f t="shared" si="173"/>
        <v>07</v>
      </c>
      <c r="K1350" s="2" t="str">
        <f t="shared" si="174"/>
        <v>2019</v>
      </c>
      <c r="L1350" s="3">
        <v>449.99</v>
      </c>
      <c r="M1350" s="1">
        <v>8</v>
      </c>
      <c r="N1350" s="3">
        <v>3599.92</v>
      </c>
      <c r="O1350" s="1" t="s">
        <v>10</v>
      </c>
      <c r="P1350" s="1" t="s">
        <v>16</v>
      </c>
      <c r="Q1350" s="1" t="str">
        <f t="shared" si="175"/>
        <v>Technology</v>
      </c>
      <c r="R1350" s="1" t="s">
        <v>793</v>
      </c>
      <c r="S1350" s="1" t="s">
        <v>589</v>
      </c>
      <c r="T1350" s="1">
        <v>97526</v>
      </c>
      <c r="U1350" s="1" t="str">
        <f>VLOOKUP(T1350,'Geographic Data'!$A:$D,2,FALSE)</f>
        <v>Grants Pass</v>
      </c>
      <c r="V1350" s="1" t="str">
        <f>VLOOKUP(T1350,'Geographic Data'!$A:$D,3,FALSE)</f>
        <v>Oregon</v>
      </c>
      <c r="W1350" s="1" t="str">
        <f>VLOOKUP(T1350,'Geographic Data'!$A:$D,4,FALSE)</f>
        <v>West</v>
      </c>
    </row>
    <row r="1351" spans="1:23" x14ac:dyDescent="0.2">
      <c r="A1351" s="1">
        <v>81303</v>
      </c>
      <c r="B1351" s="2">
        <v>43823</v>
      </c>
      <c r="C1351" s="2" t="str">
        <f t="shared" si="168"/>
        <v>Tuesday</v>
      </c>
      <c r="D1351" s="2" t="str">
        <f t="shared" si="169"/>
        <v>December</v>
      </c>
      <c r="E1351" s="2" t="str">
        <f t="shared" si="170"/>
        <v>2019</v>
      </c>
      <c r="F1351" s="2">
        <v>43830</v>
      </c>
      <c r="G1351" s="2" t="str">
        <f t="shared" si="171"/>
        <v>Tuesday</v>
      </c>
      <c r="H1351" s="2" t="str">
        <f t="shared" si="172"/>
        <v>December</v>
      </c>
      <c r="I1351" s="22">
        <v>0.37155819977583115</v>
      </c>
      <c r="J1351" s="22" t="str">
        <f t="shared" si="173"/>
        <v>08</v>
      </c>
      <c r="K1351" s="2" t="str">
        <f t="shared" si="174"/>
        <v>2019</v>
      </c>
      <c r="L1351" s="3">
        <v>150.97999999999999</v>
      </c>
      <c r="M1351" s="1">
        <v>6</v>
      </c>
      <c r="N1351" s="3">
        <v>905.88</v>
      </c>
      <c r="O1351" s="1" t="s">
        <v>22</v>
      </c>
      <c r="P1351" s="1" t="s">
        <v>16</v>
      </c>
      <c r="Q1351" s="1" t="str">
        <f t="shared" si="175"/>
        <v>Technology</v>
      </c>
      <c r="R1351" s="1" t="s">
        <v>25</v>
      </c>
      <c r="S1351" s="1" t="s">
        <v>201</v>
      </c>
      <c r="T1351" s="1">
        <v>97756</v>
      </c>
      <c r="U1351" s="1" t="str">
        <f>VLOOKUP(T1351,'Geographic Data'!$A:$D,2,FALSE)</f>
        <v>Redmond</v>
      </c>
      <c r="V1351" s="1" t="str">
        <f>VLOOKUP(T1351,'Geographic Data'!$A:$D,3,FALSE)</f>
        <v>Oregon</v>
      </c>
      <c r="W1351" s="1" t="str">
        <f>VLOOKUP(T1351,'Geographic Data'!$A:$D,4,FALSE)</f>
        <v>West</v>
      </c>
    </row>
    <row r="1352" spans="1:23" x14ac:dyDescent="0.2">
      <c r="A1352" s="1">
        <v>81303</v>
      </c>
      <c r="B1352" s="2">
        <v>43823</v>
      </c>
      <c r="C1352" s="2" t="str">
        <f t="shared" si="168"/>
        <v>Tuesday</v>
      </c>
      <c r="D1352" s="2" t="str">
        <f t="shared" si="169"/>
        <v>December</v>
      </c>
      <c r="E1352" s="2" t="str">
        <f t="shared" si="170"/>
        <v>2019</v>
      </c>
      <c r="F1352" s="2">
        <v>43830</v>
      </c>
      <c r="G1352" s="2" t="str">
        <f t="shared" si="171"/>
        <v>Tuesday</v>
      </c>
      <c r="H1352" s="2" t="str">
        <f t="shared" si="172"/>
        <v>December</v>
      </c>
      <c r="I1352" s="22">
        <v>0.61848117389767632</v>
      </c>
      <c r="J1352" s="22" t="str">
        <f t="shared" si="173"/>
        <v>14</v>
      </c>
      <c r="K1352" s="2" t="str">
        <f t="shared" si="174"/>
        <v>2019</v>
      </c>
      <c r="L1352" s="3">
        <v>5.43</v>
      </c>
      <c r="M1352" s="1">
        <v>5</v>
      </c>
      <c r="N1352" s="3">
        <v>27.15</v>
      </c>
      <c r="O1352" s="1" t="s">
        <v>22</v>
      </c>
      <c r="P1352" s="1" t="s">
        <v>11</v>
      </c>
      <c r="Q1352" s="1" t="str">
        <f t="shared" si="175"/>
        <v>Supplies and Furniture</v>
      </c>
      <c r="R1352" s="1" t="s">
        <v>12</v>
      </c>
      <c r="S1352" s="1" t="s">
        <v>614</v>
      </c>
      <c r="T1352" s="1">
        <v>97756</v>
      </c>
      <c r="U1352" s="1" t="str">
        <f>VLOOKUP(T1352,'Geographic Data'!$A:$D,2,FALSE)</f>
        <v>Redmond</v>
      </c>
      <c r="V1352" s="1" t="str">
        <f>VLOOKUP(T1352,'Geographic Data'!$A:$D,3,FALSE)</f>
        <v>Oregon</v>
      </c>
      <c r="W1352" s="1" t="str">
        <f>VLOOKUP(T1352,'Geographic Data'!$A:$D,4,FALSE)</f>
        <v>West</v>
      </c>
    </row>
    <row r="1353" spans="1:23" x14ac:dyDescent="0.2">
      <c r="A1353" s="1">
        <v>81303</v>
      </c>
      <c r="B1353" s="2">
        <v>43823</v>
      </c>
      <c r="C1353" s="2" t="str">
        <f t="shared" si="168"/>
        <v>Tuesday</v>
      </c>
      <c r="D1353" s="2" t="str">
        <f t="shared" si="169"/>
        <v>December</v>
      </c>
      <c r="E1353" s="2" t="str">
        <f t="shared" si="170"/>
        <v>2019</v>
      </c>
      <c r="F1353" s="2">
        <v>43829</v>
      </c>
      <c r="G1353" s="2" t="str">
        <f t="shared" si="171"/>
        <v>Monday</v>
      </c>
      <c r="H1353" s="2" t="str">
        <f t="shared" si="172"/>
        <v>December</v>
      </c>
      <c r="I1353" s="22">
        <v>0.81693830513824717</v>
      </c>
      <c r="J1353" s="22" t="str">
        <f t="shared" si="173"/>
        <v>19</v>
      </c>
      <c r="K1353" s="2" t="str">
        <f t="shared" si="174"/>
        <v>2019</v>
      </c>
      <c r="L1353" s="3">
        <v>179.29</v>
      </c>
      <c r="M1353" s="1">
        <v>10</v>
      </c>
      <c r="N1353" s="3">
        <v>1792.9</v>
      </c>
      <c r="O1353" s="1" t="s">
        <v>22</v>
      </c>
      <c r="P1353" s="1" t="s">
        <v>27</v>
      </c>
      <c r="Q1353" s="1" t="str">
        <f t="shared" si="175"/>
        <v>Supplies and Furniture</v>
      </c>
      <c r="R1353" s="1" t="s">
        <v>43</v>
      </c>
      <c r="S1353" s="1" t="s">
        <v>65</v>
      </c>
      <c r="T1353" s="1">
        <v>97756</v>
      </c>
      <c r="U1353" s="1" t="str">
        <f>VLOOKUP(T1353,'Geographic Data'!$A:$D,2,FALSE)</f>
        <v>Redmond</v>
      </c>
      <c r="V1353" s="1" t="str">
        <f>VLOOKUP(T1353,'Geographic Data'!$A:$D,3,FALSE)</f>
        <v>Oregon</v>
      </c>
      <c r="W1353" s="1" t="str">
        <f>VLOOKUP(T1353,'Geographic Data'!$A:$D,4,FALSE)</f>
        <v>West</v>
      </c>
    </row>
    <row r="1354" spans="1:23" x14ac:dyDescent="0.2">
      <c r="A1354" s="1">
        <v>81304</v>
      </c>
      <c r="B1354" s="2">
        <v>43823</v>
      </c>
      <c r="C1354" s="2" t="str">
        <f t="shared" si="168"/>
        <v>Tuesday</v>
      </c>
      <c r="D1354" s="2" t="str">
        <f t="shared" si="169"/>
        <v>December</v>
      </c>
      <c r="E1354" s="2" t="str">
        <f t="shared" si="170"/>
        <v>2019</v>
      </c>
      <c r="F1354" s="2">
        <v>43833</v>
      </c>
      <c r="G1354" s="2" t="str">
        <f t="shared" si="171"/>
        <v>Friday</v>
      </c>
      <c r="H1354" s="2" t="str">
        <f t="shared" si="172"/>
        <v>January</v>
      </c>
      <c r="I1354" s="22">
        <v>0.71836888437913038</v>
      </c>
      <c r="J1354" s="22" t="str">
        <f t="shared" si="173"/>
        <v>17</v>
      </c>
      <c r="K1354" s="2" t="str">
        <f t="shared" si="174"/>
        <v>2020</v>
      </c>
      <c r="L1354" s="3">
        <v>6.48</v>
      </c>
      <c r="M1354" s="1">
        <v>4</v>
      </c>
      <c r="N1354" s="3">
        <v>25.92</v>
      </c>
      <c r="O1354" s="1" t="s">
        <v>22</v>
      </c>
      <c r="P1354" s="1" t="s">
        <v>11</v>
      </c>
      <c r="Q1354" s="1" t="str">
        <f t="shared" si="175"/>
        <v>Supplies and Furniture</v>
      </c>
      <c r="R1354" s="1" t="s">
        <v>12</v>
      </c>
      <c r="S1354" s="1" t="s">
        <v>308</v>
      </c>
      <c r="T1354" s="1">
        <v>97756</v>
      </c>
      <c r="U1354" s="1" t="str">
        <f>VLOOKUP(T1354,'Geographic Data'!$A:$D,2,FALSE)</f>
        <v>Redmond</v>
      </c>
      <c r="V1354" s="1" t="str">
        <f>VLOOKUP(T1354,'Geographic Data'!$A:$D,3,FALSE)</f>
        <v>Oregon</v>
      </c>
      <c r="W1354" s="1" t="str">
        <f>VLOOKUP(T1354,'Geographic Data'!$A:$D,4,FALSE)</f>
        <v>West</v>
      </c>
    </row>
    <row r="1355" spans="1:23" x14ac:dyDescent="0.2">
      <c r="A1355" s="1">
        <v>81307</v>
      </c>
      <c r="B1355" s="2">
        <v>43823</v>
      </c>
      <c r="C1355" s="2" t="str">
        <f t="shared" si="168"/>
        <v>Tuesday</v>
      </c>
      <c r="D1355" s="2" t="str">
        <f t="shared" si="169"/>
        <v>December</v>
      </c>
      <c r="E1355" s="2" t="str">
        <f t="shared" si="170"/>
        <v>2019</v>
      </c>
      <c r="F1355" s="2">
        <v>43824</v>
      </c>
      <c r="G1355" s="2" t="str">
        <f t="shared" si="171"/>
        <v>Wednesday</v>
      </c>
      <c r="H1355" s="2" t="str">
        <f t="shared" si="172"/>
        <v>December</v>
      </c>
      <c r="I1355" s="22">
        <v>0.2921053623754607</v>
      </c>
      <c r="J1355" s="22" t="str">
        <f t="shared" si="173"/>
        <v>07</v>
      </c>
      <c r="K1355" s="2" t="str">
        <f t="shared" si="174"/>
        <v>2019</v>
      </c>
      <c r="L1355" s="3">
        <v>45.99</v>
      </c>
      <c r="M1355" s="1">
        <v>6</v>
      </c>
      <c r="N1355" s="3">
        <v>275.94</v>
      </c>
      <c r="O1355" s="1" t="s">
        <v>22</v>
      </c>
      <c r="P1355" s="1" t="s">
        <v>16</v>
      </c>
      <c r="Q1355" s="1" t="str">
        <f t="shared" si="175"/>
        <v>Technology</v>
      </c>
      <c r="R1355" s="1" t="s">
        <v>790</v>
      </c>
      <c r="S1355" s="1" t="s">
        <v>617</v>
      </c>
      <c r="T1355" s="1">
        <v>97756</v>
      </c>
      <c r="U1355" s="1" t="str">
        <f>VLOOKUP(T1355,'Geographic Data'!$A:$D,2,FALSE)</f>
        <v>Redmond</v>
      </c>
      <c r="V1355" s="1" t="str">
        <f>VLOOKUP(T1355,'Geographic Data'!$A:$D,3,FALSE)</f>
        <v>Oregon</v>
      </c>
      <c r="W1355" s="1" t="str">
        <f>VLOOKUP(T1355,'Geographic Data'!$A:$D,4,FALSE)</f>
        <v>West</v>
      </c>
    </row>
    <row r="1356" spans="1:23" x14ac:dyDescent="0.2">
      <c r="A1356" s="1">
        <v>80401</v>
      </c>
      <c r="B1356" s="2">
        <v>43819</v>
      </c>
      <c r="C1356" s="2" t="str">
        <f t="shared" si="168"/>
        <v>Friday</v>
      </c>
      <c r="D1356" s="2" t="str">
        <f t="shared" si="169"/>
        <v>December</v>
      </c>
      <c r="E1356" s="2" t="str">
        <f t="shared" si="170"/>
        <v>2019</v>
      </c>
      <c r="F1356" s="2">
        <v>43829</v>
      </c>
      <c r="G1356" s="2" t="str">
        <f t="shared" si="171"/>
        <v>Monday</v>
      </c>
      <c r="H1356" s="2" t="str">
        <f t="shared" si="172"/>
        <v>December</v>
      </c>
      <c r="I1356" s="22">
        <v>0.8804804887404859</v>
      </c>
      <c r="J1356" s="22" t="str">
        <f t="shared" si="173"/>
        <v>21</v>
      </c>
      <c r="K1356" s="2" t="str">
        <f t="shared" si="174"/>
        <v>2019</v>
      </c>
      <c r="L1356" s="3">
        <v>3502.14</v>
      </c>
      <c r="M1356" s="1">
        <v>5</v>
      </c>
      <c r="N1356" s="3">
        <v>17510.7</v>
      </c>
      <c r="O1356" s="1" t="s">
        <v>10</v>
      </c>
      <c r="P1356" s="1" t="s">
        <v>16</v>
      </c>
      <c r="Q1356" s="1" t="str">
        <f t="shared" si="175"/>
        <v>Technology</v>
      </c>
      <c r="R1356" s="1" t="s">
        <v>25</v>
      </c>
      <c r="S1356" s="1" t="s">
        <v>482</v>
      </c>
      <c r="T1356" s="1">
        <v>98052</v>
      </c>
      <c r="U1356" s="1" t="str">
        <f>VLOOKUP(T1356,'Geographic Data'!$A:$D,2,FALSE)</f>
        <v>Redmond</v>
      </c>
      <c r="V1356" s="1" t="str">
        <f>VLOOKUP(T1356,'Geographic Data'!$A:$D,3,FALSE)</f>
        <v>Washington</v>
      </c>
      <c r="W1356" s="1" t="str">
        <f>VLOOKUP(T1356,'Geographic Data'!$A:$D,4,FALSE)</f>
        <v>West</v>
      </c>
    </row>
    <row r="1357" spans="1:23" x14ac:dyDescent="0.2">
      <c r="A1357" s="1">
        <v>80402</v>
      </c>
      <c r="B1357" s="2">
        <v>43819</v>
      </c>
      <c r="C1357" s="2" t="str">
        <f t="shared" si="168"/>
        <v>Friday</v>
      </c>
      <c r="D1357" s="2" t="str">
        <f t="shared" si="169"/>
        <v>December</v>
      </c>
      <c r="E1357" s="2" t="str">
        <f t="shared" si="170"/>
        <v>2019</v>
      </c>
      <c r="F1357" s="2">
        <v>43821</v>
      </c>
      <c r="G1357" s="2" t="str">
        <f t="shared" si="171"/>
        <v>Sunday</v>
      </c>
      <c r="H1357" s="2" t="str">
        <f t="shared" si="172"/>
        <v>December</v>
      </c>
      <c r="I1357" s="22">
        <v>7.2384040748976641E-2</v>
      </c>
      <c r="J1357" s="22" t="str">
        <f t="shared" si="173"/>
        <v>01</v>
      </c>
      <c r="K1357" s="2" t="str">
        <f t="shared" si="174"/>
        <v>2019</v>
      </c>
      <c r="L1357" s="3">
        <v>5.98</v>
      </c>
      <c r="M1357" s="1">
        <v>4</v>
      </c>
      <c r="N1357" s="3">
        <v>23.92</v>
      </c>
      <c r="O1357" s="1" t="s">
        <v>10</v>
      </c>
      <c r="P1357" s="1" t="s">
        <v>11</v>
      </c>
      <c r="Q1357" s="1" t="str">
        <f t="shared" si="175"/>
        <v>Supplies and Furniture</v>
      </c>
      <c r="R1357" s="1" t="s">
        <v>12</v>
      </c>
      <c r="S1357" s="1" t="s">
        <v>483</v>
      </c>
      <c r="T1357" s="1">
        <v>98052</v>
      </c>
      <c r="U1357" s="1" t="str">
        <f>VLOOKUP(T1357,'Geographic Data'!$A:$D,2,FALSE)</f>
        <v>Redmond</v>
      </c>
      <c r="V1357" s="1" t="str">
        <f>VLOOKUP(T1357,'Geographic Data'!$A:$D,3,FALSE)</f>
        <v>Washington</v>
      </c>
      <c r="W1357" s="1" t="str">
        <f>VLOOKUP(T1357,'Geographic Data'!$A:$D,4,FALSE)</f>
        <v>West</v>
      </c>
    </row>
    <row r="1358" spans="1:23" x14ac:dyDescent="0.2">
      <c r="A1358" s="1">
        <v>80405</v>
      </c>
      <c r="B1358" s="2">
        <v>43819</v>
      </c>
      <c r="C1358" s="2" t="str">
        <f t="shared" si="168"/>
        <v>Friday</v>
      </c>
      <c r="D1358" s="2" t="str">
        <f t="shared" si="169"/>
        <v>December</v>
      </c>
      <c r="E1358" s="2" t="str">
        <f t="shared" si="170"/>
        <v>2019</v>
      </c>
      <c r="F1358" s="2">
        <v>43826</v>
      </c>
      <c r="G1358" s="2" t="str">
        <f t="shared" si="171"/>
        <v>Friday</v>
      </c>
      <c r="H1358" s="2" t="str">
        <f t="shared" si="172"/>
        <v>December</v>
      </c>
      <c r="I1358" s="22">
        <v>0.24432977763814467</v>
      </c>
      <c r="J1358" s="22" t="str">
        <f t="shared" si="173"/>
        <v>05</v>
      </c>
      <c r="K1358" s="2" t="str">
        <f t="shared" si="174"/>
        <v>2019</v>
      </c>
      <c r="L1358" s="3">
        <v>3.08</v>
      </c>
      <c r="M1358" s="1">
        <v>8</v>
      </c>
      <c r="N1358" s="3">
        <v>24.64</v>
      </c>
      <c r="O1358" s="1" t="s">
        <v>10</v>
      </c>
      <c r="P1358" s="1" t="s">
        <v>11</v>
      </c>
      <c r="Q1358" s="1" t="str">
        <f t="shared" si="175"/>
        <v>Supplies and Furniture</v>
      </c>
      <c r="R1358" s="1" t="s">
        <v>31</v>
      </c>
      <c r="S1358" s="1" t="s">
        <v>349</v>
      </c>
      <c r="T1358" s="1">
        <v>98052</v>
      </c>
      <c r="U1358" s="1" t="str">
        <f>VLOOKUP(T1358,'Geographic Data'!$A:$D,2,FALSE)</f>
        <v>Redmond</v>
      </c>
      <c r="V1358" s="1" t="str">
        <f>VLOOKUP(T1358,'Geographic Data'!$A:$D,3,FALSE)</f>
        <v>Washington</v>
      </c>
      <c r="W1358" s="1" t="str">
        <f>VLOOKUP(T1358,'Geographic Data'!$A:$D,4,FALSE)</f>
        <v>West</v>
      </c>
    </row>
    <row r="1359" spans="1:23" x14ac:dyDescent="0.2">
      <c r="A1359" s="1">
        <v>81941</v>
      </c>
      <c r="B1359" s="2">
        <v>43826</v>
      </c>
      <c r="C1359" s="2" t="str">
        <f t="shared" si="168"/>
        <v>Friday</v>
      </c>
      <c r="D1359" s="2" t="str">
        <f t="shared" si="169"/>
        <v>December</v>
      </c>
      <c r="E1359" s="2" t="str">
        <f t="shared" si="170"/>
        <v>2019</v>
      </c>
      <c r="F1359" s="2">
        <v>43827</v>
      </c>
      <c r="G1359" s="2" t="str">
        <f t="shared" si="171"/>
        <v>Saturday</v>
      </c>
      <c r="H1359" s="2" t="str">
        <f t="shared" si="172"/>
        <v>December</v>
      </c>
      <c r="I1359" s="22">
        <v>0.13557937083616622</v>
      </c>
      <c r="J1359" s="22" t="str">
        <f t="shared" si="173"/>
        <v>03</v>
      </c>
      <c r="K1359" s="2" t="str">
        <f t="shared" si="174"/>
        <v>2019</v>
      </c>
      <c r="L1359" s="3">
        <v>120.98</v>
      </c>
      <c r="M1359" s="1">
        <v>5</v>
      </c>
      <c r="N1359" s="3">
        <v>604.9</v>
      </c>
      <c r="O1359" s="1" t="s">
        <v>30</v>
      </c>
      <c r="P1359" s="1" t="s">
        <v>11</v>
      </c>
      <c r="Q1359" s="1" t="str">
        <f t="shared" si="175"/>
        <v>Supplies and Furniture</v>
      </c>
      <c r="R1359" s="1" t="s">
        <v>791</v>
      </c>
      <c r="S1359" s="1" t="s">
        <v>311</v>
      </c>
      <c r="T1359" s="1">
        <v>98052</v>
      </c>
      <c r="U1359" s="1" t="str">
        <f>VLOOKUP(T1359,'Geographic Data'!$A:$D,2,FALSE)</f>
        <v>Redmond</v>
      </c>
      <c r="V1359" s="1" t="str">
        <f>VLOOKUP(T1359,'Geographic Data'!$A:$D,3,FALSE)</f>
        <v>Washington</v>
      </c>
      <c r="W1359" s="1" t="str">
        <f>VLOOKUP(T1359,'Geographic Data'!$A:$D,4,FALSE)</f>
        <v>West</v>
      </c>
    </row>
    <row r="1360" spans="1:23" x14ac:dyDescent="0.2">
      <c r="A1360" s="1">
        <v>81944</v>
      </c>
      <c r="B1360" s="2">
        <v>43826</v>
      </c>
      <c r="C1360" s="2" t="str">
        <f t="shared" si="168"/>
        <v>Friday</v>
      </c>
      <c r="D1360" s="2" t="str">
        <f t="shared" si="169"/>
        <v>December</v>
      </c>
      <c r="E1360" s="2" t="str">
        <f t="shared" si="170"/>
        <v>2019</v>
      </c>
      <c r="F1360" s="2">
        <v>43832</v>
      </c>
      <c r="G1360" s="2" t="str">
        <f t="shared" si="171"/>
        <v>Thursday</v>
      </c>
      <c r="H1360" s="2" t="str">
        <f t="shared" si="172"/>
        <v>January</v>
      </c>
      <c r="I1360" s="22">
        <v>2.9420791028726523E-2</v>
      </c>
      <c r="J1360" s="22" t="str">
        <f t="shared" si="173"/>
        <v>00</v>
      </c>
      <c r="K1360" s="2" t="str">
        <f t="shared" si="174"/>
        <v>2020</v>
      </c>
      <c r="L1360" s="3">
        <v>92.23</v>
      </c>
      <c r="M1360" s="1">
        <v>7</v>
      </c>
      <c r="N1360" s="3">
        <v>645.61</v>
      </c>
      <c r="O1360" s="1" t="s">
        <v>30</v>
      </c>
      <c r="P1360" s="1" t="s">
        <v>27</v>
      </c>
      <c r="Q1360" s="1" t="str">
        <f t="shared" si="175"/>
        <v>Supplies and Furniture</v>
      </c>
      <c r="R1360" s="1" t="s">
        <v>33</v>
      </c>
      <c r="S1360" s="1" t="s">
        <v>320</v>
      </c>
      <c r="T1360" s="1">
        <v>98052</v>
      </c>
      <c r="U1360" s="1" t="str">
        <f>VLOOKUP(T1360,'Geographic Data'!$A:$D,2,FALSE)</f>
        <v>Redmond</v>
      </c>
      <c r="V1360" s="1" t="str">
        <f>VLOOKUP(T1360,'Geographic Data'!$A:$D,3,FALSE)</f>
        <v>Washington</v>
      </c>
      <c r="W1360" s="1" t="str">
        <f>VLOOKUP(T1360,'Geographic Data'!$A:$D,4,FALSE)</f>
        <v>West</v>
      </c>
    </row>
    <row r="1361" spans="1:23" x14ac:dyDescent="0.2">
      <c r="A1361" s="1">
        <v>81944</v>
      </c>
      <c r="B1361" s="2">
        <v>43826</v>
      </c>
      <c r="C1361" s="2" t="str">
        <f t="shared" si="168"/>
        <v>Friday</v>
      </c>
      <c r="D1361" s="2" t="str">
        <f t="shared" si="169"/>
        <v>December</v>
      </c>
      <c r="E1361" s="2" t="str">
        <f t="shared" si="170"/>
        <v>2019</v>
      </c>
      <c r="F1361" s="2">
        <v>43836</v>
      </c>
      <c r="G1361" s="2" t="str">
        <f t="shared" si="171"/>
        <v>Monday</v>
      </c>
      <c r="H1361" s="2" t="str">
        <f t="shared" si="172"/>
        <v>January</v>
      </c>
      <c r="I1361" s="22">
        <v>6.642008201659988E-2</v>
      </c>
      <c r="J1361" s="22" t="str">
        <f t="shared" si="173"/>
        <v>01</v>
      </c>
      <c r="K1361" s="2" t="str">
        <f t="shared" si="174"/>
        <v>2020</v>
      </c>
      <c r="L1361" s="3">
        <v>2.88</v>
      </c>
      <c r="M1361" s="1">
        <v>2</v>
      </c>
      <c r="N1361" s="3">
        <v>5.76</v>
      </c>
      <c r="O1361" s="1" t="s">
        <v>30</v>
      </c>
      <c r="P1361" s="1" t="s">
        <v>11</v>
      </c>
      <c r="Q1361" s="1" t="str">
        <f t="shared" si="175"/>
        <v>Supplies and Furniture</v>
      </c>
      <c r="R1361" s="1" t="s">
        <v>788</v>
      </c>
      <c r="S1361" s="1" t="s">
        <v>222</v>
      </c>
      <c r="T1361" s="1">
        <v>98052</v>
      </c>
      <c r="U1361" s="1" t="str">
        <f>VLOOKUP(T1361,'Geographic Data'!$A:$D,2,FALSE)</f>
        <v>Redmond</v>
      </c>
      <c r="V1361" s="1" t="str">
        <f>VLOOKUP(T1361,'Geographic Data'!$A:$D,3,FALSE)</f>
        <v>Washington</v>
      </c>
      <c r="W1361" s="1" t="str">
        <f>VLOOKUP(T1361,'Geographic Data'!$A:$D,4,FALSE)</f>
        <v>West</v>
      </c>
    </row>
    <row r="1362" spans="1:23" x14ac:dyDescent="0.2">
      <c r="A1362" s="1">
        <v>81945</v>
      </c>
      <c r="B1362" s="2">
        <v>43826</v>
      </c>
      <c r="C1362" s="2" t="str">
        <f t="shared" si="168"/>
        <v>Friday</v>
      </c>
      <c r="D1362" s="2" t="str">
        <f t="shared" si="169"/>
        <v>December</v>
      </c>
      <c r="E1362" s="2" t="str">
        <f t="shared" si="170"/>
        <v>2019</v>
      </c>
      <c r="F1362" s="2">
        <v>43831</v>
      </c>
      <c r="G1362" s="2" t="str">
        <f t="shared" si="171"/>
        <v>Wednesday</v>
      </c>
      <c r="H1362" s="2" t="str">
        <f t="shared" si="172"/>
        <v>January</v>
      </c>
      <c r="I1362" s="22">
        <v>0.88362173424609025</v>
      </c>
      <c r="J1362" s="22" t="str">
        <f t="shared" si="173"/>
        <v>21</v>
      </c>
      <c r="K1362" s="2" t="str">
        <f t="shared" si="174"/>
        <v>2020</v>
      </c>
      <c r="L1362" s="3">
        <v>262.11</v>
      </c>
      <c r="M1362" s="1">
        <v>5</v>
      </c>
      <c r="N1362" s="3">
        <v>1310.55</v>
      </c>
      <c r="O1362" s="1" t="s">
        <v>30</v>
      </c>
      <c r="P1362" s="1" t="s">
        <v>769</v>
      </c>
      <c r="Q1362" s="1" t="str">
        <f t="shared" si="175"/>
        <v>N/A</v>
      </c>
      <c r="R1362" s="1" t="s">
        <v>43</v>
      </c>
      <c r="S1362" s="1" t="s">
        <v>667</v>
      </c>
      <c r="T1362" s="1">
        <v>98052</v>
      </c>
      <c r="U1362" s="1" t="str">
        <f>VLOOKUP(T1362,'Geographic Data'!$A:$D,2,FALSE)</f>
        <v>Redmond</v>
      </c>
      <c r="V1362" s="1" t="str">
        <f>VLOOKUP(T1362,'Geographic Data'!$A:$D,3,FALSE)</f>
        <v>Washington</v>
      </c>
      <c r="W1362" s="1" t="str">
        <f>VLOOKUP(T1362,'Geographic Data'!$A:$D,4,FALSE)</f>
        <v>West</v>
      </c>
    </row>
    <row r="1363" spans="1:23" x14ac:dyDescent="0.2">
      <c r="A1363" s="1">
        <v>81939</v>
      </c>
      <c r="B1363" s="2">
        <v>43826</v>
      </c>
      <c r="C1363" s="2" t="str">
        <f t="shared" si="168"/>
        <v>Friday</v>
      </c>
      <c r="D1363" s="2" t="str">
        <f t="shared" si="169"/>
        <v>December</v>
      </c>
      <c r="E1363" s="2" t="str">
        <f t="shared" si="170"/>
        <v>2019</v>
      </c>
      <c r="F1363" s="2">
        <v>43836</v>
      </c>
      <c r="G1363" s="2" t="str">
        <f t="shared" si="171"/>
        <v>Monday</v>
      </c>
      <c r="H1363" s="2" t="str">
        <f t="shared" si="172"/>
        <v>January</v>
      </c>
      <c r="I1363" s="22">
        <v>0.71728892380505183</v>
      </c>
      <c r="J1363" s="22" t="str">
        <f t="shared" si="173"/>
        <v>17</v>
      </c>
      <c r="K1363" s="2" t="str">
        <f t="shared" si="174"/>
        <v>2020</v>
      </c>
      <c r="L1363" s="3">
        <v>5.84</v>
      </c>
      <c r="M1363" s="1">
        <v>3</v>
      </c>
      <c r="N1363" s="3">
        <v>17.52</v>
      </c>
      <c r="O1363" s="1" t="s">
        <v>30</v>
      </c>
      <c r="P1363" s="1" t="s">
        <v>11</v>
      </c>
      <c r="Q1363" s="1" t="str">
        <f t="shared" si="175"/>
        <v>Supplies and Furniture</v>
      </c>
      <c r="R1363" s="1" t="s">
        <v>788</v>
      </c>
      <c r="S1363" s="1" t="s">
        <v>237</v>
      </c>
      <c r="T1363" s="1">
        <v>98059</v>
      </c>
      <c r="U1363" s="1" t="str">
        <f>VLOOKUP(T1363,'Geographic Data'!$A:$D,2,FALSE)</f>
        <v>Renton</v>
      </c>
      <c r="V1363" s="1" t="str">
        <f>VLOOKUP(T1363,'Geographic Data'!$A:$D,3,FALSE)</f>
        <v>Washington</v>
      </c>
      <c r="W1363" s="1" t="str">
        <f>VLOOKUP(T1363,'Geographic Data'!$A:$D,4,FALSE)</f>
        <v>West</v>
      </c>
    </row>
    <row r="1364" spans="1:23" x14ac:dyDescent="0.2">
      <c r="A1364" s="1">
        <v>81944</v>
      </c>
      <c r="B1364" s="2">
        <v>43826</v>
      </c>
      <c r="C1364" s="2" t="str">
        <f t="shared" si="168"/>
        <v>Friday</v>
      </c>
      <c r="D1364" s="2" t="str">
        <f t="shared" si="169"/>
        <v>December</v>
      </c>
      <c r="E1364" s="2" t="str">
        <f t="shared" si="170"/>
        <v>2019</v>
      </c>
      <c r="F1364" s="2">
        <v>43833</v>
      </c>
      <c r="G1364" s="2" t="str">
        <f t="shared" si="171"/>
        <v>Friday</v>
      </c>
      <c r="H1364" s="2" t="str">
        <f t="shared" si="172"/>
        <v>January</v>
      </c>
      <c r="I1364" s="22">
        <v>0.89512691181347936</v>
      </c>
      <c r="J1364" s="22" t="str">
        <f t="shared" si="173"/>
        <v>21</v>
      </c>
      <c r="K1364" s="2" t="str">
        <f t="shared" si="174"/>
        <v>2020</v>
      </c>
      <c r="L1364" s="3">
        <v>205.99</v>
      </c>
      <c r="M1364" s="1">
        <v>9</v>
      </c>
      <c r="N1364" s="3">
        <v>1853.91</v>
      </c>
      <c r="O1364" s="1" t="s">
        <v>30</v>
      </c>
      <c r="P1364" s="1" t="s">
        <v>16</v>
      </c>
      <c r="Q1364" s="1" t="str">
        <f t="shared" si="175"/>
        <v>Technology</v>
      </c>
      <c r="R1364" s="1" t="s">
        <v>790</v>
      </c>
      <c r="S1364" s="1" t="s">
        <v>666</v>
      </c>
      <c r="T1364" s="1">
        <v>98059</v>
      </c>
      <c r="U1364" s="1" t="str">
        <f>VLOOKUP(T1364,'Geographic Data'!$A:$D,2,FALSE)</f>
        <v>Renton</v>
      </c>
      <c r="V1364" s="1" t="str">
        <f>VLOOKUP(T1364,'Geographic Data'!$A:$D,3,FALSE)</f>
        <v>Washington</v>
      </c>
      <c r="W1364" s="1" t="str">
        <f>VLOOKUP(T1364,'Geographic Data'!$A:$D,4,FALSE)</f>
        <v>West</v>
      </c>
    </row>
    <row r="1365" spans="1:23" x14ac:dyDescent="0.2">
      <c r="A1365" s="1">
        <v>5935</v>
      </c>
      <c r="B1365" s="2">
        <v>43495</v>
      </c>
      <c r="C1365" s="2" t="str">
        <f t="shared" si="168"/>
        <v>Wednesday</v>
      </c>
      <c r="D1365" s="2" t="str">
        <f t="shared" si="169"/>
        <v>January</v>
      </c>
      <c r="E1365" s="2" t="str">
        <f t="shared" si="170"/>
        <v>2019</v>
      </c>
      <c r="F1365" s="2">
        <v>43497</v>
      </c>
      <c r="G1365" s="2" t="str">
        <f t="shared" si="171"/>
        <v>Friday</v>
      </c>
      <c r="H1365" s="2" t="str">
        <f t="shared" si="172"/>
        <v>February</v>
      </c>
      <c r="I1365" s="22">
        <v>0.99203172443989529</v>
      </c>
      <c r="J1365" s="22" t="str">
        <f t="shared" si="173"/>
        <v>23</v>
      </c>
      <c r="K1365" s="2" t="str">
        <f t="shared" si="174"/>
        <v>2019</v>
      </c>
      <c r="L1365" s="3">
        <v>4.91</v>
      </c>
      <c r="M1365" s="1">
        <v>1</v>
      </c>
      <c r="N1365" s="3">
        <v>4.91</v>
      </c>
      <c r="O1365" s="1" t="s">
        <v>30</v>
      </c>
      <c r="P1365" s="1" t="s">
        <v>11</v>
      </c>
      <c r="Q1365" s="1" t="str">
        <f t="shared" si="175"/>
        <v>Supplies and Furniture</v>
      </c>
      <c r="R1365" s="1" t="s">
        <v>31</v>
      </c>
      <c r="S1365" s="1" t="s">
        <v>44</v>
      </c>
      <c r="T1365" s="1">
        <v>98103</v>
      </c>
      <c r="U1365" s="1" t="str">
        <f>VLOOKUP(T1365,'Geographic Data'!$A:$D,2,FALSE)</f>
        <v>Seattle</v>
      </c>
      <c r="V1365" s="1" t="str">
        <f>VLOOKUP(T1365,'Geographic Data'!$A:$D,3,FALSE)</f>
        <v>Washington</v>
      </c>
      <c r="W1365" s="1" t="str">
        <f>VLOOKUP(T1365,'Geographic Data'!$A:$D,4,FALSE)</f>
        <v>West</v>
      </c>
    </row>
    <row r="1366" spans="1:23" x14ac:dyDescent="0.2">
      <c r="A1366" s="1">
        <v>5935</v>
      </c>
      <c r="B1366" s="2">
        <v>43495</v>
      </c>
      <c r="C1366" s="2" t="str">
        <f t="shared" si="168"/>
        <v>Wednesday</v>
      </c>
      <c r="D1366" s="2" t="str">
        <f t="shared" si="169"/>
        <v>January</v>
      </c>
      <c r="E1366" s="2" t="str">
        <f t="shared" si="170"/>
        <v>2019</v>
      </c>
      <c r="F1366" s="2">
        <v>43505</v>
      </c>
      <c r="G1366" s="2" t="str">
        <f t="shared" si="171"/>
        <v>Saturday</v>
      </c>
      <c r="H1366" s="2" t="str">
        <f t="shared" si="172"/>
        <v>February</v>
      </c>
      <c r="I1366" s="22">
        <v>0.96489262162004741</v>
      </c>
      <c r="J1366" s="22" t="str">
        <f t="shared" si="173"/>
        <v>23</v>
      </c>
      <c r="K1366" s="2" t="str">
        <f t="shared" si="174"/>
        <v>2019</v>
      </c>
      <c r="L1366" s="3">
        <v>4</v>
      </c>
      <c r="M1366" s="1">
        <v>6</v>
      </c>
      <c r="N1366" s="3">
        <v>24</v>
      </c>
      <c r="O1366" s="1" t="s">
        <v>30</v>
      </c>
      <c r="P1366" s="1" t="s">
        <v>769</v>
      </c>
      <c r="Q1366" s="1" t="str">
        <f t="shared" si="175"/>
        <v>N/A</v>
      </c>
      <c r="R1366" s="1" t="s">
        <v>12</v>
      </c>
      <c r="S1366" s="1" t="s">
        <v>45</v>
      </c>
      <c r="T1366" s="1">
        <v>98103</v>
      </c>
      <c r="U1366" s="1" t="str">
        <f>VLOOKUP(T1366,'Geographic Data'!$A:$D,2,FALSE)</f>
        <v>Seattle</v>
      </c>
      <c r="V1366" s="1" t="str">
        <f>VLOOKUP(T1366,'Geographic Data'!$A:$D,3,FALSE)</f>
        <v>Washington</v>
      </c>
      <c r="W1366" s="1" t="str">
        <f>VLOOKUP(T1366,'Geographic Data'!$A:$D,4,FALSE)</f>
        <v>West</v>
      </c>
    </row>
    <row r="1367" spans="1:23" x14ac:dyDescent="0.2">
      <c r="A1367" s="1">
        <v>8748</v>
      </c>
      <c r="B1367" s="2">
        <v>43508</v>
      </c>
      <c r="C1367" s="2" t="str">
        <f t="shared" si="168"/>
        <v>Tuesday</v>
      </c>
      <c r="D1367" s="2" t="str">
        <f t="shared" si="169"/>
        <v>February</v>
      </c>
      <c r="E1367" s="2" t="str">
        <f t="shared" si="170"/>
        <v>2019</v>
      </c>
      <c r="F1367" s="2">
        <v>43515</v>
      </c>
      <c r="G1367" s="2" t="str">
        <f t="shared" si="171"/>
        <v>Tuesday</v>
      </c>
      <c r="H1367" s="2" t="str">
        <f t="shared" si="172"/>
        <v>February</v>
      </c>
      <c r="I1367" s="22">
        <v>0.57204120390879576</v>
      </c>
      <c r="J1367" s="22" t="str">
        <f t="shared" si="173"/>
        <v>13</v>
      </c>
      <c r="K1367" s="2" t="str">
        <f t="shared" si="174"/>
        <v>2019</v>
      </c>
      <c r="L1367" s="3">
        <v>2.61</v>
      </c>
      <c r="M1367" s="1">
        <v>5</v>
      </c>
      <c r="N1367" s="3">
        <v>13.05</v>
      </c>
      <c r="O1367" s="1" t="s">
        <v>30</v>
      </c>
      <c r="P1367" s="1" t="s">
        <v>11</v>
      </c>
      <c r="Q1367" s="1" t="str">
        <f t="shared" si="175"/>
        <v>Supplies and Furniture</v>
      </c>
      <c r="R1367" s="1" t="s">
        <v>31</v>
      </c>
      <c r="S1367" s="1" t="s">
        <v>56</v>
      </c>
      <c r="T1367" s="1">
        <v>98103</v>
      </c>
      <c r="U1367" s="1" t="str">
        <f>VLOOKUP(T1367,'Geographic Data'!$A:$D,2,FALSE)</f>
        <v>Seattle</v>
      </c>
      <c r="V1367" s="1" t="str">
        <f>VLOOKUP(T1367,'Geographic Data'!$A:$D,3,FALSE)</f>
        <v>Washington</v>
      </c>
      <c r="W1367" s="1" t="str">
        <f>VLOOKUP(T1367,'Geographic Data'!$A:$D,4,FALSE)</f>
        <v>West</v>
      </c>
    </row>
    <row r="1368" spans="1:23" x14ac:dyDescent="0.2">
      <c r="A1368" s="1">
        <v>11788</v>
      </c>
      <c r="B1368" s="2">
        <v>43521</v>
      </c>
      <c r="C1368" s="2" t="str">
        <f t="shared" si="168"/>
        <v>Monday</v>
      </c>
      <c r="D1368" s="2" t="str">
        <f t="shared" si="169"/>
        <v>February</v>
      </c>
      <c r="E1368" s="2" t="str">
        <f t="shared" si="170"/>
        <v>2019</v>
      </c>
      <c r="F1368" s="2">
        <v>43530</v>
      </c>
      <c r="G1368" s="2" t="str">
        <f t="shared" si="171"/>
        <v>Wednesday</v>
      </c>
      <c r="H1368" s="2" t="str">
        <f t="shared" si="172"/>
        <v>March</v>
      </c>
      <c r="I1368" s="22">
        <v>0.77155763358036622</v>
      </c>
      <c r="J1368" s="22" t="str">
        <f t="shared" si="173"/>
        <v>18</v>
      </c>
      <c r="K1368" s="2" t="str">
        <f t="shared" si="174"/>
        <v>2019</v>
      </c>
      <c r="L1368" s="3">
        <v>550.98</v>
      </c>
      <c r="M1368" s="1">
        <v>10</v>
      </c>
      <c r="N1368" s="3">
        <v>5509.8</v>
      </c>
      <c r="O1368" s="1" t="s">
        <v>30</v>
      </c>
      <c r="P1368" s="1" t="s">
        <v>27</v>
      </c>
      <c r="Q1368" s="1" t="str">
        <f t="shared" si="175"/>
        <v>Supplies and Furniture</v>
      </c>
      <c r="R1368" s="1" t="s">
        <v>43</v>
      </c>
      <c r="S1368" s="1" t="s">
        <v>772</v>
      </c>
      <c r="T1368" s="1">
        <v>98103</v>
      </c>
      <c r="U1368" s="1" t="str">
        <f>VLOOKUP(T1368,'Geographic Data'!$A:$D,2,FALSE)</f>
        <v>Seattle</v>
      </c>
      <c r="V1368" s="1" t="str">
        <f>VLOOKUP(T1368,'Geographic Data'!$A:$D,3,FALSE)</f>
        <v>Washington</v>
      </c>
      <c r="W1368" s="1" t="str">
        <f>VLOOKUP(T1368,'Geographic Data'!$A:$D,4,FALSE)</f>
        <v>West</v>
      </c>
    </row>
    <row r="1369" spans="1:23" x14ac:dyDescent="0.2">
      <c r="A1369" s="1">
        <v>15148</v>
      </c>
      <c r="B1369" s="2">
        <v>43535</v>
      </c>
      <c r="C1369" s="2" t="str">
        <f t="shared" si="168"/>
        <v>Monday</v>
      </c>
      <c r="D1369" s="2" t="str">
        <f t="shared" si="169"/>
        <v>March</v>
      </c>
      <c r="E1369" s="2" t="str">
        <f t="shared" si="170"/>
        <v>2019</v>
      </c>
      <c r="F1369" s="2">
        <v>43541</v>
      </c>
      <c r="G1369" s="2" t="str">
        <f t="shared" si="171"/>
        <v>Sunday</v>
      </c>
      <c r="H1369" s="2" t="str">
        <f t="shared" si="172"/>
        <v>March</v>
      </c>
      <c r="I1369" s="22">
        <v>0.16461285149277971</v>
      </c>
      <c r="J1369" s="22" t="str">
        <f t="shared" si="173"/>
        <v>03</v>
      </c>
      <c r="K1369" s="2" t="str">
        <f t="shared" si="174"/>
        <v>2019</v>
      </c>
      <c r="L1369" s="3">
        <v>96.45</v>
      </c>
      <c r="M1369" s="1">
        <v>8</v>
      </c>
      <c r="N1369" s="3">
        <v>771.6</v>
      </c>
      <c r="O1369" s="1" t="s">
        <v>30</v>
      </c>
      <c r="P1369" s="1" t="s">
        <v>16</v>
      </c>
      <c r="Q1369" s="1" t="str">
        <f t="shared" si="175"/>
        <v>Technology</v>
      </c>
      <c r="R1369" s="1" t="s">
        <v>25</v>
      </c>
      <c r="S1369" s="1" t="s">
        <v>75</v>
      </c>
      <c r="T1369" s="1">
        <v>98103</v>
      </c>
      <c r="U1369" s="1" t="str">
        <f>VLOOKUP(T1369,'Geographic Data'!$A:$D,2,FALSE)</f>
        <v>Seattle</v>
      </c>
      <c r="V1369" s="1" t="str">
        <f>VLOOKUP(T1369,'Geographic Data'!$A:$D,3,FALSE)</f>
        <v>Washington</v>
      </c>
      <c r="W1369" s="1" t="str">
        <f>VLOOKUP(T1369,'Geographic Data'!$A:$D,4,FALSE)</f>
        <v>West</v>
      </c>
    </row>
    <row r="1370" spans="1:23" x14ac:dyDescent="0.2">
      <c r="A1370" s="1">
        <v>28014</v>
      </c>
      <c r="B1370" s="2">
        <v>43591</v>
      </c>
      <c r="C1370" s="2" t="str">
        <f t="shared" si="168"/>
        <v>Monday</v>
      </c>
      <c r="D1370" s="2" t="str">
        <f t="shared" si="169"/>
        <v>May</v>
      </c>
      <c r="E1370" s="2" t="str">
        <f t="shared" si="170"/>
        <v>2019</v>
      </c>
      <c r="F1370" s="2">
        <v>43592</v>
      </c>
      <c r="G1370" s="2" t="str">
        <f t="shared" si="171"/>
        <v>Tuesday</v>
      </c>
      <c r="H1370" s="2" t="str">
        <f t="shared" si="172"/>
        <v>May</v>
      </c>
      <c r="I1370" s="22">
        <v>0.97235586772648597</v>
      </c>
      <c r="J1370" s="22" t="str">
        <f t="shared" si="173"/>
        <v>23</v>
      </c>
      <c r="K1370" s="2" t="str">
        <f t="shared" si="174"/>
        <v>2019</v>
      </c>
      <c r="L1370" s="3">
        <v>3.28</v>
      </c>
      <c r="M1370" s="1">
        <v>3</v>
      </c>
      <c r="N1370" s="3">
        <v>9.84</v>
      </c>
      <c r="O1370" s="1" t="s">
        <v>30</v>
      </c>
      <c r="P1370" s="1" t="s">
        <v>11</v>
      </c>
      <c r="Q1370" s="1" t="str">
        <f t="shared" si="175"/>
        <v>Supplies and Furniture</v>
      </c>
      <c r="R1370" s="1" t="s">
        <v>788</v>
      </c>
      <c r="S1370" s="1" t="s">
        <v>135</v>
      </c>
      <c r="T1370" s="1">
        <v>98103</v>
      </c>
      <c r="U1370" s="1" t="str">
        <f>VLOOKUP(T1370,'Geographic Data'!$A:$D,2,FALSE)</f>
        <v>Seattle</v>
      </c>
      <c r="V1370" s="1" t="str">
        <f>VLOOKUP(T1370,'Geographic Data'!$A:$D,3,FALSE)</f>
        <v>Washington</v>
      </c>
      <c r="W1370" s="1" t="str">
        <f>VLOOKUP(T1370,'Geographic Data'!$A:$D,4,FALSE)</f>
        <v>West</v>
      </c>
    </row>
    <row r="1371" spans="1:23" x14ac:dyDescent="0.2">
      <c r="A1371" s="1">
        <v>36271</v>
      </c>
      <c r="B1371" s="2">
        <v>43627</v>
      </c>
      <c r="C1371" s="2" t="str">
        <f t="shared" si="168"/>
        <v>Tuesday</v>
      </c>
      <c r="D1371" s="2" t="str">
        <f t="shared" si="169"/>
        <v>June</v>
      </c>
      <c r="E1371" s="2" t="str">
        <f t="shared" si="170"/>
        <v>2019</v>
      </c>
      <c r="F1371" s="2">
        <v>43634</v>
      </c>
      <c r="G1371" s="2" t="str">
        <f t="shared" si="171"/>
        <v>Tuesday</v>
      </c>
      <c r="H1371" s="2" t="str">
        <f t="shared" si="172"/>
        <v>June</v>
      </c>
      <c r="I1371" s="22">
        <v>0.58530907551313238</v>
      </c>
      <c r="J1371" s="22" t="str">
        <f t="shared" si="173"/>
        <v>14</v>
      </c>
      <c r="K1371" s="2" t="str">
        <f t="shared" si="174"/>
        <v>2019</v>
      </c>
      <c r="L1371" s="3">
        <v>115.99</v>
      </c>
      <c r="M1371" s="1">
        <v>6</v>
      </c>
      <c r="N1371" s="3">
        <v>695.94</v>
      </c>
      <c r="O1371" s="1" t="s">
        <v>30</v>
      </c>
      <c r="P1371" s="1" t="s">
        <v>16</v>
      </c>
      <c r="Q1371" s="1" t="str">
        <f t="shared" si="175"/>
        <v>Technology</v>
      </c>
      <c r="R1371" s="1" t="s">
        <v>790</v>
      </c>
      <c r="S1371" s="1" t="s">
        <v>183</v>
      </c>
      <c r="T1371" s="1">
        <v>98103</v>
      </c>
      <c r="U1371" s="1" t="str">
        <f>VLOOKUP(T1371,'Geographic Data'!$A:$D,2,FALSE)</f>
        <v>Seattle</v>
      </c>
      <c r="V1371" s="1" t="str">
        <f>VLOOKUP(T1371,'Geographic Data'!$A:$D,3,FALSE)</f>
        <v>Washington</v>
      </c>
      <c r="W1371" s="1" t="str">
        <f>VLOOKUP(T1371,'Geographic Data'!$A:$D,4,FALSE)</f>
        <v>West</v>
      </c>
    </row>
    <row r="1372" spans="1:23" x14ac:dyDescent="0.2">
      <c r="A1372" s="1">
        <v>50890</v>
      </c>
      <c r="B1372" s="2">
        <v>43691</v>
      </c>
      <c r="C1372" s="2" t="str">
        <f t="shared" si="168"/>
        <v>Wednesday</v>
      </c>
      <c r="D1372" s="2" t="str">
        <f t="shared" si="169"/>
        <v>August</v>
      </c>
      <c r="E1372" s="2" t="str">
        <f t="shared" si="170"/>
        <v>2019</v>
      </c>
      <c r="F1372" s="2">
        <v>43700</v>
      </c>
      <c r="G1372" s="2" t="str">
        <f t="shared" si="171"/>
        <v>Friday</v>
      </c>
      <c r="H1372" s="2" t="str">
        <f t="shared" si="172"/>
        <v>August</v>
      </c>
      <c r="I1372" s="22">
        <v>0.60841151534839655</v>
      </c>
      <c r="J1372" s="22" t="str">
        <f t="shared" si="173"/>
        <v>14</v>
      </c>
      <c r="K1372" s="2" t="str">
        <f t="shared" si="174"/>
        <v>2019</v>
      </c>
      <c r="L1372" s="3">
        <v>2.12</v>
      </c>
      <c r="M1372" s="1">
        <v>1</v>
      </c>
      <c r="N1372" s="3">
        <v>2.12</v>
      </c>
      <c r="O1372" s="1" t="s">
        <v>30</v>
      </c>
      <c r="P1372" s="1" t="s">
        <v>16</v>
      </c>
      <c r="Q1372" s="1" t="str">
        <f t="shared" si="175"/>
        <v>Technology</v>
      </c>
      <c r="R1372" s="1" t="s">
        <v>17</v>
      </c>
      <c r="S1372" s="1" t="s">
        <v>220</v>
      </c>
      <c r="T1372" s="1">
        <v>98103</v>
      </c>
      <c r="U1372" s="1" t="str">
        <f>VLOOKUP(T1372,'Geographic Data'!$A:$D,2,FALSE)</f>
        <v>Seattle</v>
      </c>
      <c r="V1372" s="1" t="str">
        <f>VLOOKUP(T1372,'Geographic Data'!$A:$D,3,FALSE)</f>
        <v>Washington</v>
      </c>
      <c r="W1372" s="1" t="str">
        <f>VLOOKUP(T1372,'Geographic Data'!$A:$D,4,FALSE)</f>
        <v>West</v>
      </c>
    </row>
    <row r="1373" spans="1:23" x14ac:dyDescent="0.2">
      <c r="A1373" s="1">
        <v>50890</v>
      </c>
      <c r="B1373" s="2">
        <v>43691</v>
      </c>
      <c r="C1373" s="2" t="str">
        <f t="shared" si="168"/>
        <v>Wednesday</v>
      </c>
      <c r="D1373" s="2" t="str">
        <f t="shared" si="169"/>
        <v>August</v>
      </c>
      <c r="E1373" s="2" t="str">
        <f t="shared" si="170"/>
        <v>2019</v>
      </c>
      <c r="F1373" s="2">
        <v>43700</v>
      </c>
      <c r="G1373" s="2" t="str">
        <f t="shared" si="171"/>
        <v>Friday</v>
      </c>
      <c r="H1373" s="2" t="str">
        <f t="shared" si="172"/>
        <v>August</v>
      </c>
      <c r="I1373" s="22">
        <v>0.44710673103803023</v>
      </c>
      <c r="J1373" s="22" t="str">
        <f t="shared" si="173"/>
        <v>10</v>
      </c>
      <c r="K1373" s="2" t="str">
        <f t="shared" si="174"/>
        <v>2019</v>
      </c>
      <c r="L1373" s="3">
        <v>1.76</v>
      </c>
      <c r="M1373" s="1">
        <v>3</v>
      </c>
      <c r="N1373" s="3">
        <v>5.28</v>
      </c>
      <c r="O1373" s="1" t="s">
        <v>30</v>
      </c>
      <c r="P1373" s="1" t="s">
        <v>11</v>
      </c>
      <c r="Q1373" s="1" t="str">
        <f t="shared" si="175"/>
        <v>Supplies and Furniture</v>
      </c>
      <c r="R1373" s="1" t="s">
        <v>788</v>
      </c>
      <c r="S1373" s="1" t="s">
        <v>160</v>
      </c>
      <c r="T1373" s="1">
        <v>98103</v>
      </c>
      <c r="U1373" s="1" t="str">
        <f>VLOOKUP(T1373,'Geographic Data'!$A:$D,2,FALSE)</f>
        <v>Seattle</v>
      </c>
      <c r="V1373" s="1" t="str">
        <f>VLOOKUP(T1373,'Geographic Data'!$A:$D,3,FALSE)</f>
        <v>Washington</v>
      </c>
      <c r="W1373" s="1" t="str">
        <f>VLOOKUP(T1373,'Geographic Data'!$A:$D,4,FALSE)</f>
        <v>West</v>
      </c>
    </row>
    <row r="1374" spans="1:23" x14ac:dyDescent="0.2">
      <c r="A1374" s="1">
        <v>970</v>
      </c>
      <c r="B1374" s="2">
        <v>43474</v>
      </c>
      <c r="C1374" s="2" t="str">
        <f t="shared" si="168"/>
        <v>Wednesday</v>
      </c>
      <c r="D1374" s="2" t="str">
        <f t="shared" si="169"/>
        <v>January</v>
      </c>
      <c r="E1374" s="2" t="str">
        <f t="shared" si="170"/>
        <v>2019</v>
      </c>
      <c r="F1374" s="2">
        <v>43481</v>
      </c>
      <c r="G1374" s="2" t="str">
        <f t="shared" si="171"/>
        <v>Wednesday</v>
      </c>
      <c r="H1374" s="2" t="str">
        <f t="shared" si="172"/>
        <v>January</v>
      </c>
      <c r="I1374" s="22">
        <v>9.9874046241764769E-2</v>
      </c>
      <c r="J1374" s="22" t="str">
        <f t="shared" si="173"/>
        <v>02</v>
      </c>
      <c r="K1374" s="2" t="str">
        <f t="shared" si="174"/>
        <v>2019</v>
      </c>
      <c r="L1374" s="3">
        <v>40.479999999999997</v>
      </c>
      <c r="M1374" s="1">
        <v>3</v>
      </c>
      <c r="N1374" s="3">
        <v>121.44</v>
      </c>
      <c r="O1374" s="1" t="s">
        <v>10</v>
      </c>
      <c r="P1374" s="1" t="s">
        <v>794</v>
      </c>
      <c r="Q1374" s="1" t="str">
        <f t="shared" si="175"/>
        <v>Technology </v>
      </c>
      <c r="R1374" s="1" t="s">
        <v>17</v>
      </c>
      <c r="S1374" s="1" t="s">
        <v>19</v>
      </c>
      <c r="T1374" s="1">
        <v>98105</v>
      </c>
      <c r="U1374" s="1" t="str">
        <f>VLOOKUP(T1374,'Geographic Data'!$A:$D,2,FALSE)</f>
        <v>Seattle</v>
      </c>
      <c r="V1374" s="1" t="str">
        <f>VLOOKUP(T1374,'Geographic Data'!$A:$D,3,FALSE)</f>
        <v>Washington</v>
      </c>
      <c r="W1374" s="1" t="str">
        <f>VLOOKUP(T1374,'Geographic Data'!$A:$D,4,FALSE)</f>
        <v>West</v>
      </c>
    </row>
    <row r="1375" spans="1:23" x14ac:dyDescent="0.2">
      <c r="A1375" s="1">
        <v>3944</v>
      </c>
      <c r="B1375" s="2">
        <v>43487</v>
      </c>
      <c r="C1375" s="2" t="str">
        <f t="shared" si="168"/>
        <v>Tuesday</v>
      </c>
      <c r="D1375" s="2" t="str">
        <f t="shared" si="169"/>
        <v>January</v>
      </c>
      <c r="E1375" s="2" t="str">
        <f t="shared" si="170"/>
        <v>2019</v>
      </c>
      <c r="F1375" s="2">
        <v>43493</v>
      </c>
      <c r="G1375" s="2" t="str">
        <f t="shared" si="171"/>
        <v>Monday</v>
      </c>
      <c r="H1375" s="2" t="str">
        <f t="shared" si="172"/>
        <v>January</v>
      </c>
      <c r="I1375" s="22">
        <v>9.5279403920056183E-2</v>
      </c>
      <c r="J1375" s="22" t="str">
        <f t="shared" si="173"/>
        <v>02</v>
      </c>
      <c r="K1375" s="2" t="str">
        <f t="shared" si="174"/>
        <v>2019</v>
      </c>
      <c r="L1375" s="3">
        <v>3.38</v>
      </c>
      <c r="M1375" s="1">
        <v>8</v>
      </c>
      <c r="N1375" s="3">
        <v>27.04</v>
      </c>
      <c r="O1375" s="1" t="s">
        <v>10</v>
      </c>
      <c r="P1375" s="1" t="s">
        <v>11</v>
      </c>
      <c r="Q1375" s="1" t="str">
        <f t="shared" si="175"/>
        <v>Supplies and Furniture</v>
      </c>
      <c r="R1375" s="1" t="s">
        <v>788</v>
      </c>
      <c r="S1375" s="1" t="s">
        <v>37</v>
      </c>
      <c r="T1375" s="1">
        <v>98105</v>
      </c>
      <c r="U1375" s="1" t="str">
        <f>VLOOKUP(T1375,'Geographic Data'!$A:$D,2,FALSE)</f>
        <v>Seattle</v>
      </c>
      <c r="V1375" s="1" t="str">
        <f>VLOOKUP(T1375,'Geographic Data'!$A:$D,3,FALSE)</f>
        <v>Washington</v>
      </c>
      <c r="W1375" s="1" t="str">
        <f>VLOOKUP(T1375,'Geographic Data'!$A:$D,4,FALSE)</f>
        <v>West</v>
      </c>
    </row>
    <row r="1376" spans="1:23" x14ac:dyDescent="0.2">
      <c r="A1376" s="1">
        <v>22348</v>
      </c>
      <c r="B1376" s="2">
        <v>43567</v>
      </c>
      <c r="C1376" s="2" t="str">
        <f t="shared" si="168"/>
        <v>Friday</v>
      </c>
      <c r="D1376" s="2" t="str">
        <f t="shared" si="169"/>
        <v>April</v>
      </c>
      <c r="E1376" s="2" t="str">
        <f t="shared" si="170"/>
        <v>2019</v>
      </c>
      <c r="F1376" s="2">
        <v>43572</v>
      </c>
      <c r="G1376" s="2" t="str">
        <f t="shared" si="171"/>
        <v>Wednesday</v>
      </c>
      <c r="H1376" s="2" t="str">
        <f t="shared" si="172"/>
        <v>April</v>
      </c>
      <c r="I1376" s="22">
        <v>9.1372607715112242E-4</v>
      </c>
      <c r="J1376" s="22" t="str">
        <f t="shared" si="173"/>
        <v>00</v>
      </c>
      <c r="K1376" s="2" t="str">
        <f t="shared" si="174"/>
        <v>2019</v>
      </c>
      <c r="L1376" s="3">
        <v>12.22</v>
      </c>
      <c r="M1376" s="1">
        <v>2</v>
      </c>
      <c r="N1376" s="3">
        <v>24.44</v>
      </c>
      <c r="O1376" s="1" t="s">
        <v>10</v>
      </c>
      <c r="P1376" s="1" t="s">
        <v>27</v>
      </c>
      <c r="Q1376" s="1" t="str">
        <f t="shared" si="175"/>
        <v>Supplies and Furniture</v>
      </c>
      <c r="R1376" s="1" t="s">
        <v>33</v>
      </c>
      <c r="S1376" s="1" t="s">
        <v>112</v>
      </c>
      <c r="T1376" s="1">
        <v>98105</v>
      </c>
      <c r="U1376" s="1" t="str">
        <f>VLOOKUP(T1376,'Geographic Data'!$A:$D,2,FALSE)</f>
        <v>Seattle</v>
      </c>
      <c r="V1376" s="1" t="str">
        <f>VLOOKUP(T1376,'Geographic Data'!$A:$D,3,FALSE)</f>
        <v>Washington</v>
      </c>
      <c r="W1376" s="1" t="str">
        <f>VLOOKUP(T1376,'Geographic Data'!$A:$D,4,FALSE)</f>
        <v>West</v>
      </c>
    </row>
    <row r="1377" spans="1:23" x14ac:dyDescent="0.2">
      <c r="A1377" s="1">
        <v>24845</v>
      </c>
      <c r="B1377" s="2">
        <v>43578</v>
      </c>
      <c r="C1377" s="2" t="str">
        <f t="shared" si="168"/>
        <v>Tuesday</v>
      </c>
      <c r="D1377" s="2" t="str">
        <f t="shared" si="169"/>
        <v>April</v>
      </c>
      <c r="E1377" s="2" t="str">
        <f t="shared" si="170"/>
        <v>2019</v>
      </c>
      <c r="F1377" s="2">
        <v>43582</v>
      </c>
      <c r="G1377" s="2" t="str">
        <f t="shared" si="171"/>
        <v>Saturday</v>
      </c>
      <c r="H1377" s="2" t="str">
        <f t="shared" si="172"/>
        <v>April</v>
      </c>
      <c r="I1377" s="22">
        <v>0.80319047522695874</v>
      </c>
      <c r="J1377" s="22" t="str">
        <f t="shared" si="173"/>
        <v>19</v>
      </c>
      <c r="K1377" s="2" t="str">
        <f t="shared" si="174"/>
        <v>2019</v>
      </c>
      <c r="L1377" s="3">
        <v>8.1199999999999992</v>
      </c>
      <c r="M1377" s="1">
        <v>10</v>
      </c>
      <c r="N1377" s="3">
        <v>81.2</v>
      </c>
      <c r="O1377" s="1" t="s">
        <v>10</v>
      </c>
      <c r="P1377" s="1" t="s">
        <v>16</v>
      </c>
      <c r="Q1377" s="1" t="str">
        <f t="shared" si="175"/>
        <v>Technology</v>
      </c>
      <c r="R1377" s="1" t="s">
        <v>17</v>
      </c>
      <c r="S1377" s="1" t="s">
        <v>121</v>
      </c>
      <c r="T1377" s="1">
        <v>98105</v>
      </c>
      <c r="U1377" s="1" t="str">
        <f>VLOOKUP(T1377,'Geographic Data'!$A:$D,2,FALSE)</f>
        <v>Seattle</v>
      </c>
      <c r="V1377" s="1" t="str">
        <f>VLOOKUP(T1377,'Geographic Data'!$A:$D,3,FALSE)</f>
        <v>Washington</v>
      </c>
      <c r="W1377" s="1" t="str">
        <f>VLOOKUP(T1377,'Geographic Data'!$A:$D,4,FALSE)</f>
        <v>West</v>
      </c>
    </row>
    <row r="1378" spans="1:23" x14ac:dyDescent="0.2">
      <c r="A1378" s="1">
        <v>24845</v>
      </c>
      <c r="B1378" s="2">
        <v>43578</v>
      </c>
      <c r="C1378" s="2" t="str">
        <f t="shared" si="168"/>
        <v>Tuesday</v>
      </c>
      <c r="D1378" s="2" t="str">
        <f t="shared" si="169"/>
        <v>April</v>
      </c>
      <c r="E1378" s="2" t="str">
        <f t="shared" si="170"/>
        <v>2019</v>
      </c>
      <c r="F1378" s="2">
        <v>43585</v>
      </c>
      <c r="G1378" s="2" t="str">
        <f t="shared" si="171"/>
        <v>Tuesday</v>
      </c>
      <c r="H1378" s="2" t="str">
        <f t="shared" si="172"/>
        <v>April</v>
      </c>
      <c r="I1378" s="22">
        <v>0.28176945358714267</v>
      </c>
      <c r="J1378" s="22" t="str">
        <f t="shared" si="173"/>
        <v>06</v>
      </c>
      <c r="K1378" s="2" t="str">
        <f t="shared" si="174"/>
        <v>2019</v>
      </c>
      <c r="L1378" s="3">
        <v>51.65</v>
      </c>
      <c r="M1378" s="1">
        <v>8</v>
      </c>
      <c r="N1378" s="3">
        <v>413.2</v>
      </c>
      <c r="O1378" s="1" t="s">
        <v>10</v>
      </c>
      <c r="P1378" s="1" t="s">
        <v>27</v>
      </c>
      <c r="Q1378" s="1" t="str">
        <f t="shared" si="175"/>
        <v>Supplies and Furniture</v>
      </c>
      <c r="R1378" s="1" t="s">
        <v>33</v>
      </c>
      <c r="S1378" s="1" t="s">
        <v>122</v>
      </c>
      <c r="T1378" s="1">
        <v>98105</v>
      </c>
      <c r="U1378" s="1" t="str">
        <f>VLOOKUP(T1378,'Geographic Data'!$A:$D,2,FALSE)</f>
        <v>Seattle</v>
      </c>
      <c r="V1378" s="1" t="str">
        <f>VLOOKUP(T1378,'Geographic Data'!$A:$D,3,FALSE)</f>
        <v>Washington</v>
      </c>
      <c r="W1378" s="1" t="str">
        <f>VLOOKUP(T1378,'Geographic Data'!$A:$D,4,FALSE)</f>
        <v>West</v>
      </c>
    </row>
    <row r="1379" spans="1:23" x14ac:dyDescent="0.2">
      <c r="A1379" s="1">
        <v>24845</v>
      </c>
      <c r="B1379" s="2">
        <v>43578</v>
      </c>
      <c r="C1379" s="2" t="str">
        <f t="shared" si="168"/>
        <v>Tuesday</v>
      </c>
      <c r="D1379" s="2" t="str">
        <f t="shared" si="169"/>
        <v>April</v>
      </c>
      <c r="E1379" s="2" t="str">
        <f t="shared" si="170"/>
        <v>2019</v>
      </c>
      <c r="F1379" s="2">
        <v>43585</v>
      </c>
      <c r="G1379" s="2" t="str">
        <f t="shared" si="171"/>
        <v>Tuesday</v>
      </c>
      <c r="H1379" s="2" t="str">
        <f t="shared" si="172"/>
        <v>April</v>
      </c>
      <c r="I1379" s="22">
        <v>0.68113482373190892</v>
      </c>
      <c r="J1379" s="22" t="str">
        <f t="shared" si="173"/>
        <v>16</v>
      </c>
      <c r="K1379" s="2" t="str">
        <f t="shared" si="174"/>
        <v>2019</v>
      </c>
      <c r="L1379" s="3">
        <v>175.99</v>
      </c>
      <c r="M1379" s="1">
        <v>2</v>
      </c>
      <c r="N1379" s="3">
        <v>351.98</v>
      </c>
      <c r="O1379" s="1" t="s">
        <v>10</v>
      </c>
      <c r="P1379" s="1" t="s">
        <v>16</v>
      </c>
      <c r="Q1379" s="1" t="str">
        <f t="shared" si="175"/>
        <v>Technology</v>
      </c>
      <c r="R1379" s="1" t="s">
        <v>790</v>
      </c>
      <c r="S1379" s="1">
        <v>2180</v>
      </c>
      <c r="T1379" s="1">
        <v>98105</v>
      </c>
      <c r="U1379" s="1" t="str">
        <f>VLOOKUP(T1379,'Geographic Data'!$A:$D,2,FALSE)</f>
        <v>Seattle</v>
      </c>
      <c r="V1379" s="1" t="str">
        <f>VLOOKUP(T1379,'Geographic Data'!$A:$D,3,FALSE)</f>
        <v>Washington</v>
      </c>
      <c r="W1379" s="1" t="str">
        <f>VLOOKUP(T1379,'Geographic Data'!$A:$D,4,FALSE)</f>
        <v>West</v>
      </c>
    </row>
    <row r="1380" spans="1:23" x14ac:dyDescent="0.2">
      <c r="A1380" s="1">
        <v>24845</v>
      </c>
      <c r="B1380" s="2">
        <v>43578</v>
      </c>
      <c r="C1380" s="2" t="str">
        <f t="shared" si="168"/>
        <v>Tuesday</v>
      </c>
      <c r="D1380" s="2" t="str">
        <f t="shared" si="169"/>
        <v>April</v>
      </c>
      <c r="E1380" s="2" t="str">
        <f t="shared" si="170"/>
        <v>2019</v>
      </c>
      <c r="F1380" s="2">
        <v>43585</v>
      </c>
      <c r="G1380" s="2" t="str">
        <f t="shared" si="171"/>
        <v>Tuesday</v>
      </c>
      <c r="H1380" s="2" t="str">
        <f t="shared" si="172"/>
        <v>April</v>
      </c>
      <c r="I1380" s="22">
        <v>0.35349089372585796</v>
      </c>
      <c r="J1380" s="22" t="str">
        <f t="shared" si="173"/>
        <v>08</v>
      </c>
      <c r="K1380" s="2" t="str">
        <f t="shared" si="174"/>
        <v>2019</v>
      </c>
      <c r="L1380" s="3">
        <v>6.68</v>
      </c>
      <c r="M1380" s="1">
        <v>6</v>
      </c>
      <c r="N1380" s="3">
        <v>40.08</v>
      </c>
      <c r="O1380" s="1" t="s">
        <v>10</v>
      </c>
      <c r="P1380" s="1" t="s">
        <v>11</v>
      </c>
      <c r="Q1380" s="1" t="str">
        <f t="shared" si="175"/>
        <v>Supplies and Furniture</v>
      </c>
      <c r="R1380" s="1" t="s">
        <v>788</v>
      </c>
      <c r="S1380" s="1" t="s">
        <v>123</v>
      </c>
      <c r="T1380" s="1">
        <v>98105</v>
      </c>
      <c r="U1380" s="1" t="str">
        <f>VLOOKUP(T1380,'Geographic Data'!$A:$D,2,FALSE)</f>
        <v>Seattle</v>
      </c>
      <c r="V1380" s="1" t="str">
        <f>VLOOKUP(T1380,'Geographic Data'!$A:$D,3,FALSE)</f>
        <v>Washington</v>
      </c>
      <c r="W1380" s="1" t="str">
        <f>VLOOKUP(T1380,'Geographic Data'!$A:$D,4,FALSE)</f>
        <v>West</v>
      </c>
    </row>
    <row r="1381" spans="1:23" x14ac:dyDescent="0.2">
      <c r="A1381" s="1">
        <v>26024</v>
      </c>
      <c r="B1381" s="2">
        <v>43583</v>
      </c>
      <c r="C1381" s="2" t="str">
        <f t="shared" si="168"/>
        <v>Sunday</v>
      </c>
      <c r="D1381" s="2" t="str">
        <f t="shared" si="169"/>
        <v>April</v>
      </c>
      <c r="E1381" s="2" t="str">
        <f t="shared" si="170"/>
        <v>2019</v>
      </c>
      <c r="F1381" s="2">
        <v>43593</v>
      </c>
      <c r="G1381" s="2" t="str">
        <f t="shared" si="171"/>
        <v>Wednesday</v>
      </c>
      <c r="H1381" s="2" t="str">
        <f t="shared" si="172"/>
        <v>May</v>
      </c>
      <c r="I1381" s="22">
        <v>0.39950671297105023</v>
      </c>
      <c r="J1381" s="22" t="str">
        <f t="shared" si="173"/>
        <v>09</v>
      </c>
      <c r="K1381" s="2" t="str">
        <f t="shared" si="174"/>
        <v>2019</v>
      </c>
      <c r="L1381" s="3">
        <v>22.23</v>
      </c>
      <c r="M1381" s="1">
        <v>10</v>
      </c>
      <c r="N1381" s="3">
        <v>222.3</v>
      </c>
      <c r="O1381" s="1" t="s">
        <v>10</v>
      </c>
      <c r="P1381" s="1" t="s">
        <v>27</v>
      </c>
      <c r="Q1381" s="1" t="str">
        <f t="shared" si="175"/>
        <v>Supplies and Furniture</v>
      </c>
      <c r="R1381" s="1" t="s">
        <v>33</v>
      </c>
      <c r="S1381" s="1" t="s">
        <v>127</v>
      </c>
      <c r="T1381" s="1">
        <v>98105</v>
      </c>
      <c r="U1381" s="1" t="str">
        <f>VLOOKUP(T1381,'Geographic Data'!$A:$D,2,FALSE)</f>
        <v>Seattle</v>
      </c>
      <c r="V1381" s="1" t="str">
        <f>VLOOKUP(T1381,'Geographic Data'!$A:$D,3,FALSE)</f>
        <v>Washington</v>
      </c>
      <c r="W1381" s="1" t="str">
        <f>VLOOKUP(T1381,'Geographic Data'!$A:$D,4,FALSE)</f>
        <v>West</v>
      </c>
    </row>
    <row r="1382" spans="1:23" x14ac:dyDescent="0.2">
      <c r="A1382" s="1">
        <v>45386</v>
      </c>
      <c r="B1382" s="2">
        <v>43667</v>
      </c>
      <c r="C1382" s="2" t="str">
        <f t="shared" si="168"/>
        <v>Sunday</v>
      </c>
      <c r="D1382" s="2" t="str">
        <f t="shared" si="169"/>
        <v>July</v>
      </c>
      <c r="E1382" s="2" t="str">
        <f t="shared" si="170"/>
        <v>2019</v>
      </c>
      <c r="F1382" s="2">
        <v>43672</v>
      </c>
      <c r="G1382" s="2" t="str">
        <f t="shared" si="171"/>
        <v>Friday</v>
      </c>
      <c r="H1382" s="2" t="str">
        <f t="shared" si="172"/>
        <v>July</v>
      </c>
      <c r="I1382" s="22">
        <v>9.6899024498475872E-2</v>
      </c>
      <c r="J1382" s="22" t="str">
        <f t="shared" si="173"/>
        <v>02</v>
      </c>
      <c r="K1382" s="2" t="str">
        <f t="shared" si="174"/>
        <v>2019</v>
      </c>
      <c r="L1382" s="3">
        <v>14.81</v>
      </c>
      <c r="M1382" s="1">
        <v>9</v>
      </c>
      <c r="N1382" s="3">
        <v>133.29</v>
      </c>
      <c r="O1382" s="1" t="s">
        <v>10</v>
      </c>
      <c r="P1382" s="1" t="s">
        <v>11</v>
      </c>
      <c r="Q1382" s="1" t="str">
        <f t="shared" si="175"/>
        <v>Supplies and Furniture</v>
      </c>
      <c r="R1382" s="1" t="s">
        <v>47</v>
      </c>
      <c r="S1382" s="1" t="s">
        <v>205</v>
      </c>
      <c r="T1382" s="1">
        <v>98105</v>
      </c>
      <c r="U1382" s="1" t="str">
        <f>VLOOKUP(T1382,'Geographic Data'!$A:$D,2,FALSE)</f>
        <v>Seattle</v>
      </c>
      <c r="V1382" s="1" t="str">
        <f>VLOOKUP(T1382,'Geographic Data'!$A:$D,3,FALSE)</f>
        <v>Washington</v>
      </c>
      <c r="W1382" s="1" t="str">
        <f>VLOOKUP(T1382,'Geographic Data'!$A:$D,4,FALSE)</f>
        <v>West</v>
      </c>
    </row>
    <row r="1383" spans="1:23" x14ac:dyDescent="0.2">
      <c r="A1383" s="1">
        <v>46729</v>
      </c>
      <c r="B1383" s="2">
        <v>43673</v>
      </c>
      <c r="C1383" s="2" t="str">
        <f t="shared" si="168"/>
        <v>Saturday</v>
      </c>
      <c r="D1383" s="2" t="str">
        <f t="shared" si="169"/>
        <v>July</v>
      </c>
      <c r="E1383" s="2" t="str">
        <f t="shared" si="170"/>
        <v>2019</v>
      </c>
      <c r="F1383" s="2">
        <v>43678</v>
      </c>
      <c r="G1383" s="2" t="str">
        <f t="shared" si="171"/>
        <v>Thursday</v>
      </c>
      <c r="H1383" s="2" t="str">
        <f t="shared" si="172"/>
        <v>August</v>
      </c>
      <c r="I1383" s="22">
        <v>0.31024552528890248</v>
      </c>
      <c r="J1383" s="22" t="str">
        <f t="shared" si="173"/>
        <v>07</v>
      </c>
      <c r="K1383" s="2" t="str">
        <f t="shared" si="174"/>
        <v>2019</v>
      </c>
      <c r="L1383" s="3">
        <v>155.99</v>
      </c>
      <c r="M1383" s="1">
        <v>3</v>
      </c>
      <c r="N1383" s="3">
        <v>467.97</v>
      </c>
      <c r="O1383" s="1" t="s">
        <v>10</v>
      </c>
      <c r="P1383" s="1" t="s">
        <v>16</v>
      </c>
      <c r="Q1383" s="1" t="str">
        <f t="shared" si="175"/>
        <v>Technology</v>
      </c>
      <c r="R1383" s="1" t="s">
        <v>790</v>
      </c>
      <c r="S1383" s="1" t="s">
        <v>208</v>
      </c>
      <c r="T1383" s="1">
        <v>98105</v>
      </c>
      <c r="U1383" s="1" t="str">
        <f>VLOOKUP(T1383,'Geographic Data'!$A:$D,2,FALSE)</f>
        <v>Seattle</v>
      </c>
      <c r="V1383" s="1" t="str">
        <f>VLOOKUP(T1383,'Geographic Data'!$A:$D,3,FALSE)</f>
        <v>Washington</v>
      </c>
      <c r="W1383" s="1" t="str">
        <f>VLOOKUP(T1383,'Geographic Data'!$A:$D,4,FALSE)</f>
        <v>West</v>
      </c>
    </row>
    <row r="1384" spans="1:23" x14ac:dyDescent="0.2">
      <c r="A1384" s="1">
        <v>50764</v>
      </c>
      <c r="B1384" s="2">
        <v>43690</v>
      </c>
      <c r="C1384" s="2" t="str">
        <f t="shared" si="168"/>
        <v>Tuesday</v>
      </c>
      <c r="D1384" s="2" t="str">
        <f t="shared" si="169"/>
        <v>August</v>
      </c>
      <c r="E1384" s="2" t="str">
        <f t="shared" si="170"/>
        <v>2019</v>
      </c>
      <c r="F1384" s="2">
        <v>43691</v>
      </c>
      <c r="G1384" s="2" t="str">
        <f t="shared" si="171"/>
        <v>Wednesday</v>
      </c>
      <c r="H1384" s="2" t="str">
        <f t="shared" si="172"/>
        <v>August</v>
      </c>
      <c r="I1384" s="22">
        <v>0.69469165180342751</v>
      </c>
      <c r="J1384" s="22" t="str">
        <f t="shared" si="173"/>
        <v>16</v>
      </c>
      <c r="K1384" s="2" t="str">
        <f t="shared" si="174"/>
        <v>2019</v>
      </c>
      <c r="L1384" s="3">
        <v>30.98</v>
      </c>
      <c r="M1384" s="1">
        <v>3</v>
      </c>
      <c r="N1384" s="3">
        <v>92.94</v>
      </c>
      <c r="O1384" s="1" t="s">
        <v>10</v>
      </c>
      <c r="P1384" s="1" t="s">
        <v>16</v>
      </c>
      <c r="Q1384" s="1" t="str">
        <f t="shared" si="175"/>
        <v>Technology</v>
      </c>
      <c r="R1384" s="1" t="s">
        <v>17</v>
      </c>
      <c r="S1384" s="1" t="s">
        <v>219</v>
      </c>
      <c r="T1384" s="1">
        <v>98105</v>
      </c>
      <c r="U1384" s="1" t="str">
        <f>VLOOKUP(T1384,'Geographic Data'!$A:$D,2,FALSE)</f>
        <v>Seattle</v>
      </c>
      <c r="V1384" s="1" t="str">
        <f>VLOOKUP(T1384,'Geographic Data'!$A:$D,3,FALSE)</f>
        <v>Washington</v>
      </c>
      <c r="W1384" s="1" t="str">
        <f>VLOOKUP(T1384,'Geographic Data'!$A:$D,4,FALSE)</f>
        <v>West</v>
      </c>
    </row>
    <row r="1385" spans="1:23" x14ac:dyDescent="0.2">
      <c r="A1385" s="1">
        <v>10926</v>
      </c>
      <c r="B1385" s="2">
        <v>43517</v>
      </c>
      <c r="C1385" s="2" t="str">
        <f t="shared" si="168"/>
        <v>Thursday</v>
      </c>
      <c r="D1385" s="2" t="str">
        <f t="shared" si="169"/>
        <v>February</v>
      </c>
      <c r="E1385" s="2" t="str">
        <f t="shared" si="170"/>
        <v>2019</v>
      </c>
      <c r="F1385" s="2">
        <v>43527</v>
      </c>
      <c r="G1385" s="2" t="str">
        <f t="shared" si="171"/>
        <v>Sunday</v>
      </c>
      <c r="H1385" s="2" t="str">
        <f t="shared" si="172"/>
        <v>March</v>
      </c>
      <c r="I1385" s="22">
        <v>0.64180762887037024</v>
      </c>
      <c r="J1385" s="22" t="str">
        <f t="shared" si="173"/>
        <v>15</v>
      </c>
      <c r="K1385" s="2" t="str">
        <f t="shared" si="174"/>
        <v>2019</v>
      </c>
      <c r="L1385" s="3">
        <v>90.97</v>
      </c>
      <c r="M1385" s="1">
        <v>8</v>
      </c>
      <c r="N1385" s="3">
        <v>727.76</v>
      </c>
      <c r="O1385" s="1" t="s">
        <v>22</v>
      </c>
      <c r="P1385" s="1" t="s">
        <v>16</v>
      </c>
      <c r="Q1385" s="1" t="str">
        <f t="shared" si="175"/>
        <v>Technology</v>
      </c>
      <c r="R1385" s="1" t="s">
        <v>25</v>
      </c>
      <c r="S1385" s="1" t="s">
        <v>64</v>
      </c>
      <c r="T1385" s="1">
        <v>98115</v>
      </c>
      <c r="U1385" s="1" t="str">
        <f>VLOOKUP(T1385,'Geographic Data'!$A:$D,2,FALSE)</f>
        <v>Seattle</v>
      </c>
      <c r="V1385" s="1" t="str">
        <f>VLOOKUP(T1385,'Geographic Data'!$A:$D,3,FALSE)</f>
        <v>Washington</v>
      </c>
      <c r="W1385" s="1" t="str">
        <f>VLOOKUP(T1385,'Geographic Data'!$A:$D,4,FALSE)</f>
        <v>West</v>
      </c>
    </row>
    <row r="1386" spans="1:23" x14ac:dyDescent="0.2">
      <c r="A1386" s="1">
        <v>11308</v>
      </c>
      <c r="B1386" s="2">
        <v>43519</v>
      </c>
      <c r="C1386" s="2" t="str">
        <f t="shared" si="168"/>
        <v>Saturday</v>
      </c>
      <c r="D1386" s="2" t="str">
        <f t="shared" si="169"/>
        <v>February</v>
      </c>
      <c r="E1386" s="2" t="str">
        <f t="shared" si="170"/>
        <v>2019</v>
      </c>
      <c r="F1386" s="2">
        <v>43523</v>
      </c>
      <c r="G1386" s="2" t="str">
        <f t="shared" si="171"/>
        <v>Wednesday</v>
      </c>
      <c r="H1386" s="2" t="str">
        <f t="shared" si="172"/>
        <v>February</v>
      </c>
      <c r="I1386" s="22">
        <v>0.41660443893416343</v>
      </c>
      <c r="J1386" s="22" t="str">
        <f t="shared" si="173"/>
        <v>09</v>
      </c>
      <c r="K1386" s="2" t="str">
        <f t="shared" si="174"/>
        <v>2019</v>
      </c>
      <c r="L1386" s="3">
        <v>179.29</v>
      </c>
      <c r="M1386" s="1">
        <v>9</v>
      </c>
      <c r="N1386" s="3">
        <v>1613.61</v>
      </c>
      <c r="O1386" s="1" t="s">
        <v>14</v>
      </c>
      <c r="P1386" s="1" t="s">
        <v>27</v>
      </c>
      <c r="Q1386" s="1" t="str">
        <f t="shared" si="175"/>
        <v>Supplies and Furniture</v>
      </c>
      <c r="R1386" s="1" t="s">
        <v>43</v>
      </c>
      <c r="S1386" s="1" t="s">
        <v>65</v>
      </c>
      <c r="T1386" s="1">
        <v>98115</v>
      </c>
      <c r="U1386" s="1" t="str">
        <f>VLOOKUP(T1386,'Geographic Data'!$A:$D,2,FALSE)</f>
        <v>Seattle</v>
      </c>
      <c r="V1386" s="1" t="str">
        <f>VLOOKUP(T1386,'Geographic Data'!$A:$D,3,FALSE)</f>
        <v>Washington</v>
      </c>
      <c r="W1386" s="1" t="str">
        <f>VLOOKUP(T1386,'Geographic Data'!$A:$D,4,FALSE)</f>
        <v>West</v>
      </c>
    </row>
    <row r="1387" spans="1:23" x14ac:dyDescent="0.2">
      <c r="A1387" s="1">
        <v>13225</v>
      </c>
      <c r="B1387" s="2">
        <v>43527</v>
      </c>
      <c r="C1387" s="2" t="str">
        <f t="shared" si="168"/>
        <v>Sunday</v>
      </c>
      <c r="D1387" s="2" t="str">
        <f t="shared" si="169"/>
        <v>March</v>
      </c>
      <c r="E1387" s="2" t="str">
        <f t="shared" si="170"/>
        <v>2019</v>
      </c>
      <c r="F1387" s="2">
        <v>43537</v>
      </c>
      <c r="G1387" s="2" t="str">
        <f t="shared" si="171"/>
        <v>Wednesday</v>
      </c>
      <c r="H1387" s="2" t="str">
        <f t="shared" si="172"/>
        <v>March</v>
      </c>
      <c r="I1387" s="22">
        <v>7.1669519923776681E-2</v>
      </c>
      <c r="J1387" s="22" t="str">
        <f t="shared" si="173"/>
        <v>01</v>
      </c>
      <c r="K1387" s="2" t="str">
        <f t="shared" si="174"/>
        <v>2019</v>
      </c>
      <c r="L1387" s="3">
        <v>48.58</v>
      </c>
      <c r="M1387" s="1">
        <v>8</v>
      </c>
      <c r="N1387" s="3">
        <v>388.64</v>
      </c>
      <c r="O1387" s="1" t="s">
        <v>22</v>
      </c>
      <c r="P1387" s="1" t="s">
        <v>11</v>
      </c>
      <c r="Q1387" s="1" t="str">
        <f t="shared" si="175"/>
        <v>Supplies and Furniture</v>
      </c>
      <c r="R1387" s="1" t="s">
        <v>47</v>
      </c>
      <c r="S1387" s="1" t="s">
        <v>69</v>
      </c>
      <c r="T1387" s="1">
        <v>98115</v>
      </c>
      <c r="U1387" s="1" t="str">
        <f>VLOOKUP(T1387,'Geographic Data'!$A:$D,2,FALSE)</f>
        <v>Seattle</v>
      </c>
      <c r="V1387" s="1" t="str">
        <f>VLOOKUP(T1387,'Geographic Data'!$A:$D,3,FALSE)</f>
        <v>Washington</v>
      </c>
      <c r="W1387" s="1" t="str">
        <f>VLOOKUP(T1387,'Geographic Data'!$A:$D,4,FALSE)</f>
        <v>West</v>
      </c>
    </row>
    <row r="1388" spans="1:23" x14ac:dyDescent="0.2">
      <c r="A1388" s="1">
        <v>13225</v>
      </c>
      <c r="B1388" s="2">
        <v>43527</v>
      </c>
      <c r="C1388" s="2" t="str">
        <f t="shared" si="168"/>
        <v>Sunday</v>
      </c>
      <c r="D1388" s="2" t="str">
        <f t="shared" si="169"/>
        <v>March</v>
      </c>
      <c r="E1388" s="2" t="str">
        <f t="shared" si="170"/>
        <v>2019</v>
      </c>
      <c r="F1388" s="2">
        <v>43535</v>
      </c>
      <c r="G1388" s="2" t="str">
        <f t="shared" si="171"/>
        <v>Monday</v>
      </c>
      <c r="H1388" s="2" t="str">
        <f t="shared" si="172"/>
        <v>March</v>
      </c>
      <c r="I1388" s="22">
        <v>0.54398029088484523</v>
      </c>
      <c r="J1388" s="22" t="str">
        <f t="shared" si="173"/>
        <v>13</v>
      </c>
      <c r="K1388" s="2" t="str">
        <f t="shared" si="174"/>
        <v>2019</v>
      </c>
      <c r="L1388" s="3">
        <v>205.99</v>
      </c>
      <c r="M1388" s="1">
        <v>9</v>
      </c>
      <c r="N1388" s="3">
        <v>1853.91</v>
      </c>
      <c r="O1388" s="1" t="s">
        <v>22</v>
      </c>
      <c r="P1388" s="1" t="s">
        <v>16</v>
      </c>
      <c r="Q1388" s="1" t="str">
        <f t="shared" si="175"/>
        <v>Technology</v>
      </c>
      <c r="R1388" s="1" t="s">
        <v>790</v>
      </c>
      <c r="S1388" s="1" t="s">
        <v>70</v>
      </c>
      <c r="T1388" s="1">
        <v>98115</v>
      </c>
      <c r="U1388" s="1" t="str">
        <f>VLOOKUP(T1388,'Geographic Data'!$A:$D,2,FALSE)</f>
        <v>Seattle</v>
      </c>
      <c r="V1388" s="1" t="str">
        <f>VLOOKUP(T1388,'Geographic Data'!$A:$D,3,FALSE)</f>
        <v>Washington</v>
      </c>
      <c r="W1388" s="1" t="str">
        <f>VLOOKUP(T1388,'Geographic Data'!$A:$D,4,FALSE)</f>
        <v>West</v>
      </c>
    </row>
    <row r="1389" spans="1:23" x14ac:dyDescent="0.2">
      <c r="A1389" s="1">
        <v>16332</v>
      </c>
      <c r="B1389" s="2">
        <v>43541</v>
      </c>
      <c r="C1389" s="2" t="str">
        <f t="shared" si="168"/>
        <v>Sunday</v>
      </c>
      <c r="D1389" s="2" t="str">
        <f t="shared" si="169"/>
        <v>March</v>
      </c>
      <c r="E1389" s="2" t="str">
        <f t="shared" si="170"/>
        <v>2019</v>
      </c>
      <c r="F1389" s="2">
        <v>43551</v>
      </c>
      <c r="G1389" s="2" t="str">
        <f t="shared" si="171"/>
        <v>Wednesday</v>
      </c>
      <c r="H1389" s="2" t="str">
        <f t="shared" si="172"/>
        <v>March</v>
      </c>
      <c r="I1389" s="22">
        <v>0.17576309990749106</v>
      </c>
      <c r="J1389" s="22" t="str">
        <f t="shared" si="173"/>
        <v>04</v>
      </c>
      <c r="K1389" s="2" t="str">
        <f t="shared" si="174"/>
        <v>2019</v>
      </c>
      <c r="L1389" s="3">
        <v>350.99</v>
      </c>
      <c r="M1389" s="1">
        <v>10</v>
      </c>
      <c r="N1389" s="3">
        <v>3509.9</v>
      </c>
      <c r="O1389" s="1" t="s">
        <v>14</v>
      </c>
      <c r="P1389" s="1" t="s">
        <v>27</v>
      </c>
      <c r="Q1389" s="1" t="str">
        <f t="shared" si="175"/>
        <v>Supplies and Furniture</v>
      </c>
      <c r="R1389" s="1" t="s">
        <v>1219</v>
      </c>
      <c r="S1389" s="1" t="s">
        <v>82</v>
      </c>
      <c r="T1389" s="1">
        <v>98115</v>
      </c>
      <c r="U1389" s="1" t="str">
        <f>VLOOKUP(T1389,'Geographic Data'!$A:$D,2,FALSE)</f>
        <v>Seattle</v>
      </c>
      <c r="V1389" s="1" t="str">
        <f>VLOOKUP(T1389,'Geographic Data'!$A:$D,3,FALSE)</f>
        <v>Washington</v>
      </c>
      <c r="W1389" s="1" t="str">
        <f>VLOOKUP(T1389,'Geographic Data'!$A:$D,4,FALSE)</f>
        <v>West</v>
      </c>
    </row>
    <row r="1390" spans="1:23" x14ac:dyDescent="0.2">
      <c r="A1390" s="1">
        <v>21740</v>
      </c>
      <c r="B1390" s="2">
        <v>43564</v>
      </c>
      <c r="C1390" s="2" t="str">
        <f t="shared" si="168"/>
        <v>Tuesday</v>
      </c>
      <c r="D1390" s="2" t="str">
        <f t="shared" si="169"/>
        <v>April</v>
      </c>
      <c r="E1390" s="2" t="str">
        <f t="shared" si="170"/>
        <v>2019</v>
      </c>
      <c r="F1390" s="2">
        <v>43569</v>
      </c>
      <c r="G1390" s="2" t="str">
        <f t="shared" si="171"/>
        <v>Sunday</v>
      </c>
      <c r="H1390" s="2" t="str">
        <f t="shared" si="172"/>
        <v>April</v>
      </c>
      <c r="I1390" s="22">
        <v>0.51939186061253451</v>
      </c>
      <c r="J1390" s="22" t="str">
        <f t="shared" si="173"/>
        <v>12</v>
      </c>
      <c r="K1390" s="2" t="str">
        <f t="shared" si="174"/>
        <v>2019</v>
      </c>
      <c r="L1390" s="3">
        <v>15.01</v>
      </c>
      <c r="M1390" s="1">
        <v>9</v>
      </c>
      <c r="N1390" s="3">
        <v>135.09</v>
      </c>
      <c r="O1390" s="1" t="s">
        <v>22</v>
      </c>
      <c r="P1390" s="1" t="s">
        <v>11</v>
      </c>
      <c r="Q1390" s="1" t="str">
        <f t="shared" si="175"/>
        <v>Supplies and Furniture</v>
      </c>
      <c r="R1390" s="1" t="s">
        <v>791</v>
      </c>
      <c r="S1390" s="1" t="s">
        <v>108</v>
      </c>
      <c r="T1390" s="1">
        <v>98115</v>
      </c>
      <c r="U1390" s="1" t="str">
        <f>VLOOKUP(T1390,'Geographic Data'!$A:$D,2,FALSE)</f>
        <v>Seattle</v>
      </c>
      <c r="V1390" s="1" t="str">
        <f>VLOOKUP(T1390,'Geographic Data'!$A:$D,3,FALSE)</f>
        <v>Washington</v>
      </c>
      <c r="W1390" s="1" t="str">
        <f>VLOOKUP(T1390,'Geographic Data'!$A:$D,4,FALSE)</f>
        <v>West</v>
      </c>
    </row>
    <row r="1391" spans="1:23" x14ac:dyDescent="0.2">
      <c r="A1391" s="1">
        <v>21934</v>
      </c>
      <c r="B1391" s="2">
        <v>43565</v>
      </c>
      <c r="C1391" s="2" t="str">
        <f t="shared" si="168"/>
        <v>Wednesday</v>
      </c>
      <c r="D1391" s="2" t="str">
        <f t="shared" si="169"/>
        <v>April</v>
      </c>
      <c r="E1391" s="2" t="str">
        <f t="shared" si="170"/>
        <v>2019</v>
      </c>
      <c r="F1391" s="2">
        <v>43573</v>
      </c>
      <c r="G1391" s="2" t="str">
        <f t="shared" si="171"/>
        <v>Thursday</v>
      </c>
      <c r="H1391" s="2" t="str">
        <f t="shared" si="172"/>
        <v>April</v>
      </c>
      <c r="I1391" s="22">
        <v>0.12032256163641342</v>
      </c>
      <c r="J1391" s="22" t="str">
        <f t="shared" si="173"/>
        <v>02</v>
      </c>
      <c r="K1391" s="2" t="str">
        <f t="shared" si="174"/>
        <v>2019</v>
      </c>
      <c r="L1391" s="3">
        <v>6.37</v>
      </c>
      <c r="M1391" s="1">
        <v>8</v>
      </c>
      <c r="N1391" s="3">
        <v>50.96</v>
      </c>
      <c r="O1391" s="1" t="s">
        <v>14</v>
      </c>
      <c r="P1391" s="1" t="s">
        <v>11</v>
      </c>
      <c r="Q1391" s="1" t="str">
        <f t="shared" si="175"/>
        <v>Supplies and Furniture</v>
      </c>
      <c r="R1391" s="1" t="s">
        <v>791</v>
      </c>
      <c r="S1391" s="1" t="s">
        <v>773</v>
      </c>
      <c r="T1391" s="1">
        <v>98115</v>
      </c>
      <c r="U1391" s="1" t="str">
        <f>VLOOKUP(T1391,'Geographic Data'!$A:$D,2,FALSE)</f>
        <v>Seattle</v>
      </c>
      <c r="V1391" s="1" t="str">
        <f>VLOOKUP(T1391,'Geographic Data'!$A:$D,3,FALSE)</f>
        <v>Washington</v>
      </c>
      <c r="W1391" s="1" t="str">
        <f>VLOOKUP(T1391,'Geographic Data'!$A:$D,4,FALSE)</f>
        <v>West</v>
      </c>
    </row>
    <row r="1392" spans="1:23" x14ac:dyDescent="0.2">
      <c r="A1392" s="1">
        <v>21934</v>
      </c>
      <c r="B1392" s="2">
        <v>43565</v>
      </c>
      <c r="C1392" s="2" t="str">
        <f t="shared" si="168"/>
        <v>Wednesday</v>
      </c>
      <c r="D1392" s="2" t="str">
        <f t="shared" si="169"/>
        <v>April</v>
      </c>
      <c r="E1392" s="2" t="str">
        <f t="shared" si="170"/>
        <v>2019</v>
      </c>
      <c r="F1392" s="2">
        <v>43574</v>
      </c>
      <c r="G1392" s="2" t="str">
        <f t="shared" si="171"/>
        <v>Friday</v>
      </c>
      <c r="H1392" s="2" t="str">
        <f t="shared" si="172"/>
        <v>April</v>
      </c>
      <c r="I1392" s="22">
        <v>0.45030779001333943</v>
      </c>
      <c r="J1392" s="22" t="str">
        <f t="shared" si="173"/>
        <v>10</v>
      </c>
      <c r="K1392" s="2" t="str">
        <f t="shared" si="174"/>
        <v>2019</v>
      </c>
      <c r="L1392" s="3">
        <v>500.98</v>
      </c>
      <c r="M1392" s="1">
        <v>5</v>
      </c>
      <c r="N1392" s="3">
        <v>2504.9</v>
      </c>
      <c r="O1392" s="1" t="s">
        <v>14</v>
      </c>
      <c r="P1392" s="1" t="s">
        <v>27</v>
      </c>
      <c r="Q1392" s="1" t="str">
        <f t="shared" si="175"/>
        <v>Supplies and Furniture</v>
      </c>
      <c r="R1392" s="1" t="s">
        <v>1219</v>
      </c>
      <c r="S1392" s="1" t="s">
        <v>109</v>
      </c>
      <c r="T1392" s="1">
        <v>98115</v>
      </c>
      <c r="U1392" s="1" t="str">
        <f>VLOOKUP(T1392,'Geographic Data'!$A:$D,2,FALSE)</f>
        <v>Seattle</v>
      </c>
      <c r="V1392" s="1" t="str">
        <f>VLOOKUP(T1392,'Geographic Data'!$A:$D,3,FALSE)</f>
        <v>Washington</v>
      </c>
      <c r="W1392" s="1" t="str">
        <f>VLOOKUP(T1392,'Geographic Data'!$A:$D,4,FALSE)</f>
        <v>West</v>
      </c>
    </row>
    <row r="1393" spans="1:23" x14ac:dyDescent="0.2">
      <c r="A1393" s="1">
        <v>24426</v>
      </c>
      <c r="B1393" s="2">
        <v>43576</v>
      </c>
      <c r="C1393" s="2" t="str">
        <f t="shared" si="168"/>
        <v>Sunday</v>
      </c>
      <c r="D1393" s="2" t="str">
        <f t="shared" si="169"/>
        <v>April</v>
      </c>
      <c r="E1393" s="2" t="str">
        <f t="shared" si="170"/>
        <v>2019</v>
      </c>
      <c r="F1393" s="2">
        <v>43584</v>
      </c>
      <c r="G1393" s="2" t="str">
        <f t="shared" si="171"/>
        <v>Monday</v>
      </c>
      <c r="H1393" s="2" t="str">
        <f t="shared" si="172"/>
        <v>April</v>
      </c>
      <c r="I1393" s="22">
        <v>0.63008230476505578</v>
      </c>
      <c r="J1393" s="22" t="str">
        <f t="shared" si="173"/>
        <v>15</v>
      </c>
      <c r="K1393" s="2" t="str">
        <f t="shared" si="174"/>
        <v>2019</v>
      </c>
      <c r="L1393" s="3">
        <v>70.89</v>
      </c>
      <c r="M1393" s="1">
        <v>7</v>
      </c>
      <c r="N1393" s="3">
        <v>496.23</v>
      </c>
      <c r="O1393" s="1" t="s">
        <v>22</v>
      </c>
      <c r="P1393" s="1" t="s">
        <v>27</v>
      </c>
      <c r="Q1393" s="1" t="str">
        <f t="shared" si="175"/>
        <v>Supplies and Furniture</v>
      </c>
      <c r="R1393" s="1" t="s">
        <v>43</v>
      </c>
      <c r="S1393" s="1" t="s">
        <v>120</v>
      </c>
      <c r="T1393" s="1">
        <v>98115</v>
      </c>
      <c r="U1393" s="1" t="str">
        <f>VLOOKUP(T1393,'Geographic Data'!$A:$D,2,FALSE)</f>
        <v>Seattle</v>
      </c>
      <c r="V1393" s="1" t="str">
        <f>VLOOKUP(T1393,'Geographic Data'!$A:$D,3,FALSE)</f>
        <v>Washington</v>
      </c>
      <c r="W1393" s="1" t="str">
        <f>VLOOKUP(T1393,'Geographic Data'!$A:$D,4,FALSE)</f>
        <v>West</v>
      </c>
    </row>
    <row r="1394" spans="1:23" x14ac:dyDescent="0.2">
      <c r="A1394" s="1">
        <v>25516</v>
      </c>
      <c r="B1394" s="2">
        <v>43580</v>
      </c>
      <c r="C1394" s="2" t="str">
        <f t="shared" si="168"/>
        <v>Thursday</v>
      </c>
      <c r="D1394" s="2" t="str">
        <f t="shared" si="169"/>
        <v>April</v>
      </c>
      <c r="E1394" s="2" t="str">
        <f t="shared" si="170"/>
        <v>2019</v>
      </c>
      <c r="F1394" s="2">
        <v>43588</v>
      </c>
      <c r="G1394" s="2" t="str">
        <f t="shared" si="171"/>
        <v>Friday</v>
      </c>
      <c r="H1394" s="2" t="str">
        <f t="shared" si="172"/>
        <v>May</v>
      </c>
      <c r="I1394" s="22">
        <v>0.87751662083261628</v>
      </c>
      <c r="J1394" s="22" t="str">
        <f t="shared" si="173"/>
        <v>21</v>
      </c>
      <c r="K1394" s="2" t="str">
        <f t="shared" si="174"/>
        <v>2019</v>
      </c>
      <c r="L1394" s="3">
        <v>9.85</v>
      </c>
      <c r="M1394" s="1">
        <v>1</v>
      </c>
      <c r="N1394" s="3">
        <v>9.85</v>
      </c>
      <c r="O1394" s="1" t="s">
        <v>14</v>
      </c>
      <c r="P1394" s="1" t="s">
        <v>11</v>
      </c>
      <c r="Q1394" s="1" t="str">
        <f t="shared" si="175"/>
        <v>Supplies and Furniture</v>
      </c>
      <c r="R1394" s="1" t="s">
        <v>788</v>
      </c>
      <c r="S1394" s="1" t="s">
        <v>125</v>
      </c>
      <c r="T1394" s="1">
        <v>98115</v>
      </c>
      <c r="U1394" s="1" t="str">
        <f>VLOOKUP(T1394,'Geographic Data'!$A:$D,2,FALSE)</f>
        <v>Seattle</v>
      </c>
      <c r="V1394" s="1" t="str">
        <f>VLOOKUP(T1394,'Geographic Data'!$A:$D,3,FALSE)</f>
        <v>Washington</v>
      </c>
      <c r="W1394" s="1" t="str">
        <f>VLOOKUP(T1394,'Geographic Data'!$A:$D,4,FALSE)</f>
        <v>West</v>
      </c>
    </row>
    <row r="1395" spans="1:23" x14ac:dyDescent="0.2">
      <c r="A1395" s="1">
        <v>29736</v>
      </c>
      <c r="B1395" s="2">
        <v>43599</v>
      </c>
      <c r="C1395" s="2" t="str">
        <f t="shared" si="168"/>
        <v>Tuesday</v>
      </c>
      <c r="D1395" s="2" t="str">
        <f t="shared" si="169"/>
        <v>May</v>
      </c>
      <c r="E1395" s="2" t="str">
        <f t="shared" si="170"/>
        <v>2019</v>
      </c>
      <c r="F1395" s="2">
        <v>43602</v>
      </c>
      <c r="G1395" s="2" t="str">
        <f t="shared" si="171"/>
        <v>Friday</v>
      </c>
      <c r="H1395" s="2" t="str">
        <f t="shared" si="172"/>
        <v>May</v>
      </c>
      <c r="I1395" s="22">
        <v>0.8562423443984043</v>
      </c>
      <c r="J1395" s="22" t="str">
        <f t="shared" si="173"/>
        <v>20</v>
      </c>
      <c r="K1395" s="2" t="str">
        <f t="shared" si="174"/>
        <v>2019</v>
      </c>
      <c r="L1395" s="3">
        <v>8.33</v>
      </c>
      <c r="M1395" s="1">
        <v>4</v>
      </c>
      <c r="N1395" s="3">
        <v>33.32</v>
      </c>
      <c r="O1395" s="1" t="s">
        <v>22</v>
      </c>
      <c r="P1395" s="1" t="s">
        <v>16</v>
      </c>
      <c r="Q1395" s="1" t="str">
        <f t="shared" si="175"/>
        <v>Technology</v>
      </c>
      <c r="R1395" s="1" t="s">
        <v>17</v>
      </c>
      <c r="S1395" s="1" t="s">
        <v>151</v>
      </c>
      <c r="T1395" s="1">
        <v>98115</v>
      </c>
      <c r="U1395" s="1" t="str">
        <f>VLOOKUP(T1395,'Geographic Data'!$A:$D,2,FALSE)</f>
        <v>Seattle</v>
      </c>
      <c r="V1395" s="1" t="str">
        <f>VLOOKUP(T1395,'Geographic Data'!$A:$D,3,FALSE)</f>
        <v>Washington</v>
      </c>
      <c r="W1395" s="1" t="str">
        <f>VLOOKUP(T1395,'Geographic Data'!$A:$D,4,FALSE)</f>
        <v>West</v>
      </c>
    </row>
    <row r="1396" spans="1:23" x14ac:dyDescent="0.2">
      <c r="A1396" s="1">
        <v>29736</v>
      </c>
      <c r="B1396" s="2">
        <v>43599</v>
      </c>
      <c r="C1396" s="2" t="str">
        <f t="shared" si="168"/>
        <v>Tuesday</v>
      </c>
      <c r="D1396" s="2" t="str">
        <f t="shared" si="169"/>
        <v>May</v>
      </c>
      <c r="E1396" s="2" t="str">
        <f t="shared" si="170"/>
        <v>2019</v>
      </c>
      <c r="F1396" s="2">
        <v>43608</v>
      </c>
      <c r="G1396" s="2" t="str">
        <f t="shared" si="171"/>
        <v>Thursday</v>
      </c>
      <c r="H1396" s="2" t="str">
        <f t="shared" si="172"/>
        <v>May</v>
      </c>
      <c r="I1396" s="22">
        <v>0.45621016047293073</v>
      </c>
      <c r="J1396" s="22" t="str">
        <f t="shared" si="173"/>
        <v>10</v>
      </c>
      <c r="K1396" s="2" t="str">
        <f t="shared" si="174"/>
        <v>2019</v>
      </c>
      <c r="L1396" s="3">
        <v>85.99</v>
      </c>
      <c r="M1396" s="1">
        <v>7</v>
      </c>
      <c r="N1396" s="3">
        <v>601.92999999999995</v>
      </c>
      <c r="O1396" s="1" t="s">
        <v>22</v>
      </c>
      <c r="P1396" s="1" t="s">
        <v>16</v>
      </c>
      <c r="Q1396" s="1" t="str">
        <f t="shared" si="175"/>
        <v>Technology</v>
      </c>
      <c r="R1396" s="1" t="s">
        <v>790</v>
      </c>
      <c r="S1396" s="1" t="s">
        <v>134</v>
      </c>
      <c r="T1396" s="1">
        <v>98115</v>
      </c>
      <c r="U1396" s="1" t="str">
        <f>VLOOKUP(T1396,'Geographic Data'!$A:$D,2,FALSE)</f>
        <v>Seattle</v>
      </c>
      <c r="V1396" s="1" t="str">
        <f>VLOOKUP(T1396,'Geographic Data'!$A:$D,3,FALSE)</f>
        <v>Washington</v>
      </c>
      <c r="W1396" s="1" t="str">
        <f>VLOOKUP(T1396,'Geographic Data'!$A:$D,4,FALSE)</f>
        <v>West</v>
      </c>
    </row>
    <row r="1397" spans="1:23" x14ac:dyDescent="0.2">
      <c r="A1397" s="1">
        <v>29871</v>
      </c>
      <c r="B1397" s="2">
        <v>43599</v>
      </c>
      <c r="C1397" s="2" t="str">
        <f t="shared" si="168"/>
        <v>Tuesday</v>
      </c>
      <c r="D1397" s="2" t="str">
        <f t="shared" si="169"/>
        <v>May</v>
      </c>
      <c r="E1397" s="2" t="str">
        <f t="shared" si="170"/>
        <v>2019</v>
      </c>
      <c r="F1397" s="2">
        <v>43607</v>
      </c>
      <c r="G1397" s="2" t="str">
        <f t="shared" si="171"/>
        <v>Wednesday</v>
      </c>
      <c r="H1397" s="2" t="str">
        <f t="shared" si="172"/>
        <v>May</v>
      </c>
      <c r="I1397" s="22">
        <v>0.39170293516970311</v>
      </c>
      <c r="J1397" s="22" t="str">
        <f t="shared" si="173"/>
        <v>09</v>
      </c>
      <c r="K1397" s="2" t="str">
        <f t="shared" si="174"/>
        <v>2019</v>
      </c>
      <c r="L1397" s="3">
        <v>21.98</v>
      </c>
      <c r="M1397" s="1">
        <v>8</v>
      </c>
      <c r="N1397" s="3">
        <v>175.84</v>
      </c>
      <c r="O1397" s="1" t="s">
        <v>22</v>
      </c>
      <c r="P1397" s="1" t="s">
        <v>11</v>
      </c>
      <c r="Q1397" s="1" t="str">
        <f t="shared" si="175"/>
        <v>Supplies and Furniture</v>
      </c>
      <c r="R1397" s="1" t="s">
        <v>12</v>
      </c>
      <c r="S1397" s="1" t="s">
        <v>72</v>
      </c>
      <c r="T1397" s="1">
        <v>98115</v>
      </c>
      <c r="U1397" s="1" t="str">
        <f>VLOOKUP(T1397,'Geographic Data'!$A:$D,2,FALSE)</f>
        <v>Seattle</v>
      </c>
      <c r="V1397" s="1" t="str">
        <f>VLOOKUP(T1397,'Geographic Data'!$A:$D,3,FALSE)</f>
        <v>Washington</v>
      </c>
      <c r="W1397" s="1" t="str">
        <f>VLOOKUP(T1397,'Geographic Data'!$A:$D,4,FALSE)</f>
        <v>West</v>
      </c>
    </row>
    <row r="1398" spans="1:23" x14ac:dyDescent="0.2">
      <c r="A1398" s="1">
        <v>32170</v>
      </c>
      <c r="B1398" s="2">
        <v>43609</v>
      </c>
      <c r="C1398" s="2" t="str">
        <f t="shared" si="168"/>
        <v>Friday</v>
      </c>
      <c r="D1398" s="2" t="str">
        <f t="shared" si="169"/>
        <v>May</v>
      </c>
      <c r="E1398" s="2" t="str">
        <f t="shared" si="170"/>
        <v>2019</v>
      </c>
      <c r="F1398" s="2">
        <v>43610</v>
      </c>
      <c r="G1398" s="2" t="str">
        <f t="shared" si="171"/>
        <v>Saturday</v>
      </c>
      <c r="H1398" s="2" t="str">
        <f t="shared" si="172"/>
        <v>May</v>
      </c>
      <c r="I1398" s="22">
        <v>0.31819524443265468</v>
      </c>
      <c r="J1398" s="22" t="str">
        <f t="shared" si="173"/>
        <v>07</v>
      </c>
      <c r="K1398" s="2" t="str">
        <f t="shared" si="174"/>
        <v>2019</v>
      </c>
      <c r="L1398" s="3">
        <v>119.99</v>
      </c>
      <c r="M1398" s="1">
        <v>5</v>
      </c>
      <c r="N1398" s="3">
        <v>599.95000000000005</v>
      </c>
      <c r="O1398" s="1" t="s">
        <v>14</v>
      </c>
      <c r="P1398" s="1" t="s">
        <v>794</v>
      </c>
      <c r="Q1398" s="1" t="str">
        <f t="shared" si="175"/>
        <v>Technology </v>
      </c>
      <c r="R1398" s="1" t="s">
        <v>25</v>
      </c>
      <c r="S1398" s="1" t="s">
        <v>158</v>
      </c>
      <c r="T1398" s="1">
        <v>98115</v>
      </c>
      <c r="U1398" s="1" t="str">
        <f>VLOOKUP(T1398,'Geographic Data'!$A:$D,2,FALSE)</f>
        <v>Seattle</v>
      </c>
      <c r="V1398" s="1" t="str">
        <f>VLOOKUP(T1398,'Geographic Data'!$A:$D,3,FALSE)</f>
        <v>Washington</v>
      </c>
      <c r="W1398" s="1" t="str">
        <f>VLOOKUP(T1398,'Geographic Data'!$A:$D,4,FALSE)</f>
        <v>West</v>
      </c>
    </row>
    <row r="1399" spans="1:23" x14ac:dyDescent="0.2">
      <c r="A1399" s="1">
        <v>32170</v>
      </c>
      <c r="B1399" s="2">
        <v>43609</v>
      </c>
      <c r="C1399" s="2" t="str">
        <f t="shared" si="168"/>
        <v>Friday</v>
      </c>
      <c r="D1399" s="2" t="str">
        <f t="shared" si="169"/>
        <v>May</v>
      </c>
      <c r="E1399" s="2" t="str">
        <f t="shared" si="170"/>
        <v>2019</v>
      </c>
      <c r="F1399" s="2">
        <v>43611</v>
      </c>
      <c r="G1399" s="2" t="str">
        <f t="shared" si="171"/>
        <v>Sunday</v>
      </c>
      <c r="H1399" s="2" t="str">
        <f t="shared" si="172"/>
        <v>May</v>
      </c>
      <c r="I1399" s="22">
        <v>0.36492195288510465</v>
      </c>
      <c r="J1399" s="22" t="str">
        <f t="shared" si="173"/>
        <v>08</v>
      </c>
      <c r="K1399" s="2" t="str">
        <f t="shared" si="174"/>
        <v>2019</v>
      </c>
      <c r="L1399" s="3">
        <v>35.99</v>
      </c>
      <c r="M1399" s="1">
        <v>10</v>
      </c>
      <c r="N1399" s="3">
        <v>359.9</v>
      </c>
      <c r="O1399" s="1" t="s">
        <v>14</v>
      </c>
      <c r="P1399" s="1" t="s">
        <v>16</v>
      </c>
      <c r="Q1399" s="1" t="str">
        <f t="shared" si="175"/>
        <v>Technology</v>
      </c>
      <c r="R1399" s="1" t="s">
        <v>790</v>
      </c>
      <c r="S1399" s="1" t="s">
        <v>95</v>
      </c>
      <c r="T1399" s="1">
        <v>98115</v>
      </c>
      <c r="U1399" s="1" t="str">
        <f>VLOOKUP(T1399,'Geographic Data'!$A:$D,2,FALSE)</f>
        <v>Seattle</v>
      </c>
      <c r="V1399" s="1" t="str">
        <f>VLOOKUP(T1399,'Geographic Data'!$A:$D,3,FALSE)</f>
        <v>Washington</v>
      </c>
      <c r="W1399" s="1" t="str">
        <f>VLOOKUP(T1399,'Geographic Data'!$A:$D,4,FALSE)</f>
        <v>West</v>
      </c>
    </row>
    <row r="1400" spans="1:23" x14ac:dyDescent="0.2">
      <c r="A1400" s="1">
        <v>32170</v>
      </c>
      <c r="B1400" s="2">
        <v>43609</v>
      </c>
      <c r="C1400" s="2" t="str">
        <f t="shared" si="168"/>
        <v>Friday</v>
      </c>
      <c r="D1400" s="2" t="str">
        <f t="shared" si="169"/>
        <v>May</v>
      </c>
      <c r="E1400" s="2" t="str">
        <f t="shared" si="170"/>
        <v>2019</v>
      </c>
      <c r="F1400" s="2">
        <v>43612</v>
      </c>
      <c r="G1400" s="2" t="str">
        <f t="shared" si="171"/>
        <v>Monday</v>
      </c>
      <c r="H1400" s="2" t="str">
        <f t="shared" si="172"/>
        <v>May</v>
      </c>
      <c r="I1400" s="22">
        <v>0.38726493795253936</v>
      </c>
      <c r="J1400" s="22" t="str">
        <f t="shared" si="173"/>
        <v>09</v>
      </c>
      <c r="K1400" s="2" t="str">
        <f t="shared" si="174"/>
        <v>2019</v>
      </c>
      <c r="L1400" s="3">
        <v>160.97999999999999</v>
      </c>
      <c r="M1400" s="1">
        <v>2</v>
      </c>
      <c r="N1400" s="3">
        <v>321.95999999999998</v>
      </c>
      <c r="O1400" s="1" t="s">
        <v>14</v>
      </c>
      <c r="P1400" s="1" t="s">
        <v>27</v>
      </c>
      <c r="Q1400" s="1" t="str">
        <f t="shared" si="175"/>
        <v>Supplies and Furniture</v>
      </c>
      <c r="R1400" s="1" t="s">
        <v>1219</v>
      </c>
      <c r="S1400" s="1" t="s">
        <v>159</v>
      </c>
      <c r="T1400" s="1">
        <v>98115</v>
      </c>
      <c r="U1400" s="1" t="str">
        <f>VLOOKUP(T1400,'Geographic Data'!$A:$D,2,FALSE)</f>
        <v>Seattle</v>
      </c>
      <c r="V1400" s="1" t="str">
        <f>VLOOKUP(T1400,'Geographic Data'!$A:$D,3,FALSE)</f>
        <v>Washington</v>
      </c>
      <c r="W1400" s="1" t="str">
        <f>VLOOKUP(T1400,'Geographic Data'!$A:$D,4,FALSE)</f>
        <v>West</v>
      </c>
    </row>
    <row r="1401" spans="1:23" x14ac:dyDescent="0.2">
      <c r="A1401" s="1">
        <v>32648</v>
      </c>
      <c r="B1401" s="2">
        <v>43611</v>
      </c>
      <c r="C1401" s="2" t="str">
        <f t="shared" si="168"/>
        <v>Sunday</v>
      </c>
      <c r="D1401" s="2" t="str">
        <f t="shared" si="169"/>
        <v>May</v>
      </c>
      <c r="E1401" s="2" t="str">
        <f t="shared" si="170"/>
        <v>2019</v>
      </c>
      <c r="F1401" s="2">
        <v>43617</v>
      </c>
      <c r="G1401" s="2" t="str">
        <f t="shared" si="171"/>
        <v>Saturday</v>
      </c>
      <c r="H1401" s="2" t="str">
        <f t="shared" si="172"/>
        <v>June</v>
      </c>
      <c r="I1401" s="22">
        <v>0.46646331374872485</v>
      </c>
      <c r="J1401" s="22" t="str">
        <f t="shared" si="173"/>
        <v>11</v>
      </c>
      <c r="K1401" s="2" t="str">
        <f t="shared" si="174"/>
        <v>2019</v>
      </c>
      <c r="L1401" s="3">
        <v>100.98</v>
      </c>
      <c r="M1401" s="1">
        <v>6</v>
      </c>
      <c r="N1401" s="3">
        <v>605.88</v>
      </c>
      <c r="O1401" s="1" t="s">
        <v>14</v>
      </c>
      <c r="P1401" s="1" t="s">
        <v>27</v>
      </c>
      <c r="Q1401" s="1" t="str">
        <f t="shared" si="175"/>
        <v>Supplies and Furniture</v>
      </c>
      <c r="R1401" s="1" t="s">
        <v>28</v>
      </c>
      <c r="S1401" s="1" t="s">
        <v>93</v>
      </c>
      <c r="T1401" s="1">
        <v>98115</v>
      </c>
      <c r="U1401" s="1" t="str">
        <f>VLOOKUP(T1401,'Geographic Data'!$A:$D,2,FALSE)</f>
        <v>Seattle</v>
      </c>
      <c r="V1401" s="1" t="str">
        <f>VLOOKUP(T1401,'Geographic Data'!$A:$D,3,FALSE)</f>
        <v>Washington</v>
      </c>
      <c r="W1401" s="1" t="str">
        <f>VLOOKUP(T1401,'Geographic Data'!$A:$D,4,FALSE)</f>
        <v>West</v>
      </c>
    </row>
    <row r="1402" spans="1:23" x14ac:dyDescent="0.2">
      <c r="A1402" s="1">
        <v>35502</v>
      </c>
      <c r="B1402" s="2">
        <v>43624</v>
      </c>
      <c r="C1402" s="2" t="str">
        <f t="shared" si="168"/>
        <v>Saturday</v>
      </c>
      <c r="D1402" s="2" t="str">
        <f t="shared" si="169"/>
        <v>June</v>
      </c>
      <c r="E1402" s="2" t="str">
        <f t="shared" si="170"/>
        <v>2019</v>
      </c>
      <c r="F1402" s="2">
        <v>43627</v>
      </c>
      <c r="G1402" s="2" t="str">
        <f t="shared" si="171"/>
        <v>Tuesday</v>
      </c>
      <c r="H1402" s="2" t="str">
        <f t="shared" si="172"/>
        <v>June</v>
      </c>
      <c r="I1402" s="22">
        <v>0.89651483196133674</v>
      </c>
      <c r="J1402" s="22" t="str">
        <f t="shared" si="173"/>
        <v>21</v>
      </c>
      <c r="K1402" s="2" t="str">
        <f t="shared" si="174"/>
        <v>2019</v>
      </c>
      <c r="L1402" s="3">
        <v>11.58</v>
      </c>
      <c r="M1402" s="1">
        <v>7</v>
      </c>
      <c r="N1402" s="3">
        <v>81.06</v>
      </c>
      <c r="O1402" s="1" t="s">
        <v>14</v>
      </c>
      <c r="P1402" s="1" t="s">
        <v>11</v>
      </c>
      <c r="Q1402" s="1" t="str">
        <f t="shared" si="175"/>
        <v>Supplies and Furniture</v>
      </c>
      <c r="R1402" s="1" t="s">
        <v>41</v>
      </c>
      <c r="S1402" s="1" t="s">
        <v>776</v>
      </c>
      <c r="T1402" s="1">
        <v>98115</v>
      </c>
      <c r="U1402" s="1" t="str">
        <f>VLOOKUP(T1402,'Geographic Data'!$A:$D,2,FALSE)</f>
        <v>Seattle</v>
      </c>
      <c r="V1402" s="1" t="str">
        <f>VLOOKUP(T1402,'Geographic Data'!$A:$D,3,FALSE)</f>
        <v>Washington</v>
      </c>
      <c r="W1402" s="1" t="str">
        <f>VLOOKUP(T1402,'Geographic Data'!$A:$D,4,FALSE)</f>
        <v>West</v>
      </c>
    </row>
    <row r="1403" spans="1:23" x14ac:dyDescent="0.2">
      <c r="A1403" s="1">
        <v>35502</v>
      </c>
      <c r="B1403" s="2">
        <v>43624</v>
      </c>
      <c r="C1403" s="2" t="str">
        <f t="shared" si="168"/>
        <v>Saturday</v>
      </c>
      <c r="D1403" s="2" t="str">
        <f t="shared" si="169"/>
        <v>June</v>
      </c>
      <c r="E1403" s="2" t="str">
        <f t="shared" si="170"/>
        <v>2019</v>
      </c>
      <c r="F1403" s="2">
        <v>43626</v>
      </c>
      <c r="G1403" s="2" t="str">
        <f t="shared" si="171"/>
        <v>Monday</v>
      </c>
      <c r="H1403" s="2" t="str">
        <f t="shared" si="172"/>
        <v>June</v>
      </c>
      <c r="I1403" s="22">
        <v>0.98653534090651229</v>
      </c>
      <c r="J1403" s="22" t="str">
        <f t="shared" si="173"/>
        <v>23</v>
      </c>
      <c r="K1403" s="2" t="str">
        <f t="shared" si="174"/>
        <v>2019</v>
      </c>
      <c r="L1403" s="3">
        <v>15.31</v>
      </c>
      <c r="M1403" s="1">
        <v>8</v>
      </c>
      <c r="N1403" s="3">
        <v>122.48</v>
      </c>
      <c r="O1403" s="1" t="s">
        <v>14</v>
      </c>
      <c r="P1403" s="1" t="s">
        <v>11</v>
      </c>
      <c r="Q1403" s="1" t="str">
        <f t="shared" si="175"/>
        <v>Supplies and Furniture</v>
      </c>
      <c r="R1403" s="1" t="s">
        <v>789</v>
      </c>
      <c r="S1403" s="1" t="s">
        <v>180</v>
      </c>
      <c r="T1403" s="1">
        <v>98115</v>
      </c>
      <c r="U1403" s="1" t="str">
        <f>VLOOKUP(T1403,'Geographic Data'!$A:$D,2,FALSE)</f>
        <v>Seattle</v>
      </c>
      <c r="V1403" s="1" t="str">
        <f>VLOOKUP(T1403,'Geographic Data'!$A:$D,3,FALSE)</f>
        <v>Washington</v>
      </c>
      <c r="W1403" s="1" t="str">
        <f>VLOOKUP(T1403,'Geographic Data'!$A:$D,4,FALSE)</f>
        <v>West</v>
      </c>
    </row>
    <row r="1404" spans="1:23" x14ac:dyDescent="0.2">
      <c r="A1404" s="1">
        <v>40491</v>
      </c>
      <c r="B1404" s="2">
        <v>43646</v>
      </c>
      <c r="C1404" s="2" t="str">
        <f t="shared" si="168"/>
        <v>Sunday</v>
      </c>
      <c r="D1404" s="2" t="str">
        <f t="shared" si="169"/>
        <v>June</v>
      </c>
      <c r="E1404" s="2" t="str">
        <f t="shared" si="170"/>
        <v>2019</v>
      </c>
      <c r="F1404" s="2">
        <v>43648</v>
      </c>
      <c r="G1404" s="2" t="str">
        <f t="shared" si="171"/>
        <v>Tuesday</v>
      </c>
      <c r="H1404" s="2" t="str">
        <f t="shared" si="172"/>
        <v>July</v>
      </c>
      <c r="I1404" s="22">
        <v>0.94925352115529349</v>
      </c>
      <c r="J1404" s="22" t="str">
        <f t="shared" si="173"/>
        <v>22</v>
      </c>
      <c r="K1404" s="2" t="str">
        <f t="shared" si="174"/>
        <v>2019</v>
      </c>
      <c r="L1404" s="3">
        <v>15.04</v>
      </c>
      <c r="M1404" s="1">
        <v>1</v>
      </c>
      <c r="N1404" s="3">
        <v>15.04</v>
      </c>
      <c r="O1404" s="1" t="s">
        <v>14</v>
      </c>
      <c r="P1404" s="1" t="s">
        <v>11</v>
      </c>
      <c r="Q1404" s="1" t="str">
        <f t="shared" si="175"/>
        <v>Supplies and Furniture</v>
      </c>
      <c r="R1404" s="1" t="s">
        <v>12</v>
      </c>
      <c r="S1404" s="1" t="s">
        <v>38</v>
      </c>
      <c r="T1404" s="1">
        <v>98115</v>
      </c>
      <c r="U1404" s="1" t="str">
        <f>VLOOKUP(T1404,'Geographic Data'!$A:$D,2,FALSE)</f>
        <v>Seattle</v>
      </c>
      <c r="V1404" s="1" t="str">
        <f>VLOOKUP(T1404,'Geographic Data'!$A:$D,3,FALSE)</f>
        <v>Washington</v>
      </c>
      <c r="W1404" s="1" t="str">
        <f>VLOOKUP(T1404,'Geographic Data'!$A:$D,4,FALSE)</f>
        <v>West</v>
      </c>
    </row>
    <row r="1405" spans="1:23" x14ac:dyDescent="0.2">
      <c r="A1405" s="1">
        <v>80881</v>
      </c>
      <c r="B1405" s="2">
        <v>43821</v>
      </c>
      <c r="C1405" s="2" t="str">
        <f t="shared" si="168"/>
        <v>Sunday</v>
      </c>
      <c r="D1405" s="2" t="str">
        <f t="shared" si="169"/>
        <v>December</v>
      </c>
      <c r="E1405" s="2" t="str">
        <f t="shared" si="170"/>
        <v>2019</v>
      </c>
      <c r="F1405" s="2">
        <v>43824</v>
      </c>
      <c r="G1405" s="2" t="str">
        <f t="shared" si="171"/>
        <v>Wednesday</v>
      </c>
      <c r="H1405" s="2" t="str">
        <f t="shared" si="172"/>
        <v>December</v>
      </c>
      <c r="I1405" s="22">
        <v>0.99036233646711014</v>
      </c>
      <c r="J1405" s="22" t="str">
        <f t="shared" si="173"/>
        <v>23</v>
      </c>
      <c r="K1405" s="2" t="str">
        <f t="shared" si="174"/>
        <v>2019</v>
      </c>
      <c r="L1405" s="3">
        <v>8.32</v>
      </c>
      <c r="M1405" s="1">
        <v>7</v>
      </c>
      <c r="N1405" s="3">
        <v>58.24</v>
      </c>
      <c r="O1405" s="1" t="s">
        <v>14</v>
      </c>
      <c r="P1405" s="1" t="s">
        <v>16</v>
      </c>
      <c r="Q1405" s="1" t="str">
        <f t="shared" si="175"/>
        <v>Technology</v>
      </c>
      <c r="R1405" s="1" t="s">
        <v>17</v>
      </c>
      <c r="S1405" s="1" t="s">
        <v>18</v>
      </c>
      <c r="T1405" s="1">
        <v>98115</v>
      </c>
      <c r="U1405" s="1" t="str">
        <f>VLOOKUP(T1405,'Geographic Data'!$A:$D,2,FALSE)</f>
        <v>Seattle</v>
      </c>
      <c r="V1405" s="1" t="str">
        <f>VLOOKUP(T1405,'Geographic Data'!$A:$D,3,FALSE)</f>
        <v>Washington</v>
      </c>
      <c r="W1405" s="1" t="str">
        <f>VLOOKUP(T1405,'Geographic Data'!$A:$D,4,FALSE)</f>
        <v>West</v>
      </c>
    </row>
    <row r="1406" spans="1:23" x14ac:dyDescent="0.2">
      <c r="A1406" s="1">
        <v>80881</v>
      </c>
      <c r="B1406" s="2">
        <v>43821</v>
      </c>
      <c r="C1406" s="2" t="str">
        <f t="shared" si="168"/>
        <v>Sunday</v>
      </c>
      <c r="D1406" s="2" t="str">
        <f t="shared" si="169"/>
        <v>December</v>
      </c>
      <c r="E1406" s="2" t="str">
        <f t="shared" si="170"/>
        <v>2019</v>
      </c>
      <c r="F1406" s="2">
        <v>43822</v>
      </c>
      <c r="G1406" s="2" t="str">
        <f t="shared" si="171"/>
        <v>Monday</v>
      </c>
      <c r="H1406" s="2" t="str">
        <f t="shared" si="172"/>
        <v>December</v>
      </c>
      <c r="I1406" s="22">
        <v>0.1535311608639468</v>
      </c>
      <c r="J1406" s="22" t="str">
        <f t="shared" si="173"/>
        <v>03</v>
      </c>
      <c r="K1406" s="2" t="str">
        <f t="shared" si="174"/>
        <v>2019</v>
      </c>
      <c r="L1406" s="3">
        <v>2.94</v>
      </c>
      <c r="M1406" s="1">
        <v>2</v>
      </c>
      <c r="N1406" s="3">
        <v>5.88</v>
      </c>
      <c r="O1406" s="1" t="s">
        <v>14</v>
      </c>
      <c r="P1406" s="1" t="s">
        <v>11</v>
      </c>
      <c r="Q1406" s="1" t="str">
        <f t="shared" si="175"/>
        <v>Supplies and Furniture</v>
      </c>
      <c r="R1406" s="1" t="s">
        <v>788</v>
      </c>
      <c r="S1406" s="1" t="s">
        <v>15</v>
      </c>
      <c r="T1406" s="1">
        <v>98115</v>
      </c>
      <c r="U1406" s="1" t="str">
        <f>VLOOKUP(T1406,'Geographic Data'!$A:$D,2,FALSE)</f>
        <v>Seattle</v>
      </c>
      <c r="V1406" s="1" t="str">
        <f>VLOOKUP(T1406,'Geographic Data'!$A:$D,3,FALSE)</f>
        <v>Washington</v>
      </c>
      <c r="W1406" s="1" t="str">
        <f>VLOOKUP(T1406,'Geographic Data'!$A:$D,4,FALSE)</f>
        <v>West</v>
      </c>
    </row>
    <row r="1407" spans="1:23" x14ac:dyDescent="0.2">
      <c r="A1407" s="1">
        <v>80883</v>
      </c>
      <c r="B1407" s="2">
        <v>43821</v>
      </c>
      <c r="C1407" s="2" t="str">
        <f t="shared" si="168"/>
        <v>Sunday</v>
      </c>
      <c r="D1407" s="2" t="str">
        <f t="shared" si="169"/>
        <v>December</v>
      </c>
      <c r="E1407" s="2" t="str">
        <f t="shared" si="170"/>
        <v>2019</v>
      </c>
      <c r="F1407" s="2">
        <v>43824</v>
      </c>
      <c r="G1407" s="2" t="str">
        <f t="shared" si="171"/>
        <v>Wednesday</v>
      </c>
      <c r="H1407" s="2" t="str">
        <f t="shared" si="172"/>
        <v>December</v>
      </c>
      <c r="I1407" s="22">
        <v>0.89604878966651247</v>
      </c>
      <c r="J1407" s="22" t="str">
        <f t="shared" si="173"/>
        <v>21</v>
      </c>
      <c r="K1407" s="2" t="str">
        <f t="shared" si="174"/>
        <v>2019</v>
      </c>
      <c r="L1407" s="3">
        <v>4.9800000000000004</v>
      </c>
      <c r="M1407" s="1">
        <v>4</v>
      </c>
      <c r="N1407" s="3">
        <v>19.920000000000002</v>
      </c>
      <c r="O1407" s="1" t="s">
        <v>14</v>
      </c>
      <c r="P1407" s="1" t="s">
        <v>11</v>
      </c>
      <c r="Q1407" s="1" t="str">
        <f t="shared" si="175"/>
        <v>Supplies and Furniture</v>
      </c>
      <c r="R1407" s="1" t="s">
        <v>12</v>
      </c>
      <c r="S1407" s="1" t="s">
        <v>24</v>
      </c>
      <c r="T1407" s="1">
        <v>98115</v>
      </c>
      <c r="U1407" s="1" t="str">
        <f>VLOOKUP(T1407,'Geographic Data'!$A:$D,2,FALSE)</f>
        <v>Seattle</v>
      </c>
      <c r="V1407" s="1" t="str">
        <f>VLOOKUP(T1407,'Geographic Data'!$A:$D,3,FALSE)</f>
        <v>Washington</v>
      </c>
      <c r="W1407" s="1" t="str">
        <f>VLOOKUP(T1407,'Geographic Data'!$A:$D,4,FALSE)</f>
        <v>West</v>
      </c>
    </row>
    <row r="1408" spans="1:23" x14ac:dyDescent="0.2">
      <c r="A1408" s="1">
        <v>80884</v>
      </c>
      <c r="B1408" s="2">
        <v>43821</v>
      </c>
      <c r="C1408" s="2" t="str">
        <f t="shared" si="168"/>
        <v>Sunday</v>
      </c>
      <c r="D1408" s="2" t="str">
        <f t="shared" si="169"/>
        <v>December</v>
      </c>
      <c r="E1408" s="2" t="str">
        <f t="shared" si="170"/>
        <v>2019</v>
      </c>
      <c r="F1408" s="2">
        <v>43822</v>
      </c>
      <c r="G1408" s="2" t="str">
        <f t="shared" si="171"/>
        <v>Monday</v>
      </c>
      <c r="H1408" s="2" t="str">
        <f t="shared" si="172"/>
        <v>December</v>
      </c>
      <c r="I1408" s="22">
        <v>0.17746529086888374</v>
      </c>
      <c r="J1408" s="22" t="str">
        <f t="shared" si="173"/>
        <v>04</v>
      </c>
      <c r="K1408" s="2" t="str">
        <f t="shared" si="174"/>
        <v>2019</v>
      </c>
      <c r="L1408" s="3">
        <v>1360.14</v>
      </c>
      <c r="M1408" s="1">
        <v>3</v>
      </c>
      <c r="N1408" s="3">
        <v>4080.42</v>
      </c>
      <c r="O1408" s="1" t="s">
        <v>14</v>
      </c>
      <c r="P1408" s="1" t="s">
        <v>16</v>
      </c>
      <c r="Q1408" s="1" t="str">
        <f t="shared" si="175"/>
        <v>Technology</v>
      </c>
      <c r="R1408" s="1" t="s">
        <v>25</v>
      </c>
      <c r="S1408" s="1" t="s">
        <v>554</v>
      </c>
      <c r="T1408" s="1">
        <v>98115</v>
      </c>
      <c r="U1408" s="1" t="str">
        <f>VLOOKUP(T1408,'Geographic Data'!$A:$D,2,FALSE)</f>
        <v>Seattle</v>
      </c>
      <c r="V1408" s="1" t="str">
        <f>VLOOKUP(T1408,'Geographic Data'!$A:$D,3,FALSE)</f>
        <v>Washington</v>
      </c>
      <c r="W1408" s="1" t="str">
        <f>VLOOKUP(T1408,'Geographic Data'!$A:$D,4,FALSE)</f>
        <v>West</v>
      </c>
    </row>
    <row r="1409" spans="1:23" x14ac:dyDescent="0.2">
      <c r="A1409" s="1">
        <v>80884</v>
      </c>
      <c r="B1409" s="2">
        <v>43821</v>
      </c>
      <c r="C1409" s="2" t="str">
        <f t="shared" si="168"/>
        <v>Sunday</v>
      </c>
      <c r="D1409" s="2" t="str">
        <f t="shared" si="169"/>
        <v>December</v>
      </c>
      <c r="E1409" s="2" t="str">
        <f t="shared" si="170"/>
        <v>2019</v>
      </c>
      <c r="F1409" s="2">
        <v>43824</v>
      </c>
      <c r="G1409" s="2" t="str">
        <f t="shared" si="171"/>
        <v>Wednesday</v>
      </c>
      <c r="H1409" s="2" t="str">
        <f t="shared" si="172"/>
        <v>December</v>
      </c>
      <c r="I1409" s="22">
        <v>0.20196698596585128</v>
      </c>
      <c r="J1409" s="22" t="str">
        <f t="shared" si="173"/>
        <v>04</v>
      </c>
      <c r="K1409" s="2" t="str">
        <f t="shared" si="174"/>
        <v>2019</v>
      </c>
      <c r="L1409" s="3">
        <v>9.06</v>
      </c>
      <c r="M1409" s="1">
        <v>4</v>
      </c>
      <c r="N1409" s="3">
        <v>36.24</v>
      </c>
      <c r="O1409" s="1" t="s">
        <v>14</v>
      </c>
      <c r="P1409" s="1" t="s">
        <v>11</v>
      </c>
      <c r="Q1409" s="1" t="str">
        <f t="shared" si="175"/>
        <v>Supplies and Furniture</v>
      </c>
      <c r="R1409" s="1" t="s">
        <v>12</v>
      </c>
      <c r="S1409" s="1" t="s">
        <v>777</v>
      </c>
      <c r="T1409" s="1">
        <v>98115</v>
      </c>
      <c r="U1409" s="1" t="str">
        <f>VLOOKUP(T1409,'Geographic Data'!$A:$D,2,FALSE)</f>
        <v>Seattle</v>
      </c>
      <c r="V1409" s="1" t="str">
        <f>VLOOKUP(T1409,'Geographic Data'!$A:$D,3,FALSE)</f>
        <v>Washington</v>
      </c>
      <c r="W1409" s="1" t="str">
        <f>VLOOKUP(T1409,'Geographic Data'!$A:$D,4,FALSE)</f>
        <v>West</v>
      </c>
    </row>
    <row r="1410" spans="1:23" x14ac:dyDescent="0.2">
      <c r="A1410" s="1">
        <v>80886</v>
      </c>
      <c r="B1410" s="2">
        <v>43821</v>
      </c>
      <c r="C1410" s="2" t="str">
        <f t="shared" si="168"/>
        <v>Sunday</v>
      </c>
      <c r="D1410" s="2" t="str">
        <f t="shared" si="169"/>
        <v>December</v>
      </c>
      <c r="E1410" s="2" t="str">
        <f t="shared" si="170"/>
        <v>2019</v>
      </c>
      <c r="F1410" s="2">
        <v>43826</v>
      </c>
      <c r="G1410" s="2" t="str">
        <f t="shared" si="171"/>
        <v>Friday</v>
      </c>
      <c r="H1410" s="2" t="str">
        <f t="shared" si="172"/>
        <v>December</v>
      </c>
      <c r="I1410" s="22">
        <v>0.18312985257320835</v>
      </c>
      <c r="J1410" s="22" t="str">
        <f t="shared" si="173"/>
        <v>04</v>
      </c>
      <c r="K1410" s="2" t="str">
        <f t="shared" si="174"/>
        <v>2019</v>
      </c>
      <c r="L1410" s="3">
        <v>39.89</v>
      </c>
      <c r="M1410" s="1">
        <v>8</v>
      </c>
      <c r="N1410" s="3">
        <v>319.12</v>
      </c>
      <c r="O1410" s="1" t="s">
        <v>14</v>
      </c>
      <c r="P1410" s="1" t="s">
        <v>27</v>
      </c>
      <c r="Q1410" s="1" t="str">
        <f t="shared" si="175"/>
        <v>Supplies and Furniture</v>
      </c>
      <c r="R1410" s="1" t="s">
        <v>33</v>
      </c>
      <c r="S1410" s="1" t="s">
        <v>177</v>
      </c>
      <c r="T1410" s="1">
        <v>98115</v>
      </c>
      <c r="U1410" s="1" t="str">
        <f>VLOOKUP(T1410,'Geographic Data'!$A:$D,2,FALSE)</f>
        <v>Seattle</v>
      </c>
      <c r="V1410" s="1" t="str">
        <f>VLOOKUP(T1410,'Geographic Data'!$A:$D,3,FALSE)</f>
        <v>Washington</v>
      </c>
      <c r="W1410" s="1" t="str">
        <f>VLOOKUP(T1410,'Geographic Data'!$A:$D,4,FALSE)</f>
        <v>West</v>
      </c>
    </row>
    <row r="1411" spans="1:23" x14ac:dyDescent="0.2">
      <c r="A1411" s="1">
        <v>3053</v>
      </c>
      <c r="B1411" s="2">
        <v>43483</v>
      </c>
      <c r="C1411" s="2" t="str">
        <f t="shared" ref="C1411:C1470" si="176">TEXT(B1411, "DDDD")</f>
        <v>Friday</v>
      </c>
      <c r="D1411" s="2" t="str">
        <f t="shared" ref="D1411:D1470" si="177">TEXT(B1411, "mmmm")</f>
        <v>January</v>
      </c>
      <c r="E1411" s="2" t="str">
        <f t="shared" ref="E1411:E1470" si="178">TEXT(B1411,"YYYY")</f>
        <v>2019</v>
      </c>
      <c r="F1411" s="2">
        <v>43489</v>
      </c>
      <c r="G1411" s="2" t="str">
        <f t="shared" ref="G1411:G1470" si="179">TEXT(F1411, "DDDD")</f>
        <v>Thursday</v>
      </c>
      <c r="H1411" s="2" t="str">
        <f t="shared" ref="H1411:H1470" si="180">TEXT(F1411, "MMMM")</f>
        <v>January</v>
      </c>
      <c r="I1411" s="22">
        <v>0.8752418405821456</v>
      </c>
      <c r="J1411" s="22" t="str">
        <f t="shared" ref="J1411:J1470" si="181">TEXT(I1411, "HH")</f>
        <v>21</v>
      </c>
      <c r="K1411" s="2" t="str">
        <f t="shared" ref="K1411:K1470" si="182">TEXT(F1411, "YYYY")</f>
        <v>2019</v>
      </c>
      <c r="L1411" s="3">
        <v>160.97999999999999</v>
      </c>
      <c r="M1411" s="1">
        <v>3</v>
      </c>
      <c r="N1411" s="3">
        <v>482.94</v>
      </c>
      <c r="O1411" s="1" t="s">
        <v>14</v>
      </c>
      <c r="P1411" s="1" t="s">
        <v>27</v>
      </c>
      <c r="Q1411" s="1" t="str">
        <f t="shared" ref="Q1411:Q1470" si="183">IF(P1411="Office Supplies","Supplies and Furniture",IF(P1411="Furniture","Supplies and Furniture",P1411))</f>
        <v>Supplies and Furniture</v>
      </c>
      <c r="R1411" s="1" t="s">
        <v>28</v>
      </c>
      <c r="S1411" s="1" t="s">
        <v>29</v>
      </c>
      <c r="T1411" s="1">
        <v>98119</v>
      </c>
      <c r="U1411" s="1" t="str">
        <f>VLOOKUP(T1411,'Geographic Data'!$A:$D,2,FALSE)</f>
        <v>Seattle</v>
      </c>
      <c r="V1411" s="1" t="str">
        <f>VLOOKUP(T1411,'Geographic Data'!$A:$D,3,FALSE)</f>
        <v>Washington</v>
      </c>
      <c r="W1411" s="1" t="str">
        <f>VLOOKUP(T1411,'Geographic Data'!$A:$D,4,FALSE)</f>
        <v>West</v>
      </c>
    </row>
    <row r="1412" spans="1:23" x14ac:dyDescent="0.2">
      <c r="A1412" s="1">
        <v>9518</v>
      </c>
      <c r="B1412" s="2">
        <v>43511</v>
      </c>
      <c r="C1412" s="2" t="str">
        <f t="shared" si="176"/>
        <v>Friday</v>
      </c>
      <c r="D1412" s="2" t="str">
        <f t="shared" si="177"/>
        <v>February</v>
      </c>
      <c r="E1412" s="2" t="str">
        <f t="shared" si="178"/>
        <v>2019</v>
      </c>
      <c r="F1412" s="2">
        <v>43517</v>
      </c>
      <c r="G1412" s="2" t="str">
        <f t="shared" si="179"/>
        <v>Thursday</v>
      </c>
      <c r="H1412" s="2" t="str">
        <f t="shared" si="180"/>
        <v>February</v>
      </c>
      <c r="I1412" s="22">
        <v>0.56269850948460665</v>
      </c>
      <c r="J1412" s="22" t="str">
        <f t="shared" si="181"/>
        <v>13</v>
      </c>
      <c r="K1412" s="2" t="str">
        <f t="shared" si="182"/>
        <v>2019</v>
      </c>
      <c r="L1412" s="3">
        <v>2.88</v>
      </c>
      <c r="M1412" s="1">
        <v>2</v>
      </c>
      <c r="N1412" s="3">
        <v>5.76</v>
      </c>
      <c r="O1412" s="1" t="s">
        <v>14</v>
      </c>
      <c r="P1412" s="1" t="s">
        <v>11</v>
      </c>
      <c r="Q1412" s="1" t="str">
        <f t="shared" si="183"/>
        <v>Supplies and Furniture</v>
      </c>
      <c r="R1412" s="1" t="s">
        <v>31</v>
      </c>
      <c r="S1412" s="1" t="s">
        <v>59</v>
      </c>
      <c r="T1412" s="1">
        <v>98119</v>
      </c>
      <c r="U1412" s="1" t="str">
        <f>VLOOKUP(T1412,'Geographic Data'!$A:$D,2,FALSE)</f>
        <v>Seattle</v>
      </c>
      <c r="V1412" s="1" t="str">
        <f>VLOOKUP(T1412,'Geographic Data'!$A:$D,3,FALSE)</f>
        <v>Washington</v>
      </c>
      <c r="W1412" s="1" t="str">
        <f>VLOOKUP(T1412,'Geographic Data'!$A:$D,4,FALSE)</f>
        <v>West</v>
      </c>
    </row>
    <row r="1413" spans="1:23" x14ac:dyDescent="0.2">
      <c r="A1413" s="1">
        <v>11532</v>
      </c>
      <c r="B1413" s="2">
        <v>43520</v>
      </c>
      <c r="C1413" s="2" t="str">
        <f t="shared" si="176"/>
        <v>Sunday</v>
      </c>
      <c r="D1413" s="2" t="str">
        <f t="shared" si="177"/>
        <v>February</v>
      </c>
      <c r="E1413" s="2" t="str">
        <f t="shared" si="178"/>
        <v>2019</v>
      </c>
      <c r="F1413" s="2">
        <v>43526</v>
      </c>
      <c r="G1413" s="2" t="str">
        <f t="shared" si="179"/>
        <v>Saturday</v>
      </c>
      <c r="H1413" s="2" t="str">
        <f t="shared" si="180"/>
        <v>March</v>
      </c>
      <c r="I1413" s="22">
        <v>0.55350154090929027</v>
      </c>
      <c r="J1413" s="22" t="str">
        <f t="shared" si="181"/>
        <v>13</v>
      </c>
      <c r="K1413" s="2" t="str">
        <f t="shared" si="182"/>
        <v>2019</v>
      </c>
      <c r="L1413" s="3">
        <v>130.97999999999999</v>
      </c>
      <c r="M1413" s="1">
        <v>3</v>
      </c>
      <c r="N1413" s="3">
        <v>392.94</v>
      </c>
      <c r="O1413" s="1" t="s">
        <v>14</v>
      </c>
      <c r="P1413" s="1" t="s">
        <v>27</v>
      </c>
      <c r="Q1413" s="1" t="str">
        <f t="shared" si="183"/>
        <v>Supplies and Furniture</v>
      </c>
      <c r="R1413" s="1" t="s">
        <v>1219</v>
      </c>
      <c r="S1413" s="1" t="s">
        <v>66</v>
      </c>
      <c r="T1413" s="1">
        <v>98119</v>
      </c>
      <c r="U1413" s="1" t="str">
        <f>VLOOKUP(T1413,'Geographic Data'!$A:$D,2,FALSE)</f>
        <v>Seattle</v>
      </c>
      <c r="V1413" s="1" t="str">
        <f>VLOOKUP(T1413,'Geographic Data'!$A:$D,3,FALSE)</f>
        <v>Washington</v>
      </c>
      <c r="W1413" s="1" t="str">
        <f>VLOOKUP(T1413,'Geographic Data'!$A:$D,4,FALSE)</f>
        <v>West</v>
      </c>
    </row>
    <row r="1414" spans="1:23" x14ac:dyDescent="0.2">
      <c r="A1414" s="1">
        <v>11532</v>
      </c>
      <c r="B1414" s="2">
        <v>43520</v>
      </c>
      <c r="C1414" s="2" t="str">
        <f t="shared" si="176"/>
        <v>Sunday</v>
      </c>
      <c r="D1414" s="2" t="str">
        <f t="shared" si="177"/>
        <v>February</v>
      </c>
      <c r="E1414" s="2" t="str">
        <f t="shared" si="178"/>
        <v>2019</v>
      </c>
      <c r="F1414" s="2">
        <v>43527</v>
      </c>
      <c r="G1414" s="2" t="str">
        <f t="shared" si="179"/>
        <v>Sunday</v>
      </c>
      <c r="H1414" s="2" t="str">
        <f t="shared" si="180"/>
        <v>March</v>
      </c>
      <c r="I1414" s="22">
        <v>0.96203110715071383</v>
      </c>
      <c r="J1414" s="22" t="str">
        <f t="shared" si="181"/>
        <v>23</v>
      </c>
      <c r="K1414" s="2" t="str">
        <f t="shared" si="182"/>
        <v>2019</v>
      </c>
      <c r="L1414" s="3">
        <v>55.98</v>
      </c>
      <c r="M1414" s="1">
        <v>9</v>
      </c>
      <c r="N1414" s="3">
        <v>503.82</v>
      </c>
      <c r="O1414" s="1" t="s">
        <v>14</v>
      </c>
      <c r="P1414" s="1" t="s">
        <v>11</v>
      </c>
      <c r="Q1414" s="1" t="str">
        <f t="shared" si="183"/>
        <v>Supplies and Furniture</v>
      </c>
      <c r="R1414" s="1" t="s">
        <v>12</v>
      </c>
      <c r="S1414" s="1" t="s">
        <v>67</v>
      </c>
      <c r="T1414" s="1">
        <v>98119</v>
      </c>
      <c r="U1414" s="1" t="str">
        <f>VLOOKUP(T1414,'Geographic Data'!$A:$D,2,FALSE)</f>
        <v>Seattle</v>
      </c>
      <c r="V1414" s="1" t="str">
        <f>VLOOKUP(T1414,'Geographic Data'!$A:$D,3,FALSE)</f>
        <v>Washington</v>
      </c>
      <c r="W1414" s="1" t="str">
        <f>VLOOKUP(T1414,'Geographic Data'!$A:$D,4,FALSE)</f>
        <v>West</v>
      </c>
    </row>
    <row r="1415" spans="1:23" x14ac:dyDescent="0.2">
      <c r="A1415" s="1">
        <v>11532</v>
      </c>
      <c r="B1415" s="2">
        <v>43520</v>
      </c>
      <c r="C1415" s="2" t="str">
        <f t="shared" si="176"/>
        <v>Sunday</v>
      </c>
      <c r="D1415" s="2" t="str">
        <f t="shared" si="177"/>
        <v>February</v>
      </c>
      <c r="E1415" s="2" t="str">
        <f t="shared" si="178"/>
        <v>2019</v>
      </c>
      <c r="F1415" s="2">
        <v>43521</v>
      </c>
      <c r="G1415" s="2" t="str">
        <f t="shared" si="179"/>
        <v>Monday</v>
      </c>
      <c r="H1415" s="2" t="str">
        <f t="shared" si="180"/>
        <v>February</v>
      </c>
      <c r="I1415" s="22">
        <v>0.63508840175061165</v>
      </c>
      <c r="J1415" s="22" t="str">
        <f t="shared" si="181"/>
        <v>15</v>
      </c>
      <c r="K1415" s="2" t="str">
        <f t="shared" si="182"/>
        <v>2019</v>
      </c>
      <c r="L1415" s="3">
        <v>115.99</v>
      </c>
      <c r="M1415" s="1">
        <v>7</v>
      </c>
      <c r="N1415" s="3">
        <v>811.93</v>
      </c>
      <c r="O1415" s="1" t="s">
        <v>14</v>
      </c>
      <c r="P1415" s="1" t="s">
        <v>16</v>
      </c>
      <c r="Q1415" s="1" t="str">
        <f t="shared" si="183"/>
        <v>Technology</v>
      </c>
      <c r="R1415" s="1" t="s">
        <v>790</v>
      </c>
      <c r="S1415" s="1">
        <v>282</v>
      </c>
      <c r="T1415" s="1">
        <v>98119</v>
      </c>
      <c r="U1415" s="1" t="str">
        <f>VLOOKUP(T1415,'Geographic Data'!$A:$D,2,FALSE)</f>
        <v>Seattle</v>
      </c>
      <c r="V1415" s="1" t="str">
        <f>VLOOKUP(T1415,'Geographic Data'!$A:$D,3,FALSE)</f>
        <v>Washington</v>
      </c>
      <c r="W1415" s="1" t="str">
        <f>VLOOKUP(T1415,'Geographic Data'!$A:$D,4,FALSE)</f>
        <v>West</v>
      </c>
    </row>
    <row r="1416" spans="1:23" x14ac:dyDescent="0.2">
      <c r="A1416" s="1">
        <v>33515</v>
      </c>
      <c r="B1416" s="2">
        <v>43615</v>
      </c>
      <c r="C1416" s="2" t="str">
        <f t="shared" si="176"/>
        <v>Thursday</v>
      </c>
      <c r="D1416" s="2" t="str">
        <f t="shared" si="177"/>
        <v>May</v>
      </c>
      <c r="E1416" s="2" t="str">
        <f t="shared" si="178"/>
        <v>2019</v>
      </c>
      <c r="F1416" s="2">
        <v>43617</v>
      </c>
      <c r="G1416" s="2" t="str">
        <f t="shared" si="179"/>
        <v>Saturday</v>
      </c>
      <c r="H1416" s="2" t="str">
        <f t="shared" si="180"/>
        <v>June</v>
      </c>
      <c r="I1416" s="22">
        <v>0.57413791509393708</v>
      </c>
      <c r="J1416" s="22" t="str">
        <f t="shared" si="181"/>
        <v>13</v>
      </c>
      <c r="K1416" s="2" t="str">
        <f t="shared" si="182"/>
        <v>2019</v>
      </c>
      <c r="L1416" s="3">
        <v>1.6</v>
      </c>
      <c r="M1416" s="1">
        <v>3</v>
      </c>
      <c r="N1416" s="3">
        <v>4.8</v>
      </c>
      <c r="O1416" s="1" t="s">
        <v>14</v>
      </c>
      <c r="P1416" s="1" t="s">
        <v>11</v>
      </c>
      <c r="Q1416" s="1" t="str">
        <f t="shared" si="183"/>
        <v>Supplies and Furniture</v>
      </c>
      <c r="R1416" s="1" t="s">
        <v>788</v>
      </c>
      <c r="S1416" s="1" t="s">
        <v>165</v>
      </c>
      <c r="T1416" s="1">
        <v>98119</v>
      </c>
      <c r="U1416" s="1" t="str">
        <f>VLOOKUP(T1416,'Geographic Data'!$A:$D,2,FALSE)</f>
        <v>Seattle</v>
      </c>
      <c r="V1416" s="1" t="str">
        <f>VLOOKUP(T1416,'Geographic Data'!$A:$D,3,FALSE)</f>
        <v>Washington</v>
      </c>
      <c r="W1416" s="1" t="str">
        <f>VLOOKUP(T1416,'Geographic Data'!$A:$D,4,FALSE)</f>
        <v>West</v>
      </c>
    </row>
    <row r="1417" spans="1:23" x14ac:dyDescent="0.2">
      <c r="A1417" s="1">
        <v>33515</v>
      </c>
      <c r="B1417" s="2">
        <v>43615</v>
      </c>
      <c r="C1417" s="2" t="str">
        <f t="shared" si="176"/>
        <v>Thursday</v>
      </c>
      <c r="D1417" s="2" t="str">
        <f t="shared" si="177"/>
        <v>May</v>
      </c>
      <c r="E1417" s="2" t="str">
        <f t="shared" si="178"/>
        <v>2019</v>
      </c>
      <c r="F1417" s="2">
        <v>43620</v>
      </c>
      <c r="G1417" s="2" t="str">
        <f t="shared" si="179"/>
        <v>Tuesday</v>
      </c>
      <c r="H1417" s="2" t="str">
        <f t="shared" si="180"/>
        <v>June</v>
      </c>
      <c r="I1417" s="22">
        <v>7.810812036255832E-2</v>
      </c>
      <c r="J1417" s="22" t="str">
        <f t="shared" si="181"/>
        <v>01</v>
      </c>
      <c r="K1417" s="2" t="str">
        <f t="shared" si="182"/>
        <v>2019</v>
      </c>
      <c r="L1417" s="3">
        <v>65.989999999999995</v>
      </c>
      <c r="M1417" s="1">
        <v>1</v>
      </c>
      <c r="N1417" s="3">
        <v>65.989999999999995</v>
      </c>
      <c r="O1417" s="1" t="s">
        <v>14</v>
      </c>
      <c r="P1417" s="1" t="s">
        <v>16</v>
      </c>
      <c r="Q1417" s="1" t="str">
        <f t="shared" si="183"/>
        <v>Technology</v>
      </c>
      <c r="R1417" s="1" t="s">
        <v>790</v>
      </c>
      <c r="S1417" s="1" t="s">
        <v>94</v>
      </c>
      <c r="T1417" s="1">
        <v>98119</v>
      </c>
      <c r="U1417" s="1" t="str">
        <f>VLOOKUP(T1417,'Geographic Data'!$A:$D,2,FALSE)</f>
        <v>Seattle</v>
      </c>
      <c r="V1417" s="1" t="str">
        <f>VLOOKUP(T1417,'Geographic Data'!$A:$D,3,FALSE)</f>
        <v>Washington</v>
      </c>
      <c r="W1417" s="1" t="str">
        <f>VLOOKUP(T1417,'Geographic Data'!$A:$D,4,FALSE)</f>
        <v>West</v>
      </c>
    </row>
    <row r="1418" spans="1:23" x14ac:dyDescent="0.2">
      <c r="A1418" s="1">
        <v>37356</v>
      </c>
      <c r="B1418" s="2">
        <v>43632</v>
      </c>
      <c r="C1418" s="2" t="str">
        <f t="shared" si="176"/>
        <v>Sunday</v>
      </c>
      <c r="D1418" s="2" t="str">
        <f t="shared" si="177"/>
        <v>June</v>
      </c>
      <c r="E1418" s="2" t="str">
        <f t="shared" si="178"/>
        <v>2019</v>
      </c>
      <c r="F1418" s="2">
        <v>43636</v>
      </c>
      <c r="G1418" s="2" t="str">
        <f t="shared" si="179"/>
        <v>Thursday</v>
      </c>
      <c r="H1418" s="2" t="str">
        <f t="shared" si="180"/>
        <v>June</v>
      </c>
      <c r="I1418" s="22">
        <v>0.12643607192015893</v>
      </c>
      <c r="J1418" s="22" t="str">
        <f t="shared" si="181"/>
        <v>03</v>
      </c>
      <c r="K1418" s="2" t="str">
        <f t="shared" si="182"/>
        <v>2019</v>
      </c>
      <c r="L1418" s="3">
        <v>65.989999999999995</v>
      </c>
      <c r="M1418" s="1">
        <v>2</v>
      </c>
      <c r="N1418" s="3">
        <v>131.97999999999999</v>
      </c>
      <c r="O1418" s="1" t="s">
        <v>14</v>
      </c>
      <c r="P1418" s="1" t="s">
        <v>16</v>
      </c>
      <c r="Q1418" s="1" t="str">
        <f t="shared" si="183"/>
        <v>Technology</v>
      </c>
      <c r="R1418" s="1" t="s">
        <v>790</v>
      </c>
      <c r="S1418" s="1">
        <v>6120</v>
      </c>
      <c r="T1418" s="1">
        <v>98119</v>
      </c>
      <c r="U1418" s="1" t="str">
        <f>VLOOKUP(T1418,'Geographic Data'!$A:$D,2,FALSE)</f>
        <v>Seattle</v>
      </c>
      <c r="V1418" s="1" t="str">
        <f>VLOOKUP(T1418,'Geographic Data'!$A:$D,3,FALSE)</f>
        <v>Washington</v>
      </c>
      <c r="W1418" s="1" t="str">
        <f>VLOOKUP(T1418,'Geographic Data'!$A:$D,4,FALSE)</f>
        <v>West</v>
      </c>
    </row>
    <row r="1419" spans="1:23" x14ac:dyDescent="0.2">
      <c r="A1419" s="1">
        <v>37356</v>
      </c>
      <c r="B1419" s="2">
        <v>43632</v>
      </c>
      <c r="C1419" s="2" t="str">
        <f t="shared" si="176"/>
        <v>Sunday</v>
      </c>
      <c r="D1419" s="2" t="str">
        <f t="shared" si="177"/>
        <v>June</v>
      </c>
      <c r="E1419" s="2" t="str">
        <f t="shared" si="178"/>
        <v>2019</v>
      </c>
      <c r="F1419" s="2">
        <v>43633</v>
      </c>
      <c r="G1419" s="2" t="str">
        <f t="shared" si="179"/>
        <v>Monday</v>
      </c>
      <c r="H1419" s="2" t="str">
        <f t="shared" si="180"/>
        <v>June</v>
      </c>
      <c r="I1419" s="22">
        <v>0.79275139478120249</v>
      </c>
      <c r="J1419" s="22" t="str">
        <f t="shared" si="181"/>
        <v>19</v>
      </c>
      <c r="K1419" s="2" t="str">
        <f t="shared" si="182"/>
        <v>2019</v>
      </c>
      <c r="L1419" s="3">
        <v>195.99</v>
      </c>
      <c r="M1419" s="1">
        <v>8</v>
      </c>
      <c r="N1419" s="3">
        <v>1567.92</v>
      </c>
      <c r="O1419" s="1" t="s">
        <v>14</v>
      </c>
      <c r="P1419" s="1" t="s">
        <v>16</v>
      </c>
      <c r="Q1419" s="1" t="str">
        <f t="shared" si="183"/>
        <v>Technology</v>
      </c>
      <c r="R1419" s="1" t="s">
        <v>790</v>
      </c>
      <c r="S1419" s="1" t="s">
        <v>185</v>
      </c>
      <c r="T1419" s="1">
        <v>98119</v>
      </c>
      <c r="U1419" s="1" t="str">
        <f>VLOOKUP(T1419,'Geographic Data'!$A:$D,2,FALSE)</f>
        <v>Seattle</v>
      </c>
      <c r="V1419" s="1" t="str">
        <f>VLOOKUP(T1419,'Geographic Data'!$A:$D,3,FALSE)</f>
        <v>Washington</v>
      </c>
      <c r="W1419" s="1" t="str">
        <f>VLOOKUP(T1419,'Geographic Data'!$A:$D,4,FALSE)</f>
        <v>West</v>
      </c>
    </row>
    <row r="1420" spans="1:23" x14ac:dyDescent="0.2">
      <c r="A1420" s="1">
        <v>37647</v>
      </c>
      <c r="B1420" s="2">
        <v>43633</v>
      </c>
      <c r="C1420" s="2" t="str">
        <f t="shared" si="176"/>
        <v>Monday</v>
      </c>
      <c r="D1420" s="2" t="str">
        <f t="shared" si="177"/>
        <v>June</v>
      </c>
      <c r="E1420" s="2" t="str">
        <f t="shared" si="178"/>
        <v>2019</v>
      </c>
      <c r="F1420" s="2">
        <v>43641</v>
      </c>
      <c r="G1420" s="2" t="str">
        <f t="shared" si="179"/>
        <v>Tuesday</v>
      </c>
      <c r="H1420" s="2" t="str">
        <f t="shared" si="180"/>
        <v>June</v>
      </c>
      <c r="I1420" s="22">
        <v>0.47317546616408279</v>
      </c>
      <c r="J1420" s="22" t="str">
        <f t="shared" si="181"/>
        <v>11</v>
      </c>
      <c r="K1420" s="2" t="str">
        <f t="shared" si="182"/>
        <v>2019</v>
      </c>
      <c r="L1420" s="3">
        <v>9.77</v>
      </c>
      <c r="M1420" s="1">
        <v>8</v>
      </c>
      <c r="N1420" s="3">
        <v>78.16</v>
      </c>
      <c r="O1420" s="1" t="s">
        <v>14</v>
      </c>
      <c r="P1420" s="1" t="s">
        <v>27</v>
      </c>
      <c r="Q1420" s="1" t="str">
        <f t="shared" si="183"/>
        <v>Supplies and Furniture</v>
      </c>
      <c r="R1420" s="1" t="s">
        <v>33</v>
      </c>
      <c r="S1420" s="1" t="s">
        <v>138</v>
      </c>
      <c r="T1420" s="1">
        <v>98119</v>
      </c>
      <c r="U1420" s="1" t="str">
        <f>VLOOKUP(T1420,'Geographic Data'!$A:$D,2,FALSE)</f>
        <v>Seattle</v>
      </c>
      <c r="V1420" s="1" t="str">
        <f>VLOOKUP(T1420,'Geographic Data'!$A:$D,3,FALSE)</f>
        <v>Washington</v>
      </c>
      <c r="W1420" s="1" t="str">
        <f>VLOOKUP(T1420,'Geographic Data'!$A:$D,4,FALSE)</f>
        <v>West</v>
      </c>
    </row>
    <row r="1421" spans="1:23" x14ac:dyDescent="0.2">
      <c r="A1421" s="1">
        <v>43979</v>
      </c>
      <c r="B1421" s="2">
        <v>43661</v>
      </c>
      <c r="C1421" s="2" t="str">
        <f t="shared" si="176"/>
        <v>Monday</v>
      </c>
      <c r="D1421" s="2" t="str">
        <f t="shared" si="177"/>
        <v>July</v>
      </c>
      <c r="E1421" s="2" t="str">
        <f t="shared" si="178"/>
        <v>2019</v>
      </c>
      <c r="F1421" s="2">
        <v>43666</v>
      </c>
      <c r="G1421" s="2" t="str">
        <f t="shared" si="179"/>
        <v>Saturday</v>
      </c>
      <c r="H1421" s="2" t="str">
        <f t="shared" si="180"/>
        <v>July</v>
      </c>
      <c r="I1421" s="22">
        <v>0.10079682432205295</v>
      </c>
      <c r="J1421" s="22" t="str">
        <f t="shared" si="181"/>
        <v>02</v>
      </c>
      <c r="K1421" s="2" t="str">
        <f t="shared" si="182"/>
        <v>2019</v>
      </c>
      <c r="L1421" s="3">
        <v>212.6</v>
      </c>
      <c r="M1421" s="1">
        <v>10</v>
      </c>
      <c r="N1421" s="3">
        <v>2126</v>
      </c>
      <c r="O1421" s="1" t="s">
        <v>14</v>
      </c>
      <c r="P1421" s="1" t="s">
        <v>27</v>
      </c>
      <c r="Q1421" s="1" t="str">
        <f t="shared" si="183"/>
        <v>Supplies and Furniture</v>
      </c>
      <c r="R1421" s="1" t="s">
        <v>43</v>
      </c>
      <c r="S1421" s="1" t="s">
        <v>198</v>
      </c>
      <c r="T1421" s="1">
        <v>98119</v>
      </c>
      <c r="U1421" s="1" t="str">
        <f>VLOOKUP(T1421,'Geographic Data'!$A:$D,2,FALSE)</f>
        <v>Seattle</v>
      </c>
      <c r="V1421" s="1" t="str">
        <f>VLOOKUP(T1421,'Geographic Data'!$A:$D,3,FALSE)</f>
        <v>Washington</v>
      </c>
      <c r="W1421" s="1" t="str">
        <f>VLOOKUP(T1421,'Geographic Data'!$A:$D,4,FALSE)</f>
        <v>West</v>
      </c>
    </row>
    <row r="1422" spans="1:23" x14ac:dyDescent="0.2">
      <c r="A1422" s="1">
        <v>43979</v>
      </c>
      <c r="B1422" s="2">
        <v>43661</v>
      </c>
      <c r="C1422" s="2" t="str">
        <f t="shared" si="176"/>
        <v>Monday</v>
      </c>
      <c r="D1422" s="2" t="str">
        <f t="shared" si="177"/>
        <v>July</v>
      </c>
      <c r="E1422" s="2" t="str">
        <f t="shared" si="178"/>
        <v>2019</v>
      </c>
      <c r="F1422" s="2">
        <v>43664</v>
      </c>
      <c r="G1422" s="2" t="str">
        <f t="shared" si="179"/>
        <v>Thursday</v>
      </c>
      <c r="H1422" s="2" t="str">
        <f t="shared" si="180"/>
        <v>July</v>
      </c>
      <c r="I1422" s="22">
        <v>0.27937837322749781</v>
      </c>
      <c r="J1422" s="22" t="str">
        <f t="shared" si="181"/>
        <v>06</v>
      </c>
      <c r="K1422" s="2" t="str">
        <f t="shared" si="182"/>
        <v>2019</v>
      </c>
      <c r="L1422" s="3">
        <v>55.99</v>
      </c>
      <c r="M1422" s="1">
        <v>9</v>
      </c>
      <c r="N1422" s="3">
        <v>503.91</v>
      </c>
      <c r="O1422" s="1" t="s">
        <v>14</v>
      </c>
      <c r="P1422" s="1" t="s">
        <v>16</v>
      </c>
      <c r="Q1422" s="1" t="str">
        <f t="shared" si="183"/>
        <v>Technology</v>
      </c>
      <c r="R1422" s="1" t="s">
        <v>790</v>
      </c>
      <c r="S1422" s="1" t="s">
        <v>199</v>
      </c>
      <c r="T1422" s="1">
        <v>98119</v>
      </c>
      <c r="U1422" s="1" t="str">
        <f>VLOOKUP(T1422,'Geographic Data'!$A:$D,2,FALSE)</f>
        <v>Seattle</v>
      </c>
      <c r="V1422" s="1" t="str">
        <f>VLOOKUP(T1422,'Geographic Data'!$A:$D,3,FALSE)</f>
        <v>Washington</v>
      </c>
      <c r="W1422" s="1" t="str">
        <f>VLOOKUP(T1422,'Geographic Data'!$A:$D,4,FALSE)</f>
        <v>West</v>
      </c>
    </row>
    <row r="1423" spans="1:23" x14ac:dyDescent="0.2">
      <c r="A1423" s="1">
        <v>48428</v>
      </c>
      <c r="B1423" s="2">
        <v>43680</v>
      </c>
      <c r="C1423" s="2" t="str">
        <f t="shared" si="176"/>
        <v>Saturday</v>
      </c>
      <c r="D1423" s="2" t="str">
        <f t="shared" si="177"/>
        <v>August</v>
      </c>
      <c r="E1423" s="2" t="str">
        <f t="shared" si="178"/>
        <v>2019</v>
      </c>
      <c r="F1423" s="2">
        <v>43685</v>
      </c>
      <c r="G1423" s="2" t="str">
        <f t="shared" si="179"/>
        <v>Thursday</v>
      </c>
      <c r="H1423" s="2" t="str">
        <f t="shared" si="180"/>
        <v>August</v>
      </c>
      <c r="I1423" s="22">
        <v>0.730044254477762</v>
      </c>
      <c r="J1423" s="22" t="str">
        <f t="shared" si="181"/>
        <v>17</v>
      </c>
      <c r="K1423" s="2" t="str">
        <f t="shared" si="182"/>
        <v>2019</v>
      </c>
      <c r="L1423" s="3">
        <v>236.97</v>
      </c>
      <c r="M1423" s="1">
        <v>4</v>
      </c>
      <c r="N1423" s="3">
        <v>947.88</v>
      </c>
      <c r="O1423" s="1" t="s">
        <v>14</v>
      </c>
      <c r="P1423" s="1" t="s">
        <v>27</v>
      </c>
      <c r="Q1423" s="1" t="str">
        <f t="shared" si="183"/>
        <v>Supplies and Furniture</v>
      </c>
      <c r="R1423" s="1" t="s">
        <v>43</v>
      </c>
      <c r="S1423" s="1" t="s">
        <v>215</v>
      </c>
      <c r="T1423" s="1">
        <v>98119</v>
      </c>
      <c r="U1423" s="1" t="str">
        <f>VLOOKUP(T1423,'Geographic Data'!$A:$D,2,FALSE)</f>
        <v>Seattle</v>
      </c>
      <c r="V1423" s="1" t="str">
        <f>VLOOKUP(T1423,'Geographic Data'!$A:$D,3,FALSE)</f>
        <v>Washington</v>
      </c>
      <c r="W1423" s="1" t="str">
        <f>VLOOKUP(T1423,'Geographic Data'!$A:$D,4,FALSE)</f>
        <v>West</v>
      </c>
    </row>
    <row r="1424" spans="1:23" x14ac:dyDescent="0.2">
      <c r="A1424" s="1">
        <v>80882</v>
      </c>
      <c r="B1424" s="2">
        <v>43821</v>
      </c>
      <c r="C1424" s="2" t="str">
        <f t="shared" si="176"/>
        <v>Sunday</v>
      </c>
      <c r="D1424" s="2" t="str">
        <f t="shared" si="177"/>
        <v>December</v>
      </c>
      <c r="E1424" s="2" t="str">
        <f t="shared" si="178"/>
        <v>2019</v>
      </c>
      <c r="F1424" s="2">
        <v>43830</v>
      </c>
      <c r="G1424" s="2" t="str">
        <f t="shared" si="179"/>
        <v>Tuesday</v>
      </c>
      <c r="H1424" s="2" t="str">
        <f t="shared" si="180"/>
        <v>December</v>
      </c>
      <c r="I1424" s="22">
        <v>0.5123707013153046</v>
      </c>
      <c r="J1424" s="22" t="str">
        <f t="shared" si="181"/>
        <v>12</v>
      </c>
      <c r="K1424" s="2" t="str">
        <f t="shared" si="182"/>
        <v>2019</v>
      </c>
      <c r="L1424" s="3">
        <v>6.48</v>
      </c>
      <c r="M1424" s="1">
        <v>3</v>
      </c>
      <c r="N1424" s="3">
        <v>19.440000000000001</v>
      </c>
      <c r="O1424" s="1" t="s">
        <v>14</v>
      </c>
      <c r="P1424" s="1" t="s">
        <v>11</v>
      </c>
      <c r="Q1424" s="1" t="str">
        <f t="shared" si="183"/>
        <v>Supplies and Furniture</v>
      </c>
      <c r="R1424" s="1" t="s">
        <v>12</v>
      </c>
      <c r="S1424" s="1" t="s">
        <v>552</v>
      </c>
      <c r="T1424" s="1">
        <v>98158</v>
      </c>
      <c r="U1424" s="1" t="str">
        <f>VLOOKUP(T1424,'Geographic Data'!$A:$D,2,FALSE)</f>
        <v>Seatac</v>
      </c>
      <c r="V1424" s="1" t="str">
        <f>VLOOKUP(T1424,'Geographic Data'!$A:$D,3,FALSE)</f>
        <v>Washington</v>
      </c>
      <c r="W1424" s="1" t="str">
        <f>VLOOKUP(T1424,'Geographic Data'!$A:$D,4,FALSE)</f>
        <v>West</v>
      </c>
    </row>
    <row r="1425" spans="1:23" x14ac:dyDescent="0.2">
      <c r="A1425" s="1">
        <v>80882</v>
      </c>
      <c r="B1425" s="2">
        <v>43821</v>
      </c>
      <c r="C1425" s="2" t="str">
        <f t="shared" si="176"/>
        <v>Sunday</v>
      </c>
      <c r="D1425" s="2" t="str">
        <f t="shared" si="177"/>
        <v>December</v>
      </c>
      <c r="E1425" s="2" t="str">
        <f t="shared" si="178"/>
        <v>2019</v>
      </c>
      <c r="F1425" s="2">
        <v>43829</v>
      </c>
      <c r="G1425" s="2" t="str">
        <f t="shared" si="179"/>
        <v>Monday</v>
      </c>
      <c r="H1425" s="2" t="str">
        <f t="shared" si="180"/>
        <v>December</v>
      </c>
      <c r="I1425" s="22">
        <v>2.4214853366025801E-2</v>
      </c>
      <c r="J1425" s="22" t="str">
        <f t="shared" si="181"/>
        <v>00</v>
      </c>
      <c r="K1425" s="2" t="str">
        <f t="shared" si="182"/>
        <v>2019</v>
      </c>
      <c r="L1425" s="3">
        <v>17.149999999999999</v>
      </c>
      <c r="M1425" s="1">
        <v>1</v>
      </c>
      <c r="N1425" s="3">
        <v>17.149999999999999</v>
      </c>
      <c r="O1425" s="1" t="s">
        <v>14</v>
      </c>
      <c r="P1425" s="1" t="s">
        <v>11</v>
      </c>
      <c r="Q1425" s="1" t="str">
        <f t="shared" si="183"/>
        <v>Supplies and Furniture</v>
      </c>
      <c r="R1425" s="1" t="s">
        <v>789</v>
      </c>
      <c r="S1425" s="1" t="s">
        <v>553</v>
      </c>
      <c r="T1425" s="1">
        <v>98158</v>
      </c>
      <c r="U1425" s="1" t="str">
        <f>VLOOKUP(T1425,'Geographic Data'!$A:$D,2,FALSE)</f>
        <v>Seatac</v>
      </c>
      <c r="V1425" s="1" t="str">
        <f>VLOOKUP(T1425,'Geographic Data'!$A:$D,3,FALSE)</f>
        <v>Washington</v>
      </c>
      <c r="W1425" s="1" t="str">
        <f>VLOOKUP(T1425,'Geographic Data'!$A:$D,4,FALSE)</f>
        <v>West</v>
      </c>
    </row>
    <row r="1426" spans="1:23" x14ac:dyDescent="0.2">
      <c r="A1426" s="1">
        <v>82625</v>
      </c>
      <c r="B1426" s="2">
        <v>43829</v>
      </c>
      <c r="C1426" s="2" t="str">
        <f t="shared" si="176"/>
        <v>Monday</v>
      </c>
      <c r="D1426" s="2" t="str">
        <f t="shared" si="177"/>
        <v>December</v>
      </c>
      <c r="E1426" s="2" t="str">
        <f t="shared" si="178"/>
        <v>2019</v>
      </c>
      <c r="F1426" s="2">
        <v>43834</v>
      </c>
      <c r="G1426" s="2" t="str">
        <f t="shared" si="179"/>
        <v>Saturday</v>
      </c>
      <c r="H1426" s="2" t="str">
        <f t="shared" si="180"/>
        <v>January</v>
      </c>
      <c r="I1426" s="22">
        <v>0.15009527312075122</v>
      </c>
      <c r="J1426" s="22" t="str">
        <f t="shared" si="181"/>
        <v>03</v>
      </c>
      <c r="K1426" s="2" t="str">
        <f t="shared" si="182"/>
        <v>2020</v>
      </c>
      <c r="L1426" s="3">
        <v>100.98</v>
      </c>
      <c r="M1426" s="1">
        <v>3</v>
      </c>
      <c r="N1426" s="3">
        <v>302.94</v>
      </c>
      <c r="O1426" s="1" t="s">
        <v>10</v>
      </c>
      <c r="P1426" s="1" t="s">
        <v>27</v>
      </c>
      <c r="Q1426" s="1" t="str">
        <f t="shared" si="183"/>
        <v>Supplies and Furniture</v>
      </c>
      <c r="R1426" s="1" t="s">
        <v>28</v>
      </c>
      <c r="S1426" s="1" t="s">
        <v>93</v>
      </c>
      <c r="T1426" s="1">
        <v>98158</v>
      </c>
      <c r="U1426" s="1" t="str">
        <f>VLOOKUP(T1426,'Geographic Data'!$A:$D,2,FALSE)</f>
        <v>Seatac</v>
      </c>
      <c r="V1426" s="1" t="str">
        <f>VLOOKUP(T1426,'Geographic Data'!$A:$D,3,FALSE)</f>
        <v>Washington</v>
      </c>
      <c r="W1426" s="1" t="str">
        <f>VLOOKUP(T1426,'Geographic Data'!$A:$D,4,FALSE)</f>
        <v>West</v>
      </c>
    </row>
    <row r="1427" spans="1:23" x14ac:dyDescent="0.2">
      <c r="A1427" s="1">
        <v>82628</v>
      </c>
      <c r="B1427" s="2">
        <v>43829</v>
      </c>
      <c r="C1427" s="2" t="str">
        <f t="shared" si="176"/>
        <v>Monday</v>
      </c>
      <c r="D1427" s="2" t="str">
        <f t="shared" si="177"/>
        <v>December</v>
      </c>
      <c r="E1427" s="2" t="str">
        <f t="shared" si="178"/>
        <v>2019</v>
      </c>
      <c r="F1427" s="2">
        <v>43836</v>
      </c>
      <c r="G1427" s="2" t="str">
        <f t="shared" si="179"/>
        <v>Monday</v>
      </c>
      <c r="H1427" s="2" t="str">
        <f t="shared" si="180"/>
        <v>January</v>
      </c>
      <c r="I1427" s="22">
        <v>0.6949574939517329</v>
      </c>
      <c r="J1427" s="22" t="str">
        <f t="shared" si="181"/>
        <v>16</v>
      </c>
      <c r="K1427" s="2" t="str">
        <f t="shared" si="182"/>
        <v>2020</v>
      </c>
      <c r="L1427" s="3">
        <v>22.38</v>
      </c>
      <c r="M1427" s="1">
        <v>2</v>
      </c>
      <c r="N1427" s="3">
        <v>44.76</v>
      </c>
      <c r="O1427" s="1" t="s">
        <v>10</v>
      </c>
      <c r="P1427" s="1" t="s">
        <v>11</v>
      </c>
      <c r="Q1427" s="1" t="str">
        <f t="shared" si="183"/>
        <v>Supplies and Furniture</v>
      </c>
      <c r="R1427" s="1" t="s">
        <v>791</v>
      </c>
      <c r="S1427" s="1" t="s">
        <v>411</v>
      </c>
      <c r="T1427" s="1">
        <v>98158</v>
      </c>
      <c r="U1427" s="1" t="str">
        <f>VLOOKUP(T1427,'Geographic Data'!$A:$D,2,FALSE)</f>
        <v>Seatac</v>
      </c>
      <c r="V1427" s="1" t="str">
        <f>VLOOKUP(T1427,'Geographic Data'!$A:$D,3,FALSE)</f>
        <v>Washington</v>
      </c>
      <c r="W1427" s="1" t="str">
        <f>VLOOKUP(T1427,'Geographic Data'!$A:$D,4,FALSE)</f>
        <v>West</v>
      </c>
    </row>
    <row r="1428" spans="1:23" x14ac:dyDescent="0.2">
      <c r="A1428" s="1">
        <v>80498</v>
      </c>
      <c r="B1428" s="2">
        <v>43819</v>
      </c>
      <c r="C1428" s="2" t="str">
        <f t="shared" si="176"/>
        <v>Friday</v>
      </c>
      <c r="D1428" s="2" t="str">
        <f t="shared" si="177"/>
        <v>December</v>
      </c>
      <c r="E1428" s="2" t="str">
        <f t="shared" si="178"/>
        <v>2019</v>
      </c>
      <c r="F1428" s="2">
        <v>43825</v>
      </c>
      <c r="G1428" s="2" t="str">
        <f t="shared" si="179"/>
        <v>Thursday</v>
      </c>
      <c r="H1428" s="2" t="str">
        <f t="shared" si="180"/>
        <v>December</v>
      </c>
      <c r="I1428" s="22">
        <v>0.69048140677408987</v>
      </c>
      <c r="J1428" s="22" t="str">
        <f t="shared" si="181"/>
        <v>16</v>
      </c>
      <c r="K1428" s="2" t="str">
        <f t="shared" si="182"/>
        <v>2019</v>
      </c>
      <c r="L1428" s="3">
        <v>2.84</v>
      </c>
      <c r="M1428" s="1">
        <v>10</v>
      </c>
      <c r="N1428" s="3">
        <v>28.4</v>
      </c>
      <c r="O1428" s="1" t="s">
        <v>10</v>
      </c>
      <c r="P1428" s="1" t="s">
        <v>11</v>
      </c>
      <c r="Q1428" s="1" t="str">
        <f t="shared" si="183"/>
        <v>Supplies and Furniture</v>
      </c>
      <c r="R1428" s="1" t="s">
        <v>788</v>
      </c>
      <c r="S1428" s="1" t="s">
        <v>211</v>
      </c>
      <c r="T1428" s="1">
        <v>98221</v>
      </c>
      <c r="U1428" s="1" t="str">
        <f>VLOOKUP(T1428,'Geographic Data'!$A:$D,2,FALSE)</f>
        <v>Anacortes</v>
      </c>
      <c r="V1428" s="1" t="str">
        <f>VLOOKUP(T1428,'Geographic Data'!$A:$D,3,FALSE)</f>
        <v>Washington</v>
      </c>
      <c r="W1428" s="1" t="str">
        <f>VLOOKUP(T1428,'Geographic Data'!$A:$D,4,FALSE)</f>
        <v>West</v>
      </c>
    </row>
    <row r="1429" spans="1:23" x14ac:dyDescent="0.2">
      <c r="A1429" s="1">
        <v>80499</v>
      </c>
      <c r="B1429" s="2">
        <v>43819</v>
      </c>
      <c r="C1429" s="2" t="str">
        <f t="shared" si="176"/>
        <v>Friday</v>
      </c>
      <c r="D1429" s="2" t="str">
        <f t="shared" si="177"/>
        <v>December</v>
      </c>
      <c r="E1429" s="2" t="str">
        <f t="shared" si="178"/>
        <v>2019</v>
      </c>
      <c r="F1429" s="2">
        <v>43825</v>
      </c>
      <c r="G1429" s="2" t="str">
        <f t="shared" si="179"/>
        <v>Thursday</v>
      </c>
      <c r="H1429" s="2" t="str">
        <f t="shared" si="180"/>
        <v>December</v>
      </c>
      <c r="I1429" s="22">
        <v>0.19852550030411587</v>
      </c>
      <c r="J1429" s="22" t="str">
        <f t="shared" si="181"/>
        <v>04</v>
      </c>
      <c r="K1429" s="2" t="str">
        <f t="shared" si="182"/>
        <v>2019</v>
      </c>
      <c r="L1429" s="3">
        <v>6.68</v>
      </c>
      <c r="M1429" s="1">
        <v>6</v>
      </c>
      <c r="N1429" s="3">
        <v>40.08</v>
      </c>
      <c r="O1429" s="1" t="s">
        <v>10</v>
      </c>
      <c r="P1429" s="1" t="s">
        <v>769</v>
      </c>
      <c r="Q1429" s="1" t="str">
        <f t="shared" si="183"/>
        <v>N/A</v>
      </c>
      <c r="R1429" s="1" t="s">
        <v>12</v>
      </c>
      <c r="S1429" s="1" t="s">
        <v>515</v>
      </c>
      <c r="T1429" s="1">
        <v>98221</v>
      </c>
      <c r="U1429" s="1" t="str">
        <f>VLOOKUP(T1429,'Geographic Data'!$A:$D,2,FALSE)</f>
        <v>Anacortes</v>
      </c>
      <c r="V1429" s="1" t="str">
        <f>VLOOKUP(T1429,'Geographic Data'!$A:$D,3,FALSE)</f>
        <v>Washington</v>
      </c>
      <c r="W1429" s="1" t="str">
        <f>VLOOKUP(T1429,'Geographic Data'!$A:$D,4,FALSE)</f>
        <v>West</v>
      </c>
    </row>
    <row r="1430" spans="1:23" x14ac:dyDescent="0.2">
      <c r="A1430" s="1">
        <v>80499</v>
      </c>
      <c r="B1430" s="2">
        <v>43819</v>
      </c>
      <c r="C1430" s="2" t="str">
        <f t="shared" si="176"/>
        <v>Friday</v>
      </c>
      <c r="D1430" s="2" t="str">
        <f t="shared" si="177"/>
        <v>December</v>
      </c>
      <c r="E1430" s="2" t="str">
        <f t="shared" si="178"/>
        <v>2019</v>
      </c>
      <c r="F1430" s="2">
        <v>43825</v>
      </c>
      <c r="G1430" s="2" t="str">
        <f t="shared" si="179"/>
        <v>Thursday</v>
      </c>
      <c r="H1430" s="2" t="str">
        <f t="shared" si="180"/>
        <v>December</v>
      </c>
      <c r="I1430" s="22">
        <v>0.84215414026644586</v>
      </c>
      <c r="J1430" s="22" t="str">
        <f t="shared" si="181"/>
        <v>20</v>
      </c>
      <c r="K1430" s="2" t="str">
        <f t="shared" si="182"/>
        <v>2019</v>
      </c>
      <c r="L1430" s="3">
        <v>5.68</v>
      </c>
      <c r="M1430" s="1">
        <v>2</v>
      </c>
      <c r="N1430" s="3">
        <v>11.36</v>
      </c>
      <c r="O1430" s="1" t="s">
        <v>10</v>
      </c>
      <c r="P1430" s="1" t="s">
        <v>11</v>
      </c>
      <c r="Q1430" s="1" t="str">
        <f t="shared" si="183"/>
        <v>Supplies and Furniture</v>
      </c>
      <c r="R1430" s="1" t="s">
        <v>792</v>
      </c>
      <c r="S1430" s="1" t="s">
        <v>516</v>
      </c>
      <c r="T1430" s="1">
        <v>98221</v>
      </c>
      <c r="U1430" s="1" t="str">
        <f>VLOOKUP(T1430,'Geographic Data'!$A:$D,2,FALSE)</f>
        <v>Anacortes</v>
      </c>
      <c r="V1430" s="1" t="str">
        <f>VLOOKUP(T1430,'Geographic Data'!$A:$D,3,FALSE)</f>
        <v>Washington</v>
      </c>
      <c r="W1430" s="1" t="str">
        <f>VLOOKUP(T1430,'Geographic Data'!$A:$D,4,FALSE)</f>
        <v>West</v>
      </c>
    </row>
    <row r="1431" spans="1:23" x14ac:dyDescent="0.2">
      <c r="A1431" s="1">
        <v>80499</v>
      </c>
      <c r="B1431" s="2">
        <v>43819</v>
      </c>
      <c r="C1431" s="2" t="str">
        <f t="shared" si="176"/>
        <v>Friday</v>
      </c>
      <c r="D1431" s="2" t="str">
        <f t="shared" si="177"/>
        <v>December</v>
      </c>
      <c r="E1431" s="2" t="str">
        <f t="shared" si="178"/>
        <v>2019</v>
      </c>
      <c r="F1431" s="2">
        <v>43829</v>
      </c>
      <c r="G1431" s="2" t="str">
        <f t="shared" si="179"/>
        <v>Monday</v>
      </c>
      <c r="H1431" s="2" t="str">
        <f t="shared" si="180"/>
        <v>December</v>
      </c>
      <c r="I1431" s="22">
        <v>3.8068354179626285E-2</v>
      </c>
      <c r="J1431" s="22" t="str">
        <f t="shared" si="181"/>
        <v>00</v>
      </c>
      <c r="K1431" s="2" t="str">
        <f t="shared" si="182"/>
        <v>2019</v>
      </c>
      <c r="L1431" s="3">
        <v>205.99</v>
      </c>
      <c r="M1431" s="1">
        <v>9</v>
      </c>
      <c r="N1431" s="3">
        <v>1853.91</v>
      </c>
      <c r="O1431" s="1" t="s">
        <v>10</v>
      </c>
      <c r="P1431" s="1" t="s">
        <v>16</v>
      </c>
      <c r="Q1431" s="1" t="str">
        <f t="shared" si="183"/>
        <v>Technology</v>
      </c>
      <c r="R1431" s="1" t="s">
        <v>790</v>
      </c>
      <c r="S1431" s="1" t="s">
        <v>343</v>
      </c>
      <c r="T1431" s="1">
        <v>98221</v>
      </c>
      <c r="U1431" s="1" t="str">
        <f>VLOOKUP(T1431,'Geographic Data'!$A:$D,2,FALSE)</f>
        <v>Anacortes</v>
      </c>
      <c r="V1431" s="1" t="str">
        <f>VLOOKUP(T1431,'Geographic Data'!$A:$D,3,FALSE)</f>
        <v>Washington</v>
      </c>
      <c r="W1431" s="1" t="str">
        <f>VLOOKUP(T1431,'Geographic Data'!$A:$D,4,FALSE)</f>
        <v>West</v>
      </c>
    </row>
    <row r="1432" spans="1:23" x14ac:dyDescent="0.2">
      <c r="A1432" s="1">
        <v>80500</v>
      </c>
      <c r="B1432" s="2">
        <v>43820</v>
      </c>
      <c r="C1432" s="2" t="str">
        <f t="shared" si="176"/>
        <v>Saturday</v>
      </c>
      <c r="D1432" s="2" t="str">
        <f t="shared" si="177"/>
        <v>December</v>
      </c>
      <c r="E1432" s="2" t="str">
        <f t="shared" si="178"/>
        <v>2019</v>
      </c>
      <c r="F1432" s="2">
        <v>43824</v>
      </c>
      <c r="G1432" s="2" t="str">
        <f t="shared" si="179"/>
        <v>Wednesday</v>
      </c>
      <c r="H1432" s="2" t="str">
        <f t="shared" si="180"/>
        <v>December</v>
      </c>
      <c r="I1432" s="22">
        <v>0.9562603453686791</v>
      </c>
      <c r="J1432" s="22" t="str">
        <f t="shared" si="181"/>
        <v>22</v>
      </c>
      <c r="K1432" s="2" t="str">
        <f t="shared" si="182"/>
        <v>2019</v>
      </c>
      <c r="L1432" s="3">
        <v>55.48</v>
      </c>
      <c r="M1432" s="1">
        <v>9</v>
      </c>
      <c r="N1432" s="3">
        <v>499.32</v>
      </c>
      <c r="O1432" s="1" t="s">
        <v>10</v>
      </c>
      <c r="P1432" s="1" t="s">
        <v>11</v>
      </c>
      <c r="Q1432" s="1" t="str">
        <f t="shared" si="183"/>
        <v>Supplies and Furniture</v>
      </c>
      <c r="R1432" s="1" t="s">
        <v>12</v>
      </c>
      <c r="S1432" s="1" t="s">
        <v>337</v>
      </c>
      <c r="T1432" s="1">
        <v>98221</v>
      </c>
      <c r="U1432" s="1" t="str">
        <f>VLOOKUP(T1432,'Geographic Data'!$A:$D,2,FALSE)</f>
        <v>Anacortes</v>
      </c>
      <c r="V1432" s="1" t="str">
        <f>VLOOKUP(T1432,'Geographic Data'!$A:$D,3,FALSE)</f>
        <v>Washington</v>
      </c>
      <c r="W1432" s="1" t="str">
        <f>VLOOKUP(T1432,'Geographic Data'!$A:$D,4,FALSE)</f>
        <v>West</v>
      </c>
    </row>
    <row r="1433" spans="1:23" x14ac:dyDescent="0.2">
      <c r="A1433" s="1">
        <v>80502</v>
      </c>
      <c r="B1433" s="2">
        <v>43820</v>
      </c>
      <c r="C1433" s="2" t="str">
        <f t="shared" si="176"/>
        <v>Saturday</v>
      </c>
      <c r="D1433" s="2" t="str">
        <f t="shared" si="177"/>
        <v>December</v>
      </c>
      <c r="E1433" s="2" t="str">
        <f t="shared" si="178"/>
        <v>2019</v>
      </c>
      <c r="F1433" s="2">
        <v>43828</v>
      </c>
      <c r="G1433" s="2" t="str">
        <f t="shared" si="179"/>
        <v>Sunday</v>
      </c>
      <c r="H1433" s="2" t="str">
        <f t="shared" si="180"/>
        <v>December</v>
      </c>
      <c r="I1433" s="22">
        <v>0.85368008852233646</v>
      </c>
      <c r="J1433" s="22" t="str">
        <f t="shared" si="181"/>
        <v>20</v>
      </c>
      <c r="K1433" s="2" t="str">
        <f t="shared" si="182"/>
        <v>2019</v>
      </c>
      <c r="L1433" s="3">
        <v>120.97</v>
      </c>
      <c r="M1433" s="1">
        <v>7</v>
      </c>
      <c r="N1433" s="3">
        <v>846.79</v>
      </c>
      <c r="O1433" s="1" t="s">
        <v>10</v>
      </c>
      <c r="P1433" s="1" t="s">
        <v>16</v>
      </c>
      <c r="Q1433" s="1" t="str">
        <f t="shared" si="183"/>
        <v>Technology</v>
      </c>
      <c r="R1433" s="1" t="s">
        <v>25</v>
      </c>
      <c r="S1433" s="1" t="s">
        <v>517</v>
      </c>
      <c r="T1433" s="1">
        <v>98221</v>
      </c>
      <c r="U1433" s="1" t="str">
        <f>VLOOKUP(T1433,'Geographic Data'!$A:$D,2,FALSE)</f>
        <v>Anacortes</v>
      </c>
      <c r="V1433" s="1" t="str">
        <f>VLOOKUP(T1433,'Geographic Data'!$A:$D,3,FALSE)</f>
        <v>Washington</v>
      </c>
      <c r="W1433" s="1" t="str">
        <f>VLOOKUP(T1433,'Geographic Data'!$A:$D,4,FALSE)</f>
        <v>West</v>
      </c>
    </row>
    <row r="1434" spans="1:23" x14ac:dyDescent="0.2">
      <c r="A1434" s="1">
        <v>80659</v>
      </c>
      <c r="B1434" s="2">
        <v>43820</v>
      </c>
      <c r="C1434" s="2" t="str">
        <f t="shared" si="176"/>
        <v>Saturday</v>
      </c>
      <c r="D1434" s="2" t="str">
        <f t="shared" si="177"/>
        <v>December</v>
      </c>
      <c r="E1434" s="2" t="str">
        <f t="shared" si="178"/>
        <v>2019</v>
      </c>
      <c r="F1434" s="2">
        <v>43827</v>
      </c>
      <c r="G1434" s="2" t="str">
        <f t="shared" si="179"/>
        <v>Saturday</v>
      </c>
      <c r="H1434" s="2" t="str">
        <f t="shared" si="180"/>
        <v>December</v>
      </c>
      <c r="I1434" s="22">
        <v>0.11952666441830606</v>
      </c>
      <c r="J1434" s="22" t="str">
        <f t="shared" si="181"/>
        <v>02</v>
      </c>
      <c r="K1434" s="2" t="str">
        <f t="shared" si="182"/>
        <v>2019</v>
      </c>
      <c r="L1434" s="3">
        <v>7.98</v>
      </c>
      <c r="M1434" s="1">
        <v>9</v>
      </c>
      <c r="N1434" s="3">
        <v>71.819999999999993</v>
      </c>
      <c r="O1434" s="1" t="s">
        <v>10</v>
      </c>
      <c r="P1434" s="1" t="s">
        <v>11</v>
      </c>
      <c r="Q1434" s="1" t="str">
        <f t="shared" si="183"/>
        <v>Supplies and Furniture</v>
      </c>
      <c r="R1434" s="1" t="s">
        <v>789</v>
      </c>
      <c r="S1434" s="1" t="s">
        <v>522</v>
      </c>
      <c r="T1434" s="1">
        <v>98221</v>
      </c>
      <c r="U1434" s="1" t="str">
        <f>VLOOKUP(T1434,'Geographic Data'!$A:$D,2,FALSE)</f>
        <v>Anacortes</v>
      </c>
      <c r="V1434" s="1" t="str">
        <f>VLOOKUP(T1434,'Geographic Data'!$A:$D,3,FALSE)</f>
        <v>Washington</v>
      </c>
      <c r="W1434" s="1" t="str">
        <f>VLOOKUP(T1434,'Geographic Data'!$A:$D,4,FALSE)</f>
        <v>West</v>
      </c>
    </row>
    <row r="1435" spans="1:23" x14ac:dyDescent="0.2">
      <c r="A1435" s="1">
        <v>80402</v>
      </c>
      <c r="B1435" s="2">
        <v>43819</v>
      </c>
      <c r="C1435" s="2" t="str">
        <f t="shared" si="176"/>
        <v>Friday</v>
      </c>
      <c r="D1435" s="2" t="str">
        <f t="shared" si="177"/>
        <v>December</v>
      </c>
      <c r="E1435" s="2" t="str">
        <f t="shared" si="178"/>
        <v>2019</v>
      </c>
      <c r="F1435" s="2">
        <v>43822</v>
      </c>
      <c r="G1435" s="2" t="str">
        <f t="shared" si="179"/>
        <v>Monday</v>
      </c>
      <c r="H1435" s="2" t="str">
        <f t="shared" si="180"/>
        <v>December</v>
      </c>
      <c r="I1435" s="22">
        <v>0.27014302523884193</v>
      </c>
      <c r="J1435" s="22" t="str">
        <f t="shared" si="181"/>
        <v>06</v>
      </c>
      <c r="K1435" s="2" t="str">
        <f t="shared" si="182"/>
        <v>2019</v>
      </c>
      <c r="L1435" s="3">
        <v>115.99</v>
      </c>
      <c r="M1435" s="1">
        <v>7</v>
      </c>
      <c r="N1435" s="3">
        <v>811.93</v>
      </c>
      <c r="O1435" s="1" t="s">
        <v>10</v>
      </c>
      <c r="P1435" s="1" t="s">
        <v>16</v>
      </c>
      <c r="Q1435" s="1" t="str">
        <f t="shared" si="183"/>
        <v>Technology</v>
      </c>
      <c r="R1435" s="1" t="s">
        <v>790</v>
      </c>
      <c r="S1435" s="1">
        <v>6160</v>
      </c>
      <c r="T1435" s="1">
        <v>98373</v>
      </c>
      <c r="U1435" s="1" t="str">
        <f>VLOOKUP(T1435,'Geographic Data'!$A:$D,2,FALSE)</f>
        <v>Puyallup</v>
      </c>
      <c r="V1435" s="1" t="str">
        <f>VLOOKUP(T1435,'Geographic Data'!$A:$D,3,FALSE)</f>
        <v>Washington</v>
      </c>
      <c r="W1435" s="1" t="str">
        <f>VLOOKUP(T1435,'Geographic Data'!$A:$D,4,FALSE)</f>
        <v>West</v>
      </c>
    </row>
    <row r="1436" spans="1:23" x14ac:dyDescent="0.2">
      <c r="A1436" s="1">
        <v>80403</v>
      </c>
      <c r="B1436" s="2">
        <v>43819</v>
      </c>
      <c r="C1436" s="2" t="str">
        <f t="shared" si="176"/>
        <v>Friday</v>
      </c>
      <c r="D1436" s="2" t="str">
        <f t="shared" si="177"/>
        <v>December</v>
      </c>
      <c r="E1436" s="2" t="str">
        <f t="shared" si="178"/>
        <v>2019</v>
      </c>
      <c r="F1436" s="2">
        <v>43822</v>
      </c>
      <c r="G1436" s="2" t="str">
        <f t="shared" si="179"/>
        <v>Monday</v>
      </c>
      <c r="H1436" s="2" t="str">
        <f t="shared" si="180"/>
        <v>December</v>
      </c>
      <c r="I1436" s="22">
        <v>7.1232078888179506E-2</v>
      </c>
      <c r="J1436" s="22" t="str">
        <f t="shared" si="181"/>
        <v>01</v>
      </c>
      <c r="K1436" s="2" t="str">
        <f t="shared" si="182"/>
        <v>2019</v>
      </c>
      <c r="L1436" s="3">
        <v>40.97</v>
      </c>
      <c r="M1436" s="1">
        <v>8</v>
      </c>
      <c r="N1436" s="3">
        <v>327.76</v>
      </c>
      <c r="O1436" s="1" t="s">
        <v>10</v>
      </c>
      <c r="P1436" s="1" t="s">
        <v>16</v>
      </c>
      <c r="Q1436" s="1" t="str">
        <f t="shared" si="183"/>
        <v>Technology</v>
      </c>
      <c r="R1436" s="1" t="s">
        <v>17</v>
      </c>
      <c r="S1436" s="1" t="s">
        <v>484</v>
      </c>
      <c r="T1436" s="1">
        <v>98373</v>
      </c>
      <c r="U1436" s="1" t="str">
        <f>VLOOKUP(T1436,'Geographic Data'!$A:$D,2,FALSE)</f>
        <v>Puyallup</v>
      </c>
      <c r="V1436" s="1" t="str">
        <f>VLOOKUP(T1436,'Geographic Data'!$A:$D,3,FALSE)</f>
        <v>Washington</v>
      </c>
      <c r="W1436" s="1" t="str">
        <f>VLOOKUP(T1436,'Geographic Data'!$A:$D,4,FALSE)</f>
        <v>West</v>
      </c>
    </row>
    <row r="1437" spans="1:23" x14ac:dyDescent="0.2">
      <c r="A1437" s="1">
        <v>80404</v>
      </c>
      <c r="B1437" s="2">
        <v>43819</v>
      </c>
      <c r="C1437" s="2" t="str">
        <f t="shared" si="176"/>
        <v>Friday</v>
      </c>
      <c r="D1437" s="2" t="str">
        <f t="shared" si="177"/>
        <v>December</v>
      </c>
      <c r="E1437" s="2" t="str">
        <f t="shared" si="178"/>
        <v>2019</v>
      </c>
      <c r="F1437" s="2">
        <v>43825</v>
      </c>
      <c r="G1437" s="2" t="str">
        <f t="shared" si="179"/>
        <v>Thursday</v>
      </c>
      <c r="H1437" s="2" t="str">
        <f t="shared" si="180"/>
        <v>December</v>
      </c>
      <c r="I1437" s="22">
        <v>9.0356029944301919E-2</v>
      </c>
      <c r="J1437" s="22" t="str">
        <f t="shared" si="181"/>
        <v>02</v>
      </c>
      <c r="K1437" s="2" t="str">
        <f t="shared" si="182"/>
        <v>2019</v>
      </c>
      <c r="L1437" s="3">
        <v>7.7</v>
      </c>
      <c r="M1437" s="1">
        <v>8</v>
      </c>
      <c r="N1437" s="3">
        <v>61.6</v>
      </c>
      <c r="O1437" s="1" t="s">
        <v>10</v>
      </c>
      <c r="P1437" s="1" t="s">
        <v>27</v>
      </c>
      <c r="Q1437" s="1" t="str">
        <f t="shared" si="183"/>
        <v>Supplies and Furniture</v>
      </c>
      <c r="R1437" s="1" t="s">
        <v>33</v>
      </c>
      <c r="S1437" s="1" t="s">
        <v>485</v>
      </c>
      <c r="T1437" s="1">
        <v>98373</v>
      </c>
      <c r="U1437" s="1" t="str">
        <f>VLOOKUP(T1437,'Geographic Data'!$A:$D,2,FALSE)</f>
        <v>Puyallup</v>
      </c>
      <c r="V1437" s="1" t="str">
        <f>VLOOKUP(T1437,'Geographic Data'!$A:$D,3,FALSE)</f>
        <v>Washington</v>
      </c>
      <c r="W1437" s="1" t="str">
        <f>VLOOKUP(T1437,'Geographic Data'!$A:$D,4,FALSE)</f>
        <v>West</v>
      </c>
    </row>
    <row r="1438" spans="1:23" x14ac:dyDescent="0.2">
      <c r="A1438" s="1">
        <v>80866</v>
      </c>
      <c r="B1438" s="2">
        <v>43821</v>
      </c>
      <c r="C1438" s="2" t="str">
        <f t="shared" si="176"/>
        <v>Sunday</v>
      </c>
      <c r="D1438" s="2" t="str">
        <f t="shared" si="177"/>
        <v>December</v>
      </c>
      <c r="E1438" s="2" t="str">
        <f t="shared" si="178"/>
        <v>2019</v>
      </c>
      <c r="F1438" s="2">
        <v>43822</v>
      </c>
      <c r="G1438" s="2" t="str">
        <f t="shared" si="179"/>
        <v>Monday</v>
      </c>
      <c r="H1438" s="2" t="str">
        <f t="shared" si="180"/>
        <v>December</v>
      </c>
      <c r="I1438" s="22">
        <v>0.3928429822795475</v>
      </c>
      <c r="J1438" s="22" t="str">
        <f t="shared" si="181"/>
        <v>09</v>
      </c>
      <c r="K1438" s="2" t="str">
        <f t="shared" si="182"/>
        <v>2019</v>
      </c>
      <c r="L1438" s="3">
        <v>3.95</v>
      </c>
      <c r="M1438" s="1">
        <v>5</v>
      </c>
      <c r="N1438" s="3">
        <v>19.75</v>
      </c>
      <c r="O1438" s="1" t="s">
        <v>10</v>
      </c>
      <c r="P1438" s="1" t="s">
        <v>11</v>
      </c>
      <c r="Q1438" s="1" t="str">
        <f t="shared" si="183"/>
        <v>Supplies and Furniture</v>
      </c>
      <c r="R1438" s="1" t="s">
        <v>47</v>
      </c>
      <c r="S1438" s="1" t="s">
        <v>780</v>
      </c>
      <c r="T1438" s="1">
        <v>98387</v>
      </c>
      <c r="U1438" s="1" t="str">
        <f>VLOOKUP(T1438,'Geographic Data'!$A:$D,2,FALSE)</f>
        <v>Spanaway</v>
      </c>
      <c r="V1438" s="1" t="str">
        <f>VLOOKUP(T1438,'Geographic Data'!$A:$D,3,FALSE)</f>
        <v>Washington</v>
      </c>
      <c r="W1438" s="1" t="str">
        <f>VLOOKUP(T1438,'Geographic Data'!$A:$D,4,FALSE)</f>
        <v>West</v>
      </c>
    </row>
    <row r="1439" spans="1:23" x14ac:dyDescent="0.2">
      <c r="A1439" s="1">
        <v>80866</v>
      </c>
      <c r="B1439" s="2">
        <v>43821</v>
      </c>
      <c r="C1439" s="2" t="str">
        <f t="shared" si="176"/>
        <v>Sunday</v>
      </c>
      <c r="D1439" s="2" t="str">
        <f t="shared" si="177"/>
        <v>December</v>
      </c>
      <c r="E1439" s="2" t="str">
        <f t="shared" si="178"/>
        <v>2019</v>
      </c>
      <c r="F1439" s="2">
        <v>43829</v>
      </c>
      <c r="G1439" s="2" t="str">
        <f t="shared" si="179"/>
        <v>Monday</v>
      </c>
      <c r="H1439" s="2" t="str">
        <f t="shared" si="180"/>
        <v>December</v>
      </c>
      <c r="I1439" s="22">
        <v>9.9945947706078786E-2</v>
      </c>
      <c r="J1439" s="22" t="str">
        <f t="shared" si="181"/>
        <v>02</v>
      </c>
      <c r="K1439" s="2" t="str">
        <f t="shared" si="182"/>
        <v>2019</v>
      </c>
      <c r="L1439" s="3">
        <v>367.99</v>
      </c>
      <c r="M1439" s="1">
        <v>10</v>
      </c>
      <c r="N1439" s="3">
        <v>3679.9</v>
      </c>
      <c r="O1439" s="1" t="s">
        <v>10</v>
      </c>
      <c r="P1439" s="1" t="s">
        <v>11</v>
      </c>
      <c r="Q1439" s="1" t="str">
        <f t="shared" si="183"/>
        <v>Supplies and Furniture</v>
      </c>
      <c r="R1439" s="1" t="s">
        <v>791</v>
      </c>
      <c r="S1439" s="1" t="s">
        <v>181</v>
      </c>
      <c r="T1439" s="1">
        <v>98387</v>
      </c>
      <c r="U1439" s="1" t="str">
        <f>VLOOKUP(T1439,'Geographic Data'!$A:$D,2,FALSE)</f>
        <v>Spanaway</v>
      </c>
      <c r="V1439" s="1" t="str">
        <f>VLOOKUP(T1439,'Geographic Data'!$A:$D,3,FALSE)</f>
        <v>Washington</v>
      </c>
      <c r="W1439" s="1" t="str">
        <f>VLOOKUP(T1439,'Geographic Data'!$A:$D,4,FALSE)</f>
        <v>West</v>
      </c>
    </row>
    <row r="1440" spans="1:23" x14ac:dyDescent="0.2">
      <c r="A1440" s="1">
        <v>80868</v>
      </c>
      <c r="B1440" s="2">
        <v>43821</v>
      </c>
      <c r="C1440" s="2" t="str">
        <f t="shared" si="176"/>
        <v>Sunday</v>
      </c>
      <c r="D1440" s="2" t="str">
        <f t="shared" si="177"/>
        <v>December</v>
      </c>
      <c r="E1440" s="2" t="str">
        <f t="shared" si="178"/>
        <v>2019</v>
      </c>
      <c r="F1440" s="2">
        <v>43828</v>
      </c>
      <c r="G1440" s="2" t="str">
        <f t="shared" si="179"/>
        <v>Sunday</v>
      </c>
      <c r="H1440" s="2" t="str">
        <f t="shared" si="180"/>
        <v>December</v>
      </c>
      <c r="I1440" s="22">
        <v>0.18027257364975169</v>
      </c>
      <c r="J1440" s="22" t="str">
        <f t="shared" si="181"/>
        <v>04</v>
      </c>
      <c r="K1440" s="2" t="str">
        <f t="shared" si="182"/>
        <v>2019</v>
      </c>
      <c r="L1440" s="3">
        <v>8.85</v>
      </c>
      <c r="M1440" s="1">
        <v>4</v>
      </c>
      <c r="N1440" s="3">
        <v>35.4</v>
      </c>
      <c r="O1440" s="1" t="s">
        <v>10</v>
      </c>
      <c r="P1440" s="1" t="s">
        <v>11</v>
      </c>
      <c r="Q1440" s="1" t="str">
        <f t="shared" si="183"/>
        <v>Supplies and Furniture</v>
      </c>
      <c r="R1440" s="1" t="s">
        <v>791</v>
      </c>
      <c r="S1440" s="1" t="s">
        <v>429</v>
      </c>
      <c r="T1440" s="1">
        <v>98387</v>
      </c>
      <c r="U1440" s="1" t="str">
        <f>VLOOKUP(T1440,'Geographic Data'!$A:$D,2,FALSE)</f>
        <v>Spanaway</v>
      </c>
      <c r="V1440" s="1" t="str">
        <f>VLOOKUP(T1440,'Geographic Data'!$A:$D,3,FALSE)</f>
        <v>Washington</v>
      </c>
      <c r="W1440" s="1" t="str">
        <f>VLOOKUP(T1440,'Geographic Data'!$A:$D,4,FALSE)</f>
        <v>West</v>
      </c>
    </row>
    <row r="1441" spans="1:23" x14ac:dyDescent="0.2">
      <c r="A1441" s="1">
        <v>80868</v>
      </c>
      <c r="B1441" s="2">
        <v>43821</v>
      </c>
      <c r="C1441" s="2" t="str">
        <f t="shared" si="176"/>
        <v>Sunday</v>
      </c>
      <c r="D1441" s="2" t="str">
        <f t="shared" si="177"/>
        <v>December</v>
      </c>
      <c r="E1441" s="2" t="str">
        <f t="shared" si="178"/>
        <v>2019</v>
      </c>
      <c r="F1441" s="2">
        <v>43824</v>
      </c>
      <c r="G1441" s="2" t="str">
        <f t="shared" si="179"/>
        <v>Wednesday</v>
      </c>
      <c r="H1441" s="2" t="str">
        <f t="shared" si="180"/>
        <v>December</v>
      </c>
      <c r="I1441" s="22">
        <v>0.34821676007106261</v>
      </c>
      <c r="J1441" s="22" t="str">
        <f t="shared" si="181"/>
        <v>08</v>
      </c>
      <c r="K1441" s="2" t="str">
        <f t="shared" si="182"/>
        <v>2019</v>
      </c>
      <c r="L1441" s="3">
        <v>2.61</v>
      </c>
      <c r="M1441" s="1">
        <v>3</v>
      </c>
      <c r="N1441" s="3">
        <v>7.83</v>
      </c>
      <c r="O1441" s="1" t="s">
        <v>10</v>
      </c>
      <c r="P1441" s="1" t="s">
        <v>11</v>
      </c>
      <c r="Q1441" s="1" t="str">
        <f t="shared" si="183"/>
        <v>Supplies and Furniture</v>
      </c>
      <c r="R1441" s="1" t="s">
        <v>31</v>
      </c>
      <c r="S1441" s="1" t="s">
        <v>56</v>
      </c>
      <c r="T1441" s="1">
        <v>98387</v>
      </c>
      <c r="U1441" s="1" t="str">
        <f>VLOOKUP(T1441,'Geographic Data'!$A:$D,2,FALSE)</f>
        <v>Spanaway</v>
      </c>
      <c r="V1441" s="1" t="str">
        <f>VLOOKUP(T1441,'Geographic Data'!$A:$D,3,FALSE)</f>
        <v>Washington</v>
      </c>
      <c r="W1441" s="1" t="str">
        <f>VLOOKUP(T1441,'Geographic Data'!$A:$D,4,FALSE)</f>
        <v>West</v>
      </c>
    </row>
    <row r="1442" spans="1:23" x14ac:dyDescent="0.2">
      <c r="A1442" s="1">
        <v>80868</v>
      </c>
      <c r="B1442" s="2">
        <v>43821</v>
      </c>
      <c r="C1442" s="2" t="str">
        <f t="shared" si="176"/>
        <v>Sunday</v>
      </c>
      <c r="D1442" s="2" t="str">
        <f t="shared" si="177"/>
        <v>December</v>
      </c>
      <c r="E1442" s="2" t="str">
        <f t="shared" si="178"/>
        <v>2019</v>
      </c>
      <c r="F1442" s="2">
        <v>43823</v>
      </c>
      <c r="G1442" s="2" t="str">
        <f t="shared" si="179"/>
        <v>Tuesday</v>
      </c>
      <c r="H1442" s="2" t="str">
        <f t="shared" si="180"/>
        <v>December</v>
      </c>
      <c r="I1442" s="22">
        <v>0.93500489319897151</v>
      </c>
      <c r="J1442" s="22" t="str">
        <f t="shared" si="181"/>
        <v>22</v>
      </c>
      <c r="K1442" s="2" t="str">
        <f t="shared" si="182"/>
        <v>2019</v>
      </c>
      <c r="L1442" s="3">
        <v>4.9800000000000004</v>
      </c>
      <c r="M1442" s="1">
        <v>1</v>
      </c>
      <c r="N1442" s="3">
        <v>4.9800000000000004</v>
      </c>
      <c r="O1442" s="1" t="s">
        <v>10</v>
      </c>
      <c r="P1442" s="1" t="s">
        <v>11</v>
      </c>
      <c r="Q1442" s="1" t="str">
        <f t="shared" si="183"/>
        <v>Supplies and Furniture</v>
      </c>
      <c r="R1442" s="1" t="s">
        <v>12</v>
      </c>
      <c r="S1442" s="1" t="s">
        <v>548</v>
      </c>
      <c r="T1442" s="1">
        <v>98387</v>
      </c>
      <c r="U1442" s="1" t="str">
        <f>VLOOKUP(T1442,'Geographic Data'!$A:$D,2,FALSE)</f>
        <v>Spanaway</v>
      </c>
      <c r="V1442" s="1" t="str">
        <f>VLOOKUP(T1442,'Geographic Data'!$A:$D,3,FALSE)</f>
        <v>Washington</v>
      </c>
      <c r="W1442" s="1" t="str">
        <f>VLOOKUP(T1442,'Geographic Data'!$A:$D,4,FALSE)</f>
        <v>West</v>
      </c>
    </row>
    <row r="1443" spans="1:23" x14ac:dyDescent="0.2">
      <c r="A1443" s="1">
        <v>80869</v>
      </c>
      <c r="B1443" s="2">
        <v>43821</v>
      </c>
      <c r="C1443" s="2" t="str">
        <f t="shared" si="176"/>
        <v>Sunday</v>
      </c>
      <c r="D1443" s="2" t="str">
        <f t="shared" si="177"/>
        <v>December</v>
      </c>
      <c r="E1443" s="2" t="str">
        <f t="shared" si="178"/>
        <v>2019</v>
      </c>
      <c r="F1443" s="2">
        <v>43822</v>
      </c>
      <c r="G1443" s="2" t="str">
        <f t="shared" si="179"/>
        <v>Monday</v>
      </c>
      <c r="H1443" s="2" t="str">
        <f t="shared" si="180"/>
        <v>December</v>
      </c>
      <c r="I1443" s="22">
        <v>0.13220891962480397</v>
      </c>
      <c r="J1443" s="22" t="str">
        <f t="shared" si="181"/>
        <v>03</v>
      </c>
      <c r="K1443" s="2" t="str">
        <f t="shared" si="182"/>
        <v>2019</v>
      </c>
      <c r="L1443" s="3">
        <v>18.97</v>
      </c>
      <c r="M1443" s="1">
        <v>3</v>
      </c>
      <c r="N1443" s="3">
        <v>56.91</v>
      </c>
      <c r="O1443" s="1" t="s">
        <v>10</v>
      </c>
      <c r="P1443" s="1" t="s">
        <v>11</v>
      </c>
      <c r="Q1443" s="1" t="str">
        <f t="shared" si="183"/>
        <v>Supplies and Furniture</v>
      </c>
      <c r="R1443" s="1" t="s">
        <v>12</v>
      </c>
      <c r="S1443" s="1" t="s">
        <v>524</v>
      </c>
      <c r="T1443" s="1">
        <v>98387</v>
      </c>
      <c r="U1443" s="1" t="str">
        <f>VLOOKUP(T1443,'Geographic Data'!$A:$D,2,FALSE)</f>
        <v>Spanaway</v>
      </c>
      <c r="V1443" s="1" t="str">
        <f>VLOOKUP(T1443,'Geographic Data'!$A:$D,3,FALSE)</f>
        <v>Washington</v>
      </c>
      <c r="W1443" s="1" t="str">
        <f>VLOOKUP(T1443,'Geographic Data'!$A:$D,4,FALSE)</f>
        <v>West</v>
      </c>
    </row>
    <row r="1444" spans="1:23" x14ac:dyDescent="0.2">
      <c r="A1444" s="1">
        <v>80871</v>
      </c>
      <c r="B1444" s="2">
        <v>43821</v>
      </c>
      <c r="C1444" s="2" t="str">
        <f t="shared" si="176"/>
        <v>Sunday</v>
      </c>
      <c r="D1444" s="2" t="str">
        <f t="shared" si="177"/>
        <v>December</v>
      </c>
      <c r="E1444" s="2" t="str">
        <f t="shared" si="178"/>
        <v>2019</v>
      </c>
      <c r="F1444" s="2">
        <v>43824</v>
      </c>
      <c r="G1444" s="2" t="str">
        <f t="shared" si="179"/>
        <v>Wednesday</v>
      </c>
      <c r="H1444" s="2" t="str">
        <f t="shared" si="180"/>
        <v>December</v>
      </c>
      <c r="I1444" s="22">
        <v>0.52976715117801387</v>
      </c>
      <c r="J1444" s="22" t="str">
        <f t="shared" si="181"/>
        <v>12</v>
      </c>
      <c r="K1444" s="2" t="str">
        <f t="shared" si="182"/>
        <v>2019</v>
      </c>
      <c r="L1444" s="3">
        <v>376.13</v>
      </c>
      <c r="M1444" s="1">
        <v>4</v>
      </c>
      <c r="N1444" s="3">
        <v>1504.52</v>
      </c>
      <c r="O1444" s="1" t="s">
        <v>10</v>
      </c>
      <c r="P1444" s="1" t="s">
        <v>27</v>
      </c>
      <c r="Q1444" s="1" t="str">
        <f t="shared" si="183"/>
        <v>Supplies and Furniture</v>
      </c>
      <c r="R1444" s="1" t="s">
        <v>43</v>
      </c>
      <c r="S1444" s="1" t="s">
        <v>236</v>
      </c>
      <c r="T1444" s="1">
        <v>98387</v>
      </c>
      <c r="U1444" s="1" t="str">
        <f>VLOOKUP(T1444,'Geographic Data'!$A:$D,2,FALSE)</f>
        <v>Spanaway</v>
      </c>
      <c r="V1444" s="1" t="str">
        <f>VLOOKUP(T1444,'Geographic Data'!$A:$D,3,FALSE)</f>
        <v>Washington</v>
      </c>
      <c r="W1444" s="1" t="str">
        <f>VLOOKUP(T1444,'Geographic Data'!$A:$D,4,FALSE)</f>
        <v>West</v>
      </c>
    </row>
    <row r="1445" spans="1:23" x14ac:dyDescent="0.2">
      <c r="A1445" s="1">
        <v>80873</v>
      </c>
      <c r="B1445" s="2">
        <v>43821</v>
      </c>
      <c r="C1445" s="2" t="str">
        <f t="shared" si="176"/>
        <v>Sunday</v>
      </c>
      <c r="D1445" s="2" t="str">
        <f t="shared" si="177"/>
        <v>December</v>
      </c>
      <c r="E1445" s="2" t="str">
        <f t="shared" si="178"/>
        <v>2019</v>
      </c>
      <c r="F1445" s="2">
        <v>43828</v>
      </c>
      <c r="G1445" s="2" t="str">
        <f t="shared" si="179"/>
        <v>Sunday</v>
      </c>
      <c r="H1445" s="2" t="str">
        <f t="shared" si="180"/>
        <v>December</v>
      </c>
      <c r="I1445" s="22">
        <v>0.24252342182078124</v>
      </c>
      <c r="J1445" s="22" t="str">
        <f t="shared" si="181"/>
        <v>05</v>
      </c>
      <c r="K1445" s="2" t="str">
        <f t="shared" si="182"/>
        <v>2019</v>
      </c>
      <c r="L1445" s="3">
        <v>60.65</v>
      </c>
      <c r="M1445" s="1">
        <v>8</v>
      </c>
      <c r="N1445" s="3">
        <v>485.2</v>
      </c>
      <c r="O1445" s="1" t="s">
        <v>10</v>
      </c>
      <c r="P1445" s="1" t="s">
        <v>27</v>
      </c>
      <c r="Q1445" s="1" t="str">
        <f t="shared" si="183"/>
        <v>Supplies and Furniture</v>
      </c>
      <c r="R1445" s="1" t="s">
        <v>33</v>
      </c>
      <c r="S1445" s="1" t="s">
        <v>551</v>
      </c>
      <c r="T1445" s="1">
        <v>98408</v>
      </c>
      <c r="U1445" s="1" t="str">
        <f>VLOOKUP(T1445,'Geographic Data'!$A:$D,2,FALSE)</f>
        <v>Tacoma</v>
      </c>
      <c r="V1445" s="1" t="str">
        <f>VLOOKUP(T1445,'Geographic Data'!$A:$D,3,FALSE)</f>
        <v>Washington</v>
      </c>
      <c r="W1445" s="1" t="str">
        <f>VLOOKUP(T1445,'Geographic Data'!$A:$D,4,FALSE)</f>
        <v>West</v>
      </c>
    </row>
    <row r="1446" spans="1:23" x14ac:dyDescent="0.2">
      <c r="A1446" s="1">
        <v>81891</v>
      </c>
      <c r="B1446" s="2">
        <v>43826</v>
      </c>
      <c r="C1446" s="2" t="str">
        <f t="shared" si="176"/>
        <v>Friday</v>
      </c>
      <c r="D1446" s="2" t="str">
        <f t="shared" si="177"/>
        <v>December</v>
      </c>
      <c r="E1446" s="2" t="str">
        <f t="shared" si="178"/>
        <v>2019</v>
      </c>
      <c r="F1446" s="2">
        <v>43832</v>
      </c>
      <c r="G1446" s="2" t="str">
        <f t="shared" si="179"/>
        <v>Thursday</v>
      </c>
      <c r="H1446" s="2" t="str">
        <f t="shared" si="180"/>
        <v>January</v>
      </c>
      <c r="I1446" s="22">
        <v>0.29824475330059796</v>
      </c>
      <c r="J1446" s="22" t="str">
        <f t="shared" si="181"/>
        <v>07</v>
      </c>
      <c r="K1446" s="2" t="str">
        <f t="shared" si="182"/>
        <v>2020</v>
      </c>
      <c r="L1446" s="3">
        <v>6.48</v>
      </c>
      <c r="M1446" s="1">
        <v>1</v>
      </c>
      <c r="N1446" s="3">
        <v>6.48</v>
      </c>
      <c r="O1446" s="1" t="s">
        <v>30</v>
      </c>
      <c r="P1446" s="1" t="s">
        <v>11</v>
      </c>
      <c r="Q1446" s="1" t="str">
        <f t="shared" si="183"/>
        <v>Supplies and Furniture</v>
      </c>
      <c r="R1446" s="1" t="s">
        <v>12</v>
      </c>
      <c r="S1446" s="1" t="s">
        <v>653</v>
      </c>
      <c r="T1446" s="1">
        <v>98408</v>
      </c>
      <c r="U1446" s="1" t="str">
        <f>VLOOKUP(T1446,'Geographic Data'!$A:$D,2,FALSE)</f>
        <v>Tacoma</v>
      </c>
      <c r="V1446" s="1" t="str">
        <f>VLOOKUP(T1446,'Geographic Data'!$A:$D,3,FALSE)</f>
        <v>Washington</v>
      </c>
      <c r="W1446" s="1" t="str">
        <f>VLOOKUP(T1446,'Geographic Data'!$A:$D,4,FALSE)</f>
        <v>West</v>
      </c>
    </row>
    <row r="1447" spans="1:23" x14ac:dyDescent="0.2">
      <c r="A1447" s="1">
        <v>81892</v>
      </c>
      <c r="B1447" s="2">
        <v>43826</v>
      </c>
      <c r="C1447" s="2" t="str">
        <f t="shared" si="176"/>
        <v>Friday</v>
      </c>
      <c r="D1447" s="2" t="str">
        <f t="shared" si="177"/>
        <v>December</v>
      </c>
      <c r="E1447" s="2" t="str">
        <f t="shared" si="178"/>
        <v>2019</v>
      </c>
      <c r="F1447" s="2">
        <v>43832</v>
      </c>
      <c r="G1447" s="2" t="str">
        <f t="shared" si="179"/>
        <v>Thursday</v>
      </c>
      <c r="H1447" s="2" t="str">
        <f t="shared" si="180"/>
        <v>January</v>
      </c>
      <c r="I1447" s="22">
        <v>0.38213705723543612</v>
      </c>
      <c r="J1447" s="22" t="str">
        <f t="shared" si="181"/>
        <v>09</v>
      </c>
      <c r="K1447" s="2" t="str">
        <f t="shared" si="182"/>
        <v>2020</v>
      </c>
      <c r="L1447" s="3">
        <v>195.99</v>
      </c>
      <c r="M1447" s="1">
        <v>7</v>
      </c>
      <c r="N1447" s="3">
        <v>1371.93</v>
      </c>
      <c r="O1447" s="1" t="s">
        <v>30</v>
      </c>
      <c r="P1447" s="1" t="s">
        <v>16</v>
      </c>
      <c r="Q1447" s="1" t="str">
        <f t="shared" si="183"/>
        <v>Technology</v>
      </c>
      <c r="R1447" s="1" t="s">
        <v>790</v>
      </c>
      <c r="S1447" s="1">
        <v>688</v>
      </c>
      <c r="T1447" s="1">
        <v>98408</v>
      </c>
      <c r="U1447" s="1" t="str">
        <f>VLOOKUP(T1447,'Geographic Data'!$A:$D,2,FALSE)</f>
        <v>Tacoma</v>
      </c>
      <c r="V1447" s="1" t="str">
        <f>VLOOKUP(T1447,'Geographic Data'!$A:$D,3,FALSE)</f>
        <v>Washington</v>
      </c>
      <c r="W1447" s="1" t="str">
        <f>VLOOKUP(T1447,'Geographic Data'!$A:$D,4,FALSE)</f>
        <v>West</v>
      </c>
    </row>
    <row r="1448" spans="1:23" x14ac:dyDescent="0.2">
      <c r="A1448" s="1">
        <v>81893</v>
      </c>
      <c r="B1448" s="2">
        <v>43826</v>
      </c>
      <c r="C1448" s="2" t="str">
        <f t="shared" si="176"/>
        <v>Friday</v>
      </c>
      <c r="D1448" s="2" t="str">
        <f t="shared" si="177"/>
        <v>December</v>
      </c>
      <c r="E1448" s="2" t="str">
        <f t="shared" si="178"/>
        <v>2019</v>
      </c>
      <c r="F1448" s="2">
        <v>43835</v>
      </c>
      <c r="G1448" s="2" t="str">
        <f t="shared" si="179"/>
        <v>Sunday</v>
      </c>
      <c r="H1448" s="2" t="str">
        <f t="shared" si="180"/>
        <v>January</v>
      </c>
      <c r="I1448" s="22">
        <v>7.2681004393118087E-3</v>
      </c>
      <c r="J1448" s="22" t="str">
        <f t="shared" si="181"/>
        <v>00</v>
      </c>
      <c r="K1448" s="2" t="str">
        <f t="shared" si="182"/>
        <v>2020</v>
      </c>
      <c r="L1448" s="3">
        <v>3.25</v>
      </c>
      <c r="M1448" s="1">
        <v>5</v>
      </c>
      <c r="N1448" s="3">
        <v>16.25</v>
      </c>
      <c r="O1448" s="1" t="s">
        <v>14</v>
      </c>
      <c r="P1448" s="1" t="s">
        <v>11</v>
      </c>
      <c r="Q1448" s="1" t="str">
        <f t="shared" si="183"/>
        <v>Supplies and Furniture</v>
      </c>
      <c r="R1448" s="1" t="s">
        <v>47</v>
      </c>
      <c r="S1448" s="1" t="s">
        <v>654</v>
      </c>
      <c r="T1448" s="1">
        <v>98408</v>
      </c>
      <c r="U1448" s="1" t="str">
        <f>VLOOKUP(T1448,'Geographic Data'!$A:$D,2,FALSE)</f>
        <v>Tacoma</v>
      </c>
      <c r="V1448" s="1" t="str">
        <f>VLOOKUP(T1448,'Geographic Data'!$A:$D,3,FALSE)</f>
        <v>Washington</v>
      </c>
      <c r="W1448" s="1" t="str">
        <f>VLOOKUP(T1448,'Geographic Data'!$A:$D,4,FALSE)</f>
        <v>West</v>
      </c>
    </row>
    <row r="1449" spans="1:23" x14ac:dyDescent="0.2">
      <c r="A1449" s="1">
        <v>81893</v>
      </c>
      <c r="B1449" s="2">
        <v>43826</v>
      </c>
      <c r="C1449" s="2" t="str">
        <f t="shared" si="176"/>
        <v>Friday</v>
      </c>
      <c r="D1449" s="2" t="str">
        <f t="shared" si="177"/>
        <v>December</v>
      </c>
      <c r="E1449" s="2" t="str">
        <f t="shared" si="178"/>
        <v>2019</v>
      </c>
      <c r="F1449" s="2">
        <v>43828</v>
      </c>
      <c r="G1449" s="2" t="str">
        <f t="shared" si="179"/>
        <v>Sunday</v>
      </c>
      <c r="H1449" s="2" t="str">
        <f t="shared" si="180"/>
        <v>December</v>
      </c>
      <c r="I1449" s="22">
        <v>0.93857836941174055</v>
      </c>
      <c r="J1449" s="22" t="str">
        <f t="shared" si="181"/>
        <v>22</v>
      </c>
      <c r="K1449" s="2" t="str">
        <f t="shared" si="182"/>
        <v>2019</v>
      </c>
      <c r="L1449" s="3">
        <v>60.98</v>
      </c>
      <c r="M1449" s="1">
        <v>8</v>
      </c>
      <c r="N1449" s="3">
        <v>487.84</v>
      </c>
      <c r="O1449" s="1" t="s">
        <v>14</v>
      </c>
      <c r="P1449" s="1" t="s">
        <v>11</v>
      </c>
      <c r="Q1449" s="1" t="str">
        <f t="shared" si="183"/>
        <v>Supplies and Furniture</v>
      </c>
      <c r="R1449" s="1" t="s">
        <v>41</v>
      </c>
      <c r="S1449" s="1" t="s">
        <v>655</v>
      </c>
      <c r="T1449" s="1">
        <v>98408</v>
      </c>
      <c r="U1449" s="1" t="str">
        <f>VLOOKUP(T1449,'Geographic Data'!$A:$D,2,FALSE)</f>
        <v>Tacoma</v>
      </c>
      <c r="V1449" s="1" t="str">
        <f>VLOOKUP(T1449,'Geographic Data'!$A:$D,3,FALSE)</f>
        <v>Washington</v>
      </c>
      <c r="W1449" s="1" t="str">
        <f>VLOOKUP(T1449,'Geographic Data'!$A:$D,4,FALSE)</f>
        <v>West</v>
      </c>
    </row>
    <row r="1450" spans="1:23" x14ac:dyDescent="0.2">
      <c r="A1450" s="1">
        <v>81894</v>
      </c>
      <c r="B1450" s="2">
        <v>43826</v>
      </c>
      <c r="C1450" s="2" t="str">
        <f t="shared" si="176"/>
        <v>Friday</v>
      </c>
      <c r="D1450" s="2" t="str">
        <f t="shared" si="177"/>
        <v>December</v>
      </c>
      <c r="E1450" s="2" t="str">
        <f t="shared" si="178"/>
        <v>2019</v>
      </c>
      <c r="F1450" s="2">
        <v>43836</v>
      </c>
      <c r="G1450" s="2" t="str">
        <f t="shared" si="179"/>
        <v>Monday</v>
      </c>
      <c r="H1450" s="2" t="str">
        <f t="shared" si="180"/>
        <v>January</v>
      </c>
      <c r="I1450" s="22">
        <v>0.6701635297454992</v>
      </c>
      <c r="J1450" s="22" t="str">
        <f t="shared" si="181"/>
        <v>16</v>
      </c>
      <c r="K1450" s="2" t="str">
        <f t="shared" si="182"/>
        <v>2020</v>
      </c>
      <c r="L1450" s="3">
        <v>1.98</v>
      </c>
      <c r="M1450" s="1">
        <v>8</v>
      </c>
      <c r="N1450" s="3">
        <v>15.84</v>
      </c>
      <c r="O1450" s="1" t="s">
        <v>30</v>
      </c>
      <c r="P1450" s="1" t="s">
        <v>11</v>
      </c>
      <c r="Q1450" s="1" t="str">
        <f t="shared" si="183"/>
        <v>Supplies and Furniture</v>
      </c>
      <c r="R1450" s="1" t="s">
        <v>791</v>
      </c>
      <c r="S1450" s="1" t="s">
        <v>656</v>
      </c>
      <c r="T1450" s="1">
        <v>98408</v>
      </c>
      <c r="U1450" s="1" t="str">
        <f>VLOOKUP(T1450,'Geographic Data'!$A:$D,2,FALSE)</f>
        <v>Tacoma</v>
      </c>
      <c r="V1450" s="1" t="str">
        <f>VLOOKUP(T1450,'Geographic Data'!$A:$D,3,FALSE)</f>
        <v>Washington</v>
      </c>
      <c r="W1450" s="1" t="str">
        <f>VLOOKUP(T1450,'Geographic Data'!$A:$D,4,FALSE)</f>
        <v>West</v>
      </c>
    </row>
    <row r="1451" spans="1:23" x14ac:dyDescent="0.2">
      <c r="A1451" s="1">
        <v>81895</v>
      </c>
      <c r="B1451" s="2">
        <v>43826</v>
      </c>
      <c r="C1451" s="2" t="str">
        <f t="shared" si="176"/>
        <v>Friday</v>
      </c>
      <c r="D1451" s="2" t="str">
        <f t="shared" si="177"/>
        <v>December</v>
      </c>
      <c r="E1451" s="2" t="str">
        <f t="shared" si="178"/>
        <v>2019</v>
      </c>
      <c r="F1451" s="2">
        <v>43828</v>
      </c>
      <c r="G1451" s="2" t="str">
        <f t="shared" si="179"/>
        <v>Sunday</v>
      </c>
      <c r="H1451" s="2" t="str">
        <f t="shared" si="180"/>
        <v>December</v>
      </c>
      <c r="I1451" s="22">
        <v>0.10950290125433304</v>
      </c>
      <c r="J1451" s="22" t="str">
        <f t="shared" si="181"/>
        <v>02</v>
      </c>
      <c r="K1451" s="2" t="str">
        <f t="shared" si="182"/>
        <v>2019</v>
      </c>
      <c r="L1451" s="3">
        <v>4.97</v>
      </c>
      <c r="M1451" s="1">
        <v>4</v>
      </c>
      <c r="N1451" s="3">
        <v>19.88</v>
      </c>
      <c r="O1451" s="1" t="s">
        <v>30</v>
      </c>
      <c r="P1451" s="1" t="s">
        <v>27</v>
      </c>
      <c r="Q1451" s="1" t="str">
        <f t="shared" si="183"/>
        <v>Supplies and Furniture</v>
      </c>
      <c r="R1451" s="1" t="s">
        <v>33</v>
      </c>
      <c r="S1451" s="1" t="s">
        <v>657</v>
      </c>
      <c r="T1451" s="1">
        <v>98408</v>
      </c>
      <c r="U1451" s="1" t="str">
        <f>VLOOKUP(T1451,'Geographic Data'!$A:$D,2,FALSE)</f>
        <v>Tacoma</v>
      </c>
      <c r="V1451" s="1" t="str">
        <f>VLOOKUP(T1451,'Geographic Data'!$A:$D,3,FALSE)</f>
        <v>Washington</v>
      </c>
      <c r="W1451" s="1" t="str">
        <f>VLOOKUP(T1451,'Geographic Data'!$A:$D,4,FALSE)</f>
        <v>West</v>
      </c>
    </row>
    <row r="1452" spans="1:23" x14ac:dyDescent="0.2">
      <c r="A1452" s="1">
        <v>81896</v>
      </c>
      <c r="B1452" s="2">
        <v>43826</v>
      </c>
      <c r="C1452" s="2" t="str">
        <f t="shared" si="176"/>
        <v>Friday</v>
      </c>
      <c r="D1452" s="2" t="str">
        <f t="shared" si="177"/>
        <v>December</v>
      </c>
      <c r="E1452" s="2" t="str">
        <f t="shared" si="178"/>
        <v>2019</v>
      </c>
      <c r="F1452" s="2">
        <v>43829</v>
      </c>
      <c r="G1452" s="2" t="str">
        <f t="shared" si="179"/>
        <v>Monday</v>
      </c>
      <c r="H1452" s="2" t="str">
        <f t="shared" si="180"/>
        <v>December</v>
      </c>
      <c r="I1452" s="22">
        <v>0.86736691271032318</v>
      </c>
      <c r="J1452" s="22" t="str">
        <f t="shared" si="181"/>
        <v>20</v>
      </c>
      <c r="K1452" s="2" t="str">
        <f t="shared" si="182"/>
        <v>2019</v>
      </c>
      <c r="L1452" s="3">
        <v>1938.02</v>
      </c>
      <c r="M1452" s="1">
        <v>3</v>
      </c>
      <c r="N1452" s="3">
        <v>5814.06</v>
      </c>
      <c r="O1452" s="1" t="s">
        <v>30</v>
      </c>
      <c r="P1452" s="1" t="s">
        <v>16</v>
      </c>
      <c r="Q1452" s="1" t="str">
        <f t="shared" si="183"/>
        <v>Technology</v>
      </c>
      <c r="R1452" s="1" t="s">
        <v>25</v>
      </c>
      <c r="S1452" s="1" t="s">
        <v>658</v>
      </c>
      <c r="T1452" s="1">
        <v>98408</v>
      </c>
      <c r="U1452" s="1" t="str">
        <f>VLOOKUP(T1452,'Geographic Data'!$A:$D,2,FALSE)</f>
        <v>Tacoma</v>
      </c>
      <c r="V1452" s="1" t="str">
        <f>VLOOKUP(T1452,'Geographic Data'!$A:$D,3,FALSE)</f>
        <v>Washington</v>
      </c>
      <c r="W1452" s="1" t="str">
        <f>VLOOKUP(T1452,'Geographic Data'!$A:$D,4,FALSE)</f>
        <v>West</v>
      </c>
    </row>
    <row r="1453" spans="1:23" x14ac:dyDescent="0.2">
      <c r="A1453" s="1">
        <v>81897</v>
      </c>
      <c r="B1453" s="2">
        <v>43826</v>
      </c>
      <c r="C1453" s="2" t="str">
        <f t="shared" si="176"/>
        <v>Friday</v>
      </c>
      <c r="D1453" s="2" t="str">
        <f t="shared" si="177"/>
        <v>December</v>
      </c>
      <c r="E1453" s="2" t="str">
        <f t="shared" si="178"/>
        <v>2019</v>
      </c>
      <c r="F1453" s="2">
        <v>43827</v>
      </c>
      <c r="G1453" s="2" t="str">
        <f t="shared" si="179"/>
        <v>Saturday</v>
      </c>
      <c r="H1453" s="2" t="str">
        <f t="shared" si="180"/>
        <v>December</v>
      </c>
      <c r="I1453" s="22">
        <v>0.51825017757916492</v>
      </c>
      <c r="J1453" s="22" t="str">
        <f t="shared" si="181"/>
        <v>12</v>
      </c>
      <c r="K1453" s="2" t="str">
        <f t="shared" si="182"/>
        <v>2019</v>
      </c>
      <c r="L1453" s="3">
        <v>122.99</v>
      </c>
      <c r="M1453" s="1">
        <v>9</v>
      </c>
      <c r="N1453" s="3">
        <v>1106.9100000000001</v>
      </c>
      <c r="O1453" s="1" t="s">
        <v>30</v>
      </c>
      <c r="P1453" s="1" t="s">
        <v>27</v>
      </c>
      <c r="Q1453" s="1" t="str">
        <f t="shared" si="183"/>
        <v>Supplies and Furniture</v>
      </c>
      <c r="R1453" s="1" t="s">
        <v>1219</v>
      </c>
      <c r="S1453" s="1" t="s">
        <v>212</v>
      </c>
      <c r="T1453" s="1">
        <v>98408</v>
      </c>
      <c r="U1453" s="1" t="str">
        <f>VLOOKUP(T1453,'Geographic Data'!$A:$D,2,FALSE)</f>
        <v>Tacoma</v>
      </c>
      <c r="V1453" s="1" t="str">
        <f>VLOOKUP(T1453,'Geographic Data'!$A:$D,3,FALSE)</f>
        <v>Washington</v>
      </c>
      <c r="W1453" s="1" t="str">
        <f>VLOOKUP(T1453,'Geographic Data'!$A:$D,4,FALSE)</f>
        <v>West</v>
      </c>
    </row>
    <row r="1454" spans="1:23" x14ac:dyDescent="0.2">
      <c r="A1454" s="1">
        <v>81897</v>
      </c>
      <c r="B1454" s="2">
        <v>43826</v>
      </c>
      <c r="C1454" s="2" t="str">
        <f t="shared" si="176"/>
        <v>Friday</v>
      </c>
      <c r="D1454" s="2" t="str">
        <f t="shared" si="177"/>
        <v>December</v>
      </c>
      <c r="E1454" s="2" t="str">
        <f t="shared" si="178"/>
        <v>2019</v>
      </c>
      <c r="F1454" s="2">
        <v>43830</v>
      </c>
      <c r="G1454" s="2" t="str">
        <f t="shared" si="179"/>
        <v>Tuesday</v>
      </c>
      <c r="H1454" s="2" t="str">
        <f t="shared" si="180"/>
        <v>December</v>
      </c>
      <c r="I1454" s="22">
        <v>0.41440421960857732</v>
      </c>
      <c r="J1454" s="22" t="str">
        <f t="shared" si="181"/>
        <v>09</v>
      </c>
      <c r="K1454" s="2" t="str">
        <f t="shared" si="182"/>
        <v>2019</v>
      </c>
      <c r="L1454" s="3">
        <v>50.98</v>
      </c>
      <c r="M1454" s="1">
        <v>7</v>
      </c>
      <c r="N1454" s="3">
        <v>356.86</v>
      </c>
      <c r="O1454" s="1" t="s">
        <v>30</v>
      </c>
      <c r="P1454" s="1" t="s">
        <v>16</v>
      </c>
      <c r="Q1454" s="1" t="str">
        <f t="shared" si="183"/>
        <v>Technology</v>
      </c>
      <c r="R1454" s="1" t="s">
        <v>17</v>
      </c>
      <c r="S1454" s="1" t="s">
        <v>659</v>
      </c>
      <c r="T1454" s="1">
        <v>98408</v>
      </c>
      <c r="U1454" s="1" t="str">
        <f>VLOOKUP(T1454,'Geographic Data'!$A:$D,2,FALSE)</f>
        <v>Tacoma</v>
      </c>
      <c r="V1454" s="1" t="str">
        <f>VLOOKUP(T1454,'Geographic Data'!$A:$D,3,FALSE)</f>
        <v>Washington</v>
      </c>
      <c r="W1454" s="1" t="str">
        <f>VLOOKUP(T1454,'Geographic Data'!$A:$D,4,FALSE)</f>
        <v>West</v>
      </c>
    </row>
    <row r="1455" spans="1:23" x14ac:dyDescent="0.2">
      <c r="A1455" s="1">
        <v>81897</v>
      </c>
      <c r="B1455" s="2">
        <v>43826</v>
      </c>
      <c r="C1455" s="2" t="str">
        <f t="shared" si="176"/>
        <v>Friday</v>
      </c>
      <c r="D1455" s="2" t="str">
        <f t="shared" si="177"/>
        <v>December</v>
      </c>
      <c r="E1455" s="2" t="str">
        <f t="shared" si="178"/>
        <v>2019</v>
      </c>
      <c r="F1455" s="2">
        <v>43828</v>
      </c>
      <c r="G1455" s="2" t="str">
        <f t="shared" si="179"/>
        <v>Sunday</v>
      </c>
      <c r="H1455" s="2" t="str">
        <f t="shared" si="180"/>
        <v>December</v>
      </c>
      <c r="I1455" s="22">
        <v>0.47006769630971312</v>
      </c>
      <c r="J1455" s="22" t="str">
        <f t="shared" si="181"/>
        <v>11</v>
      </c>
      <c r="K1455" s="2" t="str">
        <f t="shared" si="182"/>
        <v>2019</v>
      </c>
      <c r="L1455" s="3">
        <v>35.44</v>
      </c>
      <c r="M1455" s="1">
        <v>5</v>
      </c>
      <c r="N1455" s="3">
        <v>177.2</v>
      </c>
      <c r="O1455" s="1" t="s">
        <v>30</v>
      </c>
      <c r="P1455" s="1" t="s">
        <v>11</v>
      </c>
      <c r="Q1455" s="1" t="str">
        <f t="shared" si="183"/>
        <v>Supplies and Furniture</v>
      </c>
      <c r="R1455" s="1" t="s">
        <v>12</v>
      </c>
      <c r="S1455" s="1" t="s">
        <v>660</v>
      </c>
      <c r="T1455" s="1">
        <v>98408</v>
      </c>
      <c r="U1455" s="1" t="str">
        <f>VLOOKUP(T1455,'Geographic Data'!$A:$D,2,FALSE)</f>
        <v>Tacoma</v>
      </c>
      <c r="V1455" s="1" t="str">
        <f>VLOOKUP(T1455,'Geographic Data'!$A:$D,3,FALSE)</f>
        <v>Washington</v>
      </c>
      <c r="W1455" s="1" t="str">
        <f>VLOOKUP(T1455,'Geographic Data'!$A:$D,4,FALSE)</f>
        <v>West</v>
      </c>
    </row>
    <row r="1456" spans="1:23" x14ac:dyDescent="0.2">
      <c r="A1456" s="1">
        <v>81898</v>
      </c>
      <c r="B1456" s="2">
        <v>43826</v>
      </c>
      <c r="C1456" s="2" t="str">
        <f t="shared" si="176"/>
        <v>Friday</v>
      </c>
      <c r="D1456" s="2" t="str">
        <f t="shared" si="177"/>
        <v>December</v>
      </c>
      <c r="E1456" s="2" t="str">
        <f t="shared" si="178"/>
        <v>2019</v>
      </c>
      <c r="F1456" s="2">
        <v>43832</v>
      </c>
      <c r="G1456" s="2" t="str">
        <f t="shared" si="179"/>
        <v>Thursday</v>
      </c>
      <c r="H1456" s="2" t="str">
        <f t="shared" si="180"/>
        <v>January</v>
      </c>
      <c r="I1456" s="22">
        <v>0.23969914336970555</v>
      </c>
      <c r="J1456" s="22" t="str">
        <f t="shared" si="181"/>
        <v>05</v>
      </c>
      <c r="K1456" s="2" t="str">
        <f t="shared" si="182"/>
        <v>2020</v>
      </c>
      <c r="L1456" s="3">
        <v>3.8</v>
      </c>
      <c r="M1456" s="1">
        <v>10</v>
      </c>
      <c r="N1456" s="3">
        <v>38</v>
      </c>
      <c r="O1456" s="1" t="s">
        <v>30</v>
      </c>
      <c r="P1456" s="1" t="s">
        <v>11</v>
      </c>
      <c r="Q1456" s="1" t="str">
        <f t="shared" si="183"/>
        <v>Supplies and Furniture</v>
      </c>
      <c r="R1456" s="1" t="s">
        <v>791</v>
      </c>
      <c r="S1456" s="1" t="s">
        <v>445</v>
      </c>
      <c r="T1456" s="1">
        <v>98408</v>
      </c>
      <c r="U1456" s="1" t="str">
        <f>VLOOKUP(T1456,'Geographic Data'!$A:$D,2,FALSE)</f>
        <v>Tacoma</v>
      </c>
      <c r="V1456" s="1" t="str">
        <f>VLOOKUP(T1456,'Geographic Data'!$A:$D,3,FALSE)</f>
        <v>Washington</v>
      </c>
      <c r="W1456" s="1" t="str">
        <f>VLOOKUP(T1456,'Geographic Data'!$A:$D,4,FALSE)</f>
        <v>West</v>
      </c>
    </row>
    <row r="1457" spans="1:23" x14ac:dyDescent="0.2">
      <c r="A1457" s="1">
        <v>81898</v>
      </c>
      <c r="B1457" s="2">
        <v>43826</v>
      </c>
      <c r="C1457" s="2" t="str">
        <f t="shared" si="176"/>
        <v>Friday</v>
      </c>
      <c r="D1457" s="2" t="str">
        <f t="shared" si="177"/>
        <v>December</v>
      </c>
      <c r="E1457" s="2" t="str">
        <f t="shared" si="178"/>
        <v>2019</v>
      </c>
      <c r="F1457" s="2">
        <v>43831</v>
      </c>
      <c r="G1457" s="2" t="str">
        <f t="shared" si="179"/>
        <v>Wednesday</v>
      </c>
      <c r="H1457" s="2" t="str">
        <f t="shared" si="180"/>
        <v>January</v>
      </c>
      <c r="I1457" s="22">
        <v>0.62096925711447259</v>
      </c>
      <c r="J1457" s="22" t="str">
        <f t="shared" si="181"/>
        <v>14</v>
      </c>
      <c r="K1457" s="2" t="str">
        <f t="shared" si="182"/>
        <v>2020</v>
      </c>
      <c r="L1457" s="3">
        <v>15.57</v>
      </c>
      <c r="M1457" s="1">
        <v>9</v>
      </c>
      <c r="N1457" s="3">
        <v>140.13</v>
      </c>
      <c r="O1457" s="1" t="s">
        <v>30</v>
      </c>
      <c r="P1457" s="1" t="s">
        <v>11</v>
      </c>
      <c r="Q1457" s="1" t="str">
        <f t="shared" si="183"/>
        <v>Supplies and Furniture</v>
      </c>
      <c r="R1457" s="1" t="s">
        <v>41</v>
      </c>
      <c r="S1457" s="1" t="s">
        <v>475</v>
      </c>
      <c r="T1457" s="1">
        <v>98408</v>
      </c>
      <c r="U1457" s="1" t="str">
        <f>VLOOKUP(T1457,'Geographic Data'!$A:$D,2,FALSE)</f>
        <v>Tacoma</v>
      </c>
      <c r="V1457" s="1" t="str">
        <f>VLOOKUP(T1457,'Geographic Data'!$A:$D,3,FALSE)</f>
        <v>Washington</v>
      </c>
      <c r="W1457" s="1" t="str">
        <f>VLOOKUP(T1457,'Geographic Data'!$A:$D,4,FALSE)</f>
        <v>West</v>
      </c>
    </row>
    <row r="1458" spans="1:23" x14ac:dyDescent="0.2">
      <c r="A1458" s="1">
        <v>80866</v>
      </c>
      <c r="B1458" s="2">
        <v>43821</v>
      </c>
      <c r="C1458" s="2" t="str">
        <f t="shared" si="176"/>
        <v>Sunday</v>
      </c>
      <c r="D1458" s="2" t="str">
        <f t="shared" si="177"/>
        <v>December</v>
      </c>
      <c r="E1458" s="2" t="str">
        <f t="shared" si="178"/>
        <v>2019</v>
      </c>
      <c r="F1458" s="2">
        <v>43828</v>
      </c>
      <c r="G1458" s="2" t="str">
        <f t="shared" si="179"/>
        <v>Sunday</v>
      </c>
      <c r="H1458" s="2" t="str">
        <f t="shared" si="180"/>
        <v>December</v>
      </c>
      <c r="I1458" s="22">
        <v>0.67460235799530432</v>
      </c>
      <c r="J1458" s="22" t="str">
        <f t="shared" si="181"/>
        <v>16</v>
      </c>
      <c r="K1458" s="2" t="str">
        <f t="shared" si="182"/>
        <v>2019</v>
      </c>
      <c r="L1458" s="3">
        <v>95.99</v>
      </c>
      <c r="M1458" s="1">
        <v>4</v>
      </c>
      <c r="N1458" s="3">
        <v>383.96</v>
      </c>
      <c r="O1458" s="1" t="s">
        <v>10</v>
      </c>
      <c r="P1458" s="1" t="s">
        <v>16</v>
      </c>
      <c r="Q1458" s="1" t="str">
        <f t="shared" si="183"/>
        <v>Technology</v>
      </c>
      <c r="R1458" s="1" t="s">
        <v>790</v>
      </c>
      <c r="S1458" s="1" t="s">
        <v>355</v>
      </c>
      <c r="T1458" s="1">
        <v>99207</v>
      </c>
      <c r="U1458" s="1" t="str">
        <f>VLOOKUP(T1458,'Geographic Data'!$A:$D,2,FALSE)</f>
        <v>Spokane</v>
      </c>
      <c r="V1458" s="1" t="str">
        <f>VLOOKUP(T1458,'Geographic Data'!$A:$D,3,FALSE)</f>
        <v>Washington</v>
      </c>
      <c r="W1458" s="1" t="str">
        <f>VLOOKUP(T1458,'Geographic Data'!$A:$D,4,FALSE)</f>
        <v>West</v>
      </c>
    </row>
    <row r="1459" spans="1:23" x14ac:dyDescent="0.2">
      <c r="A1459" s="1">
        <v>80867</v>
      </c>
      <c r="B1459" s="2">
        <v>43821</v>
      </c>
      <c r="C1459" s="2" t="str">
        <f t="shared" si="176"/>
        <v>Sunday</v>
      </c>
      <c r="D1459" s="2" t="str">
        <f t="shared" si="177"/>
        <v>December</v>
      </c>
      <c r="E1459" s="2" t="str">
        <f t="shared" si="178"/>
        <v>2019</v>
      </c>
      <c r="F1459" s="2">
        <v>43824</v>
      </c>
      <c r="G1459" s="2" t="str">
        <f t="shared" si="179"/>
        <v>Wednesday</v>
      </c>
      <c r="H1459" s="2" t="str">
        <f t="shared" si="180"/>
        <v>December</v>
      </c>
      <c r="I1459" s="22">
        <v>0.80778959581781173</v>
      </c>
      <c r="J1459" s="22" t="str">
        <f t="shared" si="181"/>
        <v>19</v>
      </c>
      <c r="K1459" s="2" t="str">
        <f t="shared" si="182"/>
        <v>2019</v>
      </c>
      <c r="L1459" s="3">
        <v>4.9800000000000004</v>
      </c>
      <c r="M1459" s="1">
        <v>9</v>
      </c>
      <c r="N1459" s="3">
        <v>44.82</v>
      </c>
      <c r="O1459" s="1" t="s">
        <v>10</v>
      </c>
      <c r="P1459" s="1" t="s">
        <v>11</v>
      </c>
      <c r="Q1459" s="1" t="str">
        <f t="shared" si="183"/>
        <v>Supplies and Furniture</v>
      </c>
      <c r="R1459" s="1" t="s">
        <v>12</v>
      </c>
      <c r="S1459" s="1" t="s">
        <v>546</v>
      </c>
      <c r="T1459" s="1">
        <v>99207</v>
      </c>
      <c r="U1459" s="1" t="str">
        <f>VLOOKUP(T1459,'Geographic Data'!$A:$D,2,FALSE)</f>
        <v>Spokane</v>
      </c>
      <c r="V1459" s="1" t="str">
        <f>VLOOKUP(T1459,'Geographic Data'!$A:$D,3,FALSE)</f>
        <v>Washington</v>
      </c>
      <c r="W1459" s="1" t="str">
        <f>VLOOKUP(T1459,'Geographic Data'!$A:$D,4,FALSE)</f>
        <v>West</v>
      </c>
    </row>
    <row r="1460" spans="1:23" x14ac:dyDescent="0.2">
      <c r="A1460" s="1">
        <v>80867</v>
      </c>
      <c r="B1460" s="2">
        <v>43821</v>
      </c>
      <c r="C1460" s="2" t="str">
        <f t="shared" si="176"/>
        <v>Sunday</v>
      </c>
      <c r="D1460" s="2" t="str">
        <f t="shared" si="177"/>
        <v>December</v>
      </c>
      <c r="E1460" s="2" t="str">
        <f t="shared" si="178"/>
        <v>2019</v>
      </c>
      <c r="F1460" s="2">
        <v>43826</v>
      </c>
      <c r="G1460" s="2" t="str">
        <f t="shared" si="179"/>
        <v>Friday</v>
      </c>
      <c r="H1460" s="2" t="str">
        <f t="shared" si="180"/>
        <v>December</v>
      </c>
      <c r="I1460" s="22">
        <v>0.83359758255541372</v>
      </c>
      <c r="J1460" s="22" t="str">
        <f t="shared" si="181"/>
        <v>20</v>
      </c>
      <c r="K1460" s="2" t="str">
        <f t="shared" si="182"/>
        <v>2019</v>
      </c>
      <c r="L1460" s="3">
        <v>22.84</v>
      </c>
      <c r="M1460" s="1">
        <v>2</v>
      </c>
      <c r="N1460" s="3">
        <v>45.68</v>
      </c>
      <c r="O1460" s="1" t="s">
        <v>10</v>
      </c>
      <c r="P1460" s="1" t="s">
        <v>11</v>
      </c>
      <c r="Q1460" s="1" t="str">
        <f t="shared" si="183"/>
        <v>Supplies and Furniture</v>
      </c>
      <c r="R1460" s="1" t="s">
        <v>12</v>
      </c>
      <c r="S1460" s="1" t="s">
        <v>547</v>
      </c>
      <c r="T1460" s="1">
        <v>99207</v>
      </c>
      <c r="U1460" s="1" t="str">
        <f>VLOOKUP(T1460,'Geographic Data'!$A:$D,2,FALSE)</f>
        <v>Spokane</v>
      </c>
      <c r="V1460" s="1" t="str">
        <f>VLOOKUP(T1460,'Geographic Data'!$A:$D,3,FALSE)</f>
        <v>Washington</v>
      </c>
      <c r="W1460" s="1" t="str">
        <f>VLOOKUP(T1460,'Geographic Data'!$A:$D,4,FALSE)</f>
        <v>West</v>
      </c>
    </row>
    <row r="1461" spans="1:23" x14ac:dyDescent="0.2">
      <c r="A1461" s="1">
        <v>80870</v>
      </c>
      <c r="B1461" s="2">
        <v>43821</v>
      </c>
      <c r="C1461" s="2" t="str">
        <f t="shared" si="176"/>
        <v>Sunday</v>
      </c>
      <c r="D1461" s="2" t="str">
        <f t="shared" si="177"/>
        <v>December</v>
      </c>
      <c r="E1461" s="2" t="str">
        <f t="shared" si="178"/>
        <v>2019</v>
      </c>
      <c r="F1461" s="2">
        <v>43829</v>
      </c>
      <c r="G1461" s="2" t="str">
        <f t="shared" si="179"/>
        <v>Monday</v>
      </c>
      <c r="H1461" s="2" t="str">
        <f t="shared" si="180"/>
        <v>December</v>
      </c>
      <c r="I1461" s="22">
        <v>2.4689899340349042E-2</v>
      </c>
      <c r="J1461" s="22" t="str">
        <f t="shared" si="181"/>
        <v>00</v>
      </c>
      <c r="K1461" s="2" t="str">
        <f t="shared" si="182"/>
        <v>2019</v>
      </c>
      <c r="L1461" s="3">
        <v>240.98</v>
      </c>
      <c r="M1461" s="1">
        <v>7</v>
      </c>
      <c r="N1461" s="3">
        <v>1686.86</v>
      </c>
      <c r="O1461" s="1" t="s">
        <v>10</v>
      </c>
      <c r="P1461" s="1" t="s">
        <v>27</v>
      </c>
      <c r="Q1461" s="1" t="str">
        <f t="shared" si="183"/>
        <v>Supplies and Furniture</v>
      </c>
      <c r="R1461" s="1" t="s">
        <v>28</v>
      </c>
      <c r="S1461" s="1" t="s">
        <v>477</v>
      </c>
      <c r="T1461" s="1">
        <v>99207</v>
      </c>
      <c r="U1461" s="1" t="str">
        <f>VLOOKUP(T1461,'Geographic Data'!$A:$D,2,FALSE)</f>
        <v>Spokane</v>
      </c>
      <c r="V1461" s="1" t="str">
        <f>VLOOKUP(T1461,'Geographic Data'!$A:$D,3,FALSE)</f>
        <v>Washington</v>
      </c>
      <c r="W1461" s="1" t="str">
        <f>VLOOKUP(T1461,'Geographic Data'!$A:$D,4,FALSE)</f>
        <v>West</v>
      </c>
    </row>
    <row r="1462" spans="1:23" x14ac:dyDescent="0.2">
      <c r="A1462" s="1">
        <v>80872</v>
      </c>
      <c r="B1462" s="2">
        <v>43821</v>
      </c>
      <c r="C1462" s="2" t="str">
        <f t="shared" si="176"/>
        <v>Sunday</v>
      </c>
      <c r="D1462" s="2" t="str">
        <f t="shared" si="177"/>
        <v>December</v>
      </c>
      <c r="E1462" s="2" t="str">
        <f t="shared" si="178"/>
        <v>2019</v>
      </c>
      <c r="F1462" s="2">
        <v>43825</v>
      </c>
      <c r="G1462" s="2" t="str">
        <f t="shared" si="179"/>
        <v>Thursday</v>
      </c>
      <c r="H1462" s="2" t="str">
        <f t="shared" si="180"/>
        <v>December</v>
      </c>
      <c r="I1462" s="22">
        <v>0.45442036008813769</v>
      </c>
      <c r="J1462" s="22" t="str">
        <f t="shared" si="181"/>
        <v>10</v>
      </c>
      <c r="K1462" s="2" t="str">
        <f t="shared" si="182"/>
        <v>2019</v>
      </c>
      <c r="L1462" s="3">
        <v>9.98</v>
      </c>
      <c r="M1462" s="1">
        <v>5</v>
      </c>
      <c r="N1462" s="3">
        <v>49.9</v>
      </c>
      <c r="O1462" s="1" t="s">
        <v>10</v>
      </c>
      <c r="P1462" s="1" t="s">
        <v>27</v>
      </c>
      <c r="Q1462" s="1" t="str">
        <f t="shared" si="183"/>
        <v>Supplies and Furniture</v>
      </c>
      <c r="R1462" s="1" t="s">
        <v>33</v>
      </c>
      <c r="S1462" s="1" t="s">
        <v>549</v>
      </c>
      <c r="T1462" s="1">
        <v>99207</v>
      </c>
      <c r="U1462" s="1" t="str">
        <f>VLOOKUP(T1462,'Geographic Data'!$A:$D,2,FALSE)</f>
        <v>Spokane</v>
      </c>
      <c r="V1462" s="1" t="str">
        <f>VLOOKUP(T1462,'Geographic Data'!$A:$D,3,FALSE)</f>
        <v>Washington</v>
      </c>
      <c r="W1462" s="1" t="str">
        <f>VLOOKUP(T1462,'Geographic Data'!$A:$D,4,FALSE)</f>
        <v>West</v>
      </c>
    </row>
    <row r="1463" spans="1:23" x14ac:dyDescent="0.2">
      <c r="A1463" s="1">
        <v>80872</v>
      </c>
      <c r="B1463" s="2">
        <v>43821</v>
      </c>
      <c r="C1463" s="2" t="str">
        <f t="shared" si="176"/>
        <v>Sunday</v>
      </c>
      <c r="D1463" s="2" t="str">
        <f t="shared" si="177"/>
        <v>December</v>
      </c>
      <c r="E1463" s="2" t="str">
        <f t="shared" si="178"/>
        <v>2019</v>
      </c>
      <c r="F1463" s="2">
        <v>43826</v>
      </c>
      <c r="G1463" s="2" t="str">
        <f t="shared" si="179"/>
        <v>Friday</v>
      </c>
      <c r="H1463" s="2" t="str">
        <f t="shared" si="180"/>
        <v>December</v>
      </c>
      <c r="I1463" s="22">
        <v>0.7323518548450817</v>
      </c>
      <c r="J1463" s="22" t="str">
        <f t="shared" si="181"/>
        <v>17</v>
      </c>
      <c r="K1463" s="2" t="str">
        <f t="shared" si="182"/>
        <v>2019</v>
      </c>
      <c r="L1463" s="3">
        <v>6.48</v>
      </c>
      <c r="M1463" s="1">
        <v>10</v>
      </c>
      <c r="N1463" s="3">
        <v>64.8</v>
      </c>
      <c r="O1463" s="1" t="s">
        <v>10</v>
      </c>
      <c r="P1463" s="1" t="s">
        <v>11</v>
      </c>
      <c r="Q1463" s="1" t="str">
        <f t="shared" si="183"/>
        <v>Supplies and Furniture</v>
      </c>
      <c r="R1463" s="1" t="s">
        <v>12</v>
      </c>
      <c r="S1463" s="1" t="s">
        <v>393</v>
      </c>
      <c r="T1463" s="1">
        <v>99207</v>
      </c>
      <c r="U1463" s="1" t="str">
        <f>VLOOKUP(T1463,'Geographic Data'!$A:$D,2,FALSE)</f>
        <v>Spokane</v>
      </c>
      <c r="V1463" s="1" t="str">
        <f>VLOOKUP(T1463,'Geographic Data'!$A:$D,3,FALSE)</f>
        <v>Washington</v>
      </c>
      <c r="W1463" s="1" t="str">
        <f>VLOOKUP(T1463,'Geographic Data'!$A:$D,4,FALSE)</f>
        <v>West</v>
      </c>
    </row>
    <row r="1464" spans="1:23" x14ac:dyDescent="0.2">
      <c r="A1464" s="1">
        <v>80872</v>
      </c>
      <c r="B1464" s="2">
        <v>43821</v>
      </c>
      <c r="C1464" s="2" t="str">
        <f t="shared" si="176"/>
        <v>Sunday</v>
      </c>
      <c r="D1464" s="2" t="str">
        <f t="shared" si="177"/>
        <v>December</v>
      </c>
      <c r="E1464" s="2" t="str">
        <f t="shared" si="178"/>
        <v>2019</v>
      </c>
      <c r="F1464" s="2">
        <v>43823</v>
      </c>
      <c r="G1464" s="2" t="str">
        <f t="shared" si="179"/>
        <v>Tuesday</v>
      </c>
      <c r="H1464" s="2" t="str">
        <f t="shared" si="180"/>
        <v>December</v>
      </c>
      <c r="I1464" s="22">
        <v>0.95888369760848513</v>
      </c>
      <c r="J1464" s="22" t="str">
        <f t="shared" si="181"/>
        <v>23</v>
      </c>
      <c r="K1464" s="2" t="str">
        <f t="shared" si="182"/>
        <v>2019</v>
      </c>
      <c r="L1464" s="3">
        <v>6.48</v>
      </c>
      <c r="M1464" s="1">
        <v>3</v>
      </c>
      <c r="N1464" s="3">
        <v>19.440000000000001</v>
      </c>
      <c r="O1464" s="1" t="s">
        <v>10</v>
      </c>
      <c r="P1464" s="1" t="s">
        <v>11</v>
      </c>
      <c r="Q1464" s="1" t="str">
        <f t="shared" si="183"/>
        <v>Supplies and Furniture</v>
      </c>
      <c r="R1464" s="1" t="s">
        <v>12</v>
      </c>
      <c r="S1464" s="1" t="s">
        <v>550</v>
      </c>
      <c r="T1464" s="1">
        <v>99207</v>
      </c>
      <c r="U1464" s="1" t="str">
        <f>VLOOKUP(T1464,'Geographic Data'!$A:$D,2,FALSE)</f>
        <v>Spokane</v>
      </c>
      <c r="V1464" s="1" t="str">
        <f>VLOOKUP(T1464,'Geographic Data'!$A:$D,3,FALSE)</f>
        <v>Washington</v>
      </c>
      <c r="W1464" s="1" t="str">
        <f>VLOOKUP(T1464,'Geographic Data'!$A:$D,4,FALSE)</f>
        <v>West</v>
      </c>
    </row>
    <row r="1465" spans="1:23" x14ac:dyDescent="0.2">
      <c r="A1465" s="1">
        <v>81937</v>
      </c>
      <c r="B1465" s="2">
        <v>43826</v>
      </c>
      <c r="C1465" s="2" t="str">
        <f t="shared" si="176"/>
        <v>Friday</v>
      </c>
      <c r="D1465" s="2" t="str">
        <f t="shared" si="177"/>
        <v>December</v>
      </c>
      <c r="E1465" s="2" t="str">
        <f t="shared" si="178"/>
        <v>2019</v>
      </c>
      <c r="F1465" s="2">
        <v>43834</v>
      </c>
      <c r="G1465" s="2" t="str">
        <f t="shared" si="179"/>
        <v>Saturday</v>
      </c>
      <c r="H1465" s="2" t="str">
        <f t="shared" si="180"/>
        <v>January</v>
      </c>
      <c r="I1465" s="22">
        <v>5.2429832992077374E-2</v>
      </c>
      <c r="J1465" s="22" t="str">
        <f t="shared" si="181"/>
        <v>01</v>
      </c>
      <c r="K1465" s="2" t="str">
        <f t="shared" si="182"/>
        <v>2020</v>
      </c>
      <c r="L1465" s="3">
        <v>100.98</v>
      </c>
      <c r="M1465" s="1">
        <v>4</v>
      </c>
      <c r="N1465" s="3">
        <v>403.92</v>
      </c>
      <c r="O1465" s="1" t="s">
        <v>30</v>
      </c>
      <c r="P1465" s="1" t="s">
        <v>769</v>
      </c>
      <c r="Q1465" s="1" t="str">
        <f t="shared" si="183"/>
        <v>N/A</v>
      </c>
      <c r="R1465" s="1" t="s">
        <v>28</v>
      </c>
      <c r="S1465" s="1" t="s">
        <v>93</v>
      </c>
      <c r="T1465" s="1">
        <v>99352</v>
      </c>
      <c r="U1465" s="1" t="str">
        <f>VLOOKUP(T1465,'Geographic Data'!$A:$D,2,FALSE)</f>
        <v>Richland</v>
      </c>
      <c r="V1465" s="1" t="str">
        <f>VLOOKUP(T1465,'Geographic Data'!$A:$D,3,FALSE)</f>
        <v>Washington</v>
      </c>
      <c r="W1465" s="1" t="str">
        <f>VLOOKUP(T1465,'Geographic Data'!$A:$D,4,FALSE)</f>
        <v>West</v>
      </c>
    </row>
    <row r="1466" spans="1:23" x14ac:dyDescent="0.2">
      <c r="A1466" s="1">
        <v>81937</v>
      </c>
      <c r="B1466" s="2">
        <v>43826</v>
      </c>
      <c r="C1466" s="2" t="str">
        <f t="shared" si="176"/>
        <v>Friday</v>
      </c>
      <c r="D1466" s="2" t="str">
        <f t="shared" si="177"/>
        <v>December</v>
      </c>
      <c r="E1466" s="2" t="str">
        <f t="shared" si="178"/>
        <v>2019</v>
      </c>
      <c r="F1466" s="2">
        <v>43831</v>
      </c>
      <c r="G1466" s="2" t="str">
        <f t="shared" si="179"/>
        <v>Wednesday</v>
      </c>
      <c r="H1466" s="2" t="str">
        <f t="shared" si="180"/>
        <v>January</v>
      </c>
      <c r="I1466" s="22">
        <v>0.4800339795804639</v>
      </c>
      <c r="J1466" s="22" t="str">
        <f t="shared" si="181"/>
        <v>11</v>
      </c>
      <c r="K1466" s="2" t="str">
        <f t="shared" si="182"/>
        <v>2020</v>
      </c>
      <c r="L1466" s="3">
        <v>4.9800000000000004</v>
      </c>
      <c r="M1466" s="1">
        <v>4</v>
      </c>
      <c r="N1466" s="3">
        <v>19.920000000000002</v>
      </c>
      <c r="O1466" s="1" t="s">
        <v>30</v>
      </c>
      <c r="P1466" s="1" t="s">
        <v>11</v>
      </c>
      <c r="Q1466" s="1" t="str">
        <f t="shared" si="183"/>
        <v>Supplies and Furniture</v>
      </c>
      <c r="R1466" s="1" t="s">
        <v>12</v>
      </c>
      <c r="S1466" s="1" t="s">
        <v>261</v>
      </c>
      <c r="T1466" s="1">
        <v>99352</v>
      </c>
      <c r="U1466" s="1" t="str">
        <f>VLOOKUP(T1466,'Geographic Data'!$A:$D,2,FALSE)</f>
        <v>Richland</v>
      </c>
      <c r="V1466" s="1" t="str">
        <f>VLOOKUP(T1466,'Geographic Data'!$A:$D,3,FALSE)</f>
        <v>Washington</v>
      </c>
      <c r="W1466" s="1" t="str">
        <f>VLOOKUP(T1466,'Geographic Data'!$A:$D,4,FALSE)</f>
        <v>West</v>
      </c>
    </row>
    <row r="1467" spans="1:23" x14ac:dyDescent="0.2">
      <c r="A1467" s="1">
        <v>81938</v>
      </c>
      <c r="B1467" s="2">
        <v>43826</v>
      </c>
      <c r="C1467" s="2" t="str">
        <f t="shared" si="176"/>
        <v>Friday</v>
      </c>
      <c r="D1467" s="2" t="str">
        <f t="shared" si="177"/>
        <v>December</v>
      </c>
      <c r="E1467" s="2" t="str">
        <f t="shared" si="178"/>
        <v>2019</v>
      </c>
      <c r="F1467" s="2">
        <v>43836</v>
      </c>
      <c r="G1467" s="2" t="str">
        <f t="shared" si="179"/>
        <v>Monday</v>
      </c>
      <c r="H1467" s="2" t="str">
        <f t="shared" si="180"/>
        <v>January</v>
      </c>
      <c r="I1467" s="22">
        <v>0.33622234994050082</v>
      </c>
      <c r="J1467" s="22" t="str">
        <f t="shared" si="181"/>
        <v>08</v>
      </c>
      <c r="K1467" s="2" t="str">
        <f t="shared" si="182"/>
        <v>2020</v>
      </c>
      <c r="L1467" s="3">
        <v>6.48</v>
      </c>
      <c r="M1467" s="1">
        <v>6</v>
      </c>
      <c r="N1467" s="3">
        <v>38.880000000000003</v>
      </c>
      <c r="O1467" s="1" t="s">
        <v>30</v>
      </c>
      <c r="P1467" s="1" t="s">
        <v>11</v>
      </c>
      <c r="Q1467" s="1" t="str">
        <f t="shared" si="183"/>
        <v>Supplies and Furniture</v>
      </c>
      <c r="R1467" s="1" t="s">
        <v>12</v>
      </c>
      <c r="S1467" s="1" t="s">
        <v>172</v>
      </c>
      <c r="T1467" s="1">
        <v>99352</v>
      </c>
      <c r="U1467" s="1" t="str">
        <f>VLOOKUP(T1467,'Geographic Data'!$A:$D,2,FALSE)</f>
        <v>Richland</v>
      </c>
      <c r="V1467" s="1" t="str">
        <f>VLOOKUP(T1467,'Geographic Data'!$A:$D,3,FALSE)</f>
        <v>Washington</v>
      </c>
      <c r="W1467" s="1" t="str">
        <f>VLOOKUP(T1467,'Geographic Data'!$A:$D,4,FALSE)</f>
        <v>West</v>
      </c>
    </row>
    <row r="1468" spans="1:23" x14ac:dyDescent="0.2">
      <c r="A1468" s="1">
        <v>81940</v>
      </c>
      <c r="B1468" s="2">
        <v>43826</v>
      </c>
      <c r="C1468" s="2" t="str">
        <f t="shared" si="176"/>
        <v>Friday</v>
      </c>
      <c r="D1468" s="2" t="str">
        <f t="shared" si="177"/>
        <v>December</v>
      </c>
      <c r="E1468" s="2" t="str">
        <f t="shared" si="178"/>
        <v>2019</v>
      </c>
      <c r="F1468" s="2">
        <v>43828</v>
      </c>
      <c r="G1468" s="2" t="str">
        <f t="shared" si="179"/>
        <v>Sunday</v>
      </c>
      <c r="H1468" s="2" t="str">
        <f t="shared" si="180"/>
        <v>December</v>
      </c>
      <c r="I1468" s="22">
        <v>0.41394453786400009</v>
      </c>
      <c r="J1468" s="22" t="str">
        <f t="shared" si="181"/>
        <v>09</v>
      </c>
      <c r="K1468" s="2" t="str">
        <f t="shared" si="182"/>
        <v>2019</v>
      </c>
      <c r="L1468" s="3">
        <v>3.28</v>
      </c>
      <c r="M1468" s="1">
        <v>4</v>
      </c>
      <c r="N1468" s="3">
        <v>13.12</v>
      </c>
      <c r="O1468" s="1" t="s">
        <v>22</v>
      </c>
      <c r="P1468" s="1" t="s">
        <v>11</v>
      </c>
      <c r="Q1468" s="1" t="str">
        <f t="shared" si="183"/>
        <v>Supplies and Furniture</v>
      </c>
      <c r="R1468" s="1" t="s">
        <v>788</v>
      </c>
      <c r="S1468" s="1" t="s">
        <v>665</v>
      </c>
      <c r="T1468" s="1">
        <v>99352</v>
      </c>
      <c r="U1468" s="1" t="str">
        <f>VLOOKUP(T1468,'Geographic Data'!$A:$D,2,FALSE)</f>
        <v>Richland</v>
      </c>
      <c r="V1468" s="1" t="str">
        <f>VLOOKUP(T1468,'Geographic Data'!$A:$D,3,FALSE)</f>
        <v>Washington</v>
      </c>
      <c r="W1468" s="1" t="str">
        <f>VLOOKUP(T1468,'Geographic Data'!$A:$D,4,FALSE)</f>
        <v>West</v>
      </c>
    </row>
    <row r="1469" spans="1:23" x14ac:dyDescent="0.2">
      <c r="A1469" s="1">
        <v>81940</v>
      </c>
      <c r="B1469" s="2">
        <v>43826</v>
      </c>
      <c r="C1469" s="2" t="str">
        <f t="shared" si="176"/>
        <v>Friday</v>
      </c>
      <c r="D1469" s="2" t="str">
        <f t="shared" si="177"/>
        <v>December</v>
      </c>
      <c r="E1469" s="2" t="str">
        <f t="shared" si="178"/>
        <v>2019</v>
      </c>
      <c r="F1469" s="2">
        <v>43827</v>
      </c>
      <c r="G1469" s="2" t="str">
        <f t="shared" si="179"/>
        <v>Saturday</v>
      </c>
      <c r="H1469" s="2" t="str">
        <f t="shared" si="180"/>
        <v>December</v>
      </c>
      <c r="I1469" s="22">
        <v>0.14480464035054841</v>
      </c>
      <c r="J1469" s="22" t="str">
        <f t="shared" si="181"/>
        <v>03</v>
      </c>
      <c r="K1469" s="2" t="str">
        <f t="shared" si="182"/>
        <v>2019</v>
      </c>
      <c r="L1469" s="3">
        <v>3.28</v>
      </c>
      <c r="M1469" s="1">
        <v>4</v>
      </c>
      <c r="N1469" s="3">
        <v>13.12</v>
      </c>
      <c r="O1469" s="1" t="s">
        <v>22</v>
      </c>
      <c r="P1469" s="1" t="s">
        <v>11</v>
      </c>
      <c r="Q1469" s="1" t="str">
        <f t="shared" si="183"/>
        <v>Supplies and Furniture</v>
      </c>
      <c r="R1469" s="1" t="s">
        <v>788</v>
      </c>
      <c r="S1469" s="1" t="s">
        <v>665</v>
      </c>
      <c r="T1469" s="1">
        <v>99352</v>
      </c>
      <c r="U1469" s="1" t="str">
        <f>VLOOKUP(T1469,'Geographic Data'!$A:$D,2,FALSE)</f>
        <v>Richland</v>
      </c>
      <c r="V1469" s="1" t="str">
        <f>VLOOKUP(T1469,'Geographic Data'!$A:$D,3,FALSE)</f>
        <v>Washington</v>
      </c>
      <c r="W1469" s="1" t="str">
        <f>VLOOKUP(T1469,'Geographic Data'!$A:$D,4,FALSE)</f>
        <v>West</v>
      </c>
    </row>
    <row r="1470" spans="1:23" x14ac:dyDescent="0.2">
      <c r="A1470" s="1">
        <v>81942</v>
      </c>
      <c r="B1470" s="2">
        <v>43826</v>
      </c>
      <c r="C1470" s="2" t="str">
        <f t="shared" si="176"/>
        <v>Friday</v>
      </c>
      <c r="D1470" s="2" t="str">
        <f t="shared" si="177"/>
        <v>December</v>
      </c>
      <c r="E1470" s="2" t="str">
        <f t="shared" si="178"/>
        <v>2019</v>
      </c>
      <c r="F1470" s="2">
        <v>43829</v>
      </c>
      <c r="G1470" s="2" t="str">
        <f t="shared" si="179"/>
        <v>Monday</v>
      </c>
      <c r="H1470" s="2" t="str">
        <f t="shared" si="180"/>
        <v>December</v>
      </c>
      <c r="I1470" s="22">
        <v>0.52874907346693389</v>
      </c>
      <c r="J1470" s="22" t="str">
        <f t="shared" si="181"/>
        <v>12</v>
      </c>
      <c r="K1470" s="2" t="str">
        <f t="shared" si="182"/>
        <v>2019</v>
      </c>
      <c r="L1470" s="3">
        <v>150.97999999999999</v>
      </c>
      <c r="M1470" s="1">
        <v>8</v>
      </c>
      <c r="N1470" s="3">
        <v>1207.8399999999999</v>
      </c>
      <c r="O1470" s="1" t="s">
        <v>30</v>
      </c>
      <c r="P1470" s="1" t="s">
        <v>769</v>
      </c>
      <c r="Q1470" s="1" t="str">
        <f t="shared" si="183"/>
        <v>N/A</v>
      </c>
      <c r="R1470" s="1" t="s">
        <v>28</v>
      </c>
      <c r="S1470" s="1" t="s">
        <v>391</v>
      </c>
      <c r="T1470" s="1">
        <v>99352</v>
      </c>
      <c r="U1470" s="1" t="str">
        <f>VLOOKUP(T1470,'Geographic Data'!$A:$D,2,FALSE)</f>
        <v>Richland</v>
      </c>
      <c r="V1470" s="1" t="str">
        <f>VLOOKUP(T1470,'Geographic Data'!$A:$D,3,FALSE)</f>
        <v>Washington</v>
      </c>
      <c r="W1470" s="1" t="str">
        <f>VLOOKUP(T1470,'Geographic Data'!$A:$D,4,FALSE)</f>
        <v>West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6"/>
  <sheetViews>
    <sheetView zoomScale="200" zoomScaleNormal="200" workbookViewId="0">
      <selection activeCell="C2" sqref="C2"/>
    </sheetView>
  </sheetViews>
  <sheetFormatPr baseColWidth="10" defaultRowHeight="16" x14ac:dyDescent="0.2"/>
  <cols>
    <col min="1" max="1" width="10.6640625" bestFit="1" customWidth="1"/>
    <col min="2" max="2" width="17.33203125" bestFit="1" customWidth="1"/>
    <col min="3" max="3" width="15.1640625" bestFit="1" customWidth="1"/>
    <col min="4" max="4" width="7" bestFit="1" customWidth="1"/>
  </cols>
  <sheetData>
    <row r="1" spans="1:4" x14ac:dyDescent="0.2">
      <c r="A1" s="6" t="s">
        <v>9</v>
      </c>
      <c r="B1" s="6" t="s">
        <v>801</v>
      </c>
      <c r="C1" s="6" t="s">
        <v>802</v>
      </c>
      <c r="D1" s="6" t="s">
        <v>803</v>
      </c>
    </row>
    <row r="2" spans="1:4" x14ac:dyDescent="0.2">
      <c r="A2" s="7">
        <v>1007</v>
      </c>
      <c r="B2" s="7" t="s">
        <v>804</v>
      </c>
      <c r="C2" s="7" t="s">
        <v>805</v>
      </c>
      <c r="D2" s="7" t="s">
        <v>806</v>
      </c>
    </row>
    <row r="3" spans="1:4" x14ac:dyDescent="0.2">
      <c r="A3" s="7">
        <v>1069</v>
      </c>
      <c r="B3" s="7" t="s">
        <v>807</v>
      </c>
      <c r="C3" s="7" t="s">
        <v>805</v>
      </c>
      <c r="D3" s="7" t="s">
        <v>806</v>
      </c>
    </row>
    <row r="4" spans="1:4" x14ac:dyDescent="0.2">
      <c r="A4" s="7">
        <v>1089</v>
      </c>
      <c r="B4" s="7" t="s">
        <v>808</v>
      </c>
      <c r="C4" s="7" t="s">
        <v>805</v>
      </c>
      <c r="D4" s="7" t="s">
        <v>806</v>
      </c>
    </row>
    <row r="5" spans="1:4" x14ac:dyDescent="0.2">
      <c r="A5" s="7">
        <v>1106</v>
      </c>
      <c r="B5" s="7" t="s">
        <v>809</v>
      </c>
      <c r="C5" s="7" t="s">
        <v>805</v>
      </c>
      <c r="D5" s="7" t="s">
        <v>806</v>
      </c>
    </row>
    <row r="6" spans="1:4" x14ac:dyDescent="0.2">
      <c r="A6" s="7">
        <v>1420</v>
      </c>
      <c r="B6" s="7" t="s">
        <v>810</v>
      </c>
      <c r="C6" s="7" t="s">
        <v>805</v>
      </c>
      <c r="D6" s="7" t="s">
        <v>806</v>
      </c>
    </row>
    <row r="7" spans="1:4" x14ac:dyDescent="0.2">
      <c r="A7" s="7">
        <v>1462</v>
      </c>
      <c r="B7" s="7" t="s">
        <v>811</v>
      </c>
      <c r="C7" s="7" t="s">
        <v>805</v>
      </c>
      <c r="D7" s="7" t="s">
        <v>806</v>
      </c>
    </row>
    <row r="8" spans="1:4" x14ac:dyDescent="0.2">
      <c r="A8" s="7">
        <v>1510</v>
      </c>
      <c r="B8" s="7" t="s">
        <v>812</v>
      </c>
      <c r="C8" s="7" t="s">
        <v>805</v>
      </c>
      <c r="D8" s="7" t="s">
        <v>806</v>
      </c>
    </row>
    <row r="9" spans="1:4" x14ac:dyDescent="0.2">
      <c r="A9" s="7">
        <v>1520</v>
      </c>
      <c r="B9" s="7" t="s">
        <v>813</v>
      </c>
      <c r="C9" s="7" t="s">
        <v>805</v>
      </c>
      <c r="D9" s="7" t="s">
        <v>806</v>
      </c>
    </row>
    <row r="10" spans="1:4" x14ac:dyDescent="0.2">
      <c r="A10" s="7">
        <v>1540</v>
      </c>
      <c r="B10" s="7" t="s">
        <v>814</v>
      </c>
      <c r="C10" s="7" t="s">
        <v>805</v>
      </c>
      <c r="D10" s="7" t="s">
        <v>806</v>
      </c>
    </row>
    <row r="11" spans="1:4" x14ac:dyDescent="0.2">
      <c r="A11" s="7">
        <v>1580</v>
      </c>
      <c r="B11" s="7" t="s">
        <v>815</v>
      </c>
      <c r="C11" s="7" t="s">
        <v>805</v>
      </c>
      <c r="D11" s="7" t="s">
        <v>806</v>
      </c>
    </row>
    <row r="12" spans="1:4" x14ac:dyDescent="0.2">
      <c r="A12" s="7">
        <v>1752</v>
      </c>
      <c r="B12" s="7" t="s">
        <v>816</v>
      </c>
      <c r="C12" s="7" t="s">
        <v>805</v>
      </c>
      <c r="D12" s="7" t="s">
        <v>806</v>
      </c>
    </row>
    <row r="13" spans="1:4" x14ac:dyDescent="0.2">
      <c r="A13" s="7">
        <v>1801</v>
      </c>
      <c r="B13" s="7" t="s">
        <v>817</v>
      </c>
      <c r="C13" s="7" t="s">
        <v>805</v>
      </c>
      <c r="D13" s="7" t="s">
        <v>806</v>
      </c>
    </row>
    <row r="14" spans="1:4" x14ac:dyDescent="0.2">
      <c r="A14" s="7">
        <v>1803</v>
      </c>
      <c r="B14" s="7" t="s">
        <v>818</v>
      </c>
      <c r="C14" s="7" t="s">
        <v>805</v>
      </c>
      <c r="D14" s="7" t="s">
        <v>806</v>
      </c>
    </row>
    <row r="15" spans="1:4" x14ac:dyDescent="0.2">
      <c r="A15" s="7">
        <v>1840</v>
      </c>
      <c r="B15" s="7" t="s">
        <v>819</v>
      </c>
      <c r="C15" s="7" t="s">
        <v>805</v>
      </c>
      <c r="D15" s="7" t="s">
        <v>806</v>
      </c>
    </row>
    <row r="16" spans="1:4" x14ac:dyDescent="0.2">
      <c r="A16" s="7">
        <v>1845</v>
      </c>
      <c r="B16" s="7" t="s">
        <v>820</v>
      </c>
      <c r="C16" s="7" t="s">
        <v>805</v>
      </c>
      <c r="D16" s="7" t="s">
        <v>806</v>
      </c>
    </row>
    <row r="17" spans="1:4" x14ac:dyDescent="0.2">
      <c r="A17" s="7">
        <v>1852</v>
      </c>
      <c r="B17" s="7" t="s">
        <v>821</v>
      </c>
      <c r="C17" s="7" t="s">
        <v>805</v>
      </c>
      <c r="D17" s="7" t="s">
        <v>806</v>
      </c>
    </row>
    <row r="18" spans="1:4" x14ac:dyDescent="0.2">
      <c r="A18" s="7">
        <v>1880</v>
      </c>
      <c r="B18" s="7" t="s">
        <v>822</v>
      </c>
      <c r="C18" s="7" t="s">
        <v>805</v>
      </c>
      <c r="D18" s="7" t="s">
        <v>806</v>
      </c>
    </row>
    <row r="19" spans="1:4" x14ac:dyDescent="0.2">
      <c r="A19" s="7">
        <v>1915</v>
      </c>
      <c r="B19" s="7" t="s">
        <v>823</v>
      </c>
      <c r="C19" s="7" t="s">
        <v>805</v>
      </c>
      <c r="D19" s="7" t="s">
        <v>806</v>
      </c>
    </row>
    <row r="20" spans="1:4" x14ac:dyDescent="0.2">
      <c r="A20" s="7">
        <v>1923</v>
      </c>
      <c r="B20" s="7" t="s">
        <v>824</v>
      </c>
      <c r="C20" s="7" t="s">
        <v>805</v>
      </c>
      <c r="D20" s="7" t="s">
        <v>806</v>
      </c>
    </row>
    <row r="21" spans="1:4" x14ac:dyDescent="0.2">
      <c r="A21" s="7">
        <v>2019</v>
      </c>
      <c r="B21" s="7" t="s">
        <v>825</v>
      </c>
      <c r="C21" s="7" t="s">
        <v>805</v>
      </c>
      <c r="D21" s="7" t="s">
        <v>806</v>
      </c>
    </row>
    <row r="22" spans="1:4" x14ac:dyDescent="0.2">
      <c r="A22" s="7">
        <v>2021</v>
      </c>
      <c r="B22" s="7" t="s">
        <v>826</v>
      </c>
      <c r="C22" s="7" t="s">
        <v>805</v>
      </c>
      <c r="D22" s="7" t="s">
        <v>806</v>
      </c>
    </row>
    <row r="23" spans="1:4" x14ac:dyDescent="0.2">
      <c r="A23" s="7">
        <v>2032</v>
      </c>
      <c r="B23" s="7" t="s">
        <v>827</v>
      </c>
      <c r="C23" s="7" t="s">
        <v>805</v>
      </c>
      <c r="D23" s="7" t="s">
        <v>806</v>
      </c>
    </row>
    <row r="24" spans="1:4" x14ac:dyDescent="0.2">
      <c r="A24" s="7">
        <v>2038</v>
      </c>
      <c r="B24" s="7" t="s">
        <v>828</v>
      </c>
      <c r="C24" s="7" t="s">
        <v>805</v>
      </c>
      <c r="D24" s="7" t="s">
        <v>806</v>
      </c>
    </row>
    <row r="25" spans="1:4" x14ac:dyDescent="0.2">
      <c r="A25" s="7">
        <v>2062</v>
      </c>
      <c r="B25" s="7" t="s">
        <v>829</v>
      </c>
      <c r="C25" s="7" t="s">
        <v>805</v>
      </c>
      <c r="D25" s="7" t="s">
        <v>806</v>
      </c>
    </row>
    <row r="26" spans="1:4" x14ac:dyDescent="0.2">
      <c r="A26" s="7">
        <v>2067</v>
      </c>
      <c r="B26" s="7" t="s">
        <v>830</v>
      </c>
      <c r="C26" s="7" t="s">
        <v>805</v>
      </c>
      <c r="D26" s="7" t="s">
        <v>806</v>
      </c>
    </row>
    <row r="27" spans="1:4" x14ac:dyDescent="0.2">
      <c r="A27" s="7">
        <v>2116</v>
      </c>
      <c r="B27" s="7" t="s">
        <v>831</v>
      </c>
      <c r="C27" s="7" t="s">
        <v>805</v>
      </c>
      <c r="D27" s="7" t="s">
        <v>806</v>
      </c>
    </row>
    <row r="28" spans="1:4" x14ac:dyDescent="0.2">
      <c r="A28" s="7">
        <v>2129</v>
      </c>
      <c r="B28" s="7" t="s">
        <v>831</v>
      </c>
      <c r="C28" s="7" t="s">
        <v>805</v>
      </c>
      <c r="D28" s="7" t="s">
        <v>806</v>
      </c>
    </row>
    <row r="29" spans="1:4" x14ac:dyDescent="0.2">
      <c r="A29" s="7">
        <v>2148</v>
      </c>
      <c r="B29" s="7" t="s">
        <v>832</v>
      </c>
      <c r="C29" s="7" t="s">
        <v>805</v>
      </c>
      <c r="D29" s="7" t="s">
        <v>806</v>
      </c>
    </row>
    <row r="30" spans="1:4" x14ac:dyDescent="0.2">
      <c r="A30" s="7">
        <v>2149</v>
      </c>
      <c r="B30" s="7" t="s">
        <v>833</v>
      </c>
      <c r="C30" s="7" t="s">
        <v>805</v>
      </c>
      <c r="D30" s="7" t="s">
        <v>806</v>
      </c>
    </row>
    <row r="31" spans="1:4" x14ac:dyDescent="0.2">
      <c r="A31" s="7">
        <v>2152</v>
      </c>
      <c r="B31" s="7" t="s">
        <v>834</v>
      </c>
      <c r="C31" s="7" t="s">
        <v>805</v>
      </c>
      <c r="D31" s="7" t="s">
        <v>806</v>
      </c>
    </row>
    <row r="32" spans="1:4" x14ac:dyDescent="0.2">
      <c r="A32" s="7">
        <v>2190</v>
      </c>
      <c r="B32" s="7" t="s">
        <v>835</v>
      </c>
      <c r="C32" s="7" t="s">
        <v>805</v>
      </c>
      <c r="D32" s="7" t="s">
        <v>806</v>
      </c>
    </row>
    <row r="33" spans="1:4" x14ac:dyDescent="0.2">
      <c r="A33" s="7">
        <v>2331</v>
      </c>
      <c r="B33" s="7" t="s">
        <v>836</v>
      </c>
      <c r="C33" s="7" t="s">
        <v>805</v>
      </c>
      <c r="D33" s="7" t="s">
        <v>806</v>
      </c>
    </row>
    <row r="34" spans="1:4" x14ac:dyDescent="0.2">
      <c r="A34" s="7">
        <v>2341</v>
      </c>
      <c r="B34" s="7" t="s">
        <v>837</v>
      </c>
      <c r="C34" s="7" t="s">
        <v>805</v>
      </c>
      <c r="D34" s="7" t="s">
        <v>806</v>
      </c>
    </row>
    <row r="35" spans="1:4" x14ac:dyDescent="0.2">
      <c r="A35" s="7">
        <v>2358</v>
      </c>
      <c r="B35" s="7" t="s">
        <v>838</v>
      </c>
      <c r="C35" s="7" t="s">
        <v>805</v>
      </c>
      <c r="D35" s="7" t="s">
        <v>806</v>
      </c>
    </row>
    <row r="36" spans="1:4" x14ac:dyDescent="0.2">
      <c r="A36" s="7">
        <v>2370</v>
      </c>
      <c r="B36" s="7" t="s">
        <v>839</v>
      </c>
      <c r="C36" s="7" t="s">
        <v>805</v>
      </c>
      <c r="D36" s="7" t="s">
        <v>806</v>
      </c>
    </row>
    <row r="37" spans="1:4" x14ac:dyDescent="0.2">
      <c r="A37" s="7">
        <v>2457</v>
      </c>
      <c r="B37" s="7" t="s">
        <v>840</v>
      </c>
      <c r="C37" s="7" t="s">
        <v>805</v>
      </c>
      <c r="D37" s="7" t="s">
        <v>806</v>
      </c>
    </row>
    <row r="38" spans="1:4" x14ac:dyDescent="0.2">
      <c r="A38" s="7">
        <v>2474</v>
      </c>
      <c r="B38" s="7" t="s">
        <v>841</v>
      </c>
      <c r="C38" s="7" t="s">
        <v>805</v>
      </c>
      <c r="D38" s="7" t="s">
        <v>806</v>
      </c>
    </row>
    <row r="39" spans="1:4" x14ac:dyDescent="0.2">
      <c r="A39" s="7">
        <v>2540</v>
      </c>
      <c r="B39" s="7" t="s">
        <v>842</v>
      </c>
      <c r="C39" s="7" t="s">
        <v>805</v>
      </c>
      <c r="D39" s="7" t="s">
        <v>806</v>
      </c>
    </row>
    <row r="40" spans="1:4" x14ac:dyDescent="0.2">
      <c r="A40" s="7">
        <v>2664</v>
      </c>
      <c r="B40" s="7" t="s">
        <v>843</v>
      </c>
      <c r="C40" s="7" t="s">
        <v>805</v>
      </c>
      <c r="D40" s="7" t="s">
        <v>806</v>
      </c>
    </row>
    <row r="41" spans="1:4" x14ac:dyDescent="0.2">
      <c r="A41" s="7">
        <v>2724</v>
      </c>
      <c r="B41" s="7" t="s">
        <v>844</v>
      </c>
      <c r="C41" s="7" t="s">
        <v>805</v>
      </c>
      <c r="D41" s="7" t="s">
        <v>806</v>
      </c>
    </row>
    <row r="42" spans="1:4" x14ac:dyDescent="0.2">
      <c r="A42" s="7">
        <v>2725</v>
      </c>
      <c r="B42" s="7" t="s">
        <v>845</v>
      </c>
      <c r="C42" s="7" t="s">
        <v>805</v>
      </c>
      <c r="D42" s="7" t="s">
        <v>806</v>
      </c>
    </row>
    <row r="43" spans="1:4" x14ac:dyDescent="0.2">
      <c r="A43" s="7">
        <v>2766</v>
      </c>
      <c r="B43" s="7" t="s">
        <v>846</v>
      </c>
      <c r="C43" s="7" t="s">
        <v>805</v>
      </c>
      <c r="D43" s="7" t="s">
        <v>806</v>
      </c>
    </row>
    <row r="44" spans="1:4" x14ac:dyDescent="0.2">
      <c r="A44" s="7">
        <v>2816</v>
      </c>
      <c r="B44" s="7" t="s">
        <v>847</v>
      </c>
      <c r="C44" s="7" t="s">
        <v>848</v>
      </c>
      <c r="D44" s="7" t="s">
        <v>806</v>
      </c>
    </row>
    <row r="45" spans="1:4" x14ac:dyDescent="0.2">
      <c r="A45" s="7">
        <v>2840</v>
      </c>
      <c r="B45" s="7" t="s">
        <v>849</v>
      </c>
      <c r="C45" s="7" t="s">
        <v>848</v>
      </c>
      <c r="D45" s="7" t="s">
        <v>806</v>
      </c>
    </row>
    <row r="46" spans="1:4" x14ac:dyDescent="0.2">
      <c r="A46" s="7">
        <v>2878</v>
      </c>
      <c r="B46" s="7" t="s">
        <v>850</v>
      </c>
      <c r="C46" s="7" t="s">
        <v>848</v>
      </c>
      <c r="D46" s="7" t="s">
        <v>806</v>
      </c>
    </row>
    <row r="47" spans="1:4" x14ac:dyDescent="0.2">
      <c r="A47" s="7">
        <v>2895</v>
      </c>
      <c r="B47" s="7" t="s">
        <v>851</v>
      </c>
      <c r="C47" s="7" t="s">
        <v>848</v>
      </c>
      <c r="D47" s="7" t="s">
        <v>806</v>
      </c>
    </row>
    <row r="48" spans="1:4" x14ac:dyDescent="0.2">
      <c r="A48" s="7">
        <v>2907</v>
      </c>
      <c r="B48" s="7" t="s">
        <v>852</v>
      </c>
      <c r="C48" s="7" t="s">
        <v>848</v>
      </c>
      <c r="D48" s="7" t="s">
        <v>806</v>
      </c>
    </row>
    <row r="49" spans="1:4" x14ac:dyDescent="0.2">
      <c r="A49" s="7">
        <v>2917</v>
      </c>
      <c r="B49" s="7" t="s">
        <v>853</v>
      </c>
      <c r="C49" s="7" t="s">
        <v>848</v>
      </c>
      <c r="D49" s="7" t="s">
        <v>806</v>
      </c>
    </row>
    <row r="50" spans="1:4" x14ac:dyDescent="0.2">
      <c r="A50" s="7">
        <v>3038</v>
      </c>
      <c r="B50" s="7" t="s">
        <v>854</v>
      </c>
      <c r="C50" s="7" t="s">
        <v>855</v>
      </c>
      <c r="D50" s="7" t="s">
        <v>806</v>
      </c>
    </row>
    <row r="51" spans="1:4" x14ac:dyDescent="0.2">
      <c r="A51" s="7">
        <v>3045</v>
      </c>
      <c r="B51" s="7" t="s">
        <v>856</v>
      </c>
      <c r="C51" s="7" t="s">
        <v>855</v>
      </c>
      <c r="D51" s="7" t="s">
        <v>806</v>
      </c>
    </row>
    <row r="52" spans="1:4" x14ac:dyDescent="0.2">
      <c r="A52" s="7">
        <v>3053</v>
      </c>
      <c r="B52" s="7" t="s">
        <v>857</v>
      </c>
      <c r="C52" s="7" t="s">
        <v>855</v>
      </c>
      <c r="D52" s="7" t="s">
        <v>806</v>
      </c>
    </row>
    <row r="53" spans="1:4" x14ac:dyDescent="0.2">
      <c r="A53" s="7">
        <v>3054</v>
      </c>
      <c r="B53" s="7" t="s">
        <v>858</v>
      </c>
      <c r="C53" s="7" t="s">
        <v>855</v>
      </c>
      <c r="D53" s="7" t="s">
        <v>806</v>
      </c>
    </row>
    <row r="54" spans="1:4" x14ac:dyDescent="0.2">
      <c r="A54" s="7">
        <v>3079</v>
      </c>
      <c r="B54" s="7" t="s">
        <v>859</v>
      </c>
      <c r="C54" s="7" t="s">
        <v>855</v>
      </c>
      <c r="D54" s="7" t="s">
        <v>806</v>
      </c>
    </row>
    <row r="55" spans="1:4" x14ac:dyDescent="0.2">
      <c r="A55" s="7">
        <v>3101</v>
      </c>
      <c r="B55" s="7" t="s">
        <v>860</v>
      </c>
      <c r="C55" s="7" t="s">
        <v>855</v>
      </c>
      <c r="D55" s="7" t="s">
        <v>806</v>
      </c>
    </row>
    <row r="56" spans="1:4" x14ac:dyDescent="0.2">
      <c r="A56" s="7">
        <v>3110</v>
      </c>
      <c r="B56" s="7" t="s">
        <v>861</v>
      </c>
      <c r="C56" s="7" t="s">
        <v>855</v>
      </c>
      <c r="D56" s="7" t="s">
        <v>806</v>
      </c>
    </row>
    <row r="57" spans="1:4" x14ac:dyDescent="0.2">
      <c r="A57" s="7">
        <v>3246</v>
      </c>
      <c r="B57" s="7" t="s">
        <v>862</v>
      </c>
      <c r="C57" s="7" t="s">
        <v>855</v>
      </c>
      <c r="D57" s="7" t="s">
        <v>806</v>
      </c>
    </row>
    <row r="58" spans="1:4" x14ac:dyDescent="0.2">
      <c r="A58" s="7">
        <v>3301</v>
      </c>
      <c r="B58" s="7" t="s">
        <v>863</v>
      </c>
      <c r="C58" s="7" t="s">
        <v>855</v>
      </c>
      <c r="D58" s="7" t="s">
        <v>806</v>
      </c>
    </row>
    <row r="59" spans="1:4" x14ac:dyDescent="0.2">
      <c r="A59" s="7">
        <v>3820</v>
      </c>
      <c r="B59" s="7" t="s">
        <v>864</v>
      </c>
      <c r="C59" s="7" t="s">
        <v>855</v>
      </c>
      <c r="D59" s="7" t="s">
        <v>806</v>
      </c>
    </row>
    <row r="60" spans="1:4" x14ac:dyDescent="0.2">
      <c r="A60" s="7">
        <v>4005</v>
      </c>
      <c r="B60" s="7" t="s">
        <v>865</v>
      </c>
      <c r="C60" s="7" t="s">
        <v>866</v>
      </c>
      <c r="D60" s="7" t="s">
        <v>806</v>
      </c>
    </row>
    <row r="61" spans="1:4" x14ac:dyDescent="0.2">
      <c r="A61" s="7">
        <v>4011</v>
      </c>
      <c r="B61" s="7" t="s">
        <v>867</v>
      </c>
      <c r="C61" s="7" t="s">
        <v>866</v>
      </c>
      <c r="D61" s="7" t="s">
        <v>806</v>
      </c>
    </row>
    <row r="62" spans="1:4" x14ac:dyDescent="0.2">
      <c r="A62" s="7">
        <v>4038</v>
      </c>
      <c r="B62" s="7" t="s">
        <v>868</v>
      </c>
      <c r="C62" s="7" t="s">
        <v>866</v>
      </c>
      <c r="D62" s="7" t="s">
        <v>806</v>
      </c>
    </row>
    <row r="63" spans="1:4" x14ac:dyDescent="0.2">
      <c r="A63" s="7">
        <v>4070</v>
      </c>
      <c r="B63" s="7" t="s">
        <v>869</v>
      </c>
      <c r="C63" s="7" t="s">
        <v>866</v>
      </c>
      <c r="D63" s="7" t="s">
        <v>806</v>
      </c>
    </row>
    <row r="64" spans="1:4" x14ac:dyDescent="0.2">
      <c r="A64" s="7">
        <v>4072</v>
      </c>
      <c r="B64" s="7" t="s">
        <v>870</v>
      </c>
      <c r="C64" s="7" t="s">
        <v>866</v>
      </c>
      <c r="D64" s="7" t="s">
        <v>806</v>
      </c>
    </row>
    <row r="65" spans="1:4" x14ac:dyDescent="0.2">
      <c r="A65" s="7">
        <v>4073</v>
      </c>
      <c r="B65" s="7" t="s">
        <v>871</v>
      </c>
      <c r="C65" s="7" t="s">
        <v>866</v>
      </c>
      <c r="D65" s="7" t="s">
        <v>806</v>
      </c>
    </row>
    <row r="66" spans="1:4" x14ac:dyDescent="0.2">
      <c r="A66" s="7">
        <v>4092</v>
      </c>
      <c r="B66" s="7" t="s">
        <v>872</v>
      </c>
      <c r="C66" s="7" t="s">
        <v>866</v>
      </c>
      <c r="D66" s="7" t="s">
        <v>806</v>
      </c>
    </row>
    <row r="67" spans="1:4" x14ac:dyDescent="0.2">
      <c r="A67" s="7">
        <v>4101</v>
      </c>
      <c r="B67" s="7" t="s">
        <v>873</v>
      </c>
      <c r="C67" s="7" t="s">
        <v>866</v>
      </c>
      <c r="D67" s="7" t="s">
        <v>806</v>
      </c>
    </row>
    <row r="68" spans="1:4" x14ac:dyDescent="0.2">
      <c r="A68" s="7">
        <v>4106</v>
      </c>
      <c r="B68" s="7" t="s">
        <v>874</v>
      </c>
      <c r="C68" s="7" t="s">
        <v>866</v>
      </c>
      <c r="D68" s="7" t="s">
        <v>806</v>
      </c>
    </row>
    <row r="69" spans="1:4" x14ac:dyDescent="0.2">
      <c r="A69" s="7">
        <v>4210</v>
      </c>
      <c r="B69" s="7" t="s">
        <v>875</v>
      </c>
      <c r="C69" s="7" t="s">
        <v>866</v>
      </c>
      <c r="D69" s="7" t="s">
        <v>806</v>
      </c>
    </row>
    <row r="70" spans="1:4" x14ac:dyDescent="0.2">
      <c r="A70" s="7">
        <v>4240</v>
      </c>
      <c r="B70" s="7" t="s">
        <v>876</v>
      </c>
      <c r="C70" s="7" t="s">
        <v>866</v>
      </c>
      <c r="D70" s="7" t="s">
        <v>806</v>
      </c>
    </row>
    <row r="71" spans="1:4" x14ac:dyDescent="0.2">
      <c r="A71" s="7">
        <v>4330</v>
      </c>
      <c r="B71" s="7" t="s">
        <v>877</v>
      </c>
      <c r="C71" s="7" t="s">
        <v>866</v>
      </c>
      <c r="D71" s="7" t="s">
        <v>806</v>
      </c>
    </row>
    <row r="72" spans="1:4" x14ac:dyDescent="0.2">
      <c r="A72" s="7">
        <v>4401</v>
      </c>
      <c r="B72" s="7" t="s">
        <v>878</v>
      </c>
      <c r="C72" s="7" t="s">
        <v>866</v>
      </c>
      <c r="D72" s="7" t="s">
        <v>806</v>
      </c>
    </row>
    <row r="73" spans="1:4" x14ac:dyDescent="0.2">
      <c r="A73" s="7">
        <v>4901</v>
      </c>
      <c r="B73" s="7" t="s">
        <v>879</v>
      </c>
      <c r="C73" s="7" t="s">
        <v>866</v>
      </c>
      <c r="D73" s="7" t="s">
        <v>806</v>
      </c>
    </row>
    <row r="74" spans="1:4" x14ac:dyDescent="0.2">
      <c r="A74" s="7">
        <v>5201</v>
      </c>
      <c r="B74" s="7" t="s">
        <v>880</v>
      </c>
      <c r="C74" s="7" t="s">
        <v>881</v>
      </c>
      <c r="D74" s="7" t="s">
        <v>806</v>
      </c>
    </row>
    <row r="75" spans="1:4" x14ac:dyDescent="0.2">
      <c r="A75" s="7">
        <v>5401</v>
      </c>
      <c r="B75" s="7" t="s">
        <v>818</v>
      </c>
      <c r="C75" s="7" t="s">
        <v>881</v>
      </c>
      <c r="D75" s="7" t="s">
        <v>806</v>
      </c>
    </row>
    <row r="76" spans="1:4" x14ac:dyDescent="0.2">
      <c r="A76" s="7">
        <v>5403</v>
      </c>
      <c r="B76" s="7" t="s">
        <v>882</v>
      </c>
      <c r="C76" s="7" t="s">
        <v>881</v>
      </c>
      <c r="D76" s="7" t="s">
        <v>806</v>
      </c>
    </row>
    <row r="77" spans="1:4" x14ac:dyDescent="0.2">
      <c r="A77" s="7">
        <v>5439</v>
      </c>
      <c r="B77" s="7" t="s">
        <v>883</v>
      </c>
      <c r="C77" s="7" t="s">
        <v>881</v>
      </c>
      <c r="D77" s="7" t="s">
        <v>806</v>
      </c>
    </row>
    <row r="78" spans="1:4" x14ac:dyDescent="0.2">
      <c r="A78" s="7">
        <v>5451</v>
      </c>
      <c r="B78" s="7" t="s">
        <v>884</v>
      </c>
      <c r="C78" s="7" t="s">
        <v>881</v>
      </c>
      <c r="D78" s="7" t="s">
        <v>806</v>
      </c>
    </row>
    <row r="79" spans="1:4" x14ac:dyDescent="0.2">
      <c r="A79" s="7">
        <v>5701</v>
      </c>
      <c r="B79" s="7" t="s">
        <v>885</v>
      </c>
      <c r="C79" s="7" t="s">
        <v>881</v>
      </c>
      <c r="D79" s="7" t="s">
        <v>806</v>
      </c>
    </row>
    <row r="80" spans="1:4" x14ac:dyDescent="0.2">
      <c r="A80" s="7">
        <v>6010</v>
      </c>
      <c r="B80" s="7" t="s">
        <v>886</v>
      </c>
      <c r="C80" s="7" t="s">
        <v>887</v>
      </c>
      <c r="D80" s="7" t="s">
        <v>806</v>
      </c>
    </row>
    <row r="81" spans="1:4" x14ac:dyDescent="0.2">
      <c r="A81" s="7">
        <v>6040</v>
      </c>
      <c r="B81" s="7" t="s">
        <v>860</v>
      </c>
      <c r="C81" s="7" t="s">
        <v>887</v>
      </c>
      <c r="D81" s="7" t="s">
        <v>806</v>
      </c>
    </row>
    <row r="82" spans="1:4" x14ac:dyDescent="0.2">
      <c r="A82" s="7">
        <v>6108</v>
      </c>
      <c r="B82" s="7" t="s">
        <v>888</v>
      </c>
      <c r="C82" s="7" t="s">
        <v>887</v>
      </c>
      <c r="D82" s="7" t="s">
        <v>806</v>
      </c>
    </row>
    <row r="83" spans="1:4" x14ac:dyDescent="0.2">
      <c r="A83" s="7">
        <v>6111</v>
      </c>
      <c r="B83" s="7" t="s">
        <v>889</v>
      </c>
      <c r="C83" s="7" t="s">
        <v>887</v>
      </c>
      <c r="D83" s="7" t="s">
        <v>806</v>
      </c>
    </row>
    <row r="84" spans="1:4" x14ac:dyDescent="0.2">
      <c r="A84" s="7">
        <v>6226</v>
      </c>
      <c r="B84" s="7" t="s">
        <v>890</v>
      </c>
      <c r="C84" s="7" t="s">
        <v>887</v>
      </c>
      <c r="D84" s="7" t="s">
        <v>806</v>
      </c>
    </row>
    <row r="85" spans="1:4" x14ac:dyDescent="0.2">
      <c r="A85" s="7">
        <v>6360</v>
      </c>
      <c r="B85" s="7" t="s">
        <v>891</v>
      </c>
      <c r="C85" s="7" t="s">
        <v>887</v>
      </c>
      <c r="D85" s="7" t="s">
        <v>806</v>
      </c>
    </row>
    <row r="86" spans="1:4" x14ac:dyDescent="0.2">
      <c r="A86" s="7">
        <v>6401</v>
      </c>
      <c r="B86" s="7" t="s">
        <v>892</v>
      </c>
      <c r="C86" s="7" t="s">
        <v>887</v>
      </c>
      <c r="D86" s="7" t="s">
        <v>806</v>
      </c>
    </row>
    <row r="87" spans="1:4" x14ac:dyDescent="0.2">
      <c r="A87" s="7">
        <v>6415</v>
      </c>
      <c r="B87" s="7" t="s">
        <v>883</v>
      </c>
      <c r="C87" s="7" t="s">
        <v>887</v>
      </c>
      <c r="D87" s="7" t="s">
        <v>806</v>
      </c>
    </row>
    <row r="88" spans="1:4" x14ac:dyDescent="0.2">
      <c r="A88" s="7">
        <v>6460</v>
      </c>
      <c r="B88" s="7" t="s">
        <v>893</v>
      </c>
      <c r="C88" s="7" t="s">
        <v>887</v>
      </c>
      <c r="D88" s="7" t="s">
        <v>806</v>
      </c>
    </row>
    <row r="89" spans="1:4" x14ac:dyDescent="0.2">
      <c r="A89" s="7">
        <v>6478</v>
      </c>
      <c r="B89" s="7" t="s">
        <v>894</v>
      </c>
      <c r="C89" s="7" t="s">
        <v>887</v>
      </c>
      <c r="D89" s="7" t="s">
        <v>806</v>
      </c>
    </row>
    <row r="90" spans="1:4" x14ac:dyDescent="0.2">
      <c r="A90" s="7">
        <v>6510</v>
      </c>
      <c r="B90" s="7" t="s">
        <v>895</v>
      </c>
      <c r="C90" s="7" t="s">
        <v>887</v>
      </c>
      <c r="D90" s="7" t="s">
        <v>806</v>
      </c>
    </row>
    <row r="91" spans="1:4" x14ac:dyDescent="0.2">
      <c r="A91" s="7">
        <v>6614</v>
      </c>
      <c r="B91" s="7" t="s">
        <v>896</v>
      </c>
      <c r="C91" s="7" t="s">
        <v>887</v>
      </c>
      <c r="D91" s="7" t="s">
        <v>806</v>
      </c>
    </row>
    <row r="92" spans="1:4" x14ac:dyDescent="0.2">
      <c r="A92" s="7">
        <v>6702</v>
      </c>
      <c r="B92" s="7" t="s">
        <v>897</v>
      </c>
      <c r="C92" s="7" t="s">
        <v>887</v>
      </c>
      <c r="D92" s="7" t="s">
        <v>806</v>
      </c>
    </row>
    <row r="93" spans="1:4" x14ac:dyDescent="0.2">
      <c r="A93" s="7">
        <v>6770</v>
      </c>
      <c r="B93" s="7" t="s">
        <v>898</v>
      </c>
      <c r="C93" s="7" t="s">
        <v>887</v>
      </c>
      <c r="D93" s="7" t="s">
        <v>806</v>
      </c>
    </row>
    <row r="94" spans="1:4" x14ac:dyDescent="0.2">
      <c r="A94" s="7">
        <v>6824</v>
      </c>
      <c r="B94" s="7" t="s">
        <v>899</v>
      </c>
      <c r="C94" s="7" t="s">
        <v>887</v>
      </c>
      <c r="D94" s="7" t="s">
        <v>806</v>
      </c>
    </row>
    <row r="95" spans="1:4" x14ac:dyDescent="0.2">
      <c r="A95" s="7">
        <v>6830</v>
      </c>
      <c r="B95" s="7" t="s">
        <v>900</v>
      </c>
      <c r="C95" s="7" t="s">
        <v>887</v>
      </c>
      <c r="D95" s="7" t="s">
        <v>806</v>
      </c>
    </row>
    <row r="96" spans="1:4" x14ac:dyDescent="0.2">
      <c r="A96" s="7">
        <v>6850</v>
      </c>
      <c r="B96" s="7" t="s">
        <v>901</v>
      </c>
      <c r="C96" s="7" t="s">
        <v>887</v>
      </c>
      <c r="D96" s="7" t="s">
        <v>806</v>
      </c>
    </row>
    <row r="97" spans="1:4" x14ac:dyDescent="0.2">
      <c r="A97" s="7">
        <v>6855</v>
      </c>
      <c r="B97" s="7" t="s">
        <v>901</v>
      </c>
      <c r="C97" s="7" t="s">
        <v>887</v>
      </c>
      <c r="D97" s="7" t="s">
        <v>806</v>
      </c>
    </row>
    <row r="98" spans="1:4" x14ac:dyDescent="0.2">
      <c r="A98" s="7">
        <v>7003</v>
      </c>
      <c r="B98" s="7" t="s">
        <v>902</v>
      </c>
      <c r="C98" s="7" t="s">
        <v>903</v>
      </c>
      <c r="D98" s="7" t="s">
        <v>806</v>
      </c>
    </row>
    <row r="99" spans="1:4" x14ac:dyDescent="0.2">
      <c r="A99" s="7">
        <v>7010</v>
      </c>
      <c r="B99" s="7" t="s">
        <v>904</v>
      </c>
      <c r="C99" s="7" t="s">
        <v>903</v>
      </c>
      <c r="D99" s="7" t="s">
        <v>806</v>
      </c>
    </row>
    <row r="100" spans="1:4" x14ac:dyDescent="0.2">
      <c r="A100" s="7">
        <v>7016</v>
      </c>
      <c r="B100" s="7" t="s">
        <v>905</v>
      </c>
      <c r="C100" s="7" t="s">
        <v>903</v>
      </c>
      <c r="D100" s="7" t="s">
        <v>806</v>
      </c>
    </row>
    <row r="101" spans="1:4" x14ac:dyDescent="0.2">
      <c r="A101" s="7">
        <v>7024</v>
      </c>
      <c r="B101" s="7" t="s">
        <v>906</v>
      </c>
      <c r="C101" s="7" t="s">
        <v>903</v>
      </c>
      <c r="D101" s="7" t="s">
        <v>806</v>
      </c>
    </row>
    <row r="102" spans="1:4" x14ac:dyDescent="0.2">
      <c r="A102" s="7">
        <v>7026</v>
      </c>
      <c r="B102" s="7" t="s">
        <v>907</v>
      </c>
      <c r="C102" s="7" t="s">
        <v>903</v>
      </c>
      <c r="D102" s="7" t="s">
        <v>806</v>
      </c>
    </row>
    <row r="103" spans="1:4" x14ac:dyDescent="0.2">
      <c r="A103" s="7">
        <v>7031</v>
      </c>
      <c r="B103" s="7" t="s">
        <v>908</v>
      </c>
      <c r="C103" s="7" t="s">
        <v>903</v>
      </c>
      <c r="D103" s="7" t="s">
        <v>806</v>
      </c>
    </row>
    <row r="104" spans="1:4" x14ac:dyDescent="0.2">
      <c r="A104" s="7">
        <v>7032</v>
      </c>
      <c r="B104" s="7" t="s">
        <v>909</v>
      </c>
      <c r="C104" s="7" t="s">
        <v>903</v>
      </c>
      <c r="D104" s="7" t="s">
        <v>806</v>
      </c>
    </row>
    <row r="105" spans="1:4" x14ac:dyDescent="0.2">
      <c r="A105" s="7">
        <v>7039</v>
      </c>
      <c r="B105" s="7" t="s">
        <v>910</v>
      </c>
      <c r="C105" s="7" t="s">
        <v>903</v>
      </c>
      <c r="D105" s="7" t="s">
        <v>806</v>
      </c>
    </row>
    <row r="106" spans="1:4" x14ac:dyDescent="0.2">
      <c r="A106" s="7">
        <v>7042</v>
      </c>
      <c r="B106" s="7" t="s">
        <v>911</v>
      </c>
      <c r="C106" s="7" t="s">
        <v>903</v>
      </c>
      <c r="D106" s="7" t="s">
        <v>806</v>
      </c>
    </row>
    <row r="107" spans="1:4" x14ac:dyDescent="0.2">
      <c r="A107" s="7">
        <v>7047</v>
      </c>
      <c r="B107" s="7" t="s">
        <v>912</v>
      </c>
      <c r="C107" s="7" t="s">
        <v>903</v>
      </c>
      <c r="D107" s="7" t="s">
        <v>806</v>
      </c>
    </row>
    <row r="108" spans="1:4" x14ac:dyDescent="0.2">
      <c r="A108" s="7">
        <v>7054</v>
      </c>
      <c r="B108" s="7" t="s">
        <v>913</v>
      </c>
      <c r="C108" s="7" t="s">
        <v>903</v>
      </c>
      <c r="D108" s="7" t="s">
        <v>806</v>
      </c>
    </row>
    <row r="109" spans="1:4" x14ac:dyDescent="0.2">
      <c r="A109" s="7">
        <v>7067</v>
      </c>
      <c r="B109" s="7" t="s">
        <v>914</v>
      </c>
      <c r="C109" s="7" t="s">
        <v>903</v>
      </c>
      <c r="D109" s="7" t="s">
        <v>806</v>
      </c>
    </row>
    <row r="110" spans="1:4" x14ac:dyDescent="0.2">
      <c r="A110" s="7">
        <v>7071</v>
      </c>
      <c r="B110" s="7" t="s">
        <v>915</v>
      </c>
      <c r="C110" s="7" t="s">
        <v>903</v>
      </c>
      <c r="D110" s="7" t="s">
        <v>806</v>
      </c>
    </row>
    <row r="111" spans="1:4" x14ac:dyDescent="0.2">
      <c r="A111" s="7">
        <v>7095</v>
      </c>
      <c r="B111" s="7" t="s">
        <v>916</v>
      </c>
      <c r="C111" s="7" t="s">
        <v>903</v>
      </c>
      <c r="D111" s="7" t="s">
        <v>806</v>
      </c>
    </row>
    <row r="112" spans="1:4" x14ac:dyDescent="0.2">
      <c r="A112" s="7">
        <v>7101</v>
      </c>
      <c r="B112" s="7" t="s">
        <v>917</v>
      </c>
      <c r="C112" s="7" t="s">
        <v>903</v>
      </c>
      <c r="D112" s="7" t="s">
        <v>806</v>
      </c>
    </row>
    <row r="113" spans="1:4" x14ac:dyDescent="0.2">
      <c r="A113" s="7">
        <v>7109</v>
      </c>
      <c r="B113" s="7" t="s">
        <v>918</v>
      </c>
      <c r="C113" s="7" t="s">
        <v>903</v>
      </c>
      <c r="D113" s="7" t="s">
        <v>806</v>
      </c>
    </row>
    <row r="114" spans="1:4" x14ac:dyDescent="0.2">
      <c r="A114" s="7">
        <v>7110</v>
      </c>
      <c r="B114" s="7" t="s">
        <v>919</v>
      </c>
      <c r="C114" s="7" t="s">
        <v>903</v>
      </c>
      <c r="D114" s="7" t="s">
        <v>806</v>
      </c>
    </row>
    <row r="115" spans="1:4" x14ac:dyDescent="0.2">
      <c r="A115" s="7">
        <v>7111</v>
      </c>
      <c r="B115" s="7" t="s">
        <v>920</v>
      </c>
      <c r="C115" s="7" t="s">
        <v>903</v>
      </c>
      <c r="D115" s="7" t="s">
        <v>806</v>
      </c>
    </row>
    <row r="116" spans="1:4" x14ac:dyDescent="0.2">
      <c r="A116" s="7">
        <v>7201</v>
      </c>
      <c r="B116" s="7" t="s">
        <v>921</v>
      </c>
      <c r="C116" s="7" t="s">
        <v>903</v>
      </c>
      <c r="D116" s="7" t="s">
        <v>806</v>
      </c>
    </row>
    <row r="117" spans="1:4" x14ac:dyDescent="0.2">
      <c r="A117" s="7">
        <v>7203</v>
      </c>
      <c r="B117" s="7" t="s">
        <v>922</v>
      </c>
      <c r="C117" s="7" t="s">
        <v>903</v>
      </c>
      <c r="D117" s="7" t="s">
        <v>806</v>
      </c>
    </row>
    <row r="118" spans="1:4" x14ac:dyDescent="0.2">
      <c r="A118" s="7">
        <v>7410</v>
      </c>
      <c r="B118" s="7" t="s">
        <v>923</v>
      </c>
      <c r="C118" s="7" t="s">
        <v>903</v>
      </c>
      <c r="D118" s="7" t="s">
        <v>806</v>
      </c>
    </row>
    <row r="119" spans="1:4" x14ac:dyDescent="0.2">
      <c r="A119" s="7">
        <v>7470</v>
      </c>
      <c r="B119" s="7" t="s">
        <v>924</v>
      </c>
      <c r="C119" s="7" t="s">
        <v>903</v>
      </c>
      <c r="D119" s="7" t="s">
        <v>806</v>
      </c>
    </row>
    <row r="120" spans="1:4" x14ac:dyDescent="0.2">
      <c r="A120" s="7">
        <v>7480</v>
      </c>
      <c r="B120" s="7" t="s">
        <v>925</v>
      </c>
      <c r="C120" s="7" t="s">
        <v>903</v>
      </c>
      <c r="D120" s="7" t="s">
        <v>806</v>
      </c>
    </row>
    <row r="121" spans="1:4" x14ac:dyDescent="0.2">
      <c r="A121" s="7">
        <v>7481</v>
      </c>
      <c r="B121" s="7" t="s">
        <v>926</v>
      </c>
      <c r="C121" s="7" t="s">
        <v>903</v>
      </c>
      <c r="D121" s="7" t="s">
        <v>806</v>
      </c>
    </row>
    <row r="122" spans="1:4" x14ac:dyDescent="0.2">
      <c r="A122" s="7">
        <v>7506</v>
      </c>
      <c r="B122" s="7" t="s">
        <v>927</v>
      </c>
      <c r="C122" s="7" t="s">
        <v>903</v>
      </c>
      <c r="D122" s="7" t="s">
        <v>806</v>
      </c>
    </row>
    <row r="123" spans="1:4" x14ac:dyDescent="0.2">
      <c r="A123" s="7">
        <v>7644</v>
      </c>
      <c r="B123" s="7" t="s">
        <v>928</v>
      </c>
      <c r="C123" s="7" t="s">
        <v>903</v>
      </c>
      <c r="D123" s="7" t="s">
        <v>806</v>
      </c>
    </row>
    <row r="124" spans="1:4" x14ac:dyDescent="0.2">
      <c r="A124" s="7">
        <v>7666</v>
      </c>
      <c r="B124" s="7" t="s">
        <v>929</v>
      </c>
      <c r="C124" s="7" t="s">
        <v>903</v>
      </c>
      <c r="D124" s="7" t="s">
        <v>806</v>
      </c>
    </row>
    <row r="125" spans="1:4" x14ac:dyDescent="0.2">
      <c r="A125" s="7">
        <v>7901</v>
      </c>
      <c r="B125" s="7" t="s">
        <v>930</v>
      </c>
      <c r="C125" s="7" t="s">
        <v>903</v>
      </c>
      <c r="D125" s="7" t="s">
        <v>806</v>
      </c>
    </row>
    <row r="126" spans="1:4" x14ac:dyDescent="0.2">
      <c r="A126" s="7">
        <v>8021</v>
      </c>
      <c r="B126" s="7" t="s">
        <v>931</v>
      </c>
      <c r="C126" s="7" t="s">
        <v>903</v>
      </c>
      <c r="D126" s="7" t="s">
        <v>806</v>
      </c>
    </row>
    <row r="127" spans="1:4" x14ac:dyDescent="0.2">
      <c r="A127" s="7">
        <v>8052</v>
      </c>
      <c r="B127" s="7" t="s">
        <v>932</v>
      </c>
      <c r="C127" s="7" t="s">
        <v>903</v>
      </c>
      <c r="D127" s="7" t="s">
        <v>806</v>
      </c>
    </row>
    <row r="128" spans="1:4" x14ac:dyDescent="0.2">
      <c r="A128" s="7">
        <v>8101</v>
      </c>
      <c r="B128" s="7" t="s">
        <v>933</v>
      </c>
      <c r="C128" s="7" t="s">
        <v>903</v>
      </c>
      <c r="D128" s="7" t="s">
        <v>806</v>
      </c>
    </row>
    <row r="129" spans="1:4" x14ac:dyDescent="0.2">
      <c r="A129" s="7">
        <v>8109</v>
      </c>
      <c r="B129" s="7" t="s">
        <v>934</v>
      </c>
      <c r="C129" s="7" t="s">
        <v>903</v>
      </c>
      <c r="D129" s="7" t="s">
        <v>806</v>
      </c>
    </row>
    <row r="130" spans="1:4" x14ac:dyDescent="0.2">
      <c r="A130" s="7">
        <v>8232</v>
      </c>
      <c r="B130" s="7" t="s">
        <v>935</v>
      </c>
      <c r="C130" s="7" t="s">
        <v>903</v>
      </c>
      <c r="D130" s="7" t="s">
        <v>806</v>
      </c>
    </row>
    <row r="131" spans="1:4" x14ac:dyDescent="0.2">
      <c r="A131" s="7">
        <v>8332</v>
      </c>
      <c r="B131" s="7" t="s">
        <v>936</v>
      </c>
      <c r="C131" s="7" t="s">
        <v>903</v>
      </c>
      <c r="D131" s="7" t="s">
        <v>806</v>
      </c>
    </row>
    <row r="132" spans="1:4" x14ac:dyDescent="0.2">
      <c r="A132" s="7">
        <v>8360</v>
      </c>
      <c r="B132" s="7" t="s">
        <v>937</v>
      </c>
      <c r="C132" s="7" t="s">
        <v>903</v>
      </c>
      <c r="D132" s="7" t="s">
        <v>806</v>
      </c>
    </row>
    <row r="133" spans="1:4" x14ac:dyDescent="0.2">
      <c r="A133" s="7">
        <v>8601</v>
      </c>
      <c r="B133" s="7" t="s">
        <v>938</v>
      </c>
      <c r="C133" s="7" t="s">
        <v>903</v>
      </c>
      <c r="D133" s="7" t="s">
        <v>806</v>
      </c>
    </row>
    <row r="134" spans="1:4" x14ac:dyDescent="0.2">
      <c r="A134" s="7">
        <v>8618</v>
      </c>
      <c r="B134" s="7" t="s">
        <v>939</v>
      </c>
      <c r="C134" s="7" t="s">
        <v>903</v>
      </c>
      <c r="D134" s="7" t="s">
        <v>806</v>
      </c>
    </row>
    <row r="135" spans="1:4" x14ac:dyDescent="0.2">
      <c r="A135" s="7">
        <v>8701</v>
      </c>
      <c r="B135" s="7" t="s">
        <v>940</v>
      </c>
      <c r="C135" s="7" t="s">
        <v>903</v>
      </c>
      <c r="D135" s="7" t="s">
        <v>806</v>
      </c>
    </row>
    <row r="136" spans="1:4" x14ac:dyDescent="0.2">
      <c r="A136" s="7">
        <v>8753</v>
      </c>
      <c r="B136" s="7" t="s">
        <v>941</v>
      </c>
      <c r="C136" s="7" t="s">
        <v>903</v>
      </c>
      <c r="D136" s="7" t="s">
        <v>806</v>
      </c>
    </row>
    <row r="137" spans="1:4" x14ac:dyDescent="0.2">
      <c r="A137" s="7">
        <v>8830</v>
      </c>
      <c r="B137" s="7" t="s">
        <v>942</v>
      </c>
      <c r="C137" s="7" t="s">
        <v>903</v>
      </c>
      <c r="D137" s="7" t="s">
        <v>806</v>
      </c>
    </row>
    <row r="138" spans="1:4" x14ac:dyDescent="0.2">
      <c r="A138" s="7">
        <v>8861</v>
      </c>
      <c r="B138" s="7" t="s">
        <v>943</v>
      </c>
      <c r="C138" s="7" t="s">
        <v>903</v>
      </c>
      <c r="D138" s="7" t="s">
        <v>806</v>
      </c>
    </row>
    <row r="139" spans="1:4" x14ac:dyDescent="0.2">
      <c r="A139" s="7">
        <v>10012</v>
      </c>
      <c r="B139" s="7" t="s">
        <v>944</v>
      </c>
      <c r="C139" s="7" t="s">
        <v>945</v>
      </c>
      <c r="D139" s="7" t="s">
        <v>806</v>
      </c>
    </row>
    <row r="140" spans="1:4" x14ac:dyDescent="0.2">
      <c r="A140" s="7">
        <v>10154</v>
      </c>
      <c r="B140" s="7" t="s">
        <v>944</v>
      </c>
      <c r="C140" s="7" t="s">
        <v>945</v>
      </c>
      <c r="D140" s="7" t="s">
        <v>806</v>
      </c>
    </row>
    <row r="141" spans="1:4" x14ac:dyDescent="0.2">
      <c r="A141" s="7">
        <v>10177</v>
      </c>
      <c r="B141" s="7" t="s">
        <v>944</v>
      </c>
      <c r="C141" s="7" t="s">
        <v>945</v>
      </c>
      <c r="D141" s="7" t="s">
        <v>806</v>
      </c>
    </row>
    <row r="142" spans="1:4" x14ac:dyDescent="0.2">
      <c r="A142" s="7">
        <v>10605</v>
      </c>
      <c r="B142" s="7" t="s">
        <v>946</v>
      </c>
      <c r="C142" s="7" t="s">
        <v>945</v>
      </c>
      <c r="D142" s="7" t="s">
        <v>806</v>
      </c>
    </row>
    <row r="143" spans="1:4" x14ac:dyDescent="0.2">
      <c r="A143" s="7">
        <v>10701</v>
      </c>
      <c r="B143" s="7" t="s">
        <v>947</v>
      </c>
      <c r="C143" s="7" t="s">
        <v>945</v>
      </c>
      <c r="D143" s="7" t="s">
        <v>806</v>
      </c>
    </row>
    <row r="144" spans="1:4" x14ac:dyDescent="0.2">
      <c r="A144" s="7">
        <v>11226</v>
      </c>
      <c r="B144" s="7" t="s">
        <v>948</v>
      </c>
      <c r="C144" s="7" t="s">
        <v>945</v>
      </c>
      <c r="D144" s="7" t="s">
        <v>806</v>
      </c>
    </row>
    <row r="145" spans="1:4" x14ac:dyDescent="0.2">
      <c r="A145" s="7">
        <v>11580</v>
      </c>
      <c r="B145" s="7" t="s">
        <v>949</v>
      </c>
      <c r="C145" s="7" t="s">
        <v>945</v>
      </c>
      <c r="D145" s="7" t="s">
        <v>806</v>
      </c>
    </row>
    <row r="146" spans="1:4" x14ac:dyDescent="0.2">
      <c r="A146" s="7">
        <v>11704</v>
      </c>
      <c r="B146" s="7" t="s">
        <v>950</v>
      </c>
      <c r="C146" s="7" t="s">
        <v>945</v>
      </c>
      <c r="D146" s="7" t="s">
        <v>806</v>
      </c>
    </row>
    <row r="147" spans="1:4" x14ac:dyDescent="0.2">
      <c r="A147" s="7">
        <v>11795</v>
      </c>
      <c r="B147" s="7" t="s">
        <v>951</v>
      </c>
      <c r="C147" s="7" t="s">
        <v>945</v>
      </c>
      <c r="D147" s="7" t="s">
        <v>806</v>
      </c>
    </row>
    <row r="148" spans="1:4" x14ac:dyDescent="0.2">
      <c r="A148" s="7">
        <v>12180</v>
      </c>
      <c r="B148" s="7" t="s">
        <v>952</v>
      </c>
      <c r="C148" s="7" t="s">
        <v>945</v>
      </c>
      <c r="D148" s="7" t="s">
        <v>806</v>
      </c>
    </row>
    <row r="149" spans="1:4" x14ac:dyDescent="0.2">
      <c r="A149" s="7">
        <v>12208</v>
      </c>
      <c r="B149" s="7" t="s">
        <v>953</v>
      </c>
      <c r="C149" s="7" t="s">
        <v>945</v>
      </c>
      <c r="D149" s="7" t="s">
        <v>806</v>
      </c>
    </row>
    <row r="150" spans="1:4" x14ac:dyDescent="0.2">
      <c r="A150" s="7">
        <v>13210</v>
      </c>
      <c r="B150" s="7" t="s">
        <v>954</v>
      </c>
      <c r="C150" s="7" t="s">
        <v>945</v>
      </c>
      <c r="D150" s="7" t="s">
        <v>806</v>
      </c>
    </row>
    <row r="151" spans="1:4" x14ac:dyDescent="0.2">
      <c r="A151" s="7">
        <v>13501</v>
      </c>
      <c r="B151" s="7" t="s">
        <v>955</v>
      </c>
      <c r="C151" s="7" t="s">
        <v>945</v>
      </c>
      <c r="D151" s="7" t="s">
        <v>806</v>
      </c>
    </row>
    <row r="152" spans="1:4" x14ac:dyDescent="0.2">
      <c r="A152" s="7">
        <v>13601</v>
      </c>
      <c r="B152" s="7" t="s">
        <v>956</v>
      </c>
      <c r="C152" s="7" t="s">
        <v>945</v>
      </c>
      <c r="D152" s="7" t="s">
        <v>806</v>
      </c>
    </row>
    <row r="153" spans="1:4" x14ac:dyDescent="0.2">
      <c r="A153" s="7">
        <v>14150</v>
      </c>
      <c r="B153" s="7" t="s">
        <v>957</v>
      </c>
      <c r="C153" s="7" t="s">
        <v>945</v>
      </c>
      <c r="D153" s="7" t="s">
        <v>806</v>
      </c>
    </row>
    <row r="154" spans="1:4" x14ac:dyDescent="0.2">
      <c r="A154" s="7">
        <v>14224</v>
      </c>
      <c r="B154" s="7" t="s">
        <v>958</v>
      </c>
      <c r="C154" s="7" t="s">
        <v>945</v>
      </c>
      <c r="D154" s="7" t="s">
        <v>806</v>
      </c>
    </row>
    <row r="155" spans="1:4" x14ac:dyDescent="0.2">
      <c r="A155" s="7">
        <v>15122</v>
      </c>
      <c r="B155" s="7" t="s">
        <v>959</v>
      </c>
      <c r="C155" s="7" t="s">
        <v>960</v>
      </c>
      <c r="D155" s="7" t="s">
        <v>806</v>
      </c>
    </row>
    <row r="156" spans="1:4" x14ac:dyDescent="0.2">
      <c r="A156" s="7">
        <v>17331</v>
      </c>
      <c r="B156" s="7" t="s">
        <v>961</v>
      </c>
      <c r="C156" s="7" t="s">
        <v>960</v>
      </c>
      <c r="D156" s="7" t="s">
        <v>806</v>
      </c>
    </row>
    <row r="157" spans="1:4" x14ac:dyDescent="0.2">
      <c r="A157" s="7">
        <v>19026</v>
      </c>
      <c r="B157" s="7" t="s">
        <v>962</v>
      </c>
      <c r="C157" s="7" t="s">
        <v>960</v>
      </c>
      <c r="D157" s="7" t="s">
        <v>806</v>
      </c>
    </row>
    <row r="158" spans="1:4" x14ac:dyDescent="0.2">
      <c r="A158" s="7">
        <v>19406</v>
      </c>
      <c r="B158" s="7" t="s">
        <v>963</v>
      </c>
      <c r="C158" s="7" t="s">
        <v>960</v>
      </c>
      <c r="D158" s="7" t="s">
        <v>806</v>
      </c>
    </row>
    <row r="159" spans="1:4" x14ac:dyDescent="0.2">
      <c r="A159" s="7">
        <v>20602</v>
      </c>
      <c r="B159" s="7" t="s">
        <v>964</v>
      </c>
      <c r="C159" s="7" t="s">
        <v>965</v>
      </c>
      <c r="D159" s="7" t="s">
        <v>806</v>
      </c>
    </row>
    <row r="160" spans="1:4" x14ac:dyDescent="0.2">
      <c r="A160" s="7">
        <v>20852</v>
      </c>
      <c r="B160" s="7" t="s">
        <v>966</v>
      </c>
      <c r="C160" s="7" t="s">
        <v>965</v>
      </c>
      <c r="D160" s="7" t="s">
        <v>806</v>
      </c>
    </row>
    <row r="161" spans="1:4" x14ac:dyDescent="0.2">
      <c r="A161" s="7">
        <v>20854</v>
      </c>
      <c r="B161" s="7" t="s">
        <v>967</v>
      </c>
      <c r="C161" s="7" t="s">
        <v>965</v>
      </c>
      <c r="D161" s="7" t="s">
        <v>806</v>
      </c>
    </row>
    <row r="162" spans="1:4" x14ac:dyDescent="0.2">
      <c r="A162" s="7">
        <v>21133</v>
      </c>
      <c r="B162" s="7" t="s">
        <v>968</v>
      </c>
      <c r="C162" s="7" t="s">
        <v>965</v>
      </c>
      <c r="D162" s="7" t="s">
        <v>806</v>
      </c>
    </row>
    <row r="163" spans="1:4" x14ac:dyDescent="0.2">
      <c r="A163" s="7">
        <v>21136</v>
      </c>
      <c r="B163" s="7" t="s">
        <v>969</v>
      </c>
      <c r="C163" s="7" t="s">
        <v>965</v>
      </c>
      <c r="D163" s="7" t="s">
        <v>806</v>
      </c>
    </row>
    <row r="164" spans="1:4" x14ac:dyDescent="0.2">
      <c r="A164" s="7">
        <v>22025</v>
      </c>
      <c r="B164" s="7" t="s">
        <v>911</v>
      </c>
      <c r="C164" s="7" t="s">
        <v>970</v>
      </c>
      <c r="D164" s="7" t="s">
        <v>971</v>
      </c>
    </row>
    <row r="165" spans="1:4" x14ac:dyDescent="0.2">
      <c r="A165" s="7">
        <v>22102</v>
      </c>
      <c r="B165" s="7" t="s">
        <v>972</v>
      </c>
      <c r="C165" s="7" t="s">
        <v>970</v>
      </c>
      <c r="D165" s="7" t="s">
        <v>971</v>
      </c>
    </row>
    <row r="166" spans="1:4" x14ac:dyDescent="0.2">
      <c r="A166" s="7">
        <v>23834</v>
      </c>
      <c r="B166" s="7" t="s">
        <v>973</v>
      </c>
      <c r="C166" s="7" t="s">
        <v>970</v>
      </c>
      <c r="D166" s="7" t="s">
        <v>971</v>
      </c>
    </row>
    <row r="167" spans="1:4" x14ac:dyDescent="0.2">
      <c r="A167" s="7">
        <v>24153</v>
      </c>
      <c r="B167" s="7" t="s">
        <v>859</v>
      </c>
      <c r="C167" s="7" t="s">
        <v>970</v>
      </c>
      <c r="D167" s="7" t="s">
        <v>971</v>
      </c>
    </row>
    <row r="168" spans="1:4" x14ac:dyDescent="0.2">
      <c r="A168" s="7">
        <v>24281</v>
      </c>
      <c r="B168" s="7" t="s">
        <v>974</v>
      </c>
      <c r="C168" s="7" t="s">
        <v>970</v>
      </c>
      <c r="D168" s="7" t="s">
        <v>971</v>
      </c>
    </row>
    <row r="169" spans="1:4" x14ac:dyDescent="0.2">
      <c r="A169" s="7">
        <v>26501</v>
      </c>
      <c r="B169" s="7" t="s">
        <v>975</v>
      </c>
      <c r="C169" s="7" t="s">
        <v>976</v>
      </c>
      <c r="D169" s="7" t="s">
        <v>806</v>
      </c>
    </row>
    <row r="170" spans="1:4" x14ac:dyDescent="0.2">
      <c r="A170" s="7">
        <v>28204</v>
      </c>
      <c r="B170" s="7" t="s">
        <v>977</v>
      </c>
      <c r="C170" s="7" t="s">
        <v>978</v>
      </c>
      <c r="D170" s="7" t="s">
        <v>971</v>
      </c>
    </row>
    <row r="171" spans="1:4" x14ac:dyDescent="0.2">
      <c r="A171" s="7">
        <v>28227</v>
      </c>
      <c r="B171" s="7" t="s">
        <v>979</v>
      </c>
      <c r="C171" s="7" t="s">
        <v>978</v>
      </c>
      <c r="D171" s="7" t="s">
        <v>971</v>
      </c>
    </row>
    <row r="172" spans="1:4" x14ac:dyDescent="0.2">
      <c r="A172" s="7">
        <v>30297</v>
      </c>
      <c r="B172" s="7" t="s">
        <v>980</v>
      </c>
      <c r="C172" s="7" t="s">
        <v>981</v>
      </c>
      <c r="D172" s="7" t="s">
        <v>971</v>
      </c>
    </row>
    <row r="173" spans="1:4" x14ac:dyDescent="0.2">
      <c r="A173" s="7">
        <v>30318</v>
      </c>
      <c r="B173" s="7" t="s">
        <v>982</v>
      </c>
      <c r="C173" s="7" t="s">
        <v>981</v>
      </c>
      <c r="D173" s="7" t="s">
        <v>971</v>
      </c>
    </row>
    <row r="174" spans="1:4" x14ac:dyDescent="0.2">
      <c r="A174" s="7">
        <v>33132</v>
      </c>
      <c r="B174" s="7" t="s">
        <v>983</v>
      </c>
      <c r="C174" s="7" t="s">
        <v>984</v>
      </c>
      <c r="D174" s="7" t="s">
        <v>971</v>
      </c>
    </row>
    <row r="175" spans="1:4" x14ac:dyDescent="0.2">
      <c r="A175" s="7">
        <v>33181</v>
      </c>
      <c r="B175" s="7" t="s">
        <v>983</v>
      </c>
      <c r="C175" s="7" t="s">
        <v>984</v>
      </c>
      <c r="D175" s="7" t="s">
        <v>971</v>
      </c>
    </row>
    <row r="176" spans="1:4" x14ac:dyDescent="0.2">
      <c r="A176" s="7">
        <v>33772</v>
      </c>
      <c r="B176" s="7" t="s">
        <v>985</v>
      </c>
      <c r="C176" s="7" t="s">
        <v>984</v>
      </c>
      <c r="D176" s="7" t="s">
        <v>971</v>
      </c>
    </row>
    <row r="177" spans="1:4" x14ac:dyDescent="0.2">
      <c r="A177" s="7">
        <v>37086</v>
      </c>
      <c r="B177" s="7" t="s">
        <v>986</v>
      </c>
      <c r="C177" s="7" t="s">
        <v>987</v>
      </c>
      <c r="D177" s="7" t="s">
        <v>971</v>
      </c>
    </row>
    <row r="178" spans="1:4" x14ac:dyDescent="0.2">
      <c r="A178" s="7">
        <v>37087</v>
      </c>
      <c r="B178" s="7" t="s">
        <v>988</v>
      </c>
      <c r="C178" s="7" t="s">
        <v>987</v>
      </c>
      <c r="D178" s="7" t="s">
        <v>971</v>
      </c>
    </row>
    <row r="179" spans="1:4" x14ac:dyDescent="0.2">
      <c r="A179" s="7">
        <v>37130</v>
      </c>
      <c r="B179" s="7" t="s">
        <v>989</v>
      </c>
      <c r="C179" s="7" t="s">
        <v>987</v>
      </c>
      <c r="D179" s="7" t="s">
        <v>971</v>
      </c>
    </row>
    <row r="180" spans="1:4" x14ac:dyDescent="0.2">
      <c r="A180" s="7">
        <v>37211</v>
      </c>
      <c r="B180" s="7" t="s">
        <v>990</v>
      </c>
      <c r="C180" s="7" t="s">
        <v>987</v>
      </c>
      <c r="D180" s="7" t="s">
        <v>971</v>
      </c>
    </row>
    <row r="181" spans="1:4" x14ac:dyDescent="0.2">
      <c r="A181" s="7">
        <v>37664</v>
      </c>
      <c r="B181" s="7" t="s">
        <v>991</v>
      </c>
      <c r="C181" s="7" t="s">
        <v>987</v>
      </c>
      <c r="D181" s="7" t="s">
        <v>971</v>
      </c>
    </row>
    <row r="182" spans="1:4" x14ac:dyDescent="0.2">
      <c r="A182" s="7">
        <v>37804</v>
      </c>
      <c r="B182" s="7" t="s">
        <v>992</v>
      </c>
      <c r="C182" s="7" t="s">
        <v>987</v>
      </c>
      <c r="D182" s="7" t="s">
        <v>971</v>
      </c>
    </row>
    <row r="183" spans="1:4" x14ac:dyDescent="0.2">
      <c r="A183" s="7">
        <v>37814</v>
      </c>
      <c r="B183" s="7" t="s">
        <v>993</v>
      </c>
      <c r="C183" s="7" t="s">
        <v>987</v>
      </c>
      <c r="D183" s="7" t="s">
        <v>971</v>
      </c>
    </row>
    <row r="184" spans="1:4" x14ac:dyDescent="0.2">
      <c r="A184" s="7">
        <v>37918</v>
      </c>
      <c r="B184" s="7" t="s">
        <v>994</v>
      </c>
      <c r="C184" s="7" t="s">
        <v>987</v>
      </c>
      <c r="D184" s="7" t="s">
        <v>971</v>
      </c>
    </row>
    <row r="185" spans="1:4" x14ac:dyDescent="0.2">
      <c r="A185" s="7">
        <v>37922</v>
      </c>
      <c r="B185" s="7" t="s">
        <v>995</v>
      </c>
      <c r="C185" s="7" t="s">
        <v>987</v>
      </c>
      <c r="D185" s="7" t="s">
        <v>971</v>
      </c>
    </row>
    <row r="186" spans="1:4" x14ac:dyDescent="0.2">
      <c r="A186" s="7">
        <v>38109</v>
      </c>
      <c r="B186" s="7" t="s">
        <v>996</v>
      </c>
      <c r="C186" s="7" t="s">
        <v>987</v>
      </c>
      <c r="D186" s="7" t="s">
        <v>971</v>
      </c>
    </row>
    <row r="187" spans="1:4" x14ac:dyDescent="0.2">
      <c r="A187" s="7">
        <v>39180</v>
      </c>
      <c r="B187" s="7" t="s">
        <v>997</v>
      </c>
      <c r="C187" s="7" t="s">
        <v>998</v>
      </c>
      <c r="D187" s="7" t="s">
        <v>971</v>
      </c>
    </row>
    <row r="188" spans="1:4" x14ac:dyDescent="0.2">
      <c r="A188" s="7">
        <v>39701</v>
      </c>
      <c r="B188" s="7" t="s">
        <v>999</v>
      </c>
      <c r="C188" s="7" t="s">
        <v>998</v>
      </c>
      <c r="D188" s="7" t="s">
        <v>971</v>
      </c>
    </row>
    <row r="189" spans="1:4" x14ac:dyDescent="0.2">
      <c r="A189" s="7">
        <v>41011</v>
      </c>
      <c r="B189" s="7" t="s">
        <v>1000</v>
      </c>
      <c r="C189" s="7" t="s">
        <v>1001</v>
      </c>
      <c r="D189" s="7" t="s">
        <v>971</v>
      </c>
    </row>
    <row r="190" spans="1:4" x14ac:dyDescent="0.2">
      <c r="A190" s="7">
        <v>41042</v>
      </c>
      <c r="B190" s="7" t="s">
        <v>1002</v>
      </c>
      <c r="C190" s="7" t="s">
        <v>1001</v>
      </c>
      <c r="D190" s="7" t="s">
        <v>971</v>
      </c>
    </row>
    <row r="191" spans="1:4" x14ac:dyDescent="0.2">
      <c r="A191" s="7">
        <v>42104</v>
      </c>
      <c r="B191" s="7" t="s">
        <v>1003</v>
      </c>
      <c r="C191" s="7" t="s">
        <v>1001</v>
      </c>
      <c r="D191" s="7" t="s">
        <v>971</v>
      </c>
    </row>
    <row r="192" spans="1:4" x14ac:dyDescent="0.2">
      <c r="A192" s="7">
        <v>43015</v>
      </c>
      <c r="B192" s="7" t="s">
        <v>1004</v>
      </c>
      <c r="C192" s="7" t="s">
        <v>1005</v>
      </c>
      <c r="D192" s="7" t="s">
        <v>806</v>
      </c>
    </row>
    <row r="193" spans="1:4" x14ac:dyDescent="0.2">
      <c r="A193" s="7">
        <v>43229</v>
      </c>
      <c r="B193" s="7" t="s">
        <v>999</v>
      </c>
      <c r="C193" s="7" t="s">
        <v>1005</v>
      </c>
      <c r="D193" s="7" t="s">
        <v>806</v>
      </c>
    </row>
    <row r="194" spans="1:4" x14ac:dyDescent="0.2">
      <c r="A194" s="7">
        <v>43952</v>
      </c>
      <c r="B194" s="7" t="s">
        <v>1006</v>
      </c>
      <c r="C194" s="7" t="s">
        <v>1005</v>
      </c>
      <c r="D194" s="7" t="s">
        <v>806</v>
      </c>
    </row>
    <row r="195" spans="1:4" x14ac:dyDescent="0.2">
      <c r="A195" s="7">
        <v>44105</v>
      </c>
      <c r="B195" s="7" t="s">
        <v>1007</v>
      </c>
      <c r="C195" s="7" t="s">
        <v>1005</v>
      </c>
      <c r="D195" s="7" t="s">
        <v>806</v>
      </c>
    </row>
    <row r="196" spans="1:4" x14ac:dyDescent="0.2">
      <c r="A196" s="7">
        <v>44106</v>
      </c>
      <c r="B196" s="7" t="s">
        <v>1008</v>
      </c>
      <c r="C196" s="7" t="s">
        <v>1005</v>
      </c>
      <c r="D196" s="7" t="s">
        <v>806</v>
      </c>
    </row>
    <row r="197" spans="1:4" x14ac:dyDescent="0.2">
      <c r="A197" s="7">
        <v>44221</v>
      </c>
      <c r="B197" s="7" t="s">
        <v>1009</v>
      </c>
      <c r="C197" s="7" t="s">
        <v>1005</v>
      </c>
      <c r="D197" s="7" t="s">
        <v>806</v>
      </c>
    </row>
    <row r="198" spans="1:4" x14ac:dyDescent="0.2">
      <c r="A198" s="7">
        <v>44708</v>
      </c>
      <c r="B198" s="7" t="s">
        <v>826</v>
      </c>
      <c r="C198" s="7" t="s">
        <v>1005</v>
      </c>
      <c r="D198" s="7" t="s">
        <v>806</v>
      </c>
    </row>
    <row r="199" spans="1:4" x14ac:dyDescent="0.2">
      <c r="A199" s="7">
        <v>45231</v>
      </c>
      <c r="B199" s="7" t="s">
        <v>1010</v>
      </c>
      <c r="C199" s="7" t="s">
        <v>1005</v>
      </c>
      <c r="D199" s="7" t="s">
        <v>806</v>
      </c>
    </row>
    <row r="200" spans="1:4" x14ac:dyDescent="0.2">
      <c r="A200" s="7">
        <v>45406</v>
      </c>
      <c r="B200" s="7" t="s">
        <v>1011</v>
      </c>
      <c r="C200" s="7" t="s">
        <v>1005</v>
      </c>
      <c r="D200" s="7" t="s">
        <v>806</v>
      </c>
    </row>
    <row r="201" spans="1:4" x14ac:dyDescent="0.2">
      <c r="A201" s="7">
        <v>46041</v>
      </c>
      <c r="B201" s="7" t="s">
        <v>1012</v>
      </c>
      <c r="C201" s="7" t="s">
        <v>1013</v>
      </c>
      <c r="D201" s="7" t="s">
        <v>1014</v>
      </c>
    </row>
    <row r="202" spans="1:4" x14ac:dyDescent="0.2">
      <c r="A202" s="7">
        <v>46307</v>
      </c>
      <c r="B202" s="7" t="s">
        <v>1015</v>
      </c>
      <c r="C202" s="7" t="s">
        <v>1013</v>
      </c>
      <c r="D202" s="7" t="s">
        <v>1014</v>
      </c>
    </row>
    <row r="203" spans="1:4" x14ac:dyDescent="0.2">
      <c r="A203" s="7">
        <v>46312</v>
      </c>
      <c r="B203" s="7" t="s">
        <v>1016</v>
      </c>
      <c r="C203" s="7" t="s">
        <v>1013</v>
      </c>
      <c r="D203" s="7" t="s">
        <v>1014</v>
      </c>
    </row>
    <row r="204" spans="1:4" x14ac:dyDescent="0.2">
      <c r="A204" s="7">
        <v>48138</v>
      </c>
      <c r="B204" s="7" t="s">
        <v>1017</v>
      </c>
      <c r="C204" s="7" t="s">
        <v>1018</v>
      </c>
      <c r="D204" s="7" t="s">
        <v>1014</v>
      </c>
    </row>
    <row r="205" spans="1:4" x14ac:dyDescent="0.2">
      <c r="A205" s="7">
        <v>48195</v>
      </c>
      <c r="B205" s="7" t="s">
        <v>1019</v>
      </c>
      <c r="C205" s="7" t="s">
        <v>1018</v>
      </c>
      <c r="D205" s="7" t="s">
        <v>1014</v>
      </c>
    </row>
    <row r="206" spans="1:4" x14ac:dyDescent="0.2">
      <c r="A206" s="7">
        <v>48234</v>
      </c>
      <c r="B206" s="7" t="s">
        <v>1017</v>
      </c>
      <c r="C206" s="7" t="s">
        <v>1018</v>
      </c>
      <c r="D206" s="7" t="s">
        <v>1014</v>
      </c>
    </row>
    <row r="207" spans="1:4" x14ac:dyDescent="0.2">
      <c r="A207" s="7">
        <v>48841</v>
      </c>
      <c r="B207" s="7" t="s">
        <v>1020</v>
      </c>
      <c r="C207" s="7" t="s">
        <v>1018</v>
      </c>
      <c r="D207" s="7" t="s">
        <v>1014</v>
      </c>
    </row>
    <row r="208" spans="1:4" x14ac:dyDescent="0.2">
      <c r="A208" s="7">
        <v>50208</v>
      </c>
      <c r="B208" s="7" t="s">
        <v>1021</v>
      </c>
      <c r="C208" s="7" t="s">
        <v>1022</v>
      </c>
      <c r="D208" s="7" t="s">
        <v>1014</v>
      </c>
    </row>
    <row r="209" spans="1:4" x14ac:dyDescent="0.2">
      <c r="A209" s="7">
        <v>52501</v>
      </c>
      <c r="B209" s="7" t="s">
        <v>1023</v>
      </c>
      <c r="C209" s="7" t="s">
        <v>1022</v>
      </c>
      <c r="D209" s="7" t="s">
        <v>1014</v>
      </c>
    </row>
    <row r="210" spans="1:4" x14ac:dyDescent="0.2">
      <c r="A210" s="7">
        <v>55106</v>
      </c>
      <c r="B210" s="7" t="s">
        <v>1024</v>
      </c>
      <c r="C210" s="7" t="s">
        <v>1025</v>
      </c>
      <c r="D210" s="7" t="s">
        <v>1014</v>
      </c>
    </row>
    <row r="211" spans="1:4" x14ac:dyDescent="0.2">
      <c r="A211" s="7">
        <v>55113</v>
      </c>
      <c r="B211" s="7" t="s">
        <v>1026</v>
      </c>
      <c r="C211" s="7" t="s">
        <v>1025</v>
      </c>
      <c r="D211" s="7" t="s">
        <v>1014</v>
      </c>
    </row>
    <row r="212" spans="1:4" x14ac:dyDescent="0.2">
      <c r="A212" s="7">
        <v>55378</v>
      </c>
      <c r="B212" s="7" t="s">
        <v>1027</v>
      </c>
      <c r="C212" s="7" t="s">
        <v>1025</v>
      </c>
      <c r="D212" s="7" t="s">
        <v>1014</v>
      </c>
    </row>
    <row r="213" spans="1:4" x14ac:dyDescent="0.2">
      <c r="A213" s="7">
        <v>55379</v>
      </c>
      <c r="B213" s="7" t="s">
        <v>1028</v>
      </c>
      <c r="C213" s="7" t="s">
        <v>1025</v>
      </c>
      <c r="D213" s="7" t="s">
        <v>1014</v>
      </c>
    </row>
    <row r="214" spans="1:4" x14ac:dyDescent="0.2">
      <c r="A214" s="7">
        <v>55416</v>
      </c>
      <c r="B214" s="7" t="s">
        <v>1029</v>
      </c>
      <c r="C214" s="7" t="s">
        <v>1025</v>
      </c>
      <c r="D214" s="7" t="s">
        <v>1014</v>
      </c>
    </row>
    <row r="215" spans="1:4" x14ac:dyDescent="0.2">
      <c r="A215" s="7">
        <v>56301</v>
      </c>
      <c r="B215" s="7" t="s">
        <v>1030</v>
      </c>
      <c r="C215" s="7" t="s">
        <v>1025</v>
      </c>
      <c r="D215" s="7" t="s">
        <v>1014</v>
      </c>
    </row>
    <row r="216" spans="1:4" x14ac:dyDescent="0.2">
      <c r="A216" s="7">
        <v>59405</v>
      </c>
      <c r="B216" s="7" t="s">
        <v>1031</v>
      </c>
      <c r="C216" s="7" t="s">
        <v>1032</v>
      </c>
      <c r="D216" s="7" t="s">
        <v>1033</v>
      </c>
    </row>
    <row r="217" spans="1:4" x14ac:dyDescent="0.2">
      <c r="A217" s="7">
        <v>59601</v>
      </c>
      <c r="B217" s="7" t="s">
        <v>1034</v>
      </c>
      <c r="C217" s="7" t="s">
        <v>1032</v>
      </c>
      <c r="D217" s="7" t="s">
        <v>1033</v>
      </c>
    </row>
    <row r="218" spans="1:4" x14ac:dyDescent="0.2">
      <c r="A218" s="7">
        <v>59801</v>
      </c>
      <c r="B218" s="7" t="s">
        <v>1035</v>
      </c>
      <c r="C218" s="7" t="s">
        <v>1032</v>
      </c>
      <c r="D218" s="7" t="s">
        <v>1033</v>
      </c>
    </row>
    <row r="219" spans="1:4" x14ac:dyDescent="0.2">
      <c r="A219" s="7">
        <v>60004</v>
      </c>
      <c r="B219" s="7" t="s">
        <v>1036</v>
      </c>
      <c r="C219" s="7" t="s">
        <v>1037</v>
      </c>
      <c r="D219" s="7" t="s">
        <v>1014</v>
      </c>
    </row>
    <row r="220" spans="1:4" x14ac:dyDescent="0.2">
      <c r="A220" s="7">
        <v>60061</v>
      </c>
      <c r="B220" s="7" t="s">
        <v>1038</v>
      </c>
      <c r="C220" s="7" t="s">
        <v>1037</v>
      </c>
      <c r="D220" s="7" t="s">
        <v>1014</v>
      </c>
    </row>
    <row r="221" spans="1:4" x14ac:dyDescent="0.2">
      <c r="A221" s="7">
        <v>60067</v>
      </c>
      <c r="B221" s="7" t="s">
        <v>1039</v>
      </c>
      <c r="C221" s="7" t="s">
        <v>1037</v>
      </c>
      <c r="D221" s="7" t="s">
        <v>1014</v>
      </c>
    </row>
    <row r="222" spans="1:4" x14ac:dyDescent="0.2">
      <c r="A222" s="7">
        <v>60068</v>
      </c>
      <c r="B222" s="7" t="s">
        <v>1040</v>
      </c>
      <c r="C222" s="7" t="s">
        <v>1037</v>
      </c>
      <c r="D222" s="7" t="s">
        <v>1014</v>
      </c>
    </row>
    <row r="223" spans="1:4" x14ac:dyDescent="0.2">
      <c r="A223" s="7">
        <v>60089</v>
      </c>
      <c r="B223" s="7" t="s">
        <v>1041</v>
      </c>
      <c r="C223" s="7" t="s">
        <v>1037</v>
      </c>
      <c r="D223" s="7" t="s">
        <v>1014</v>
      </c>
    </row>
    <row r="224" spans="1:4" x14ac:dyDescent="0.2">
      <c r="A224" s="7">
        <v>60101</v>
      </c>
      <c r="B224" s="7" t="s">
        <v>1042</v>
      </c>
      <c r="C224" s="7" t="s">
        <v>1037</v>
      </c>
      <c r="D224" s="7" t="s">
        <v>1014</v>
      </c>
    </row>
    <row r="225" spans="1:4" x14ac:dyDescent="0.2">
      <c r="A225" s="7">
        <v>60107</v>
      </c>
      <c r="B225" s="7" t="s">
        <v>1043</v>
      </c>
      <c r="C225" s="7" t="s">
        <v>1037</v>
      </c>
      <c r="D225" s="7" t="s">
        <v>1014</v>
      </c>
    </row>
    <row r="226" spans="1:4" x14ac:dyDescent="0.2">
      <c r="A226" s="7">
        <v>60130</v>
      </c>
      <c r="B226" s="7" t="s">
        <v>980</v>
      </c>
      <c r="C226" s="7" t="s">
        <v>1037</v>
      </c>
      <c r="D226" s="7" t="s">
        <v>1014</v>
      </c>
    </row>
    <row r="227" spans="1:4" x14ac:dyDescent="0.2">
      <c r="A227" s="7">
        <v>60302</v>
      </c>
      <c r="B227" s="7" t="s">
        <v>1044</v>
      </c>
      <c r="C227" s="7" t="s">
        <v>1037</v>
      </c>
      <c r="D227" s="7" t="s">
        <v>1014</v>
      </c>
    </row>
    <row r="228" spans="1:4" x14ac:dyDescent="0.2">
      <c r="A228" s="7">
        <v>60423</v>
      </c>
      <c r="B228" s="7" t="s">
        <v>1012</v>
      </c>
      <c r="C228" s="7" t="s">
        <v>1037</v>
      </c>
      <c r="D228" s="7" t="s">
        <v>1014</v>
      </c>
    </row>
    <row r="229" spans="1:4" x14ac:dyDescent="0.2">
      <c r="A229" s="7">
        <v>60440</v>
      </c>
      <c r="B229" s="7" t="s">
        <v>1045</v>
      </c>
      <c r="C229" s="7" t="s">
        <v>1037</v>
      </c>
      <c r="D229" s="7" t="s">
        <v>1014</v>
      </c>
    </row>
    <row r="230" spans="1:4" x14ac:dyDescent="0.2">
      <c r="A230" s="7">
        <v>60452</v>
      </c>
      <c r="B230" s="7" t="s">
        <v>1046</v>
      </c>
      <c r="C230" s="7" t="s">
        <v>1037</v>
      </c>
      <c r="D230" s="7" t="s">
        <v>1014</v>
      </c>
    </row>
    <row r="231" spans="1:4" x14ac:dyDescent="0.2">
      <c r="A231" s="7">
        <v>60462</v>
      </c>
      <c r="B231" s="7" t="s">
        <v>1047</v>
      </c>
      <c r="C231" s="7" t="s">
        <v>1037</v>
      </c>
      <c r="D231" s="7" t="s">
        <v>1014</v>
      </c>
    </row>
    <row r="232" spans="1:4" x14ac:dyDescent="0.2">
      <c r="A232" s="7">
        <v>60477</v>
      </c>
      <c r="B232" s="7" t="s">
        <v>1048</v>
      </c>
      <c r="C232" s="7" t="s">
        <v>1037</v>
      </c>
      <c r="D232" s="7" t="s">
        <v>1014</v>
      </c>
    </row>
    <row r="233" spans="1:4" x14ac:dyDescent="0.2">
      <c r="A233" s="7">
        <v>60505</v>
      </c>
      <c r="B233" s="7" t="s">
        <v>1049</v>
      </c>
      <c r="C233" s="7" t="s">
        <v>1037</v>
      </c>
      <c r="D233" s="7" t="s">
        <v>1014</v>
      </c>
    </row>
    <row r="234" spans="1:4" x14ac:dyDescent="0.2">
      <c r="A234" s="7">
        <v>60510</v>
      </c>
      <c r="B234" s="7" t="s">
        <v>1050</v>
      </c>
      <c r="C234" s="7" t="s">
        <v>1037</v>
      </c>
      <c r="D234" s="7" t="s">
        <v>1014</v>
      </c>
    </row>
    <row r="235" spans="1:4" x14ac:dyDescent="0.2">
      <c r="A235" s="7">
        <v>60543</v>
      </c>
      <c r="B235" s="7" t="s">
        <v>1051</v>
      </c>
      <c r="C235" s="7" t="s">
        <v>1037</v>
      </c>
      <c r="D235" s="7" t="s">
        <v>1014</v>
      </c>
    </row>
    <row r="236" spans="1:4" x14ac:dyDescent="0.2">
      <c r="A236" s="7">
        <v>60544</v>
      </c>
      <c r="B236" s="7" t="s">
        <v>1052</v>
      </c>
      <c r="C236" s="7" t="s">
        <v>1037</v>
      </c>
      <c r="D236" s="7" t="s">
        <v>1014</v>
      </c>
    </row>
    <row r="237" spans="1:4" x14ac:dyDescent="0.2">
      <c r="A237" s="7">
        <v>60601</v>
      </c>
      <c r="B237" s="7" t="s">
        <v>1053</v>
      </c>
      <c r="C237" s="7" t="s">
        <v>1037</v>
      </c>
      <c r="D237" s="7" t="s">
        <v>1014</v>
      </c>
    </row>
    <row r="238" spans="1:4" x14ac:dyDescent="0.2">
      <c r="A238" s="7">
        <v>61008</v>
      </c>
      <c r="B238" s="7" t="s">
        <v>1054</v>
      </c>
      <c r="C238" s="7" t="s">
        <v>1037</v>
      </c>
      <c r="D238" s="7" t="s">
        <v>1014</v>
      </c>
    </row>
    <row r="239" spans="1:4" x14ac:dyDescent="0.2">
      <c r="A239" s="7">
        <v>61604</v>
      </c>
      <c r="B239" s="7" t="s">
        <v>1055</v>
      </c>
      <c r="C239" s="7" t="s">
        <v>1037</v>
      </c>
      <c r="D239" s="7" t="s">
        <v>1014</v>
      </c>
    </row>
    <row r="240" spans="1:4" x14ac:dyDescent="0.2">
      <c r="A240" s="7">
        <v>61701</v>
      </c>
      <c r="B240" s="7" t="s">
        <v>1056</v>
      </c>
      <c r="C240" s="7" t="s">
        <v>1037</v>
      </c>
      <c r="D240" s="7" t="s">
        <v>1014</v>
      </c>
    </row>
    <row r="241" spans="1:4" x14ac:dyDescent="0.2">
      <c r="A241" s="7">
        <v>61801</v>
      </c>
      <c r="B241" s="7" t="s">
        <v>1057</v>
      </c>
      <c r="C241" s="7" t="s">
        <v>1037</v>
      </c>
      <c r="D241" s="7" t="s">
        <v>1014</v>
      </c>
    </row>
    <row r="242" spans="1:4" x14ac:dyDescent="0.2">
      <c r="A242" s="7">
        <v>62002</v>
      </c>
      <c r="B242" s="7" t="s">
        <v>1058</v>
      </c>
      <c r="C242" s="7" t="s">
        <v>1037</v>
      </c>
      <c r="D242" s="7" t="s">
        <v>1014</v>
      </c>
    </row>
    <row r="243" spans="1:4" x14ac:dyDescent="0.2">
      <c r="A243" s="7">
        <v>62223</v>
      </c>
      <c r="B243" s="7" t="s">
        <v>918</v>
      </c>
      <c r="C243" s="7" t="s">
        <v>1037</v>
      </c>
      <c r="D243" s="7" t="s">
        <v>1014</v>
      </c>
    </row>
    <row r="244" spans="1:4" x14ac:dyDescent="0.2">
      <c r="A244" s="7">
        <v>62301</v>
      </c>
      <c r="B244" s="7" t="s">
        <v>1059</v>
      </c>
      <c r="C244" s="7" t="s">
        <v>1037</v>
      </c>
      <c r="D244" s="7" t="s">
        <v>1014</v>
      </c>
    </row>
    <row r="245" spans="1:4" x14ac:dyDescent="0.2">
      <c r="A245" s="7">
        <v>62701</v>
      </c>
      <c r="B245" s="7" t="s">
        <v>1060</v>
      </c>
      <c r="C245" s="7" t="s">
        <v>1037</v>
      </c>
      <c r="D245" s="7" t="s">
        <v>1014</v>
      </c>
    </row>
    <row r="246" spans="1:4" x14ac:dyDescent="0.2">
      <c r="A246" s="7">
        <v>63043</v>
      </c>
      <c r="B246" s="7" t="s">
        <v>1061</v>
      </c>
      <c r="C246" s="7" t="s">
        <v>1062</v>
      </c>
      <c r="D246" s="7" t="s">
        <v>1014</v>
      </c>
    </row>
    <row r="247" spans="1:4" x14ac:dyDescent="0.2">
      <c r="A247" s="7">
        <v>63105</v>
      </c>
      <c r="B247" s="7" t="s">
        <v>1063</v>
      </c>
      <c r="C247" s="7" t="s">
        <v>1062</v>
      </c>
      <c r="D247" s="7" t="s">
        <v>1014</v>
      </c>
    </row>
    <row r="248" spans="1:4" x14ac:dyDescent="0.2">
      <c r="A248" s="7">
        <v>63114</v>
      </c>
      <c r="B248" s="7" t="s">
        <v>1064</v>
      </c>
      <c r="C248" s="7" t="s">
        <v>1062</v>
      </c>
      <c r="D248" s="7" t="s">
        <v>1014</v>
      </c>
    </row>
    <row r="249" spans="1:4" x14ac:dyDescent="0.2">
      <c r="A249" s="7">
        <v>63116</v>
      </c>
      <c r="B249" s="7" t="s">
        <v>1065</v>
      </c>
      <c r="C249" s="7" t="s">
        <v>1062</v>
      </c>
      <c r="D249" s="7" t="s">
        <v>1014</v>
      </c>
    </row>
    <row r="250" spans="1:4" x14ac:dyDescent="0.2">
      <c r="A250" s="7">
        <v>63301</v>
      </c>
      <c r="B250" s="7" t="s">
        <v>964</v>
      </c>
      <c r="C250" s="7" t="s">
        <v>1062</v>
      </c>
      <c r="D250" s="7" t="s">
        <v>1014</v>
      </c>
    </row>
    <row r="251" spans="1:4" x14ac:dyDescent="0.2">
      <c r="A251" s="7">
        <v>63376</v>
      </c>
      <c r="B251" s="7" t="s">
        <v>1066</v>
      </c>
      <c r="C251" s="7" t="s">
        <v>1062</v>
      </c>
      <c r="D251" s="7" t="s">
        <v>1014</v>
      </c>
    </row>
    <row r="252" spans="1:4" x14ac:dyDescent="0.2">
      <c r="A252" s="7">
        <v>64064</v>
      </c>
      <c r="B252" s="7" t="s">
        <v>1067</v>
      </c>
      <c r="C252" s="7" t="s">
        <v>1062</v>
      </c>
      <c r="D252" s="7" t="s">
        <v>1014</v>
      </c>
    </row>
    <row r="253" spans="1:4" x14ac:dyDescent="0.2">
      <c r="A253" s="7">
        <v>64133</v>
      </c>
      <c r="B253" s="7" t="s">
        <v>1068</v>
      </c>
      <c r="C253" s="7" t="s">
        <v>1062</v>
      </c>
      <c r="D253" s="7" t="s">
        <v>1014</v>
      </c>
    </row>
    <row r="254" spans="1:4" x14ac:dyDescent="0.2">
      <c r="A254" s="7">
        <v>64506</v>
      </c>
      <c r="B254" s="7" t="s">
        <v>1069</v>
      </c>
      <c r="C254" s="7" t="s">
        <v>1062</v>
      </c>
      <c r="D254" s="7" t="s">
        <v>1014</v>
      </c>
    </row>
    <row r="255" spans="1:4" x14ac:dyDescent="0.2">
      <c r="A255" s="7">
        <v>66062</v>
      </c>
      <c r="B255" s="7" t="s">
        <v>1070</v>
      </c>
      <c r="C255" s="7" t="s">
        <v>1071</v>
      </c>
      <c r="D255" s="7" t="s">
        <v>1014</v>
      </c>
    </row>
    <row r="256" spans="1:4" x14ac:dyDescent="0.2">
      <c r="A256" s="7">
        <v>66203</v>
      </c>
      <c r="B256" s="7" t="s">
        <v>1072</v>
      </c>
      <c r="C256" s="7" t="s">
        <v>1071</v>
      </c>
      <c r="D256" s="7" t="s">
        <v>1014</v>
      </c>
    </row>
    <row r="257" spans="1:4" x14ac:dyDescent="0.2">
      <c r="A257" s="7">
        <v>66212</v>
      </c>
      <c r="B257" s="7" t="s">
        <v>1073</v>
      </c>
      <c r="C257" s="7" t="s">
        <v>1071</v>
      </c>
      <c r="D257" s="7" t="s">
        <v>1014</v>
      </c>
    </row>
    <row r="258" spans="1:4" x14ac:dyDescent="0.2">
      <c r="A258" s="7">
        <v>66614</v>
      </c>
      <c r="B258" s="7" t="s">
        <v>1074</v>
      </c>
      <c r="C258" s="7" t="s">
        <v>1071</v>
      </c>
      <c r="D258" s="7" t="s">
        <v>1014</v>
      </c>
    </row>
    <row r="259" spans="1:4" x14ac:dyDescent="0.2">
      <c r="A259" s="7">
        <v>67212</v>
      </c>
      <c r="B259" s="7" t="s">
        <v>1075</v>
      </c>
      <c r="C259" s="7" t="s">
        <v>1071</v>
      </c>
      <c r="D259" s="7" t="s">
        <v>1014</v>
      </c>
    </row>
    <row r="260" spans="1:4" x14ac:dyDescent="0.2">
      <c r="A260" s="7">
        <v>68005</v>
      </c>
      <c r="B260" s="7" t="s">
        <v>1076</v>
      </c>
      <c r="C260" s="7" t="s">
        <v>1077</v>
      </c>
      <c r="D260" s="7" t="s">
        <v>1014</v>
      </c>
    </row>
    <row r="261" spans="1:4" x14ac:dyDescent="0.2">
      <c r="A261" s="7">
        <v>68025</v>
      </c>
      <c r="B261" s="7" t="s">
        <v>1078</v>
      </c>
      <c r="C261" s="7" t="s">
        <v>1077</v>
      </c>
      <c r="D261" s="7" t="s">
        <v>1014</v>
      </c>
    </row>
    <row r="262" spans="1:4" x14ac:dyDescent="0.2">
      <c r="A262" s="7">
        <v>68046</v>
      </c>
      <c r="B262" s="7" t="s">
        <v>1079</v>
      </c>
      <c r="C262" s="7" t="s">
        <v>1077</v>
      </c>
      <c r="D262" s="7" t="s">
        <v>1014</v>
      </c>
    </row>
    <row r="263" spans="1:4" x14ac:dyDescent="0.2">
      <c r="A263" s="7">
        <v>68104</v>
      </c>
      <c r="B263" s="7" t="s">
        <v>1080</v>
      </c>
      <c r="C263" s="7" t="s">
        <v>1077</v>
      </c>
      <c r="D263" s="7" t="s">
        <v>1014</v>
      </c>
    </row>
    <row r="264" spans="1:4" x14ac:dyDescent="0.2">
      <c r="A264" s="7">
        <v>68502</v>
      </c>
      <c r="B264" s="7" t="s">
        <v>1081</v>
      </c>
      <c r="C264" s="7" t="s">
        <v>1077</v>
      </c>
      <c r="D264" s="7" t="s">
        <v>1014</v>
      </c>
    </row>
    <row r="265" spans="1:4" x14ac:dyDescent="0.2">
      <c r="A265" s="7">
        <v>68701</v>
      </c>
      <c r="B265" s="7" t="s">
        <v>1082</v>
      </c>
      <c r="C265" s="7" t="s">
        <v>1077</v>
      </c>
      <c r="D265" s="7" t="s">
        <v>1014</v>
      </c>
    </row>
    <row r="266" spans="1:4" x14ac:dyDescent="0.2">
      <c r="A266" s="7">
        <v>68801</v>
      </c>
      <c r="B266" s="7" t="s">
        <v>1083</v>
      </c>
      <c r="C266" s="7" t="s">
        <v>1077</v>
      </c>
      <c r="D266" s="7" t="s">
        <v>1014</v>
      </c>
    </row>
    <row r="267" spans="1:4" x14ac:dyDescent="0.2">
      <c r="A267" s="7">
        <v>68847</v>
      </c>
      <c r="B267" s="7" t="s">
        <v>1084</v>
      </c>
      <c r="C267" s="7" t="s">
        <v>1077</v>
      </c>
      <c r="D267" s="7" t="s">
        <v>1014</v>
      </c>
    </row>
    <row r="268" spans="1:4" x14ac:dyDescent="0.2">
      <c r="A268" s="7">
        <v>70802</v>
      </c>
      <c r="B268" s="7" t="s">
        <v>1085</v>
      </c>
      <c r="C268" s="7" t="s">
        <v>1086</v>
      </c>
      <c r="D268" s="7" t="s">
        <v>971</v>
      </c>
    </row>
    <row r="269" spans="1:4" x14ac:dyDescent="0.2">
      <c r="A269" s="7">
        <v>74006</v>
      </c>
      <c r="B269" s="7" t="s">
        <v>1087</v>
      </c>
      <c r="C269" s="7" t="s">
        <v>1088</v>
      </c>
      <c r="D269" s="7" t="s">
        <v>1014</v>
      </c>
    </row>
    <row r="270" spans="1:4" x14ac:dyDescent="0.2">
      <c r="A270" s="7">
        <v>75019</v>
      </c>
      <c r="B270" s="7" t="s">
        <v>1089</v>
      </c>
      <c r="C270" s="7" t="s">
        <v>1090</v>
      </c>
      <c r="D270" s="7" t="s">
        <v>1014</v>
      </c>
    </row>
    <row r="271" spans="1:4" x14ac:dyDescent="0.2">
      <c r="A271" s="7">
        <v>75080</v>
      </c>
      <c r="B271" s="7" t="s">
        <v>1091</v>
      </c>
      <c r="C271" s="7" t="s">
        <v>1090</v>
      </c>
      <c r="D271" s="7" t="s">
        <v>1014</v>
      </c>
    </row>
    <row r="272" spans="1:4" x14ac:dyDescent="0.2">
      <c r="A272" s="7">
        <v>75081</v>
      </c>
      <c r="B272" s="7" t="s">
        <v>1092</v>
      </c>
      <c r="C272" s="7" t="s">
        <v>1090</v>
      </c>
      <c r="D272" s="7" t="s">
        <v>1014</v>
      </c>
    </row>
    <row r="273" spans="1:4" x14ac:dyDescent="0.2">
      <c r="A273" s="7">
        <v>75088</v>
      </c>
      <c r="B273" s="7" t="s">
        <v>1093</v>
      </c>
      <c r="C273" s="7" t="s">
        <v>1090</v>
      </c>
      <c r="D273" s="7" t="s">
        <v>1014</v>
      </c>
    </row>
    <row r="274" spans="1:4" x14ac:dyDescent="0.2">
      <c r="A274" s="7">
        <v>75090</v>
      </c>
      <c r="B274" s="7" t="s">
        <v>1094</v>
      </c>
      <c r="C274" s="7" t="s">
        <v>1090</v>
      </c>
      <c r="D274" s="7" t="s">
        <v>1014</v>
      </c>
    </row>
    <row r="275" spans="1:4" x14ac:dyDescent="0.2">
      <c r="A275" s="7">
        <v>75203</v>
      </c>
      <c r="B275" s="7" t="s">
        <v>1092</v>
      </c>
      <c r="C275" s="7" t="s">
        <v>1090</v>
      </c>
      <c r="D275" s="7" t="s">
        <v>1014</v>
      </c>
    </row>
    <row r="276" spans="1:4" x14ac:dyDescent="0.2">
      <c r="A276" s="7">
        <v>75217</v>
      </c>
      <c r="B276" s="7" t="s">
        <v>1092</v>
      </c>
      <c r="C276" s="7" t="s">
        <v>1090</v>
      </c>
      <c r="D276" s="7" t="s">
        <v>1014</v>
      </c>
    </row>
    <row r="277" spans="1:4" x14ac:dyDescent="0.2">
      <c r="A277" s="7">
        <v>76067</v>
      </c>
      <c r="B277" s="7" t="s">
        <v>1095</v>
      </c>
      <c r="C277" s="7" t="s">
        <v>1090</v>
      </c>
      <c r="D277" s="7" t="s">
        <v>1014</v>
      </c>
    </row>
    <row r="278" spans="1:4" x14ac:dyDescent="0.2">
      <c r="A278" s="7">
        <v>76131</v>
      </c>
      <c r="B278" s="7" t="s">
        <v>1096</v>
      </c>
      <c r="C278" s="7" t="s">
        <v>1090</v>
      </c>
      <c r="D278" s="7" t="s">
        <v>1014</v>
      </c>
    </row>
    <row r="279" spans="1:4" x14ac:dyDescent="0.2">
      <c r="A279" s="7">
        <v>76148</v>
      </c>
      <c r="B279" s="7" t="s">
        <v>1097</v>
      </c>
      <c r="C279" s="7" t="s">
        <v>1090</v>
      </c>
      <c r="D279" s="7" t="s">
        <v>1014</v>
      </c>
    </row>
    <row r="280" spans="1:4" x14ac:dyDescent="0.2">
      <c r="A280" s="7">
        <v>76240</v>
      </c>
      <c r="B280" s="7" t="s">
        <v>1098</v>
      </c>
      <c r="C280" s="7" t="s">
        <v>1090</v>
      </c>
      <c r="D280" s="7" t="s">
        <v>1014</v>
      </c>
    </row>
    <row r="281" spans="1:4" x14ac:dyDescent="0.2">
      <c r="A281" s="7">
        <v>76903</v>
      </c>
      <c r="B281" s="7" t="s">
        <v>1099</v>
      </c>
      <c r="C281" s="7" t="s">
        <v>1090</v>
      </c>
      <c r="D281" s="7" t="s">
        <v>1014</v>
      </c>
    </row>
    <row r="282" spans="1:4" x14ac:dyDescent="0.2">
      <c r="A282" s="7">
        <v>77373</v>
      </c>
      <c r="B282" s="7" t="s">
        <v>1100</v>
      </c>
      <c r="C282" s="7" t="s">
        <v>1090</v>
      </c>
      <c r="D282" s="7" t="s">
        <v>1014</v>
      </c>
    </row>
    <row r="283" spans="1:4" x14ac:dyDescent="0.2">
      <c r="A283" s="7">
        <v>77471</v>
      </c>
      <c r="B283" s="7" t="s">
        <v>1101</v>
      </c>
      <c r="C283" s="7" t="s">
        <v>1090</v>
      </c>
      <c r="D283" s="7" t="s">
        <v>1014</v>
      </c>
    </row>
    <row r="284" spans="1:4" x14ac:dyDescent="0.2">
      <c r="A284" s="7">
        <v>77478</v>
      </c>
      <c r="B284" s="7" t="s">
        <v>1102</v>
      </c>
      <c r="C284" s="7" t="s">
        <v>1090</v>
      </c>
      <c r="D284" s="7" t="s">
        <v>1014</v>
      </c>
    </row>
    <row r="285" spans="1:4" x14ac:dyDescent="0.2">
      <c r="A285" s="7">
        <v>77536</v>
      </c>
      <c r="B285" s="7" t="s">
        <v>1103</v>
      </c>
      <c r="C285" s="7" t="s">
        <v>1090</v>
      </c>
      <c r="D285" s="7" t="s">
        <v>1014</v>
      </c>
    </row>
    <row r="286" spans="1:4" x14ac:dyDescent="0.2">
      <c r="A286" s="7">
        <v>77642</v>
      </c>
      <c r="B286" s="7" t="s">
        <v>1104</v>
      </c>
      <c r="C286" s="7" t="s">
        <v>1090</v>
      </c>
      <c r="D286" s="7" t="s">
        <v>1014</v>
      </c>
    </row>
    <row r="287" spans="1:4" x14ac:dyDescent="0.2">
      <c r="A287" s="7">
        <v>78155</v>
      </c>
      <c r="B287" s="7" t="s">
        <v>1105</v>
      </c>
      <c r="C287" s="7" t="s">
        <v>1090</v>
      </c>
      <c r="D287" s="7" t="s">
        <v>1014</v>
      </c>
    </row>
    <row r="288" spans="1:4" x14ac:dyDescent="0.2">
      <c r="A288" s="7">
        <v>78207</v>
      </c>
      <c r="B288" s="7" t="s">
        <v>1106</v>
      </c>
      <c r="C288" s="7" t="s">
        <v>1090</v>
      </c>
      <c r="D288" s="7" t="s">
        <v>1014</v>
      </c>
    </row>
    <row r="289" spans="1:4" x14ac:dyDescent="0.2">
      <c r="A289" s="7">
        <v>78415</v>
      </c>
      <c r="B289" s="7" t="s">
        <v>1107</v>
      </c>
      <c r="C289" s="7" t="s">
        <v>1090</v>
      </c>
      <c r="D289" s="7" t="s">
        <v>1014</v>
      </c>
    </row>
    <row r="290" spans="1:4" x14ac:dyDescent="0.2">
      <c r="A290" s="7">
        <v>78589</v>
      </c>
      <c r="B290" s="7" t="s">
        <v>1108</v>
      </c>
      <c r="C290" s="7" t="s">
        <v>1090</v>
      </c>
      <c r="D290" s="7" t="s">
        <v>1014</v>
      </c>
    </row>
    <row r="291" spans="1:4" x14ac:dyDescent="0.2">
      <c r="A291" s="7">
        <v>78664</v>
      </c>
      <c r="B291" s="7" t="s">
        <v>1109</v>
      </c>
      <c r="C291" s="7" t="s">
        <v>1090</v>
      </c>
      <c r="D291" s="7" t="s">
        <v>1014</v>
      </c>
    </row>
    <row r="292" spans="1:4" x14ac:dyDescent="0.2">
      <c r="A292" s="7">
        <v>78666</v>
      </c>
      <c r="B292" s="7" t="s">
        <v>1110</v>
      </c>
      <c r="C292" s="7" t="s">
        <v>1090</v>
      </c>
      <c r="D292" s="7" t="s">
        <v>1014</v>
      </c>
    </row>
    <row r="293" spans="1:4" x14ac:dyDescent="0.2">
      <c r="A293" s="7">
        <v>80030</v>
      </c>
      <c r="B293" s="7" t="s">
        <v>1111</v>
      </c>
      <c r="C293" s="7" t="s">
        <v>1112</v>
      </c>
      <c r="D293" s="7" t="s">
        <v>1033</v>
      </c>
    </row>
    <row r="294" spans="1:4" x14ac:dyDescent="0.2">
      <c r="A294" s="7">
        <v>80134</v>
      </c>
      <c r="B294" s="7" t="s">
        <v>1113</v>
      </c>
      <c r="C294" s="7" t="s">
        <v>1112</v>
      </c>
      <c r="D294" s="7" t="s">
        <v>1033</v>
      </c>
    </row>
    <row r="295" spans="1:4" x14ac:dyDescent="0.2">
      <c r="A295" s="7">
        <v>80229</v>
      </c>
      <c r="B295" s="7" t="s">
        <v>1114</v>
      </c>
      <c r="C295" s="7" t="s">
        <v>1112</v>
      </c>
      <c r="D295" s="7" t="s">
        <v>1033</v>
      </c>
    </row>
    <row r="296" spans="1:4" x14ac:dyDescent="0.2">
      <c r="A296" s="7">
        <v>80232</v>
      </c>
      <c r="B296" s="7" t="s">
        <v>940</v>
      </c>
      <c r="C296" s="7" t="s">
        <v>1112</v>
      </c>
      <c r="D296" s="7" t="s">
        <v>1033</v>
      </c>
    </row>
    <row r="297" spans="1:4" x14ac:dyDescent="0.2">
      <c r="A297" s="7">
        <v>80233</v>
      </c>
      <c r="B297" s="7" t="s">
        <v>1115</v>
      </c>
      <c r="C297" s="7" t="s">
        <v>1112</v>
      </c>
      <c r="D297" s="7" t="s">
        <v>1033</v>
      </c>
    </row>
    <row r="298" spans="1:4" x14ac:dyDescent="0.2">
      <c r="A298" s="7">
        <v>80525</v>
      </c>
      <c r="B298" s="7" t="s">
        <v>1116</v>
      </c>
      <c r="C298" s="7" t="s">
        <v>1112</v>
      </c>
      <c r="D298" s="7" t="s">
        <v>1033</v>
      </c>
    </row>
    <row r="299" spans="1:4" x14ac:dyDescent="0.2">
      <c r="A299" s="7">
        <v>80538</v>
      </c>
      <c r="B299" s="7" t="s">
        <v>1117</v>
      </c>
      <c r="C299" s="7" t="s">
        <v>1112</v>
      </c>
      <c r="D299" s="7" t="s">
        <v>1033</v>
      </c>
    </row>
    <row r="300" spans="1:4" x14ac:dyDescent="0.2">
      <c r="A300" s="7">
        <v>80634</v>
      </c>
      <c r="B300" s="7" t="s">
        <v>1118</v>
      </c>
      <c r="C300" s="7" t="s">
        <v>1112</v>
      </c>
      <c r="D300" s="7" t="s">
        <v>1033</v>
      </c>
    </row>
    <row r="301" spans="1:4" x14ac:dyDescent="0.2">
      <c r="A301" s="7">
        <v>80817</v>
      </c>
      <c r="B301" s="7" t="s">
        <v>1119</v>
      </c>
      <c r="C301" s="7" t="s">
        <v>1112</v>
      </c>
      <c r="D301" s="7" t="s">
        <v>1033</v>
      </c>
    </row>
    <row r="302" spans="1:4" x14ac:dyDescent="0.2">
      <c r="A302" s="7">
        <v>81001</v>
      </c>
      <c r="B302" s="7" t="s">
        <v>1120</v>
      </c>
      <c r="C302" s="7" t="s">
        <v>1112</v>
      </c>
      <c r="D302" s="7" t="s">
        <v>1033</v>
      </c>
    </row>
    <row r="303" spans="1:4" x14ac:dyDescent="0.2">
      <c r="A303" s="7">
        <v>81007</v>
      </c>
      <c r="B303" s="7" t="s">
        <v>1121</v>
      </c>
      <c r="C303" s="7" t="s">
        <v>1112</v>
      </c>
      <c r="D303" s="7" t="s">
        <v>1033</v>
      </c>
    </row>
    <row r="304" spans="1:4" x14ac:dyDescent="0.2">
      <c r="A304" s="7">
        <v>81503</v>
      </c>
      <c r="B304" s="7" t="s">
        <v>1122</v>
      </c>
      <c r="C304" s="7" t="s">
        <v>1112</v>
      </c>
      <c r="D304" s="7" t="s">
        <v>1033</v>
      </c>
    </row>
    <row r="305" spans="1:4" x14ac:dyDescent="0.2">
      <c r="A305" s="7">
        <v>84041</v>
      </c>
      <c r="B305" s="7" t="s">
        <v>1123</v>
      </c>
      <c r="C305" s="7" t="s">
        <v>1124</v>
      </c>
      <c r="D305" s="7" t="s">
        <v>1033</v>
      </c>
    </row>
    <row r="306" spans="1:4" x14ac:dyDescent="0.2">
      <c r="A306" s="7">
        <v>84043</v>
      </c>
      <c r="B306" s="7" t="s">
        <v>1125</v>
      </c>
      <c r="C306" s="7" t="s">
        <v>1124</v>
      </c>
      <c r="D306" s="7" t="s">
        <v>1033</v>
      </c>
    </row>
    <row r="307" spans="1:4" x14ac:dyDescent="0.2">
      <c r="A307" s="7">
        <v>84044</v>
      </c>
      <c r="B307" s="7" t="s">
        <v>1126</v>
      </c>
      <c r="C307" s="7" t="s">
        <v>1124</v>
      </c>
      <c r="D307" s="7" t="s">
        <v>1033</v>
      </c>
    </row>
    <row r="308" spans="1:4" x14ac:dyDescent="0.2">
      <c r="A308" s="7">
        <v>84047</v>
      </c>
      <c r="B308" s="7" t="s">
        <v>1127</v>
      </c>
      <c r="C308" s="7" t="s">
        <v>1124</v>
      </c>
      <c r="D308" s="7" t="s">
        <v>1033</v>
      </c>
    </row>
    <row r="309" spans="1:4" x14ac:dyDescent="0.2">
      <c r="A309" s="7">
        <v>84057</v>
      </c>
      <c r="B309" s="7" t="s">
        <v>1128</v>
      </c>
      <c r="C309" s="7" t="s">
        <v>1124</v>
      </c>
      <c r="D309" s="7" t="s">
        <v>1033</v>
      </c>
    </row>
    <row r="310" spans="1:4" x14ac:dyDescent="0.2">
      <c r="A310" s="7">
        <v>84062</v>
      </c>
      <c r="B310" s="7" t="s">
        <v>1129</v>
      </c>
      <c r="C310" s="7" t="s">
        <v>1124</v>
      </c>
      <c r="D310" s="7" t="s">
        <v>1033</v>
      </c>
    </row>
    <row r="311" spans="1:4" x14ac:dyDescent="0.2">
      <c r="A311" s="7">
        <v>84107</v>
      </c>
      <c r="B311" s="7" t="s">
        <v>1130</v>
      </c>
      <c r="C311" s="7" t="s">
        <v>1124</v>
      </c>
      <c r="D311" s="7" t="s">
        <v>1033</v>
      </c>
    </row>
    <row r="312" spans="1:4" x14ac:dyDescent="0.2">
      <c r="A312" s="7">
        <v>84118</v>
      </c>
      <c r="B312" s="7" t="s">
        <v>1131</v>
      </c>
      <c r="C312" s="7" t="s">
        <v>1124</v>
      </c>
      <c r="D312" s="7" t="s">
        <v>1033</v>
      </c>
    </row>
    <row r="313" spans="1:4" x14ac:dyDescent="0.2">
      <c r="A313" s="7">
        <v>84321</v>
      </c>
      <c r="B313" s="7" t="s">
        <v>1132</v>
      </c>
      <c r="C313" s="7" t="s">
        <v>1124</v>
      </c>
      <c r="D313" s="7" t="s">
        <v>1033</v>
      </c>
    </row>
    <row r="314" spans="1:4" x14ac:dyDescent="0.2">
      <c r="A314" s="7">
        <v>84404</v>
      </c>
      <c r="B314" s="7" t="s">
        <v>1133</v>
      </c>
      <c r="C314" s="7" t="s">
        <v>1124</v>
      </c>
      <c r="D314" s="7" t="s">
        <v>1033</v>
      </c>
    </row>
    <row r="315" spans="1:4" x14ac:dyDescent="0.2">
      <c r="A315" s="7">
        <v>84604</v>
      </c>
      <c r="B315" s="7" t="s">
        <v>1134</v>
      </c>
      <c r="C315" s="7" t="s">
        <v>1124</v>
      </c>
      <c r="D315" s="7" t="s">
        <v>1033</v>
      </c>
    </row>
    <row r="316" spans="1:4" x14ac:dyDescent="0.2">
      <c r="A316" s="7">
        <v>85023</v>
      </c>
      <c r="B316" s="7" t="s">
        <v>1135</v>
      </c>
      <c r="C316" s="7" t="s">
        <v>1136</v>
      </c>
      <c r="D316" s="7" t="s">
        <v>1033</v>
      </c>
    </row>
    <row r="317" spans="1:4" x14ac:dyDescent="0.2">
      <c r="A317" s="7">
        <v>85204</v>
      </c>
      <c r="B317" s="7" t="s">
        <v>1137</v>
      </c>
      <c r="C317" s="7" t="s">
        <v>1136</v>
      </c>
      <c r="D317" s="7" t="s">
        <v>1033</v>
      </c>
    </row>
    <row r="318" spans="1:4" x14ac:dyDescent="0.2">
      <c r="A318" s="7">
        <v>85234</v>
      </c>
      <c r="B318" s="7" t="s">
        <v>1138</v>
      </c>
      <c r="C318" s="7" t="s">
        <v>1136</v>
      </c>
      <c r="D318" s="7" t="s">
        <v>1033</v>
      </c>
    </row>
    <row r="319" spans="1:4" x14ac:dyDescent="0.2">
      <c r="A319" s="7">
        <v>85301</v>
      </c>
      <c r="B319" s="7" t="s">
        <v>1139</v>
      </c>
      <c r="C319" s="7" t="s">
        <v>1136</v>
      </c>
      <c r="D319" s="7" t="s">
        <v>1033</v>
      </c>
    </row>
    <row r="320" spans="1:4" x14ac:dyDescent="0.2">
      <c r="A320" s="7">
        <v>85335</v>
      </c>
      <c r="B320" s="7" t="s">
        <v>1140</v>
      </c>
      <c r="C320" s="7" t="s">
        <v>1136</v>
      </c>
      <c r="D320" s="7" t="s">
        <v>1033</v>
      </c>
    </row>
    <row r="321" spans="1:4" x14ac:dyDescent="0.2">
      <c r="A321" s="7">
        <v>85338</v>
      </c>
      <c r="B321" s="7" t="s">
        <v>1141</v>
      </c>
      <c r="C321" s="7" t="s">
        <v>1136</v>
      </c>
      <c r="D321" s="7" t="s">
        <v>1033</v>
      </c>
    </row>
    <row r="322" spans="1:4" x14ac:dyDescent="0.2">
      <c r="A322" s="7">
        <v>85345</v>
      </c>
      <c r="B322" s="7" t="s">
        <v>1055</v>
      </c>
      <c r="C322" s="7" t="s">
        <v>1136</v>
      </c>
      <c r="D322" s="7" t="s">
        <v>1033</v>
      </c>
    </row>
    <row r="323" spans="1:4" x14ac:dyDescent="0.2">
      <c r="A323" s="7">
        <v>85737</v>
      </c>
      <c r="B323" s="7" t="s">
        <v>1142</v>
      </c>
      <c r="C323" s="7" t="s">
        <v>1136</v>
      </c>
      <c r="D323" s="7" t="s">
        <v>1033</v>
      </c>
    </row>
    <row r="324" spans="1:4" x14ac:dyDescent="0.2">
      <c r="A324" s="7">
        <v>86001</v>
      </c>
      <c r="B324" s="7" t="s">
        <v>1143</v>
      </c>
      <c r="C324" s="7" t="s">
        <v>1136</v>
      </c>
      <c r="D324" s="7" t="s">
        <v>1033</v>
      </c>
    </row>
    <row r="325" spans="1:4" x14ac:dyDescent="0.2">
      <c r="A325" s="7">
        <v>86401</v>
      </c>
      <c r="B325" s="7" t="s">
        <v>1144</v>
      </c>
      <c r="C325" s="7" t="s">
        <v>1136</v>
      </c>
      <c r="D325" s="7" t="s">
        <v>1033</v>
      </c>
    </row>
    <row r="326" spans="1:4" x14ac:dyDescent="0.2">
      <c r="A326" s="7">
        <v>87505</v>
      </c>
      <c r="B326" s="7" t="s">
        <v>1145</v>
      </c>
      <c r="C326" s="7" t="s">
        <v>1146</v>
      </c>
      <c r="D326" s="7" t="s">
        <v>1033</v>
      </c>
    </row>
    <row r="327" spans="1:4" x14ac:dyDescent="0.2">
      <c r="A327" s="7">
        <v>88201</v>
      </c>
      <c r="B327" s="7" t="s">
        <v>1147</v>
      </c>
      <c r="C327" s="7" t="s">
        <v>1146</v>
      </c>
      <c r="D327" s="7" t="s">
        <v>1033</v>
      </c>
    </row>
    <row r="328" spans="1:4" x14ac:dyDescent="0.2">
      <c r="A328" s="7">
        <v>89015</v>
      </c>
      <c r="B328" s="7" t="s">
        <v>1148</v>
      </c>
      <c r="C328" s="7" t="s">
        <v>1149</v>
      </c>
      <c r="D328" s="7" t="s">
        <v>1033</v>
      </c>
    </row>
    <row r="329" spans="1:4" x14ac:dyDescent="0.2">
      <c r="A329" s="7">
        <v>89031</v>
      </c>
      <c r="B329" s="7" t="s">
        <v>1150</v>
      </c>
      <c r="C329" s="7" t="s">
        <v>1149</v>
      </c>
      <c r="D329" s="7" t="s">
        <v>1033</v>
      </c>
    </row>
    <row r="330" spans="1:4" x14ac:dyDescent="0.2">
      <c r="A330" s="7">
        <v>89041</v>
      </c>
      <c r="B330" s="7" t="s">
        <v>1151</v>
      </c>
      <c r="C330" s="7" t="s">
        <v>1149</v>
      </c>
      <c r="D330" s="7" t="s">
        <v>1033</v>
      </c>
    </row>
    <row r="331" spans="1:4" x14ac:dyDescent="0.2">
      <c r="A331" s="7">
        <v>89115</v>
      </c>
      <c r="B331" s="7" t="s">
        <v>1152</v>
      </c>
      <c r="C331" s="7" t="s">
        <v>1149</v>
      </c>
      <c r="D331" s="7" t="s">
        <v>1033</v>
      </c>
    </row>
    <row r="332" spans="1:4" x14ac:dyDescent="0.2">
      <c r="A332" s="7">
        <v>89701</v>
      </c>
      <c r="B332" s="7" t="s">
        <v>1153</v>
      </c>
      <c r="C332" s="7" t="s">
        <v>1149</v>
      </c>
      <c r="D332" s="7" t="s">
        <v>1033</v>
      </c>
    </row>
    <row r="333" spans="1:4" x14ac:dyDescent="0.2">
      <c r="A333" s="7">
        <v>90008</v>
      </c>
      <c r="B333" s="7" t="s">
        <v>1154</v>
      </c>
      <c r="C333" s="7" t="s">
        <v>1155</v>
      </c>
      <c r="D333" s="7" t="s">
        <v>1033</v>
      </c>
    </row>
    <row r="334" spans="1:4" x14ac:dyDescent="0.2">
      <c r="A334" s="7">
        <v>90041</v>
      </c>
      <c r="B334" s="7" t="s">
        <v>1154</v>
      </c>
      <c r="C334" s="7" t="s">
        <v>1155</v>
      </c>
      <c r="D334" s="7" t="s">
        <v>1033</v>
      </c>
    </row>
    <row r="335" spans="1:4" x14ac:dyDescent="0.2">
      <c r="A335" s="7">
        <v>90045</v>
      </c>
      <c r="B335" s="7" t="s">
        <v>1154</v>
      </c>
      <c r="C335" s="7" t="s">
        <v>1155</v>
      </c>
      <c r="D335" s="7" t="s">
        <v>1033</v>
      </c>
    </row>
    <row r="336" spans="1:4" x14ac:dyDescent="0.2">
      <c r="A336" s="7">
        <v>90069</v>
      </c>
      <c r="B336" s="7" t="s">
        <v>1156</v>
      </c>
      <c r="C336" s="7" t="s">
        <v>1155</v>
      </c>
      <c r="D336" s="7" t="s">
        <v>1033</v>
      </c>
    </row>
    <row r="337" spans="1:4" x14ac:dyDescent="0.2">
      <c r="A337" s="7">
        <v>90260</v>
      </c>
      <c r="B337" s="7" t="s">
        <v>1157</v>
      </c>
      <c r="C337" s="7" t="s">
        <v>1155</v>
      </c>
      <c r="D337" s="7" t="s">
        <v>1033</v>
      </c>
    </row>
    <row r="338" spans="1:4" x14ac:dyDescent="0.2">
      <c r="A338" s="7">
        <v>90266</v>
      </c>
      <c r="B338" s="7" t="s">
        <v>1158</v>
      </c>
      <c r="C338" s="7" t="s">
        <v>1155</v>
      </c>
      <c r="D338" s="7" t="s">
        <v>1033</v>
      </c>
    </row>
    <row r="339" spans="1:4" x14ac:dyDescent="0.2">
      <c r="A339" s="7">
        <v>90405</v>
      </c>
      <c r="B339" s="7" t="s">
        <v>1159</v>
      </c>
      <c r="C339" s="7" t="s">
        <v>1155</v>
      </c>
      <c r="D339" s="7" t="s">
        <v>1033</v>
      </c>
    </row>
    <row r="340" spans="1:4" x14ac:dyDescent="0.2">
      <c r="A340" s="7">
        <v>90604</v>
      </c>
      <c r="B340" s="7" t="s">
        <v>1160</v>
      </c>
      <c r="C340" s="7" t="s">
        <v>1155</v>
      </c>
      <c r="D340" s="7" t="s">
        <v>1033</v>
      </c>
    </row>
    <row r="341" spans="1:4" x14ac:dyDescent="0.2">
      <c r="A341" s="7">
        <v>90660</v>
      </c>
      <c r="B341" s="7" t="s">
        <v>1161</v>
      </c>
      <c r="C341" s="7" t="s">
        <v>1155</v>
      </c>
      <c r="D341" s="7" t="s">
        <v>1033</v>
      </c>
    </row>
    <row r="342" spans="1:4" x14ac:dyDescent="0.2">
      <c r="A342" s="7">
        <v>90712</v>
      </c>
      <c r="B342" s="7" t="s">
        <v>940</v>
      </c>
      <c r="C342" s="7" t="s">
        <v>1155</v>
      </c>
      <c r="D342" s="7" t="s">
        <v>1033</v>
      </c>
    </row>
    <row r="343" spans="1:4" x14ac:dyDescent="0.2">
      <c r="A343" s="7">
        <v>90805</v>
      </c>
      <c r="B343" s="7" t="s">
        <v>1162</v>
      </c>
      <c r="C343" s="7" t="s">
        <v>1155</v>
      </c>
      <c r="D343" s="7" t="s">
        <v>1033</v>
      </c>
    </row>
    <row r="344" spans="1:4" x14ac:dyDescent="0.2">
      <c r="A344" s="7">
        <v>91730</v>
      </c>
      <c r="B344" s="7" t="s">
        <v>1163</v>
      </c>
      <c r="C344" s="7" t="s">
        <v>1155</v>
      </c>
      <c r="D344" s="7" t="s">
        <v>1033</v>
      </c>
    </row>
    <row r="345" spans="1:4" x14ac:dyDescent="0.2">
      <c r="A345" s="7">
        <v>91767</v>
      </c>
      <c r="B345" s="7" t="s">
        <v>1164</v>
      </c>
      <c r="C345" s="7" t="s">
        <v>1155</v>
      </c>
      <c r="D345" s="7" t="s">
        <v>1033</v>
      </c>
    </row>
    <row r="346" spans="1:4" x14ac:dyDescent="0.2">
      <c r="A346" s="7">
        <v>91776</v>
      </c>
      <c r="B346" s="7" t="s">
        <v>1165</v>
      </c>
      <c r="C346" s="7" t="s">
        <v>1155</v>
      </c>
      <c r="D346" s="7" t="s">
        <v>1033</v>
      </c>
    </row>
    <row r="347" spans="1:4" x14ac:dyDescent="0.2">
      <c r="A347" s="7">
        <v>91945</v>
      </c>
      <c r="B347" s="7" t="s">
        <v>1166</v>
      </c>
      <c r="C347" s="7" t="s">
        <v>1155</v>
      </c>
      <c r="D347" s="7" t="s">
        <v>1033</v>
      </c>
    </row>
    <row r="348" spans="1:4" x14ac:dyDescent="0.2">
      <c r="A348" s="7">
        <v>92530</v>
      </c>
      <c r="B348" s="7" t="s">
        <v>1167</v>
      </c>
      <c r="C348" s="7" t="s">
        <v>1155</v>
      </c>
      <c r="D348" s="7" t="s">
        <v>1033</v>
      </c>
    </row>
    <row r="349" spans="1:4" x14ac:dyDescent="0.2">
      <c r="A349" s="7">
        <v>92563</v>
      </c>
      <c r="B349" s="7" t="s">
        <v>1168</v>
      </c>
      <c r="C349" s="7" t="s">
        <v>1155</v>
      </c>
      <c r="D349" s="7" t="s">
        <v>1033</v>
      </c>
    </row>
    <row r="350" spans="1:4" x14ac:dyDescent="0.2">
      <c r="A350" s="7">
        <v>92630</v>
      </c>
      <c r="B350" s="7" t="s">
        <v>1169</v>
      </c>
      <c r="C350" s="7" t="s">
        <v>1155</v>
      </c>
      <c r="D350" s="7" t="s">
        <v>1033</v>
      </c>
    </row>
    <row r="351" spans="1:4" x14ac:dyDescent="0.2">
      <c r="A351" s="7">
        <v>92653</v>
      </c>
      <c r="B351" s="7" t="s">
        <v>1170</v>
      </c>
      <c r="C351" s="7" t="s">
        <v>1155</v>
      </c>
      <c r="D351" s="7" t="s">
        <v>1033</v>
      </c>
    </row>
    <row r="352" spans="1:4" x14ac:dyDescent="0.2">
      <c r="A352" s="7">
        <v>92677</v>
      </c>
      <c r="B352" s="7" t="s">
        <v>1171</v>
      </c>
      <c r="C352" s="7" t="s">
        <v>1155</v>
      </c>
      <c r="D352" s="7" t="s">
        <v>1033</v>
      </c>
    </row>
    <row r="353" spans="1:4" x14ac:dyDescent="0.2">
      <c r="A353" s="7">
        <v>92683</v>
      </c>
      <c r="B353" s="7" t="s">
        <v>1111</v>
      </c>
      <c r="C353" s="7" t="s">
        <v>1155</v>
      </c>
      <c r="D353" s="7" t="s">
        <v>1033</v>
      </c>
    </row>
    <row r="354" spans="1:4" x14ac:dyDescent="0.2">
      <c r="A354" s="7">
        <v>92704</v>
      </c>
      <c r="B354" s="7" t="s">
        <v>1172</v>
      </c>
      <c r="C354" s="7" t="s">
        <v>1155</v>
      </c>
      <c r="D354" s="7" t="s">
        <v>1033</v>
      </c>
    </row>
    <row r="355" spans="1:4" x14ac:dyDescent="0.2">
      <c r="A355" s="7">
        <v>93101</v>
      </c>
      <c r="B355" s="7" t="s">
        <v>1173</v>
      </c>
      <c r="C355" s="7" t="s">
        <v>1155</v>
      </c>
      <c r="D355" s="7" t="s">
        <v>1033</v>
      </c>
    </row>
    <row r="356" spans="1:4" x14ac:dyDescent="0.2">
      <c r="A356" s="7">
        <v>93277</v>
      </c>
      <c r="B356" s="7" t="s">
        <v>1174</v>
      </c>
      <c r="C356" s="7" t="s">
        <v>1155</v>
      </c>
      <c r="D356" s="7" t="s">
        <v>1033</v>
      </c>
    </row>
    <row r="357" spans="1:4" x14ac:dyDescent="0.2">
      <c r="A357" s="7">
        <v>93405</v>
      </c>
      <c r="B357" s="7" t="s">
        <v>1175</v>
      </c>
      <c r="C357" s="7" t="s">
        <v>1155</v>
      </c>
      <c r="D357" s="7" t="s">
        <v>1033</v>
      </c>
    </row>
    <row r="358" spans="1:4" x14ac:dyDescent="0.2">
      <c r="A358" s="7">
        <v>93454</v>
      </c>
      <c r="B358" s="7" t="s">
        <v>1176</v>
      </c>
      <c r="C358" s="7" t="s">
        <v>1155</v>
      </c>
      <c r="D358" s="7" t="s">
        <v>1033</v>
      </c>
    </row>
    <row r="359" spans="1:4" x14ac:dyDescent="0.2">
      <c r="A359" s="7">
        <v>93534</v>
      </c>
      <c r="B359" s="7" t="s">
        <v>1177</v>
      </c>
      <c r="C359" s="7" t="s">
        <v>1155</v>
      </c>
      <c r="D359" s="7" t="s">
        <v>1033</v>
      </c>
    </row>
    <row r="360" spans="1:4" x14ac:dyDescent="0.2">
      <c r="A360" s="7">
        <v>93635</v>
      </c>
      <c r="B360" s="7" t="s">
        <v>1178</v>
      </c>
      <c r="C360" s="7" t="s">
        <v>1155</v>
      </c>
      <c r="D360" s="7" t="s">
        <v>1033</v>
      </c>
    </row>
    <row r="361" spans="1:4" x14ac:dyDescent="0.2">
      <c r="A361" s="7">
        <v>93727</v>
      </c>
      <c r="B361" s="7" t="s">
        <v>1179</v>
      </c>
      <c r="C361" s="7" t="s">
        <v>1155</v>
      </c>
      <c r="D361" s="7" t="s">
        <v>1033</v>
      </c>
    </row>
    <row r="362" spans="1:4" x14ac:dyDescent="0.2">
      <c r="A362" s="7">
        <v>94024</v>
      </c>
      <c r="B362" s="7" t="s">
        <v>1180</v>
      </c>
      <c r="C362" s="7" t="s">
        <v>1155</v>
      </c>
      <c r="D362" s="7" t="s">
        <v>1033</v>
      </c>
    </row>
    <row r="363" spans="1:4" x14ac:dyDescent="0.2">
      <c r="A363" s="7">
        <v>94043</v>
      </c>
      <c r="B363" s="7" t="s">
        <v>1181</v>
      </c>
      <c r="C363" s="7" t="s">
        <v>1155</v>
      </c>
      <c r="D363" s="7" t="s">
        <v>1033</v>
      </c>
    </row>
    <row r="364" spans="1:4" x14ac:dyDescent="0.2">
      <c r="A364" s="7">
        <v>94122</v>
      </c>
      <c r="B364" s="7" t="s">
        <v>1182</v>
      </c>
      <c r="C364" s="7" t="s">
        <v>1155</v>
      </c>
      <c r="D364" s="7" t="s">
        <v>1033</v>
      </c>
    </row>
    <row r="365" spans="1:4" x14ac:dyDescent="0.2">
      <c r="A365" s="7">
        <v>94403</v>
      </c>
      <c r="B365" s="7" t="s">
        <v>1183</v>
      </c>
      <c r="C365" s="7" t="s">
        <v>1155</v>
      </c>
      <c r="D365" s="7" t="s">
        <v>1033</v>
      </c>
    </row>
    <row r="366" spans="1:4" x14ac:dyDescent="0.2">
      <c r="A366" s="7">
        <v>94404</v>
      </c>
      <c r="B366" s="7" t="s">
        <v>1184</v>
      </c>
      <c r="C366" s="7" t="s">
        <v>1155</v>
      </c>
      <c r="D366" s="7" t="s">
        <v>1033</v>
      </c>
    </row>
    <row r="367" spans="1:4" x14ac:dyDescent="0.2">
      <c r="A367" s="7">
        <v>94559</v>
      </c>
      <c r="B367" s="7" t="s">
        <v>1185</v>
      </c>
      <c r="C367" s="7" t="s">
        <v>1155</v>
      </c>
      <c r="D367" s="7" t="s">
        <v>1033</v>
      </c>
    </row>
    <row r="368" spans="1:4" x14ac:dyDescent="0.2">
      <c r="A368" s="7">
        <v>94583</v>
      </c>
      <c r="B368" s="7" t="s">
        <v>1186</v>
      </c>
      <c r="C368" s="7" t="s">
        <v>1155</v>
      </c>
      <c r="D368" s="7" t="s">
        <v>1033</v>
      </c>
    </row>
    <row r="369" spans="1:4" x14ac:dyDescent="0.2">
      <c r="A369" s="7">
        <v>94601</v>
      </c>
      <c r="B369" s="7" t="s">
        <v>1187</v>
      </c>
      <c r="C369" s="7" t="s">
        <v>1155</v>
      </c>
      <c r="D369" s="7" t="s">
        <v>1033</v>
      </c>
    </row>
    <row r="370" spans="1:4" x14ac:dyDescent="0.2">
      <c r="A370" s="7">
        <v>94952</v>
      </c>
      <c r="B370" s="7" t="s">
        <v>1188</v>
      </c>
      <c r="C370" s="7" t="s">
        <v>1155</v>
      </c>
      <c r="D370" s="7" t="s">
        <v>1033</v>
      </c>
    </row>
    <row r="371" spans="1:4" x14ac:dyDescent="0.2">
      <c r="A371" s="7">
        <v>95020</v>
      </c>
      <c r="B371" s="7" t="s">
        <v>1189</v>
      </c>
      <c r="C371" s="7" t="s">
        <v>1155</v>
      </c>
      <c r="D371" s="7" t="s">
        <v>1033</v>
      </c>
    </row>
    <row r="372" spans="1:4" x14ac:dyDescent="0.2">
      <c r="A372" s="7">
        <v>95032</v>
      </c>
      <c r="B372" s="7" t="s">
        <v>1190</v>
      </c>
      <c r="C372" s="7" t="s">
        <v>1155</v>
      </c>
      <c r="D372" s="7" t="s">
        <v>1033</v>
      </c>
    </row>
    <row r="373" spans="1:4" x14ac:dyDescent="0.2">
      <c r="A373" s="7">
        <v>95051</v>
      </c>
      <c r="B373" s="7" t="s">
        <v>1191</v>
      </c>
      <c r="C373" s="7" t="s">
        <v>1155</v>
      </c>
      <c r="D373" s="7" t="s">
        <v>1033</v>
      </c>
    </row>
    <row r="374" spans="1:4" x14ac:dyDescent="0.2">
      <c r="A374" s="7">
        <v>95062</v>
      </c>
      <c r="B374" s="7" t="s">
        <v>1192</v>
      </c>
      <c r="C374" s="7" t="s">
        <v>1155</v>
      </c>
      <c r="D374" s="7" t="s">
        <v>1033</v>
      </c>
    </row>
    <row r="375" spans="1:4" x14ac:dyDescent="0.2">
      <c r="A375" s="7">
        <v>95070</v>
      </c>
      <c r="B375" s="7" t="s">
        <v>1193</v>
      </c>
      <c r="C375" s="7" t="s">
        <v>1155</v>
      </c>
      <c r="D375" s="7" t="s">
        <v>1033</v>
      </c>
    </row>
    <row r="376" spans="1:4" x14ac:dyDescent="0.2">
      <c r="A376" s="7">
        <v>95123</v>
      </c>
      <c r="B376" s="7" t="s">
        <v>1194</v>
      </c>
      <c r="C376" s="7" t="s">
        <v>1155</v>
      </c>
      <c r="D376" s="7" t="s">
        <v>1033</v>
      </c>
    </row>
    <row r="377" spans="1:4" x14ac:dyDescent="0.2">
      <c r="A377" s="7">
        <v>95240</v>
      </c>
      <c r="B377" s="7" t="s">
        <v>928</v>
      </c>
      <c r="C377" s="7" t="s">
        <v>1155</v>
      </c>
      <c r="D377" s="7" t="s">
        <v>1033</v>
      </c>
    </row>
    <row r="378" spans="1:4" x14ac:dyDescent="0.2">
      <c r="A378" s="7">
        <v>95336</v>
      </c>
      <c r="B378" s="7" t="s">
        <v>1195</v>
      </c>
      <c r="C378" s="7" t="s">
        <v>1155</v>
      </c>
      <c r="D378" s="7" t="s">
        <v>1033</v>
      </c>
    </row>
    <row r="379" spans="1:4" x14ac:dyDescent="0.2">
      <c r="A379" s="7">
        <v>95404</v>
      </c>
      <c r="B379" s="7" t="s">
        <v>1196</v>
      </c>
      <c r="C379" s="7" t="s">
        <v>1155</v>
      </c>
      <c r="D379" s="7" t="s">
        <v>1033</v>
      </c>
    </row>
    <row r="380" spans="1:4" x14ac:dyDescent="0.2">
      <c r="A380" s="7">
        <v>95687</v>
      </c>
      <c r="B380" s="7" t="s">
        <v>1197</v>
      </c>
      <c r="C380" s="7" t="s">
        <v>1155</v>
      </c>
      <c r="D380" s="7" t="s">
        <v>1033</v>
      </c>
    </row>
    <row r="381" spans="1:4" x14ac:dyDescent="0.2">
      <c r="A381" s="7">
        <v>97030</v>
      </c>
      <c r="B381" s="7" t="s">
        <v>1198</v>
      </c>
      <c r="C381" s="7" t="s">
        <v>1199</v>
      </c>
      <c r="D381" s="7" t="s">
        <v>1033</v>
      </c>
    </row>
    <row r="382" spans="1:4" x14ac:dyDescent="0.2">
      <c r="A382" s="7">
        <v>97035</v>
      </c>
      <c r="B382" s="7" t="s">
        <v>1200</v>
      </c>
      <c r="C382" s="7" t="s">
        <v>1199</v>
      </c>
      <c r="D382" s="7" t="s">
        <v>1033</v>
      </c>
    </row>
    <row r="383" spans="1:4" x14ac:dyDescent="0.2">
      <c r="A383" s="7">
        <v>97123</v>
      </c>
      <c r="B383" s="7" t="s">
        <v>1201</v>
      </c>
      <c r="C383" s="7" t="s">
        <v>1199</v>
      </c>
      <c r="D383" s="7" t="s">
        <v>1033</v>
      </c>
    </row>
    <row r="384" spans="1:4" x14ac:dyDescent="0.2">
      <c r="A384" s="7">
        <v>97128</v>
      </c>
      <c r="B384" s="7" t="s">
        <v>1202</v>
      </c>
      <c r="C384" s="7" t="s">
        <v>1199</v>
      </c>
      <c r="D384" s="7" t="s">
        <v>1033</v>
      </c>
    </row>
    <row r="385" spans="1:4" x14ac:dyDescent="0.2">
      <c r="A385" s="7">
        <v>97206</v>
      </c>
      <c r="B385" s="7" t="s">
        <v>873</v>
      </c>
      <c r="C385" s="7" t="s">
        <v>1199</v>
      </c>
      <c r="D385" s="7" t="s">
        <v>1033</v>
      </c>
    </row>
    <row r="386" spans="1:4" x14ac:dyDescent="0.2">
      <c r="A386" s="7">
        <v>97224</v>
      </c>
      <c r="B386" s="7" t="s">
        <v>1203</v>
      </c>
      <c r="C386" s="7" t="s">
        <v>1199</v>
      </c>
      <c r="D386" s="7" t="s">
        <v>1033</v>
      </c>
    </row>
    <row r="387" spans="1:4" x14ac:dyDescent="0.2">
      <c r="A387" s="7">
        <v>97301</v>
      </c>
      <c r="B387" s="7" t="s">
        <v>859</v>
      </c>
      <c r="C387" s="7" t="s">
        <v>1199</v>
      </c>
      <c r="D387" s="7" t="s">
        <v>1033</v>
      </c>
    </row>
    <row r="388" spans="1:4" x14ac:dyDescent="0.2">
      <c r="A388" s="7">
        <v>97303</v>
      </c>
      <c r="B388" s="7" t="s">
        <v>1204</v>
      </c>
      <c r="C388" s="7" t="s">
        <v>1199</v>
      </c>
      <c r="D388" s="7" t="s">
        <v>1033</v>
      </c>
    </row>
    <row r="389" spans="1:4" x14ac:dyDescent="0.2">
      <c r="A389" s="7">
        <v>97405</v>
      </c>
      <c r="B389" s="7" t="s">
        <v>1205</v>
      </c>
      <c r="C389" s="7" t="s">
        <v>1199</v>
      </c>
      <c r="D389" s="7" t="s">
        <v>1033</v>
      </c>
    </row>
    <row r="390" spans="1:4" x14ac:dyDescent="0.2">
      <c r="A390" s="7">
        <v>97477</v>
      </c>
      <c r="B390" s="7" t="s">
        <v>1060</v>
      </c>
      <c r="C390" s="7" t="s">
        <v>1199</v>
      </c>
      <c r="D390" s="7" t="s">
        <v>1033</v>
      </c>
    </row>
    <row r="391" spans="1:4" x14ac:dyDescent="0.2">
      <c r="A391" s="7">
        <v>97504</v>
      </c>
      <c r="B391" s="7" t="s">
        <v>1206</v>
      </c>
      <c r="C391" s="7" t="s">
        <v>1199</v>
      </c>
      <c r="D391" s="7" t="s">
        <v>1033</v>
      </c>
    </row>
    <row r="392" spans="1:4" x14ac:dyDescent="0.2">
      <c r="A392" s="7">
        <v>97526</v>
      </c>
      <c r="B392" s="7" t="s">
        <v>1207</v>
      </c>
      <c r="C392" s="7" t="s">
        <v>1199</v>
      </c>
      <c r="D392" s="7" t="s">
        <v>1033</v>
      </c>
    </row>
    <row r="393" spans="1:4" x14ac:dyDescent="0.2">
      <c r="A393" s="7">
        <v>97756</v>
      </c>
      <c r="B393" s="7" t="s">
        <v>1208</v>
      </c>
      <c r="C393" s="7" t="s">
        <v>1199</v>
      </c>
      <c r="D393" s="7" t="s">
        <v>1033</v>
      </c>
    </row>
    <row r="394" spans="1:4" x14ac:dyDescent="0.2">
      <c r="A394" s="7">
        <v>98052</v>
      </c>
      <c r="B394" s="7" t="s">
        <v>1208</v>
      </c>
      <c r="C394" s="7" t="s">
        <v>1209</v>
      </c>
      <c r="D394" s="7" t="s">
        <v>1033</v>
      </c>
    </row>
    <row r="395" spans="1:4" x14ac:dyDescent="0.2">
      <c r="A395" s="7">
        <v>98059</v>
      </c>
      <c r="B395" s="7" t="s">
        <v>1210</v>
      </c>
      <c r="C395" s="7" t="s">
        <v>1209</v>
      </c>
      <c r="D395" s="7" t="s">
        <v>1033</v>
      </c>
    </row>
    <row r="396" spans="1:4" x14ac:dyDescent="0.2">
      <c r="A396" s="7">
        <v>98103</v>
      </c>
      <c r="B396" s="7" t="s">
        <v>1211</v>
      </c>
      <c r="C396" s="7" t="s">
        <v>1209</v>
      </c>
      <c r="D396" s="7" t="s">
        <v>1033</v>
      </c>
    </row>
    <row r="397" spans="1:4" x14ac:dyDescent="0.2">
      <c r="A397" s="7">
        <v>98105</v>
      </c>
      <c r="B397" s="7" t="s">
        <v>1211</v>
      </c>
      <c r="C397" s="7" t="s">
        <v>1209</v>
      </c>
      <c r="D397" s="7" t="s">
        <v>1033</v>
      </c>
    </row>
    <row r="398" spans="1:4" x14ac:dyDescent="0.2">
      <c r="A398" s="7">
        <v>98115</v>
      </c>
      <c r="B398" s="7" t="s">
        <v>1211</v>
      </c>
      <c r="C398" s="7" t="s">
        <v>1209</v>
      </c>
      <c r="D398" s="7" t="s">
        <v>1033</v>
      </c>
    </row>
    <row r="399" spans="1:4" x14ac:dyDescent="0.2">
      <c r="A399" s="7">
        <v>98119</v>
      </c>
      <c r="B399" s="7" t="s">
        <v>1211</v>
      </c>
      <c r="C399" s="7" t="s">
        <v>1209</v>
      </c>
      <c r="D399" s="7" t="s">
        <v>1033</v>
      </c>
    </row>
    <row r="400" spans="1:4" x14ac:dyDescent="0.2">
      <c r="A400" s="7">
        <v>98158</v>
      </c>
      <c r="B400" s="7" t="s">
        <v>1212</v>
      </c>
      <c r="C400" s="7" t="s">
        <v>1209</v>
      </c>
      <c r="D400" s="7" t="s">
        <v>1033</v>
      </c>
    </row>
    <row r="401" spans="1:4" x14ac:dyDescent="0.2">
      <c r="A401" s="7">
        <v>98221</v>
      </c>
      <c r="B401" s="7" t="s">
        <v>1213</v>
      </c>
      <c r="C401" s="7" t="s">
        <v>1209</v>
      </c>
      <c r="D401" s="7" t="s">
        <v>1033</v>
      </c>
    </row>
    <row r="402" spans="1:4" x14ac:dyDescent="0.2">
      <c r="A402" s="7">
        <v>98373</v>
      </c>
      <c r="B402" s="7" t="s">
        <v>1214</v>
      </c>
      <c r="C402" s="7" t="s">
        <v>1209</v>
      </c>
      <c r="D402" s="7" t="s">
        <v>1033</v>
      </c>
    </row>
    <row r="403" spans="1:4" x14ac:dyDescent="0.2">
      <c r="A403" s="7">
        <v>98387</v>
      </c>
      <c r="B403" s="7" t="s">
        <v>1215</v>
      </c>
      <c r="C403" s="7" t="s">
        <v>1209</v>
      </c>
      <c r="D403" s="7" t="s">
        <v>1033</v>
      </c>
    </row>
    <row r="404" spans="1:4" x14ac:dyDescent="0.2">
      <c r="A404" s="7">
        <v>98408</v>
      </c>
      <c r="B404" s="7" t="s">
        <v>1216</v>
      </c>
      <c r="C404" s="7" t="s">
        <v>1209</v>
      </c>
      <c r="D404" s="7" t="s">
        <v>1033</v>
      </c>
    </row>
    <row r="405" spans="1:4" x14ac:dyDescent="0.2">
      <c r="A405" s="7">
        <v>99207</v>
      </c>
      <c r="B405" s="7" t="s">
        <v>1217</v>
      </c>
      <c r="C405" s="7" t="s">
        <v>1209</v>
      </c>
      <c r="D405" s="7" t="s">
        <v>1033</v>
      </c>
    </row>
    <row r="406" spans="1:4" x14ac:dyDescent="0.2">
      <c r="A406" s="7">
        <v>99352</v>
      </c>
      <c r="B406" s="7" t="s">
        <v>1218</v>
      </c>
      <c r="C406" s="7" t="s">
        <v>1209</v>
      </c>
      <c r="D406" s="7" t="s">
        <v>1033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Pizza Sales by Borough</vt:lpstr>
      <vt:lpstr>Instructions</vt:lpstr>
      <vt:lpstr>Segment Sales</vt:lpstr>
      <vt:lpstr>Regional Sales</vt:lpstr>
      <vt:lpstr>Product Subcategory Sales</vt:lpstr>
      <vt:lpstr>Sheet2</vt:lpstr>
      <vt:lpstr>Main </vt:lpstr>
      <vt:lpstr>Geographic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2022-08-05T17:28:19Z</dcterms:created>
  <dcterms:modified xsi:type="dcterms:W3CDTF">2023-01-13T21:33:15Z</dcterms:modified>
</cp:coreProperties>
</file>