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colon/Desktop/DATA/FullStack/Module 3 Python/Python_Notebook/data/"/>
    </mc:Choice>
  </mc:AlternateContent>
  <xr:revisionPtr revIDLastSave="0" documentId="13_ncr:1_{B70FBA77-6A49-D44B-9312-EB235C23EA5B}" xr6:coauthVersionLast="47" xr6:coauthVersionMax="47" xr10:uidLastSave="{00000000-0000-0000-0000-000000000000}"/>
  <bookViews>
    <workbookView xWindow="0" yWindow="500" windowWidth="33600" windowHeight="20500" activeTab="8" xr2:uid="{AFEBB6D1-619F-4D4E-BB63-49812FDA9FFF}"/>
  </bookViews>
  <sheets>
    <sheet name="1-Educated Guess" sheetId="16" r:id="rId1"/>
    <sheet name="1- Correlation" sheetId="19" r:id="rId2"/>
    <sheet name="1-Spurious Correlation" sheetId="20" r:id="rId3"/>
    <sheet name="1-Educated Guess 2" sheetId="21" r:id="rId4"/>
    <sheet name="2-Line" sheetId="18" r:id="rId5"/>
    <sheet name="2-Line Concept" sheetId="15" r:id="rId6"/>
    <sheet name="4-Regression Concept" sheetId="10" r:id="rId7"/>
    <sheet name="3-Regression" sheetId="9" r:id="rId8"/>
    <sheet name="Regression Output" sheetId="23" r:id="rId9"/>
  </sheets>
  <definedNames>
    <definedName name="_xlnm._FilterDatabase" localSheetId="0">'1-Educated Guess'!$A$1:$E$34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21" l="1"/>
  <c r="O14" i="16"/>
  <c r="D31" i="21"/>
  <c r="E31" i="21"/>
  <c r="D32" i="21"/>
  <c r="E32" i="21"/>
  <c r="D33" i="21"/>
  <c r="E33" i="21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C33" i="21"/>
  <c r="A33" i="21"/>
  <c r="B33" i="21"/>
  <c r="C32" i="21"/>
  <c r="A32" i="21"/>
  <c r="B32" i="21"/>
  <c r="C31" i="21"/>
  <c r="A31" i="21"/>
  <c r="B31" i="21"/>
  <c r="D4" i="10"/>
  <c r="A34" i="16"/>
  <c r="A32" i="16" s="1"/>
  <c r="D34" i="16"/>
  <c r="D32" i="16" s="1"/>
  <c r="E34" i="16"/>
  <c r="B33" i="16"/>
  <c r="B34" i="16" s="1"/>
  <c r="B32" i="16" s="1"/>
  <c r="A33" i="16"/>
  <c r="C33" i="16"/>
  <c r="C34" i="16" s="1"/>
  <c r="C32" i="16" s="1"/>
  <c r="D33" i="16"/>
  <c r="E33" i="16"/>
  <c r="E32" i="16"/>
  <c r="D6" i="10" l="1"/>
  <c r="D7" i="10"/>
  <c r="D8" i="10"/>
  <c r="D9" i="10"/>
  <c r="D10" i="10"/>
  <c r="D11" i="10"/>
  <c r="D12" i="10"/>
  <c r="D13" i="10"/>
  <c r="D14" i="10"/>
  <c r="D5" i="10"/>
</calcChain>
</file>

<file path=xl/sharedStrings.xml><?xml version="1.0" encoding="utf-8"?>
<sst xmlns="http://schemas.openxmlformats.org/spreadsheetml/2006/main" count="102" uniqueCount="84">
  <si>
    <t>mpg</t>
  </si>
  <si>
    <t>displacement</t>
  </si>
  <si>
    <t>horsepower</t>
  </si>
  <si>
    <t>weight</t>
  </si>
  <si>
    <t>acceleration</t>
  </si>
  <si>
    <t>Questions</t>
  </si>
  <si>
    <r>
      <t>R</t>
    </r>
    <r>
      <rPr>
        <vertAlign val="superscript"/>
        <sz val="11"/>
        <color rgb="FF222222"/>
        <rFont val="Arial"/>
        <family val="2"/>
      </rPr>
      <t>2</t>
    </r>
    <r>
      <rPr>
        <sz val="10"/>
        <color rgb="FF222222"/>
        <rFont val="Arial"/>
        <family val="2"/>
      </rPr>
      <t xml:space="preserve"> is a statistical measure that represents the proportion of the variance for a dependent variable that's explained by an independent variable or variables in a regression model</t>
    </r>
  </si>
  <si>
    <t>Y = a + bx</t>
  </si>
  <si>
    <t>x</t>
  </si>
  <si>
    <t>y</t>
  </si>
  <si>
    <t>https://www.youtube.com/watch?v=dQNpSa-bq4M&amp;list=PLIeGtxpvyG-IqjoU8IiF0Yu1WtxNq_4z-</t>
  </si>
  <si>
    <t>Linear Regression Playlist:</t>
  </si>
  <si>
    <t>Linear Regression Formula</t>
  </si>
  <si>
    <t>m</t>
  </si>
  <si>
    <t>b</t>
  </si>
  <si>
    <t>X-Coordinate</t>
  </si>
  <si>
    <t>Slope</t>
  </si>
  <si>
    <t>Y-intercept</t>
  </si>
  <si>
    <t>Y-coordinate</t>
  </si>
  <si>
    <t>Y=MX+B</t>
  </si>
  <si>
    <t xml:space="preserve">In statistics, simple linear regression is a linear regression model with a single explanatory variable </t>
  </si>
  <si>
    <t>That is, it concerns two-dimensional sample points with one independent variable and one dependent variable</t>
  </si>
  <si>
    <t xml:space="preserve">and finds a linear function (a non-vertical straight line) that, as accurately as possible, predicts the dependent variable values as a function of the independent variable. </t>
  </si>
  <si>
    <t>The adjective simple refers to the fact that the outcome variable is related to a single predictor.</t>
  </si>
  <si>
    <r>
      <t>R</t>
    </r>
    <r>
      <rPr>
        <b/>
        <vertAlign val="superscript"/>
        <sz val="12"/>
        <color rgb="FF222222"/>
        <rFont val="Calibri"/>
        <family val="2"/>
        <scheme val="minor"/>
      </rPr>
      <t>2</t>
    </r>
    <r>
      <rPr>
        <b/>
        <sz val="12"/>
        <color rgb="FF222222"/>
        <rFont val="Calibri"/>
        <family val="2"/>
        <scheme val="minor"/>
      </rPr>
      <t xml:space="preserve"> is a statistical measure that represents the proportion of the variance for a dependent variable that's explained by an independent variable or variables in a regression model</t>
    </r>
  </si>
  <si>
    <t>1: How can we predict or model a new value?</t>
  </si>
  <si>
    <t>Asterisk *</t>
  </si>
  <si>
    <t>Linear regression should not be used to model values beyond the range of the sample</t>
  </si>
  <si>
    <t>MAX</t>
  </si>
  <si>
    <t>MIN</t>
  </si>
  <si>
    <t>AVG</t>
  </si>
  <si>
    <t>Expected hp</t>
  </si>
  <si>
    <t xml:space="preserve">Horsepower </t>
  </si>
  <si>
    <t>Weight</t>
  </si>
  <si>
    <t>Acceleration</t>
  </si>
  <si>
    <t xml:space="preserve">Displacement </t>
  </si>
  <si>
    <t>MPG</t>
  </si>
  <si>
    <t>X</t>
  </si>
  <si>
    <t>Y</t>
  </si>
  <si>
    <t>Displacement</t>
  </si>
  <si>
    <t>x (independent)</t>
  </si>
  <si>
    <t>y (dependent)</t>
  </si>
  <si>
    <t>2: What would be a best guess for a random new value in a given field?</t>
  </si>
  <si>
    <t>3: How does introducing a correlated field change our prediction?</t>
  </si>
  <si>
    <t>count</t>
  </si>
  <si>
    <t>=COUNTIF($A$2:$A$30,G7)</t>
  </si>
  <si>
    <t>Graph</t>
  </si>
  <si>
    <t>Diplacement</t>
  </si>
  <si>
    <t>1:Model the likely dependendent variable from a new independent variable value.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</si>
  <si>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</si>
  <si>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</si>
  <si>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</si>
  <si>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</si>
  <si>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</si>
  <si>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</si>
  <si>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</si>
  <si>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</si>
  <si>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</si>
  <si>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</si>
  <si>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</si>
  <si>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</si>
  <si>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</si>
  <si>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</si>
  <si>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</si>
  <si>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</si>
  <si>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</si>
  <si>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</si>
  <si>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</si>
  <si>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</si>
  <si>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</si>
  <si>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</si>
  <si>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</si>
  <si>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</si>
  <si>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</si>
  <si>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</si>
  <si>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307</t>
  </si>
  <si>
    <t>Residuals</t>
  </si>
  <si>
    <t>-&gt; What percent of variation in X is explained by variation in Y / the model</t>
  </si>
  <si>
    <t>-&gt; Sample size, aim for more than 30</t>
  </si>
  <si>
    <t>^ Positive relationship</t>
  </si>
  <si>
    <t>-&gt; Is this a good model?  Is the variation random? Good and significant if less than alpha (usually 0.05)</t>
  </si>
  <si>
    <t xml:space="preserve">^ I s this a good variable? If this is smaller than alpha (usually 0.05) reject null </t>
  </si>
  <si>
    <t>horsepower = 0.3884 * displacement + 38.522)</t>
  </si>
  <si>
    <t>y=mx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</si>
</sst>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vertAlign val="superscript"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20212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vertAlign val="superscript"/>
      <sz val="12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2" borderId="0" xfId="0" applyFont="1" applyFill="1"/>
    <xf numFmtId="20" fontId="0" fillId="0" borderId="0" xfId="0" applyNumberFormat="1"/>
    <xf numFmtId="20" fontId="1" fillId="2" borderId="0" xfId="0" applyNumberFormat="1" applyFont="1" applyFill="1"/>
    <xf numFmtId="0" fontId="4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6" fillId="0" borderId="0" xfId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2" fontId="1" fillId="2" borderId="0" xfId="0" applyNumberFormat="1" applyFont="1" applyFill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4" borderId="0" xfId="0" applyFont="1" applyFill="1"/>
    <xf numFmtId="0" fontId="0" fillId="0" borderId="0" xfId="0" quotePrefix="1"/>
    <xf numFmtId="0" fontId="0" fillId="0" borderId="4" xfId="0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Continuous"/>
    </xf>
    <xf numFmtId="0" fontId="0" fillId="5" borderId="0" xfId="0" applyFill="1"/>
    <xf numFmtId="0" fontId="0" fillId="5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'1-Educated Guess'!$B$1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'1-Educated Guess'!$A$2:$A$30</c:f>
              <c:numCache>
                <c:formatCode>General</c:formatCode>
                <c:ptCount val="29"/>
                <c:pt idx="0">
                  <c:v>304</c:v>
                </c:pt>
                <c:pt idx="1">
                  <c:v>360</c:v>
                </c:pt>
                <c:pt idx="2">
                  <c:v>307</c:v>
                </c:pt>
                <c:pt idx="3">
                  <c:v>318</c:v>
                </c:pt>
                <c:pt idx="4">
                  <c:v>454</c:v>
                </c:pt>
                <c:pt idx="5">
                  <c:v>440</c:v>
                </c:pt>
                <c:pt idx="6">
                  <c:v>455</c:v>
                </c:pt>
                <c:pt idx="7">
                  <c:v>340</c:v>
                </c:pt>
                <c:pt idx="8">
                  <c:v>455</c:v>
                </c:pt>
                <c:pt idx="9">
                  <c:v>350</c:v>
                </c:pt>
                <c:pt idx="10">
                  <c:v>429</c:v>
                </c:pt>
                <c:pt idx="11">
                  <c:v>390</c:v>
                </c:pt>
                <c:pt idx="12">
                  <c:v>383</c:v>
                </c:pt>
                <c:pt idx="13">
                  <c:v>400</c:v>
                </c:pt>
                <c:pt idx="14">
                  <c:v>304</c:v>
                </c:pt>
                <c:pt idx="15">
                  <c:v>302</c:v>
                </c:pt>
                <c:pt idx="16">
                  <c:v>307</c:v>
                </c:pt>
                <c:pt idx="17">
                  <c:v>318</c:v>
                </c:pt>
                <c:pt idx="18">
                  <c:v>199</c:v>
                </c:pt>
                <c:pt idx="19">
                  <c:v>200</c:v>
                </c:pt>
                <c:pt idx="20">
                  <c:v>199</c:v>
                </c:pt>
                <c:pt idx="21">
                  <c:v>198</c:v>
                </c:pt>
                <c:pt idx="22">
                  <c:v>113</c:v>
                </c:pt>
                <c:pt idx="23">
                  <c:v>107</c:v>
                </c:pt>
                <c:pt idx="24">
                  <c:v>110</c:v>
                </c:pt>
                <c:pt idx="25">
                  <c:v>104</c:v>
                </c:pt>
                <c:pt idx="26">
                  <c:v>97</c:v>
                </c:pt>
                <c:pt idx="27">
                  <c:v>121</c:v>
                </c:pt>
                <c:pt idx="28">
                  <c:v>97</c:v>
                </c:pt>
              </c:numCache>
            </c:numRef>
          </c:xVal>
          <c:yVal>
            <c:numRef>
              <c:f>'1-Educated Guess'!$B$2:$B$30</c:f>
              <c:numCache>
                <c:formatCode>General</c:formatCode>
                <c:ptCount val="29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C-2547-8062-A3FEFEB2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11984"/>
        <c:axId val="624583744"/>
      </c:scatterChart>
      <c:valAx>
        <c:axId val="6248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(cc)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3744"/>
        <c:crosses val="autoZero"/>
        <c:crossBetween val="midCat"/>
      </c:valAx>
      <c:valAx>
        <c:axId val="6245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Per Gallon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'1-Educated Guess 2'!$C$1</c:f>
              <c:strCache>
                <c:ptCount val="1"/>
                <c:pt idx="0">
                  <c:v>horsepower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74081364829395"/>
                  <c:y val="3.10331000291630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'1-Educated Guess 2'!$A$2:$A$30</c:f>
              <c:numCache>
                <c:formatCode>General</c:formatCode>
                <c:ptCount val="29"/>
                <c:pt idx="0">
                  <c:v>304</c:v>
                </c:pt>
                <c:pt idx="1">
                  <c:v>360</c:v>
                </c:pt>
                <c:pt idx="2">
                  <c:v>307</c:v>
                </c:pt>
                <c:pt idx="3">
                  <c:v>318</c:v>
                </c:pt>
                <c:pt idx="4">
                  <c:v>454</c:v>
                </c:pt>
                <c:pt idx="5">
                  <c:v>440</c:v>
                </c:pt>
                <c:pt idx="6">
                  <c:v>455</c:v>
                </c:pt>
                <c:pt idx="7">
                  <c:v>340</c:v>
                </c:pt>
                <c:pt idx="8">
                  <c:v>455</c:v>
                </c:pt>
                <c:pt idx="9">
                  <c:v>350</c:v>
                </c:pt>
                <c:pt idx="10">
                  <c:v>429</c:v>
                </c:pt>
                <c:pt idx="11">
                  <c:v>390</c:v>
                </c:pt>
                <c:pt idx="12">
                  <c:v>383</c:v>
                </c:pt>
                <c:pt idx="13">
                  <c:v>400</c:v>
                </c:pt>
                <c:pt idx="14">
                  <c:v>304</c:v>
                </c:pt>
                <c:pt idx="15">
                  <c:v>302</c:v>
                </c:pt>
                <c:pt idx="16">
                  <c:v>307</c:v>
                </c:pt>
                <c:pt idx="17">
                  <c:v>318</c:v>
                </c:pt>
                <c:pt idx="18">
                  <c:v>199</c:v>
                </c:pt>
                <c:pt idx="19">
                  <c:v>200</c:v>
                </c:pt>
                <c:pt idx="20">
                  <c:v>199</c:v>
                </c:pt>
                <c:pt idx="21">
                  <c:v>198</c:v>
                </c:pt>
                <c:pt idx="22">
                  <c:v>113</c:v>
                </c:pt>
                <c:pt idx="23">
                  <c:v>107</c:v>
                </c:pt>
                <c:pt idx="24">
                  <c:v>110</c:v>
                </c:pt>
                <c:pt idx="25">
                  <c:v>104</c:v>
                </c:pt>
                <c:pt idx="26">
                  <c:v>97</c:v>
                </c:pt>
                <c:pt idx="27">
                  <c:v>121</c:v>
                </c:pt>
                <c:pt idx="28">
                  <c:v>97</c:v>
                </c:pt>
              </c:numCache>
            </c:numRef>
          </c:xVal>
          <c:yVal>
            <c:numRef>
              <c:f>'1-Educated Guess 2'!$C$2:$C$30</c:f>
              <c:numCache>
                <c:formatCode>General</c:formatCode>
                <c:ptCount val="29"/>
                <c:pt idx="0">
                  <c:v>193</c:v>
                </c:pt>
                <c:pt idx="1">
                  <c:v>215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215</c:v>
                </c:pt>
                <c:pt idx="6">
                  <c:v>225</c:v>
                </c:pt>
                <c:pt idx="7">
                  <c:v>160</c:v>
                </c:pt>
                <c:pt idx="8">
                  <c:v>225</c:v>
                </c:pt>
                <c:pt idx="9">
                  <c:v>165</c:v>
                </c:pt>
                <c:pt idx="10">
                  <c:v>198</c:v>
                </c:pt>
                <c:pt idx="11">
                  <c:v>190</c:v>
                </c:pt>
                <c:pt idx="12">
                  <c:v>170</c:v>
                </c:pt>
                <c:pt idx="13">
                  <c:v>150</c:v>
                </c:pt>
                <c:pt idx="14">
                  <c:v>150</c:v>
                </c:pt>
                <c:pt idx="15">
                  <c:v>140</c:v>
                </c:pt>
                <c:pt idx="16">
                  <c:v>130</c:v>
                </c:pt>
                <c:pt idx="17">
                  <c:v>150</c:v>
                </c:pt>
                <c:pt idx="18">
                  <c:v>97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95</c:v>
                </c:pt>
                <c:pt idx="23">
                  <c:v>90</c:v>
                </c:pt>
                <c:pt idx="24">
                  <c:v>87</c:v>
                </c:pt>
                <c:pt idx="25">
                  <c:v>95</c:v>
                </c:pt>
                <c:pt idx="26">
                  <c:v>46</c:v>
                </c:pt>
                <c:pt idx="27">
                  <c:v>113</c:v>
                </c:pt>
                <c:pt idx="2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7-FD4A-A5EC-15D9FAF3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339664"/>
        <c:axId val="1908113472"/>
      </c:scatterChart>
      <c:valAx>
        <c:axId val="20113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13472"/>
        <c:crosses val="autoZero"/>
        <c:crossBetween val="midCat"/>
      </c:valAx>
      <c:valAx>
        <c:axId val="19081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'2-Line Concept'!$B$3</c:f>
              <c:strCache>
                <c:ptCount val="1"/>
                <c:pt idx="0">
                  <c:v>y (dependent)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74314675214571"/>
                  <c:y val="-3.97736160043989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'2-Line Concept'!$A$4:$A$14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'2-Line Concept'!$B$4:$B$14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2-40C8-9C18-423EC066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24624"/>
        <c:axId val="1693701552"/>
      </c:scatterChart>
      <c:valAx>
        <c:axId val="109142462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01552"/>
        <c:crosses val="autoZero"/>
        <c:crossBetween val="midCat"/>
      </c:valAx>
      <c:valAx>
        <c:axId val="169370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axis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'4-Regression Concept'!$D$3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632545931758529E-3"/>
                  <c:y val="0.4523774378655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'4-Regression Concept'!$A$4:$A$14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'4-Regression Concept'!$D$4:$D$14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B-4B40-B334-EEA5028A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80831"/>
        <c:axId val="336286175"/>
      </c:scatterChart>
      <c:valAx>
        <c:axId val="33438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86175"/>
        <c:crosses val="autoZero"/>
        <c:crossBetween val="midCat"/>
        <c:majorUnit val="1"/>
      </c:valAx>
      <c:valAx>
        <c:axId val="3362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08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448733</xdr:colOff>
      <xdr:row>15</xdr:row>
      <xdr:rowOff>143933</xdr:rowOff>
    </xdr:from>
    <xdr:to>
      <xdr:col>17</xdr:col>
      <xdr:colOff>355600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55E8C-7872-92B9-D8C9-C48820F29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190500</xdr:colOff>
      <xdr:row>30</xdr:row>
      <xdr:rowOff>63500</xdr:rowOff>
    </xdr:to>
    <xdr:pic>
      <xdr:nvPicPr>
        <xdr:cNvPr id="2" name="Picture 1" descr="Global Temperature and Carbon Dioxide | GlobalChange.gov">
          <a:extLst>
            <a:ext uri="{FF2B5EF4-FFF2-40B4-BE49-F238E27FC236}">
              <a16:creationId xmlns:a16="http://schemas.microsoft.com/office/drawing/2014/main" id="{4C496E6E-7252-034A-817D-2CC8CA51A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577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0</xdr:row>
      <xdr:rowOff>0</xdr:rowOff>
    </xdr:from>
    <xdr:to>
      <xdr:col>19</xdr:col>
      <xdr:colOff>765736</xdr:colOff>
      <xdr:row>30</xdr:row>
      <xdr:rowOff>99694</xdr:rowOff>
    </xdr:to>
    <xdr:pic>
      <xdr:nvPicPr>
        <xdr:cNvPr id="3" name="Picture 2" descr="8 Correlation between GDP per capita and the share of business services...  | Download Scientific Diagram">
          <a:extLst>
            <a:ext uri="{FF2B5EF4-FFF2-40B4-BE49-F238E27FC236}">
              <a16:creationId xmlns:a16="http://schemas.microsoft.com/office/drawing/2014/main" id="{47E86FFA-617C-E141-9336-961C91596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7648" y="0"/>
          <a:ext cx="8161617" cy="5702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16</xdr:row>
      <xdr:rowOff>16119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77CE97-3668-184F-B10A-167251CDC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064119"/>
        </a:xfrm>
        <a:prstGeom prst="rect">
          <a:avLst/>
        </a:prstGeom>
      </xdr:spPr>
    </xdr:pic>
    <xdr:clientData/>
  </xdr:twoCellAnchor>
  <xdr:twoCellAnchor editAs="oneCell">
    <xdr:from>
      <xdr:col>9</xdr:col>
      <xdr:colOff>444500</xdr:colOff>
      <xdr:row>0</xdr:row>
      <xdr:rowOff>38100</xdr:rowOff>
    </xdr:from>
    <xdr:to>
      <xdr:col>18</xdr:col>
      <xdr:colOff>787400</xdr:colOff>
      <xdr:row>16</xdr:row>
      <xdr:rowOff>54219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BC05C4-C6BD-CA41-81B3-4E06517E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4000" y="38100"/>
          <a:ext cx="7772400" cy="30641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258668</xdr:colOff>
      <xdr:row>4</xdr:row>
      <xdr:rowOff>9338</xdr:rowOff>
    </xdr:from>
    <xdr:to>
      <xdr:col>14</xdr:col>
      <xdr:colOff>252132</xdr:colOff>
      <xdr:row>19</xdr:row>
      <xdr:rowOff>65368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C8630-F4D3-D54A-A037-8FF3D7704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4</xdr:row>
      <xdr:rowOff>177800</xdr:rowOff>
    </xdr:from>
    <xdr:to>
      <xdr:col>10</xdr:col>
      <xdr:colOff>469900</xdr:colOff>
      <xdr:row>29</xdr:row>
      <xdr:rowOff>14808</xdr:rowOff>
    </xdr:to>
    <xdr:pic>
      <xdr:nvPicPr>
        <xdr:cNvPr id="2" name="Picture 1" descr="How to Write Linear Equations">
          <a:extLst>
            <a:ext uri="{FF2B5EF4-FFF2-40B4-BE49-F238E27FC236}">
              <a16:creationId xmlns:a16="http://schemas.microsoft.com/office/drawing/2014/main" id="{F003F5E4-F414-424E-86EA-AA87C244A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39800"/>
          <a:ext cx="6362700" cy="45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671555</xdr:colOff>
      <xdr:row>1</xdr:row>
      <xdr:rowOff>0</xdr:rowOff>
    </xdr:from>
    <xdr:to>
      <xdr:col>13</xdr:col>
      <xdr:colOff>154609</xdr:colOff>
      <xdr:row>16</xdr:row>
      <xdr:rowOff>86415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24381-DF41-4F9F-B8DB-5F06EAA01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18</xdr:row>
      <xdr:rowOff>0</xdr:rowOff>
    </xdr:from>
    <xdr:to>
      <xdr:col>4</xdr:col>
      <xdr:colOff>41413</xdr:colOff>
      <xdr:row>31</xdr:row>
      <xdr:rowOff>78087</xdr:rowOff>
    </xdr:to>
    <xdr:pic>
      <xdr:nvPicPr>
        <xdr:cNvPr id="4" name="Picture 3" descr="How to Write Linear Equations">
          <a:extLst>
            <a:ext uri="{FF2B5EF4-FFF2-40B4-BE49-F238E27FC236}">
              <a16:creationId xmlns:a16="http://schemas.microsoft.com/office/drawing/2014/main" id="{34420503-0599-45C0-8FD6-E72AFB7D5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3230217" cy="2554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594360</xdr:colOff>
      <xdr:row>9</xdr:row>
      <xdr:rowOff>98474</xdr:rowOff>
    </xdr:from>
    <xdr:to>
      <xdr:col>15</xdr:col>
      <xdr:colOff>2255520</xdr:colOff>
      <xdr:row>14</xdr:row>
      <xdr:rowOff>133574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6ACD1-8BB6-43DE-B1F7-15544FB80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9560" y="1744394"/>
          <a:ext cx="2270760" cy="96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587188</xdr:colOff>
      <xdr:row>1</xdr:row>
      <xdr:rowOff>8964</xdr:rowOff>
    </xdr:from>
    <xdr:to>
      <xdr:col>15</xdr:col>
      <xdr:colOff>2282637</xdr:colOff>
      <xdr:row>7</xdr:row>
      <xdr:rowOff>67142</xdr:rowOff>
    </xdr:to>
    <xdr:pic>
      <xdr:nvPicPr>
        <xdr:cNvPr id="6" name="Picture 5" descr="How are Logistic Regression &amp; Ordinary Least Squares Regression ...">
          <a:extLst>
            <a:ext uri="{FF2B5EF4-FFF2-40B4-BE49-F238E27FC236}">
              <a16:creationId xmlns:a16="http://schemas.microsoft.com/office/drawing/2014/main" id="{ADA63C95-BC74-4E38-A4BA-855C8F21C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6388" y="188258"/>
          <a:ext cx="2362199" cy="1145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170598</xdr:colOff>
      <xdr:row>0</xdr:row>
      <xdr:rowOff>0</xdr:rowOff>
    </xdr:from>
    <xdr:to>
      <xdr:col>14</xdr:col>
      <xdr:colOff>118267</xdr:colOff>
      <xdr:row>25</xdr:row>
      <xdr:rowOff>104254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B0A770-8800-42C2-BCD8-ABCA4F6D7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youtube.com/watch?v=dQNpSa-bq4M&amp;list=PLIeGtxpvyG-IqjoU8IiF0Yu1WtxNq_4z-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63B8-C1CA-4E61-B31A-065B3DC665F5}">
  <dimension ref="A1:O34"/>
  <sheetViews>
    <sheetView zoomScale="150" zoomScaleNormal="145" workbookViewId="0">
      <selection activeCell="K13" sqref="K13"/>
    </sheetView>
  </sheetViews>
  <sheetFormatPr baseColWidth="10" defaultColWidth="8.83203125" defaultRowHeight="15" x14ac:dyDescent="0.2"/>
  <cols>
    <col min="1" max="1" width="12.33203125" customWidth="1"/>
    <col min="2" max="2" width="8.83203125" bestFit="1" customWidth="1"/>
    <col min="3" max="4" width="11.1640625" bestFit="1" customWidth="1"/>
    <col min="5" max="5" width="11.332031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G1" s="12" t="s">
        <v>25</v>
      </c>
    </row>
    <row r="2" spans="1:15" x14ac:dyDescent="0.2">
      <c r="A2">
        <v>304</v>
      </c>
      <c r="B2">
        <v>9</v>
      </c>
      <c r="C2">
        <v>193</v>
      </c>
      <c r="D2">
        <v>4732</v>
      </c>
      <c r="E2">
        <v>18.5</v>
      </c>
      <c r="G2" s="12" t="s">
        <v>42</v>
      </c>
    </row>
    <row r="3" spans="1:15" x14ac:dyDescent="0.2">
      <c r="A3">
        <v>360</v>
      </c>
      <c r="B3">
        <v>10</v>
      </c>
      <c r="C3">
        <v>215</v>
      </c>
      <c r="D3">
        <v>4615</v>
      </c>
      <c r="E3">
        <v>14</v>
      </c>
      <c r="G3" t="s">
        <v>43</v>
      </c>
    </row>
    <row r="4" spans="1:15" x14ac:dyDescent="0.2">
      <c r="A4">
        <v>307</v>
      </c>
      <c r="B4">
        <v>10</v>
      </c>
      <c r="C4">
        <v>200</v>
      </c>
      <c r="D4">
        <v>4376</v>
      </c>
      <c r="E4">
        <v>15</v>
      </c>
    </row>
    <row r="5" spans="1:15" x14ac:dyDescent="0.2">
      <c r="A5">
        <v>318</v>
      </c>
      <c r="B5">
        <v>11</v>
      </c>
      <c r="C5">
        <v>210</v>
      </c>
      <c r="D5">
        <v>4382</v>
      </c>
      <c r="E5">
        <v>13.5</v>
      </c>
      <c r="O5">
        <v>1</v>
      </c>
    </row>
    <row r="6" spans="1:15" x14ac:dyDescent="0.2">
      <c r="A6">
        <v>454</v>
      </c>
      <c r="B6">
        <v>14</v>
      </c>
      <c r="C6">
        <v>220</v>
      </c>
      <c r="D6">
        <v>4354</v>
      </c>
      <c r="E6">
        <v>9</v>
      </c>
      <c r="G6" s="18" t="s">
        <v>0</v>
      </c>
      <c r="H6" s="18" t="s">
        <v>44</v>
      </c>
      <c r="O6">
        <v>2</v>
      </c>
    </row>
    <row r="7" spans="1:15" x14ac:dyDescent="0.2">
      <c r="A7">
        <v>440</v>
      </c>
      <c r="B7">
        <v>14</v>
      </c>
      <c r="C7">
        <v>215</v>
      </c>
      <c r="D7">
        <v>4312</v>
      </c>
      <c r="E7">
        <v>8.5</v>
      </c>
      <c r="G7">
        <v>9</v>
      </c>
      <c r="H7">
        <f t="shared" ref="H7:H19" si="0">COUNTIF($B$2:$B$30,G7)</f>
        <v>1</v>
      </c>
      <c r="I7" s="19" t="s">
        <v>45</v>
      </c>
      <c r="O7">
        <v>3</v>
      </c>
    </row>
    <row r="8" spans="1:15" x14ac:dyDescent="0.2">
      <c r="A8">
        <v>455</v>
      </c>
      <c r="B8">
        <v>14</v>
      </c>
      <c r="C8">
        <v>225</v>
      </c>
      <c r="D8">
        <v>4425</v>
      </c>
      <c r="E8">
        <v>10</v>
      </c>
      <c r="G8">
        <v>10</v>
      </c>
      <c r="H8">
        <f t="shared" si="0"/>
        <v>2</v>
      </c>
      <c r="O8">
        <v>4</v>
      </c>
    </row>
    <row r="9" spans="1:15" x14ac:dyDescent="0.2">
      <c r="A9">
        <v>340</v>
      </c>
      <c r="B9">
        <v>14</v>
      </c>
      <c r="C9">
        <v>160</v>
      </c>
      <c r="D9">
        <v>3609</v>
      </c>
      <c r="E9">
        <v>8</v>
      </c>
      <c r="G9">
        <v>11</v>
      </c>
      <c r="H9">
        <f t="shared" si="0"/>
        <v>1</v>
      </c>
      <c r="O9">
        <v>5</v>
      </c>
    </row>
    <row r="10" spans="1:15" x14ac:dyDescent="0.2">
      <c r="A10">
        <v>455</v>
      </c>
      <c r="B10">
        <v>14</v>
      </c>
      <c r="C10">
        <v>225</v>
      </c>
      <c r="D10">
        <v>3086</v>
      </c>
      <c r="E10">
        <v>10</v>
      </c>
      <c r="G10">
        <v>14</v>
      </c>
      <c r="H10">
        <f t="shared" si="0"/>
        <v>5</v>
      </c>
      <c r="O10">
        <v>2</v>
      </c>
    </row>
    <row r="11" spans="1:15" x14ac:dyDescent="0.2">
      <c r="A11">
        <v>350</v>
      </c>
      <c r="B11">
        <v>15</v>
      </c>
      <c r="C11">
        <v>165</v>
      </c>
      <c r="D11">
        <v>3693</v>
      </c>
      <c r="E11">
        <v>11.5</v>
      </c>
      <c r="G11">
        <v>15</v>
      </c>
      <c r="H11">
        <f t="shared" si="0"/>
        <v>5</v>
      </c>
      <c r="O11">
        <v>4</v>
      </c>
    </row>
    <row r="12" spans="1:15" x14ac:dyDescent="0.2">
      <c r="A12">
        <v>429</v>
      </c>
      <c r="B12">
        <v>15</v>
      </c>
      <c r="C12">
        <v>198</v>
      </c>
      <c r="D12">
        <v>4341</v>
      </c>
      <c r="E12">
        <v>10</v>
      </c>
      <c r="G12">
        <v>16</v>
      </c>
      <c r="H12">
        <f t="shared" si="0"/>
        <v>1</v>
      </c>
      <c r="O12">
        <v>5</v>
      </c>
    </row>
    <row r="13" spans="1:15" x14ac:dyDescent="0.2">
      <c r="A13">
        <v>390</v>
      </c>
      <c r="B13">
        <v>15</v>
      </c>
      <c r="C13">
        <v>190</v>
      </c>
      <c r="D13">
        <v>3850</v>
      </c>
      <c r="E13">
        <v>8.5</v>
      </c>
      <c r="G13">
        <v>17</v>
      </c>
      <c r="H13">
        <f t="shared" si="0"/>
        <v>1</v>
      </c>
      <c r="O13">
        <v>1</v>
      </c>
    </row>
    <row r="14" spans="1:15" x14ac:dyDescent="0.2">
      <c r="A14">
        <v>383</v>
      </c>
      <c r="B14">
        <v>15</v>
      </c>
      <c r="C14">
        <v>170</v>
      </c>
      <c r="D14">
        <v>3563</v>
      </c>
      <c r="E14">
        <v>10</v>
      </c>
      <c r="G14">
        <v>18</v>
      </c>
      <c r="H14">
        <f t="shared" si="0"/>
        <v>3</v>
      </c>
      <c r="O14">
        <f>AVERAGE(O5:O13)</f>
        <v>3</v>
      </c>
    </row>
    <row r="15" spans="1:15" x14ac:dyDescent="0.2">
      <c r="A15">
        <v>400</v>
      </c>
      <c r="B15">
        <v>15</v>
      </c>
      <c r="C15">
        <v>150</v>
      </c>
      <c r="D15">
        <v>3761</v>
      </c>
      <c r="E15">
        <v>9.5</v>
      </c>
      <c r="G15">
        <v>21</v>
      </c>
      <c r="H15">
        <f t="shared" si="0"/>
        <v>2</v>
      </c>
    </row>
    <row r="16" spans="1:15" x14ac:dyDescent="0.2">
      <c r="A16">
        <v>304</v>
      </c>
      <c r="B16">
        <v>16</v>
      </c>
      <c r="C16">
        <v>150</v>
      </c>
      <c r="D16">
        <v>3433</v>
      </c>
      <c r="E16">
        <v>12</v>
      </c>
      <c r="G16">
        <v>24</v>
      </c>
      <c r="H16">
        <f t="shared" si="0"/>
        <v>2</v>
      </c>
    </row>
    <row r="17" spans="1:8" x14ac:dyDescent="0.2">
      <c r="A17">
        <v>302</v>
      </c>
      <c r="B17">
        <v>17</v>
      </c>
      <c r="C17">
        <v>140</v>
      </c>
      <c r="D17">
        <v>3449</v>
      </c>
      <c r="E17">
        <v>10.5</v>
      </c>
      <c r="G17">
        <v>25</v>
      </c>
      <c r="H17">
        <f t="shared" si="0"/>
        <v>2</v>
      </c>
    </row>
    <row r="18" spans="1:8" x14ac:dyDescent="0.2">
      <c r="A18">
        <v>307</v>
      </c>
      <c r="B18">
        <v>18</v>
      </c>
      <c r="C18">
        <v>130</v>
      </c>
      <c r="D18">
        <v>3504</v>
      </c>
      <c r="E18">
        <v>12</v>
      </c>
      <c r="G18">
        <v>26</v>
      </c>
      <c r="H18">
        <f t="shared" si="0"/>
        <v>2</v>
      </c>
    </row>
    <row r="19" spans="1:8" x14ac:dyDescent="0.2">
      <c r="A19">
        <v>318</v>
      </c>
      <c r="B19">
        <v>18</v>
      </c>
      <c r="C19">
        <v>150</v>
      </c>
      <c r="D19">
        <v>3436</v>
      </c>
      <c r="E19">
        <v>11</v>
      </c>
      <c r="G19">
        <v>27</v>
      </c>
      <c r="H19">
        <f t="shared" si="0"/>
        <v>1</v>
      </c>
    </row>
    <row r="20" spans="1:8" x14ac:dyDescent="0.2">
      <c r="A20">
        <v>199</v>
      </c>
      <c r="B20">
        <v>18</v>
      </c>
      <c r="C20">
        <v>97</v>
      </c>
      <c r="D20">
        <v>2774</v>
      </c>
      <c r="E20">
        <v>15.5</v>
      </c>
    </row>
    <row r="21" spans="1:8" x14ac:dyDescent="0.2">
      <c r="A21">
        <v>200</v>
      </c>
      <c r="B21">
        <v>21</v>
      </c>
      <c r="C21">
        <v>85</v>
      </c>
      <c r="D21">
        <v>2587</v>
      </c>
      <c r="E21">
        <v>16</v>
      </c>
      <c r="H21" s="18" t="s">
        <v>46</v>
      </c>
    </row>
    <row r="22" spans="1:8" x14ac:dyDescent="0.2">
      <c r="A22">
        <v>199</v>
      </c>
      <c r="B22">
        <v>21</v>
      </c>
      <c r="C22">
        <v>90</v>
      </c>
      <c r="D22">
        <v>2648</v>
      </c>
      <c r="E22">
        <v>15</v>
      </c>
    </row>
    <row r="23" spans="1:8" x14ac:dyDescent="0.2">
      <c r="A23">
        <v>198</v>
      </c>
      <c r="B23">
        <v>22</v>
      </c>
      <c r="C23">
        <v>95</v>
      </c>
      <c r="D23">
        <v>2833</v>
      </c>
      <c r="E23">
        <v>15.5</v>
      </c>
    </row>
    <row r="24" spans="1:8" x14ac:dyDescent="0.2">
      <c r="A24">
        <v>113</v>
      </c>
      <c r="B24">
        <v>24</v>
      </c>
      <c r="C24">
        <v>95</v>
      </c>
      <c r="D24">
        <v>2372</v>
      </c>
      <c r="E24">
        <v>15</v>
      </c>
    </row>
    <row r="25" spans="1:8" x14ac:dyDescent="0.2">
      <c r="A25">
        <v>107</v>
      </c>
      <c r="B25">
        <v>24</v>
      </c>
      <c r="C25">
        <v>90</v>
      </c>
      <c r="D25">
        <v>2430</v>
      </c>
      <c r="E25">
        <v>14.5</v>
      </c>
    </row>
    <row r="26" spans="1:8" x14ac:dyDescent="0.2">
      <c r="A26">
        <v>110</v>
      </c>
      <c r="B26">
        <v>25</v>
      </c>
      <c r="C26">
        <v>87</v>
      </c>
      <c r="D26">
        <v>2672</v>
      </c>
      <c r="E26">
        <v>17.5</v>
      </c>
    </row>
    <row r="27" spans="1:8" x14ac:dyDescent="0.2">
      <c r="A27">
        <v>104</v>
      </c>
      <c r="B27">
        <v>25</v>
      </c>
      <c r="C27">
        <v>95</v>
      </c>
      <c r="D27">
        <v>2375</v>
      </c>
      <c r="E27">
        <v>17.5</v>
      </c>
    </row>
    <row r="28" spans="1:8" x14ac:dyDescent="0.2">
      <c r="A28">
        <v>97</v>
      </c>
      <c r="B28">
        <v>26</v>
      </c>
      <c r="C28">
        <v>46</v>
      </c>
      <c r="D28">
        <v>1835</v>
      </c>
      <c r="E28">
        <v>20.5</v>
      </c>
    </row>
    <row r="29" spans="1:8" x14ac:dyDescent="0.2">
      <c r="A29">
        <v>121</v>
      </c>
      <c r="B29">
        <v>26</v>
      </c>
      <c r="C29">
        <v>113</v>
      </c>
      <c r="D29">
        <v>2234</v>
      </c>
      <c r="E29">
        <v>12.5</v>
      </c>
    </row>
    <row r="30" spans="1:8" x14ac:dyDescent="0.2">
      <c r="A30">
        <v>97</v>
      </c>
      <c r="B30">
        <v>27</v>
      </c>
      <c r="C30">
        <v>88</v>
      </c>
      <c r="D30">
        <v>2130</v>
      </c>
      <c r="E30">
        <v>14.5</v>
      </c>
    </row>
    <row r="32" spans="1:8" x14ac:dyDescent="0.2">
      <c r="A32" s="13">
        <f>MAX(A2:A30)</f>
        <v>455</v>
      </c>
      <c r="B32" s="13">
        <f>MAX(B2:B30)</f>
        <v>27</v>
      </c>
      <c r="C32" s="13">
        <f>MAX(C2:C30)</f>
        <v>225</v>
      </c>
      <c r="D32" s="13">
        <f>MAX(D2:D30)</f>
        <v>4732</v>
      </c>
      <c r="E32" s="13">
        <f>MAX(E2:E30)</f>
        <v>20.5</v>
      </c>
      <c r="F32" s="2" t="s">
        <v>28</v>
      </c>
    </row>
    <row r="33" spans="1:6" x14ac:dyDescent="0.2">
      <c r="A33" s="2">
        <f>MIN(A2:A30)</f>
        <v>97</v>
      </c>
      <c r="B33" s="2">
        <f>MIN(B2:B30)</f>
        <v>9</v>
      </c>
      <c r="C33" s="2">
        <f>MIN(C2:C30)</f>
        <v>46</v>
      </c>
      <c r="D33" s="2">
        <f>MIN(D2:D30)</f>
        <v>1835</v>
      </c>
      <c r="E33" s="2">
        <f>MIN(E2:E30)</f>
        <v>8</v>
      </c>
      <c r="F33" s="2" t="s">
        <v>29</v>
      </c>
    </row>
    <row r="34" spans="1:6" x14ac:dyDescent="0.2">
      <c r="A34" s="13">
        <f>AVERAGE(A2:A30)</f>
        <v>281.41379310344826</v>
      </c>
      <c r="B34" s="13">
        <f>AVERAGE(B2:B30)</f>
        <v>17.689655172413794</v>
      </c>
      <c r="C34" s="13">
        <f>AVERAGE(C2:C30)</f>
        <v>147.82758620689654</v>
      </c>
      <c r="D34" s="13">
        <f>AVERAGE(D2:D30)</f>
        <v>3372.7931034482758</v>
      </c>
      <c r="E34" s="13">
        <f>AVERAGE(E2:E30)</f>
        <v>12.948275862068966</v>
      </c>
      <c r="F34" s="2" t="s">
        <v>30</v>
      </c>
    </row>
  </sheetData>
  <autoFilter ref="A1:E33" xr:uid="{72E563B8-C1CA-4E61-B31A-065B3DC665F5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179A-3D9C-F941-9586-3268488C89FA}">
  <dimension ref="A1"/>
  <sheetViews>
    <sheetView workbookViewId="0">
      <selection activeCell="T41" sqref="T4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4AD-D6E8-0F4E-A27F-1CEADF9B6FBB}">
  <dimension ref="A1"/>
  <sheetViews>
    <sheetView zoomScale="192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9AB1-B8E7-144F-BB2C-54228AB3F85C}">
  <dimension ref="A1:J33"/>
  <sheetViews>
    <sheetView zoomScale="136" zoomScaleNormal="145" workbookViewId="0">
      <selection activeCell="J24" sqref="J24"/>
    </sheetView>
  </sheetViews>
  <sheetFormatPr baseColWidth="10" defaultColWidth="8.83203125" defaultRowHeight="15" x14ac:dyDescent="0.2"/>
  <cols>
    <col min="1" max="1" width="12.33203125" customWidth="1"/>
    <col min="2" max="2" width="8.83203125" bestFit="1" customWidth="1"/>
    <col min="3" max="4" width="11.1640625" bestFit="1" customWidth="1"/>
    <col min="5" max="5" width="11.33203125" bestFit="1" customWidth="1"/>
  </cols>
  <sheetData>
    <row r="1" spans="1:7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G1" s="12" t="s">
        <v>25</v>
      </c>
    </row>
    <row r="2" spans="1:7" x14ac:dyDescent="0.2">
      <c r="A2">
        <v>304</v>
      </c>
      <c r="B2">
        <v>9</v>
      </c>
      <c r="C2">
        <v>193</v>
      </c>
      <c r="D2">
        <v>4732</v>
      </c>
      <c r="E2">
        <v>18.5</v>
      </c>
      <c r="G2" s="12" t="s">
        <v>42</v>
      </c>
    </row>
    <row r="3" spans="1:7" x14ac:dyDescent="0.2">
      <c r="A3">
        <v>360</v>
      </c>
      <c r="B3">
        <v>10</v>
      </c>
      <c r="C3">
        <v>215</v>
      </c>
      <c r="D3">
        <v>4615</v>
      </c>
      <c r="E3">
        <v>14</v>
      </c>
      <c r="G3" t="s">
        <v>43</v>
      </c>
    </row>
    <row r="4" spans="1:7" x14ac:dyDescent="0.2">
      <c r="A4">
        <v>307</v>
      </c>
      <c r="B4">
        <v>10</v>
      </c>
      <c r="C4">
        <v>200</v>
      </c>
      <c r="D4">
        <v>4376</v>
      </c>
      <c r="E4">
        <v>15</v>
      </c>
    </row>
    <row r="5" spans="1:7" x14ac:dyDescent="0.2">
      <c r="A5">
        <v>318</v>
      </c>
      <c r="B5">
        <v>11</v>
      </c>
      <c r="C5">
        <v>210</v>
      </c>
      <c r="D5">
        <v>4382</v>
      </c>
      <c r="E5">
        <v>13.5</v>
      </c>
      <c r="G5" s="3"/>
    </row>
    <row r="6" spans="1:7" x14ac:dyDescent="0.2">
      <c r="A6">
        <v>454</v>
      </c>
      <c r="B6">
        <v>14</v>
      </c>
      <c r="C6">
        <v>220</v>
      </c>
      <c r="D6">
        <v>4354</v>
      </c>
      <c r="E6">
        <v>9</v>
      </c>
    </row>
    <row r="7" spans="1:7" x14ac:dyDescent="0.2">
      <c r="A7">
        <v>440</v>
      </c>
      <c r="B7">
        <v>14</v>
      </c>
      <c r="C7">
        <v>215</v>
      </c>
      <c r="D7">
        <v>4312</v>
      </c>
      <c r="E7">
        <v>8.5</v>
      </c>
    </row>
    <row r="8" spans="1:7" x14ac:dyDescent="0.2">
      <c r="A8">
        <v>455</v>
      </c>
      <c r="B8">
        <v>14</v>
      </c>
      <c r="C8">
        <v>225</v>
      </c>
      <c r="D8">
        <v>4425</v>
      </c>
      <c r="E8">
        <v>10</v>
      </c>
    </row>
    <row r="9" spans="1:7" x14ac:dyDescent="0.2">
      <c r="A9">
        <v>340</v>
      </c>
      <c r="B9">
        <v>14</v>
      </c>
      <c r="C9">
        <v>160</v>
      </c>
      <c r="D9">
        <v>3609</v>
      </c>
      <c r="E9">
        <v>8</v>
      </c>
    </row>
    <row r="10" spans="1:7" x14ac:dyDescent="0.2">
      <c r="A10">
        <v>455</v>
      </c>
      <c r="B10">
        <v>14</v>
      </c>
      <c r="C10">
        <v>225</v>
      </c>
      <c r="D10">
        <v>3086</v>
      </c>
      <c r="E10">
        <v>10</v>
      </c>
    </row>
    <row r="11" spans="1:7" x14ac:dyDescent="0.2">
      <c r="A11">
        <v>350</v>
      </c>
      <c r="B11">
        <v>15</v>
      </c>
      <c r="C11">
        <v>165</v>
      </c>
      <c r="D11">
        <v>3693</v>
      </c>
      <c r="E11">
        <v>11.5</v>
      </c>
    </row>
    <row r="12" spans="1:7" x14ac:dyDescent="0.2">
      <c r="A12">
        <v>429</v>
      </c>
      <c r="B12">
        <v>15</v>
      </c>
      <c r="C12">
        <v>198</v>
      </c>
      <c r="D12">
        <v>4341</v>
      </c>
      <c r="E12">
        <v>10</v>
      </c>
    </row>
    <row r="13" spans="1:7" x14ac:dyDescent="0.2">
      <c r="A13">
        <v>390</v>
      </c>
      <c r="B13">
        <v>15</v>
      </c>
      <c r="C13">
        <v>190</v>
      </c>
      <c r="D13">
        <v>3850</v>
      </c>
      <c r="E13">
        <v>8.5</v>
      </c>
    </row>
    <row r="14" spans="1:7" x14ac:dyDescent="0.2">
      <c r="A14">
        <v>383</v>
      </c>
      <c r="B14">
        <v>15</v>
      </c>
      <c r="C14">
        <v>170</v>
      </c>
      <c r="D14">
        <v>3563</v>
      </c>
      <c r="E14">
        <v>10</v>
      </c>
    </row>
    <row r="15" spans="1:7" x14ac:dyDescent="0.2">
      <c r="A15">
        <v>400</v>
      </c>
      <c r="B15">
        <v>15</v>
      </c>
      <c r="C15">
        <v>150</v>
      </c>
      <c r="D15">
        <v>3761</v>
      </c>
      <c r="E15">
        <v>9.5</v>
      </c>
    </row>
    <row r="16" spans="1:7" x14ac:dyDescent="0.2">
      <c r="A16">
        <v>304</v>
      </c>
      <c r="B16">
        <v>16</v>
      </c>
      <c r="C16">
        <v>150</v>
      </c>
      <c r="D16">
        <v>3433</v>
      </c>
      <c r="E16">
        <v>12</v>
      </c>
    </row>
    <row r="17" spans="1:10" x14ac:dyDescent="0.2">
      <c r="A17">
        <v>302</v>
      </c>
      <c r="B17">
        <v>17</v>
      </c>
      <c r="C17">
        <v>140</v>
      </c>
      <c r="D17">
        <v>3449</v>
      </c>
      <c r="E17">
        <v>10.5</v>
      </c>
    </row>
    <row r="18" spans="1:10" x14ac:dyDescent="0.2">
      <c r="A18">
        <v>307</v>
      </c>
      <c r="B18">
        <v>18</v>
      </c>
      <c r="C18">
        <v>130</v>
      </c>
      <c r="D18">
        <v>3504</v>
      </c>
      <c r="E18">
        <v>12</v>
      </c>
    </row>
    <row r="19" spans="1:10" x14ac:dyDescent="0.2">
      <c r="A19">
        <v>318</v>
      </c>
      <c r="B19">
        <v>18</v>
      </c>
      <c r="C19">
        <v>150</v>
      </c>
      <c r="D19">
        <v>3436</v>
      </c>
      <c r="E19">
        <v>11</v>
      </c>
    </row>
    <row r="20" spans="1:10" x14ac:dyDescent="0.2">
      <c r="A20">
        <v>199</v>
      </c>
      <c r="B20">
        <v>18</v>
      </c>
      <c r="C20">
        <v>97</v>
      </c>
      <c r="D20">
        <v>2774</v>
      </c>
      <c r="E20">
        <v>15.5</v>
      </c>
    </row>
    <row r="21" spans="1:10" x14ac:dyDescent="0.2">
      <c r="A21">
        <v>200</v>
      </c>
      <c r="B21">
        <v>21</v>
      </c>
      <c r="C21">
        <v>85</v>
      </c>
      <c r="D21">
        <v>2587</v>
      </c>
      <c r="E21">
        <v>16</v>
      </c>
    </row>
    <row r="22" spans="1:10" x14ac:dyDescent="0.2">
      <c r="A22">
        <v>199</v>
      </c>
      <c r="B22">
        <v>21</v>
      </c>
      <c r="C22">
        <v>90</v>
      </c>
      <c r="D22">
        <v>2648</v>
      </c>
      <c r="E22">
        <v>15</v>
      </c>
      <c r="J22" t="s">
        <v>82</v>
      </c>
    </row>
    <row r="23" spans="1:10" x14ac:dyDescent="0.2">
      <c r="A23">
        <v>198</v>
      </c>
      <c r="B23">
        <v>22</v>
      </c>
      <c r="C23">
        <v>95</v>
      </c>
      <c r="D23">
        <v>2833</v>
      </c>
      <c r="E23">
        <v>15.5</v>
      </c>
      <c r="J23" t="s">
        <v>83</v>
      </c>
    </row>
    <row r="24" spans="1:10" x14ac:dyDescent="0.2">
      <c r="A24">
        <v>113</v>
      </c>
      <c r="B24">
        <v>24</v>
      </c>
      <c r="C24">
        <v>95</v>
      </c>
      <c r="D24">
        <v>2372</v>
      </c>
      <c r="E24">
        <v>15</v>
      </c>
      <c r="J24">
        <f>0.3884 * 50+38.522</f>
        <v>57.942</v>
      </c>
    </row>
    <row r="25" spans="1:10" x14ac:dyDescent="0.2">
      <c r="A25">
        <v>107</v>
      </c>
      <c r="B25">
        <v>24</v>
      </c>
      <c r="C25">
        <v>90</v>
      </c>
      <c r="D25">
        <v>2430</v>
      </c>
      <c r="E25">
        <v>14.5</v>
      </c>
    </row>
    <row r="26" spans="1:10" x14ac:dyDescent="0.2">
      <c r="A26">
        <v>110</v>
      </c>
      <c r="B26">
        <v>25</v>
      </c>
      <c r="C26">
        <v>87</v>
      </c>
      <c r="D26">
        <v>2672</v>
      </c>
      <c r="E26">
        <v>17.5</v>
      </c>
    </row>
    <row r="27" spans="1:10" x14ac:dyDescent="0.2">
      <c r="A27">
        <v>104</v>
      </c>
      <c r="B27">
        <v>25</v>
      </c>
      <c r="C27">
        <v>95</v>
      </c>
      <c r="D27">
        <v>2375</v>
      </c>
      <c r="E27">
        <v>17.5</v>
      </c>
    </row>
    <row r="28" spans="1:10" x14ac:dyDescent="0.2">
      <c r="A28">
        <v>97</v>
      </c>
      <c r="B28">
        <v>26</v>
      </c>
      <c r="C28">
        <v>46</v>
      </c>
      <c r="D28">
        <v>1835</v>
      </c>
      <c r="E28">
        <v>20.5</v>
      </c>
    </row>
    <row r="29" spans="1:10" x14ac:dyDescent="0.2">
      <c r="A29">
        <v>121</v>
      </c>
      <c r="B29">
        <v>26</v>
      </c>
      <c r="C29">
        <v>113</v>
      </c>
      <c r="D29">
        <v>2234</v>
      </c>
      <c r="E29">
        <v>12.5</v>
      </c>
    </row>
    <row r="30" spans="1:10" x14ac:dyDescent="0.2">
      <c r="A30">
        <v>97</v>
      </c>
      <c r="B30">
        <v>27</v>
      </c>
      <c r="C30">
        <v>88</v>
      </c>
      <c r="D30">
        <v>2130</v>
      </c>
      <c r="E30">
        <v>14.5</v>
      </c>
    </row>
    <row r="31" spans="1:10" x14ac:dyDescent="0.2">
      <c r="A31" s="13">
        <f>MAX(A2:A30)</f>
        <v>455</v>
      </c>
      <c r="B31" s="13">
        <f>MAX(B2:B30)</f>
        <v>27</v>
      </c>
      <c r="C31" s="13">
        <f>MAX(C2:C30)</f>
        <v>225</v>
      </c>
      <c r="D31" s="13">
        <f>MAX(D2:D30)</f>
        <v>4732</v>
      </c>
      <c r="E31" s="13">
        <f>MAX(E2:E30)</f>
        <v>20.5</v>
      </c>
      <c r="F31" s="2" t="s">
        <v>28</v>
      </c>
    </row>
    <row r="32" spans="1:10" x14ac:dyDescent="0.2">
      <c r="A32" s="2">
        <f>MIN(A2:A30)</f>
        <v>97</v>
      </c>
      <c r="B32" s="2">
        <f>MIN(B2:B30)</f>
        <v>9</v>
      </c>
      <c r="C32" s="2">
        <f>MIN(C2:C30)</f>
        <v>46</v>
      </c>
      <c r="D32" s="2">
        <f>MIN(D2:D30)</f>
        <v>1835</v>
      </c>
      <c r="E32" s="2">
        <f>MIN(E2:E30)</f>
        <v>8</v>
      </c>
      <c r="F32" s="2" t="s">
        <v>29</v>
      </c>
    </row>
    <row r="33" spans="1:6" x14ac:dyDescent="0.2">
      <c r="A33" s="13">
        <f>AVERAGE(A2:A30)</f>
        <v>281.41379310344826</v>
      </c>
      <c r="B33" s="13">
        <f>AVERAGE(B2:B30)</f>
        <v>17.689655172413794</v>
      </c>
      <c r="C33" s="13">
        <f>AVERAGE(C2:C30)</f>
        <v>147.82758620689654</v>
      </c>
      <c r="D33" s="13">
        <f>AVERAGE(D2:D30)</f>
        <v>3372.7931034482758</v>
      </c>
      <c r="E33" s="13">
        <f>AVERAGE(E2:E30)</f>
        <v>12.948275862068966</v>
      </c>
      <c r="F33" s="2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EA40-F36A-4424-8E5A-EBE636F11DE1}">
  <dimension ref="A1"/>
  <sheetViews>
    <sheetView workbookViewId="0">
      <selection activeCell="O14" sqref="O1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E109-78BC-464C-991E-A0E9AEF74382}">
  <dimension ref="A3:B14"/>
  <sheetViews>
    <sheetView zoomScale="115" zoomScaleNormal="115" workbookViewId="0">
      <selection activeCell="O2" sqref="O2"/>
    </sheetView>
  </sheetViews>
  <sheetFormatPr baseColWidth="10" defaultColWidth="8.83203125" defaultRowHeight="15" x14ac:dyDescent="0.2"/>
  <cols>
    <col min="1" max="1" width="15.5" bestFit="1" customWidth="1"/>
    <col min="2" max="2" width="13.83203125" bestFit="1" customWidth="1"/>
  </cols>
  <sheetData>
    <row r="3" spans="1:2" x14ac:dyDescent="0.2">
      <c r="A3" s="2" t="s">
        <v>40</v>
      </c>
      <c r="B3" s="2" t="s">
        <v>41</v>
      </c>
    </row>
    <row r="4" spans="1:2" x14ac:dyDescent="0.2">
      <c r="A4">
        <v>0</v>
      </c>
      <c r="B4">
        <v>6</v>
      </c>
    </row>
    <row r="5" spans="1:2" x14ac:dyDescent="0.2">
      <c r="A5">
        <v>1</v>
      </c>
      <c r="B5">
        <v>7</v>
      </c>
    </row>
    <row r="6" spans="1:2" x14ac:dyDescent="0.2">
      <c r="A6">
        <v>2</v>
      </c>
      <c r="B6">
        <v>8</v>
      </c>
    </row>
    <row r="7" spans="1:2" x14ac:dyDescent="0.2">
      <c r="A7">
        <v>3</v>
      </c>
      <c r="B7">
        <v>9</v>
      </c>
    </row>
    <row r="8" spans="1:2" x14ac:dyDescent="0.2">
      <c r="A8">
        <v>4</v>
      </c>
      <c r="B8">
        <v>10</v>
      </c>
    </row>
    <row r="9" spans="1:2" x14ac:dyDescent="0.2">
      <c r="A9">
        <v>5</v>
      </c>
      <c r="B9">
        <v>11</v>
      </c>
    </row>
    <row r="10" spans="1:2" x14ac:dyDescent="0.2">
      <c r="A10">
        <v>6</v>
      </c>
      <c r="B10">
        <v>12</v>
      </c>
    </row>
    <row r="11" spans="1:2" x14ac:dyDescent="0.2">
      <c r="A11">
        <v>7</v>
      </c>
      <c r="B11">
        <v>13</v>
      </c>
    </row>
    <row r="12" spans="1:2" x14ac:dyDescent="0.2">
      <c r="A12">
        <v>8</v>
      </c>
      <c r="B12">
        <v>14</v>
      </c>
    </row>
    <row r="13" spans="1:2" x14ac:dyDescent="0.2">
      <c r="A13">
        <v>9</v>
      </c>
      <c r="B13">
        <v>15</v>
      </c>
    </row>
    <row r="14" spans="1:2" x14ac:dyDescent="0.2">
      <c r="A14">
        <v>10</v>
      </c>
      <c r="B14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D266-361B-4FE8-B7BA-48537C0ADE78}">
  <dimension ref="A1:T62"/>
  <sheetViews>
    <sheetView zoomScale="134" zoomScaleNormal="85" workbookViewId="0">
      <selection activeCell="B22" sqref="B22"/>
    </sheetView>
  </sheetViews>
  <sheetFormatPr baseColWidth="10" defaultColWidth="8.83203125" defaultRowHeight="15" x14ac:dyDescent="0.2"/>
  <cols>
    <col min="1" max="1" width="12.6640625" bestFit="1" customWidth="1"/>
    <col min="2" max="2" width="5.6640625" bestFit="1" customWidth="1"/>
    <col min="3" max="3" width="10.1640625" customWidth="1"/>
    <col min="4" max="4" width="11.6640625" bestFit="1" customWidth="1"/>
    <col min="16" max="16" width="34.33203125" customWidth="1"/>
    <col min="20" max="20" width="24.6640625" bestFit="1" customWidth="1"/>
  </cols>
  <sheetData>
    <row r="1" spans="1:20" x14ac:dyDescent="0.2">
      <c r="A1" s="2" t="s">
        <v>19</v>
      </c>
      <c r="P1" s="7" t="s">
        <v>12</v>
      </c>
    </row>
    <row r="2" spans="1:20" x14ac:dyDescent="0.2">
      <c r="A2" s="2" t="s">
        <v>15</v>
      </c>
      <c r="B2" s="2" t="s">
        <v>16</v>
      </c>
      <c r="C2" s="2" t="s">
        <v>17</v>
      </c>
      <c r="D2" s="2" t="s">
        <v>18</v>
      </c>
    </row>
    <row r="3" spans="1:20" ht="16" thickBot="1" x14ac:dyDescent="0.25">
      <c r="A3" s="2" t="s">
        <v>8</v>
      </c>
      <c r="B3" s="2" t="s">
        <v>13</v>
      </c>
      <c r="C3" s="2" t="s">
        <v>14</v>
      </c>
      <c r="D3" s="2" t="s">
        <v>9</v>
      </c>
    </row>
    <row r="4" spans="1:20" x14ac:dyDescent="0.2">
      <c r="A4">
        <v>0</v>
      </c>
      <c r="B4">
        <v>5</v>
      </c>
      <c r="C4" s="15">
        <v>6</v>
      </c>
      <c r="D4">
        <f>B4*A4+C4</f>
        <v>6</v>
      </c>
    </row>
    <row r="5" spans="1:20" x14ac:dyDescent="0.2">
      <c r="A5">
        <v>1</v>
      </c>
      <c r="B5">
        <v>5</v>
      </c>
      <c r="C5" s="16">
        <v>6</v>
      </c>
      <c r="D5">
        <f>B5*A5+C5</f>
        <v>11</v>
      </c>
    </row>
    <row r="6" spans="1:20" x14ac:dyDescent="0.2">
      <c r="A6">
        <v>2</v>
      </c>
      <c r="B6">
        <v>5</v>
      </c>
      <c r="C6" s="16">
        <v>6</v>
      </c>
      <c r="D6">
        <f t="shared" ref="D6:D14" si="0">B6*A6+C6</f>
        <v>16</v>
      </c>
    </row>
    <row r="7" spans="1:20" x14ac:dyDescent="0.2">
      <c r="A7">
        <v>3</v>
      </c>
      <c r="B7">
        <v>5</v>
      </c>
      <c r="C7" s="16">
        <v>6</v>
      </c>
      <c r="D7">
        <f t="shared" si="0"/>
        <v>21</v>
      </c>
    </row>
    <row r="8" spans="1:20" x14ac:dyDescent="0.2">
      <c r="A8">
        <v>4</v>
      </c>
      <c r="B8">
        <v>5</v>
      </c>
      <c r="C8" s="16">
        <v>6</v>
      </c>
      <c r="D8">
        <f t="shared" si="0"/>
        <v>26</v>
      </c>
      <c r="T8" s="6"/>
    </row>
    <row r="9" spans="1:20" x14ac:dyDescent="0.2">
      <c r="A9">
        <v>5</v>
      </c>
      <c r="B9">
        <v>5</v>
      </c>
      <c r="C9" s="16">
        <v>6</v>
      </c>
      <c r="D9">
        <f t="shared" si="0"/>
        <v>31</v>
      </c>
      <c r="P9" s="7" t="s">
        <v>7</v>
      </c>
    </row>
    <row r="10" spans="1:20" x14ac:dyDescent="0.2">
      <c r="A10">
        <v>6</v>
      </c>
      <c r="B10">
        <v>5</v>
      </c>
      <c r="C10" s="16">
        <v>6</v>
      </c>
      <c r="D10">
        <f t="shared" si="0"/>
        <v>36</v>
      </c>
    </row>
    <row r="11" spans="1:20" x14ac:dyDescent="0.2">
      <c r="A11">
        <v>7</v>
      </c>
      <c r="B11">
        <v>5</v>
      </c>
      <c r="C11" s="16">
        <v>6</v>
      </c>
      <c r="D11">
        <f t="shared" si="0"/>
        <v>41</v>
      </c>
    </row>
    <row r="12" spans="1:20" x14ac:dyDescent="0.2">
      <c r="A12">
        <v>8</v>
      </c>
      <c r="B12">
        <v>5</v>
      </c>
      <c r="C12" s="16">
        <v>6</v>
      </c>
      <c r="D12">
        <f t="shared" si="0"/>
        <v>46</v>
      </c>
    </row>
    <row r="13" spans="1:20" x14ac:dyDescent="0.2">
      <c r="A13">
        <v>9</v>
      </c>
      <c r="B13">
        <v>5</v>
      </c>
      <c r="C13" s="16">
        <v>6</v>
      </c>
      <c r="D13">
        <f t="shared" si="0"/>
        <v>51</v>
      </c>
    </row>
    <row r="14" spans="1:20" ht="16" thickBot="1" x14ac:dyDescent="0.25">
      <c r="A14">
        <v>10</v>
      </c>
      <c r="B14">
        <v>5</v>
      </c>
      <c r="C14" s="17">
        <v>6</v>
      </c>
      <c r="D14">
        <f t="shared" si="0"/>
        <v>56</v>
      </c>
    </row>
    <row r="16" spans="1:20" ht="16" x14ac:dyDescent="0.2">
      <c r="P16" s="5" t="s">
        <v>6</v>
      </c>
    </row>
    <row r="17" spans="1:17" x14ac:dyDescent="0.2">
      <c r="P17" t="s">
        <v>11</v>
      </c>
      <c r="Q17" s="8" t="s">
        <v>10</v>
      </c>
    </row>
    <row r="22" spans="1:17" ht="14" customHeight="1" x14ac:dyDescent="0.2"/>
    <row r="29" spans="1:17" ht="19" x14ac:dyDescent="0.25">
      <c r="A29" s="9" t="s">
        <v>20</v>
      </c>
    </row>
    <row r="30" spans="1:17" ht="19" x14ac:dyDescent="0.25">
      <c r="A30" s="10" t="s">
        <v>21</v>
      </c>
    </row>
    <row r="31" spans="1:17" ht="19" x14ac:dyDescent="0.25">
      <c r="A31" s="10" t="s">
        <v>22</v>
      </c>
    </row>
    <row r="32" spans="1:17" ht="19" x14ac:dyDescent="0.25">
      <c r="A32" s="10" t="s">
        <v>23</v>
      </c>
    </row>
    <row r="34" spans="1:1" ht="19" x14ac:dyDescent="0.2">
      <c r="A34" s="11" t="s">
        <v>24</v>
      </c>
    </row>
    <row r="62" spans="13:13" ht="16" x14ac:dyDescent="0.2">
      <c r="M62" s="1"/>
    </row>
  </sheetData>
  <hyperlinks>
    <hyperlink ref="Q17" r:id="rId1" xr:uid="{5EF33A12-7375-4F89-AE86-58BAC38A6F1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1050-B072-480B-B16C-0177ABA9C581}">
  <dimension ref="A1:L30"/>
  <sheetViews>
    <sheetView zoomScale="135" workbookViewId="0">
      <selection activeCell="H34" sqref="H34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6.5" bestFit="1" customWidth="1"/>
    <col min="4" max="4" width="4.5" bestFit="1" customWidth="1"/>
    <col min="5" max="5" width="10.83203125" bestFit="1" customWidth="1"/>
    <col min="6" max="6" width="5.1640625" bestFit="1" customWidth="1"/>
    <col min="7" max="7" width="15.5" customWidth="1"/>
    <col min="8" max="8" width="13.33203125" bestFit="1" customWidth="1"/>
    <col min="9" max="11" width="12" bestFit="1" customWidth="1"/>
    <col min="18" max="18" width="12.33203125" bestFit="1" customWidth="1"/>
    <col min="19" max="19" width="11" bestFit="1" customWidth="1"/>
    <col min="20" max="20" width="7.5" bestFit="1" customWidth="1"/>
    <col min="21" max="21" width="9.33203125" customWidth="1"/>
  </cols>
  <sheetData>
    <row r="1" spans="1:12" x14ac:dyDescent="0.2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G1" s="4" t="s">
        <v>5</v>
      </c>
      <c r="L1" s="2" t="s">
        <v>26</v>
      </c>
    </row>
    <row r="2" spans="1:12" x14ac:dyDescent="0.2">
      <c r="A2">
        <v>307</v>
      </c>
      <c r="B2">
        <v>130</v>
      </c>
      <c r="C2">
        <v>3504</v>
      </c>
      <c r="D2">
        <v>18</v>
      </c>
      <c r="E2">
        <v>12</v>
      </c>
      <c r="G2" t="s">
        <v>48</v>
      </c>
      <c r="L2" t="s">
        <v>27</v>
      </c>
    </row>
    <row r="3" spans="1:12" x14ac:dyDescent="0.2">
      <c r="A3">
        <v>350</v>
      </c>
      <c r="B3">
        <v>165</v>
      </c>
      <c r="C3">
        <v>3693</v>
      </c>
      <c r="D3">
        <v>15</v>
      </c>
      <c r="E3">
        <v>11.5</v>
      </c>
    </row>
    <row r="4" spans="1:12" x14ac:dyDescent="0.2">
      <c r="A4">
        <v>318</v>
      </c>
      <c r="B4">
        <v>150</v>
      </c>
      <c r="C4">
        <v>3436</v>
      </c>
      <c r="D4">
        <v>18</v>
      </c>
      <c r="E4">
        <v>11</v>
      </c>
    </row>
    <row r="5" spans="1:12" x14ac:dyDescent="0.2">
      <c r="A5">
        <v>304</v>
      </c>
      <c r="B5">
        <v>150</v>
      </c>
      <c r="C5">
        <v>3433</v>
      </c>
      <c r="D5">
        <v>16</v>
      </c>
      <c r="E5">
        <v>12</v>
      </c>
      <c r="G5" s="7" t="s">
        <v>37</v>
      </c>
      <c r="H5" s="7" t="s">
        <v>38</v>
      </c>
    </row>
    <row r="6" spans="1:12" x14ac:dyDescent="0.2">
      <c r="A6">
        <v>302</v>
      </c>
      <c r="B6">
        <v>140</v>
      </c>
      <c r="C6">
        <v>3449</v>
      </c>
      <c r="D6">
        <v>17</v>
      </c>
      <c r="E6">
        <v>10.5</v>
      </c>
      <c r="G6" s="2" t="s">
        <v>47</v>
      </c>
      <c r="H6" s="2" t="s">
        <v>31</v>
      </c>
    </row>
    <row r="7" spans="1:12" x14ac:dyDescent="0.2">
      <c r="A7">
        <v>429</v>
      </c>
      <c r="B7">
        <v>198</v>
      </c>
      <c r="C7">
        <v>4341</v>
      </c>
      <c r="D7">
        <v>15</v>
      </c>
      <c r="E7">
        <v>10</v>
      </c>
      <c r="G7">
        <v>200</v>
      </c>
    </row>
    <row r="8" spans="1:12" x14ac:dyDescent="0.2">
      <c r="A8">
        <v>454</v>
      </c>
      <c r="B8">
        <v>220</v>
      </c>
      <c r="C8">
        <v>4354</v>
      </c>
      <c r="D8">
        <v>14</v>
      </c>
      <c r="E8">
        <v>9</v>
      </c>
    </row>
    <row r="9" spans="1:12" x14ac:dyDescent="0.2">
      <c r="A9">
        <v>440</v>
      </c>
      <c r="B9">
        <v>215</v>
      </c>
      <c r="C9">
        <v>4312</v>
      </c>
      <c r="D9">
        <v>14</v>
      </c>
      <c r="E9">
        <v>8.5</v>
      </c>
      <c r="G9" s="2" t="s">
        <v>32</v>
      </c>
      <c r="H9" s="2" t="s">
        <v>34</v>
      </c>
    </row>
    <row r="10" spans="1:12" x14ac:dyDescent="0.2">
      <c r="A10">
        <v>455</v>
      </c>
      <c r="B10">
        <v>225</v>
      </c>
      <c r="C10">
        <v>4425</v>
      </c>
      <c r="D10">
        <v>14</v>
      </c>
      <c r="E10">
        <v>10</v>
      </c>
      <c r="G10">
        <v>199</v>
      </c>
    </row>
    <row r="11" spans="1:12" x14ac:dyDescent="0.2">
      <c r="A11">
        <v>390</v>
      </c>
      <c r="B11">
        <v>190</v>
      </c>
      <c r="C11">
        <v>3850</v>
      </c>
      <c r="D11">
        <v>15</v>
      </c>
      <c r="E11">
        <v>8.5</v>
      </c>
    </row>
    <row r="12" spans="1:12" x14ac:dyDescent="0.2">
      <c r="A12">
        <v>383</v>
      </c>
      <c r="B12">
        <v>170</v>
      </c>
      <c r="C12">
        <v>3563</v>
      </c>
      <c r="D12">
        <v>15</v>
      </c>
      <c r="E12">
        <v>10</v>
      </c>
      <c r="G12" s="2" t="s">
        <v>33</v>
      </c>
      <c r="H12" s="2" t="s">
        <v>39</v>
      </c>
    </row>
    <row r="13" spans="1:12" x14ac:dyDescent="0.2">
      <c r="A13">
        <v>340</v>
      </c>
      <c r="B13">
        <v>160</v>
      </c>
      <c r="C13">
        <v>3609</v>
      </c>
      <c r="D13">
        <v>14</v>
      </c>
      <c r="E13">
        <v>8</v>
      </c>
      <c r="G13">
        <v>4000</v>
      </c>
    </row>
    <row r="14" spans="1:12" x14ac:dyDescent="0.2">
      <c r="A14">
        <v>400</v>
      </c>
      <c r="B14">
        <v>150</v>
      </c>
      <c r="C14">
        <v>3761</v>
      </c>
      <c r="D14">
        <v>15</v>
      </c>
      <c r="E14">
        <v>9.5</v>
      </c>
    </row>
    <row r="15" spans="1:12" x14ac:dyDescent="0.2">
      <c r="A15">
        <v>455</v>
      </c>
      <c r="B15">
        <v>225</v>
      </c>
      <c r="C15">
        <v>3086</v>
      </c>
      <c r="D15">
        <v>14</v>
      </c>
      <c r="E15">
        <v>10</v>
      </c>
      <c r="G15" s="14" t="s">
        <v>35</v>
      </c>
      <c r="H15" s="14" t="s">
        <v>36</v>
      </c>
    </row>
    <row r="16" spans="1:12" x14ac:dyDescent="0.2">
      <c r="A16">
        <v>113</v>
      </c>
      <c r="B16">
        <v>95</v>
      </c>
      <c r="C16">
        <v>2372</v>
      </c>
      <c r="D16">
        <v>24</v>
      </c>
      <c r="E16">
        <v>15</v>
      </c>
      <c r="G16">
        <v>380</v>
      </c>
    </row>
    <row r="17" spans="1:5" x14ac:dyDescent="0.2">
      <c r="A17">
        <v>198</v>
      </c>
      <c r="B17">
        <v>95</v>
      </c>
      <c r="C17">
        <v>2833</v>
      </c>
      <c r="D17">
        <v>22</v>
      </c>
      <c r="E17">
        <v>15.5</v>
      </c>
    </row>
    <row r="18" spans="1:5" x14ac:dyDescent="0.2">
      <c r="A18">
        <v>199</v>
      </c>
      <c r="B18">
        <v>97</v>
      </c>
      <c r="C18">
        <v>2774</v>
      </c>
      <c r="D18">
        <v>18</v>
      </c>
      <c r="E18">
        <v>15.5</v>
      </c>
    </row>
    <row r="19" spans="1:5" x14ac:dyDescent="0.2">
      <c r="A19">
        <v>200</v>
      </c>
      <c r="B19">
        <v>85</v>
      </c>
      <c r="C19">
        <v>2587</v>
      </c>
      <c r="D19">
        <v>21</v>
      </c>
      <c r="E19">
        <v>16</v>
      </c>
    </row>
    <row r="20" spans="1:5" x14ac:dyDescent="0.2">
      <c r="A20">
        <v>97</v>
      </c>
      <c r="B20">
        <v>88</v>
      </c>
      <c r="C20">
        <v>2130</v>
      </c>
      <c r="D20">
        <v>27</v>
      </c>
      <c r="E20">
        <v>14.5</v>
      </c>
    </row>
    <row r="21" spans="1:5" x14ac:dyDescent="0.2">
      <c r="A21">
        <v>97</v>
      </c>
      <c r="B21">
        <v>46</v>
      </c>
      <c r="C21">
        <v>1835</v>
      </c>
      <c r="D21">
        <v>26</v>
      </c>
      <c r="E21">
        <v>20.5</v>
      </c>
    </row>
    <row r="22" spans="1:5" x14ac:dyDescent="0.2">
      <c r="A22">
        <v>110</v>
      </c>
      <c r="B22">
        <v>87</v>
      </c>
      <c r="C22">
        <v>2672</v>
      </c>
      <c r="D22">
        <v>25</v>
      </c>
      <c r="E22">
        <v>17.5</v>
      </c>
    </row>
    <row r="23" spans="1:5" x14ac:dyDescent="0.2">
      <c r="A23">
        <v>107</v>
      </c>
      <c r="B23">
        <v>90</v>
      </c>
      <c r="C23">
        <v>2430</v>
      </c>
      <c r="D23">
        <v>24</v>
      </c>
      <c r="E23">
        <v>14.5</v>
      </c>
    </row>
    <row r="24" spans="1:5" x14ac:dyDescent="0.2">
      <c r="A24">
        <v>104</v>
      </c>
      <c r="B24">
        <v>95</v>
      </c>
      <c r="C24">
        <v>2375</v>
      </c>
      <c r="D24">
        <v>25</v>
      </c>
      <c r="E24">
        <v>17.5</v>
      </c>
    </row>
    <row r="25" spans="1:5" x14ac:dyDescent="0.2">
      <c r="A25">
        <v>121</v>
      </c>
      <c r="B25">
        <v>113</v>
      </c>
      <c r="C25">
        <v>2234</v>
      </c>
      <c r="D25">
        <v>26</v>
      </c>
      <c r="E25">
        <v>12.5</v>
      </c>
    </row>
    <row r="26" spans="1:5" x14ac:dyDescent="0.2">
      <c r="A26">
        <v>199</v>
      </c>
      <c r="B26">
        <v>90</v>
      </c>
      <c r="C26">
        <v>2648</v>
      </c>
      <c r="D26">
        <v>21</v>
      </c>
      <c r="E26">
        <v>15</v>
      </c>
    </row>
    <row r="27" spans="1:5" x14ac:dyDescent="0.2">
      <c r="A27">
        <v>360</v>
      </c>
      <c r="B27">
        <v>215</v>
      </c>
      <c r="C27">
        <v>4615</v>
      </c>
      <c r="D27">
        <v>10</v>
      </c>
      <c r="E27">
        <v>14</v>
      </c>
    </row>
    <row r="28" spans="1:5" x14ac:dyDescent="0.2">
      <c r="A28">
        <v>307</v>
      </c>
      <c r="B28">
        <v>200</v>
      </c>
      <c r="C28">
        <v>4376</v>
      </c>
      <c r="D28">
        <v>10</v>
      </c>
      <c r="E28">
        <v>15</v>
      </c>
    </row>
    <row r="29" spans="1:5" x14ac:dyDescent="0.2">
      <c r="A29">
        <v>318</v>
      </c>
      <c r="B29">
        <v>210</v>
      </c>
      <c r="C29">
        <v>4382</v>
      </c>
      <c r="D29">
        <v>11</v>
      </c>
      <c r="E29">
        <v>13.5</v>
      </c>
    </row>
    <row r="30" spans="1:5" x14ac:dyDescent="0.2">
      <c r="A30">
        <v>304</v>
      </c>
      <c r="B30">
        <v>193</v>
      </c>
      <c r="C30">
        <v>4732</v>
      </c>
      <c r="D30">
        <v>9</v>
      </c>
      <c r="E30">
        <v>18.5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C209-77FD-3C48-BEA6-CD2FA79F3FD6}">
  <dimension ref="A1:I52"/>
  <sheetViews>
    <sheetView tabSelected="1" workbookViewId="0">
      <selection activeCell="K28" sqref="K28"/>
    </sheetView>
  </sheetViews>
  <sheetFormatPr baseColWidth="10" defaultRowHeight="15" x14ac:dyDescent="0.2"/>
  <cols>
    <col min="1" max="1" width="15.5" bestFit="1" customWidth="1"/>
    <col min="2" max="2" width="12.6640625" bestFit="1" customWidth="1"/>
    <col min="3" max="3" width="13.164062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 x14ac:dyDescent="0.2">
      <c r="A1" t="s">
        <v>49</v>
      </c>
    </row>
    <row r="2" spans="1:9" ht="16" thickBot="1" x14ac:dyDescent="0.25"/>
    <row r="3" spans="1:9" x14ac:dyDescent="0.2">
      <c r="A3" s="22" t="s">
        <v>50</v>
      </c>
      <c r="B3" s="22"/>
    </row>
    <row r="4" spans="1:9" x14ac:dyDescent="0.2">
      <c r="A4" t="s">
        <v>51</v>
      </c>
      <c r="B4">
        <v>0.90443635907297459</v>
      </c>
    </row>
    <row r="5" spans="1:9" x14ac:dyDescent="0.2">
      <c r="A5" t="s">
        <v>52</v>
      </c>
      <c r="B5" s="23">
        <v>0.81800512761317856</v>
      </c>
      <c r="C5" s="19" t="s">
        <v>77</v>
      </c>
    </row>
    <row r="6" spans="1:9" x14ac:dyDescent="0.2">
      <c r="A6" t="s">
        <v>53</v>
      </c>
      <c r="B6">
        <v>0.81100532482907006</v>
      </c>
    </row>
    <row r="7" spans="1:9" x14ac:dyDescent="0.2">
      <c r="A7" t="s">
        <v>54</v>
      </c>
      <c r="B7">
        <v>55.039818756144783</v>
      </c>
    </row>
    <row r="8" spans="1:9" ht="16" thickBot="1" x14ac:dyDescent="0.25">
      <c r="A8" s="20" t="s">
        <v>55</v>
      </c>
      <c r="B8" s="24">
        <v>28</v>
      </c>
      <c r="C8" s="19" t="s">
        <v>78</v>
      </c>
    </row>
    <row r="10" spans="1:9" ht="16" thickBot="1" x14ac:dyDescent="0.25">
      <c r="A10" t="s">
        <v>56</v>
      </c>
    </row>
    <row r="11" spans="1:9" x14ac:dyDescent="0.2">
      <c r="A11" s="21"/>
      <c r="B11" s="21" t="s">
        <v>61</v>
      </c>
      <c r="C11" s="21" t="s">
        <v>62</v>
      </c>
      <c r="D11" s="21" t="s">
        <v>63</v>
      </c>
      <c r="E11" s="21" t="s">
        <v>64</v>
      </c>
      <c r="F11" s="21" t="s">
        <v>65</v>
      </c>
    </row>
    <row r="12" spans="1:9" x14ac:dyDescent="0.2">
      <c r="A12" t="s">
        <v>57</v>
      </c>
      <c r="B12">
        <v>1</v>
      </c>
      <c r="C12">
        <v>354017.07713355904</v>
      </c>
      <c r="D12">
        <v>354017.07713355904</v>
      </c>
      <c r="E12">
        <v>116.86116778465188</v>
      </c>
      <c r="F12" s="23">
        <v>4.0858237059952343E-11</v>
      </c>
      <c r="G12" s="19" t="s">
        <v>80</v>
      </c>
    </row>
    <row r="13" spans="1:9" x14ac:dyDescent="0.2">
      <c r="A13" t="s">
        <v>58</v>
      </c>
      <c r="B13">
        <v>26</v>
      </c>
      <c r="C13">
        <v>78763.922866440946</v>
      </c>
      <c r="D13">
        <v>3029.3816487092672</v>
      </c>
    </row>
    <row r="14" spans="1:9" ht="16" thickBot="1" x14ac:dyDescent="0.25">
      <c r="A14" s="20" t="s">
        <v>59</v>
      </c>
      <c r="B14" s="20">
        <v>27</v>
      </c>
      <c r="C14" s="20">
        <v>432781</v>
      </c>
      <c r="D14" s="20"/>
      <c r="E14" s="20"/>
      <c r="F14" s="20"/>
    </row>
    <row r="15" spans="1:9" ht="16" thickBot="1" x14ac:dyDescent="0.25"/>
    <row r="16" spans="1:9" x14ac:dyDescent="0.2">
      <c r="A16" s="21"/>
      <c r="B16" s="21" t="s">
        <v>66</v>
      </c>
      <c r="C16" s="21" t="s">
        <v>54</v>
      </c>
      <c r="D16" s="21" t="s">
        <v>67</v>
      </c>
      <c r="E16" s="21" t="s">
        <v>68</v>
      </c>
      <c r="F16" s="21" t="s">
        <v>69</v>
      </c>
      <c r="G16" s="21" t="s">
        <v>70</v>
      </c>
      <c r="H16" s="21" t="s">
        <v>71</v>
      </c>
      <c r="I16" s="21" t="s">
        <v>72</v>
      </c>
    </row>
    <row r="17" spans="1:9" x14ac:dyDescent="0.2">
      <c r="A17" t="s">
        <v>60</v>
      </c>
      <c r="B17">
        <v>-30.804220922222839</v>
      </c>
      <c r="C17">
        <v>30.618124342739907</v>
      </c>
      <c r="D17">
        <v>-1.0060779875801589</v>
      </c>
      <c r="E17">
        <v>0.32365006937644991</v>
      </c>
      <c r="F17">
        <v>-93.740676864752686</v>
      </c>
      <c r="G17">
        <v>32.132235020307007</v>
      </c>
      <c r="H17">
        <v>-93.740676864752686</v>
      </c>
      <c r="I17">
        <v>32.132235020307007</v>
      </c>
    </row>
    <row r="18" spans="1:9" ht="16" thickBot="1" x14ac:dyDescent="0.25">
      <c r="A18" s="20">
        <v>130</v>
      </c>
      <c r="B18" s="24">
        <v>2.0968290078956553</v>
      </c>
      <c r="C18" s="20">
        <v>0.19396702516277792</v>
      </c>
      <c r="D18" s="20">
        <v>10.810234400079024</v>
      </c>
      <c r="E18" s="24">
        <v>4.0858237059952343E-11</v>
      </c>
      <c r="F18" s="20">
        <v>1.6981240775475823</v>
      </c>
      <c r="G18" s="20">
        <v>2.495533938243728</v>
      </c>
      <c r="H18" s="20">
        <v>1.6981240775475823</v>
      </c>
      <c r="I18" s="20">
        <v>2.495533938243728</v>
      </c>
    </row>
    <row r="19" spans="1:9" x14ac:dyDescent="0.2">
      <c r="B19" s="19" t="s">
        <v>79</v>
      </c>
      <c r="E19" s="19" t="s">
        <v>81</v>
      </c>
    </row>
    <row r="22" spans="1:9" x14ac:dyDescent="0.2">
      <c r="A22" t="s">
        <v>73</v>
      </c>
    </row>
    <row r="23" spans="1:9" ht="16" thickBot="1" x14ac:dyDescent="0.25"/>
    <row r="24" spans="1:9" x14ac:dyDescent="0.2">
      <c r="A24" s="21" t="s">
        <v>74</v>
      </c>
      <c r="B24" s="21" t="s">
        <v>75</v>
      </c>
      <c r="C24" s="21" t="s">
        <v>76</v>
      </c>
    </row>
    <row r="25" spans="1:9" x14ac:dyDescent="0.2">
      <c r="A25">
        <v>1</v>
      </c>
      <c r="B25">
        <v>315.17256538056029</v>
      </c>
      <c r="C25">
        <v>34.827434619439714</v>
      </c>
    </row>
    <row r="26" spans="1:9" x14ac:dyDescent="0.2">
      <c r="A26">
        <v>2</v>
      </c>
      <c r="B26">
        <v>283.72013026212545</v>
      </c>
      <c r="C26">
        <v>34.279869737874549</v>
      </c>
    </row>
    <row r="27" spans="1:9" x14ac:dyDescent="0.2">
      <c r="A27">
        <v>3</v>
      </c>
      <c r="B27">
        <v>283.72013026212545</v>
      </c>
      <c r="C27">
        <v>20.279869737874549</v>
      </c>
    </row>
    <row r="28" spans="1:9" x14ac:dyDescent="0.2">
      <c r="A28">
        <v>4</v>
      </c>
      <c r="B28">
        <v>262.75184018316889</v>
      </c>
      <c r="C28">
        <v>39.248159816831105</v>
      </c>
    </row>
    <row r="29" spans="1:9" x14ac:dyDescent="0.2">
      <c r="A29">
        <v>5</v>
      </c>
      <c r="B29">
        <v>384.36792264111693</v>
      </c>
      <c r="C29">
        <v>44.632077358883066</v>
      </c>
    </row>
    <row r="30" spans="1:9" x14ac:dyDescent="0.2">
      <c r="A30">
        <v>6</v>
      </c>
      <c r="B30">
        <v>430.49816081482135</v>
      </c>
      <c r="C30">
        <v>23.501839185178653</v>
      </c>
    </row>
    <row r="31" spans="1:9" x14ac:dyDescent="0.2">
      <c r="A31">
        <v>7</v>
      </c>
      <c r="B31">
        <v>420.01401577534307</v>
      </c>
      <c r="C31">
        <v>19.985984224656931</v>
      </c>
    </row>
    <row r="32" spans="1:9" x14ac:dyDescent="0.2">
      <c r="A32">
        <v>8</v>
      </c>
      <c r="B32">
        <v>440.98230585429963</v>
      </c>
      <c r="C32">
        <v>14.017694145700375</v>
      </c>
    </row>
    <row r="33" spans="1:3" x14ac:dyDescent="0.2">
      <c r="A33">
        <v>9</v>
      </c>
      <c r="B33">
        <v>367.59329057795168</v>
      </c>
      <c r="C33">
        <v>22.406709422048323</v>
      </c>
    </row>
    <row r="34" spans="1:3" x14ac:dyDescent="0.2">
      <c r="A34">
        <v>10</v>
      </c>
      <c r="B34">
        <v>325.65671042003856</v>
      </c>
      <c r="C34">
        <v>57.343289579961436</v>
      </c>
    </row>
    <row r="35" spans="1:3" x14ac:dyDescent="0.2">
      <c r="A35">
        <v>11</v>
      </c>
      <c r="B35">
        <v>304.68842034108201</v>
      </c>
      <c r="C35">
        <v>35.311579658917992</v>
      </c>
    </row>
    <row r="36" spans="1:3" x14ac:dyDescent="0.2">
      <c r="A36">
        <v>12</v>
      </c>
      <c r="B36">
        <v>283.72013026212545</v>
      </c>
      <c r="C36">
        <v>116.27986973787455</v>
      </c>
    </row>
    <row r="37" spans="1:3" x14ac:dyDescent="0.2">
      <c r="A37">
        <v>13</v>
      </c>
      <c r="B37">
        <v>440.98230585429963</v>
      </c>
      <c r="C37">
        <v>14.017694145700375</v>
      </c>
    </row>
    <row r="38" spans="1:3" x14ac:dyDescent="0.2">
      <c r="A38">
        <v>14</v>
      </c>
      <c r="B38">
        <v>168.39453482786442</v>
      </c>
      <c r="C38">
        <v>-55.394534827864419</v>
      </c>
    </row>
    <row r="39" spans="1:3" x14ac:dyDescent="0.2">
      <c r="A39">
        <v>15</v>
      </c>
      <c r="B39">
        <v>168.39453482786442</v>
      </c>
      <c r="C39">
        <v>29.605465172135581</v>
      </c>
    </row>
    <row r="40" spans="1:3" x14ac:dyDescent="0.2">
      <c r="A40">
        <v>16</v>
      </c>
      <c r="B40">
        <v>172.58819284365572</v>
      </c>
      <c r="C40">
        <v>26.411807156344281</v>
      </c>
    </row>
    <row r="41" spans="1:3" x14ac:dyDescent="0.2">
      <c r="A41">
        <v>17</v>
      </c>
      <c r="B41">
        <v>147.42624474890786</v>
      </c>
      <c r="C41">
        <v>52.573755251092138</v>
      </c>
    </row>
    <row r="42" spans="1:3" x14ac:dyDescent="0.2">
      <c r="A42">
        <v>18</v>
      </c>
      <c r="B42">
        <v>153.71673177259481</v>
      </c>
      <c r="C42">
        <v>-56.716731772594812</v>
      </c>
    </row>
    <row r="43" spans="1:3" x14ac:dyDescent="0.2">
      <c r="A43">
        <v>19</v>
      </c>
      <c r="B43">
        <v>65.649913440977301</v>
      </c>
      <c r="C43">
        <v>31.350086559022699</v>
      </c>
    </row>
    <row r="44" spans="1:3" x14ac:dyDescent="0.2">
      <c r="A44">
        <v>20</v>
      </c>
      <c r="B44">
        <v>151.61990276469916</v>
      </c>
      <c r="C44">
        <v>-41.619902764699162</v>
      </c>
    </row>
    <row r="45" spans="1:3" x14ac:dyDescent="0.2">
      <c r="A45">
        <v>21</v>
      </c>
      <c r="B45">
        <v>157.91038978838614</v>
      </c>
      <c r="C45">
        <v>-50.910389788386141</v>
      </c>
    </row>
    <row r="46" spans="1:3" x14ac:dyDescent="0.2">
      <c r="A46">
        <v>22</v>
      </c>
      <c r="B46">
        <v>168.39453482786442</v>
      </c>
      <c r="C46">
        <v>-64.394534827864419</v>
      </c>
    </row>
    <row r="47" spans="1:3" x14ac:dyDescent="0.2">
      <c r="A47">
        <v>23</v>
      </c>
      <c r="B47">
        <v>206.1374569699862</v>
      </c>
      <c r="C47">
        <v>-85.137456969986204</v>
      </c>
    </row>
    <row r="48" spans="1:3" x14ac:dyDescent="0.2">
      <c r="A48">
        <v>24</v>
      </c>
      <c r="B48">
        <v>157.91038978838614</v>
      </c>
      <c r="C48">
        <v>41.089610211613859</v>
      </c>
    </row>
    <row r="49" spans="1:3" x14ac:dyDescent="0.2">
      <c r="A49">
        <v>25</v>
      </c>
      <c r="B49">
        <v>420.01401577534307</v>
      </c>
      <c r="C49">
        <v>-60.014015775343069</v>
      </c>
    </row>
    <row r="50" spans="1:3" x14ac:dyDescent="0.2">
      <c r="A50">
        <v>26</v>
      </c>
      <c r="B50">
        <v>388.56158065690823</v>
      </c>
      <c r="C50">
        <v>-81.561580656908234</v>
      </c>
    </row>
    <row r="51" spans="1:3" x14ac:dyDescent="0.2">
      <c r="A51">
        <v>27</v>
      </c>
      <c r="B51">
        <v>409.52987073586479</v>
      </c>
      <c r="C51">
        <v>-91.52987073586479</v>
      </c>
    </row>
    <row r="52" spans="1:3" ht="16" thickBot="1" x14ac:dyDescent="0.25">
      <c r="A52" s="20">
        <v>28</v>
      </c>
      <c r="B52" s="20">
        <v>373.88377760163866</v>
      </c>
      <c r="C52" s="20">
        <v>-69.883777601638656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1-Educated Guess</vt:lpstr>
      <vt:lpstr>1- Correlation</vt:lpstr>
      <vt:lpstr>1-Spurious Correlation</vt:lpstr>
      <vt:lpstr>1-Educated Guess 2</vt:lpstr>
      <vt:lpstr>2-Line</vt:lpstr>
      <vt:lpstr>2-Line Concept</vt:lpstr>
      <vt:lpstr>4-Regression Concept</vt:lpstr>
      <vt:lpstr>3-Regression</vt:lpstr>
      <vt:lpstr>Regression Output</vt:lpstr>
      <vt:lpstr>'1-Educated Guess'!_FilterDatabase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Acosta</dc:creator>
  <cp:lastModifiedBy>Microsoft Office User</cp:lastModifiedBy>
  <dcterms:created xsi:type="dcterms:W3CDTF">2020-08-19T20:00:39Z</dcterms:created>
  <dcterms:modified xsi:type="dcterms:W3CDTF">2023-03-20T18:05:08Z</dcterms:modified>
</cp:coreProperties>
</file>