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mc:AlternateContent xmlns:mc="http://schemas.openxmlformats.org/markup-compatibility/2006">
    <mc:Choice Requires="x15">
      <x15ac:absPath xmlns:x15ac="http://schemas.microsoft.com/office/spreadsheetml/2010/11/ac" url="C:\Users\kautilay\Desktop\New folder (2)\vtm160030\"/>
    </mc:Choice>
  </mc:AlternateContent>
  <bookViews>
    <workbookView xWindow="0" yWindow="0" windowWidth="20496" windowHeight="7152" tabRatio="613"/>
  </bookViews>
  <sheets>
    <sheet name="Categories" sheetId="1" r:id="rId1"/>
    <sheet name="TestCase1" sheetId="2" r:id="rId2"/>
    <sheet name="TestCase2" sheetId="3" r:id="rId3"/>
    <sheet name="TestCase3" sheetId="4" r:id="rId4"/>
    <sheet name="TestCase4" sheetId="5" r:id="rId5"/>
  </sheets>
  <calcPr calcId="171027" iterateDelta="1E-4" concurrentCalc="0"/>
</workbook>
</file>

<file path=xl/calcChain.xml><?xml version="1.0" encoding="utf-8"?>
<calcChain xmlns="http://schemas.openxmlformats.org/spreadsheetml/2006/main">
  <c r="C9" i="1" l="1"/>
  <c r="B14" i="2"/>
  <c r="B17" i="2"/>
  <c r="B32" i="3"/>
  <c r="B27" i="4"/>
  <c r="B23" i="5"/>
  <c r="B19" i="2"/>
  <c r="C10" i="1"/>
  <c r="A27" i="4"/>
  <c r="A32" i="3"/>
  <c r="A14" i="2"/>
  <c r="A19" i="2"/>
  <c r="A23" i="5"/>
  <c r="Q26" i="4"/>
  <c r="P26" i="4"/>
  <c r="O26" i="4"/>
  <c r="M26" i="4"/>
  <c r="N25" i="4"/>
  <c r="R24" i="4"/>
  <c r="N24" i="4"/>
  <c r="N23" i="4"/>
  <c r="Q18" i="4"/>
  <c r="Q17" i="4"/>
  <c r="Q19" i="4"/>
  <c r="S28" i="3"/>
  <c r="S29" i="3"/>
  <c r="Q30" i="3"/>
  <c r="R30" i="3"/>
  <c r="P30" i="3"/>
  <c r="N30" i="3"/>
  <c r="O29" i="3"/>
  <c r="O28" i="3"/>
  <c r="S27" i="3"/>
  <c r="O27" i="3"/>
  <c r="R10" i="2"/>
  <c r="R11" i="2"/>
  <c r="R12" i="2"/>
  <c r="R9" i="2"/>
  <c r="M12" i="2"/>
  <c r="N11" i="2"/>
  <c r="N10" i="2"/>
  <c r="N9" i="2"/>
  <c r="Q5" i="2"/>
  <c r="N26" i="4"/>
  <c r="N12" i="2"/>
  <c r="R26" i="4"/>
  <c r="S30" i="3"/>
  <c r="O30" i="3"/>
  <c r="C12" i="1"/>
</calcChain>
</file>

<file path=xl/sharedStrings.xml><?xml version="1.0" encoding="utf-8"?>
<sst xmlns="http://schemas.openxmlformats.org/spreadsheetml/2006/main" count="269" uniqueCount="129">
  <si>
    <t>Points Allotted</t>
  </si>
  <si>
    <t>Points Earned</t>
  </si>
  <si>
    <t>Rubric</t>
  </si>
  <si>
    <t>Criteria</t>
  </si>
  <si>
    <t>Grade</t>
  </si>
  <si>
    <t>Test Case Points</t>
  </si>
  <si>
    <t>Categorical Points</t>
  </si>
  <si>
    <t>Output</t>
  </si>
  <si>
    <t>Final Score</t>
  </si>
  <si>
    <t>Submission Penalty</t>
  </si>
  <si>
    <r>
      <rPr>
        <b/>
        <sz val="11"/>
        <color indexed="8"/>
        <rFont val="Calibri"/>
        <family val="2"/>
      </rPr>
      <t xml:space="preserve">Comments </t>
    </r>
    <r>
      <rPr>
        <sz val="10"/>
        <rFont val="Arial"/>
        <family val="2"/>
      </rPr>
      <t xml:space="preserve">
Weight - 10%
</t>
    </r>
  </si>
  <si>
    <r>
      <rPr>
        <b/>
        <sz val="11"/>
        <color indexed="8"/>
        <rFont val="Calibri"/>
        <family val="2"/>
      </rPr>
      <t>Novice</t>
    </r>
    <r>
      <rPr>
        <sz val="10"/>
        <rFont val="Arial"/>
        <family val="2"/>
      </rPr>
      <t xml:space="preserve"> 0 % -  Code contains few or no comments
</t>
    </r>
    <r>
      <rPr>
        <b/>
        <sz val="11"/>
        <color indexed="8"/>
        <rFont val="Calibri"/>
        <family val="2"/>
      </rPr>
      <t>Competent</t>
    </r>
    <r>
      <rPr>
        <sz val="10"/>
        <rFont val="Arial"/>
        <family val="2"/>
      </rPr>
      <t xml:space="preserve"> 50 % - Code contains some comments, but the comments have little meaning. Some areas of the code are not clear due to lack of comments.
</t>
    </r>
    <r>
      <rPr>
        <b/>
        <sz val="11"/>
        <color indexed="8"/>
        <rFont val="Calibri"/>
        <family val="2"/>
      </rPr>
      <t>Proficient</t>
    </r>
    <r>
      <rPr>
        <sz val="10"/>
        <rFont val="Arial"/>
        <family val="2"/>
      </rPr>
      <t xml:space="preserve"> 100 % - Comments are plentiful and meaningful. There is no question on what is happening on the program. Your mom could read the comments and understand the logic of your program.
</t>
    </r>
  </si>
  <si>
    <r>
      <rPr>
        <b/>
        <sz val="11"/>
        <color indexed="8"/>
        <rFont val="Calibri"/>
        <family val="2"/>
      </rPr>
      <t>Efficiency and Good Programming Practice</t>
    </r>
    <r>
      <rPr>
        <sz val="10"/>
        <rFont val="Arial"/>
        <family val="2"/>
      </rPr>
      <t xml:space="preserve">
Weight - 5%
</t>
    </r>
  </si>
  <si>
    <r>
      <rPr>
        <b/>
        <sz val="11"/>
        <color indexed="8"/>
        <rFont val="Calibri"/>
        <family val="2"/>
      </rPr>
      <t>Novice</t>
    </r>
    <r>
      <rPr>
        <sz val="10"/>
        <rFont val="Arial"/>
        <family val="2"/>
      </rPr>
      <t xml:space="preserve"> 25 % - Code contains an excessive number of variables. Code is bloated because of superficial statements. Statements are not presented in a logical order. It is confusing as to how the program operates
</t>
    </r>
    <r>
      <rPr>
        <b/>
        <sz val="11"/>
        <color indexed="8"/>
        <rFont val="Calibri"/>
        <family val="2"/>
      </rPr>
      <t>Competent</t>
    </r>
    <r>
      <rPr>
        <sz val="10"/>
        <rFont val="Arial"/>
        <family val="2"/>
      </rPr>
      <t xml:space="preserve"> 50 % - Code is bloated because of superficial statements. Memory is wasted by creating non-essential objects and/or arrays.
</t>
    </r>
    <r>
      <rPr>
        <b/>
        <sz val="11"/>
        <color indexed="8"/>
        <rFont val="Calibri"/>
        <family val="2"/>
      </rPr>
      <t>Proficient</t>
    </r>
    <r>
      <rPr>
        <sz val="10"/>
        <rFont val="Arial"/>
        <family val="2"/>
      </rPr>
      <t xml:space="preserve"> 100 % - Code only contains necessary statements to complete the task. It is clear how the program operates. Statements are written in a logical order to perform the task. Memory is not wasted on extraneous objects and variables.
</t>
    </r>
  </si>
  <si>
    <r>
      <rPr>
        <b/>
        <sz val="11"/>
        <color indexed="8"/>
        <rFont val="Calibri"/>
        <family val="2"/>
      </rPr>
      <t xml:space="preserve">Meets Project Specifications </t>
    </r>
    <r>
      <rPr>
        <sz val="10"/>
        <rFont val="Arial"/>
        <family val="2"/>
      </rPr>
      <t xml:space="preserve">
Weight - 10%
</t>
    </r>
  </si>
  <si>
    <r>
      <rPr>
        <b/>
        <sz val="11"/>
        <color indexed="8"/>
        <rFont val="Calibri"/>
        <family val="2"/>
      </rPr>
      <t>Novice</t>
    </r>
    <r>
      <rPr>
        <sz val="10"/>
        <rFont val="Arial"/>
        <family val="2"/>
      </rPr>
      <t xml:space="preserve"> 0 % -  Project is incomplete or meets very few (if any) of the requirements in the project documentation.
</t>
    </r>
    <r>
      <rPr>
        <b/>
        <sz val="11"/>
        <color indexed="8"/>
        <rFont val="Calibri"/>
        <family val="2"/>
      </rPr>
      <t>Competent</t>
    </r>
    <r>
      <rPr>
        <sz val="10"/>
        <rFont val="Arial"/>
        <family val="2"/>
      </rPr>
      <t xml:space="preserve"> 50 % - Project is complete, but a few things are not programmed to the specifications given in the project documentation
</t>
    </r>
    <r>
      <rPr>
        <b/>
        <sz val="11"/>
        <color indexed="8"/>
        <rFont val="Calibri"/>
        <family val="2"/>
      </rPr>
      <t>Proficient</t>
    </r>
    <r>
      <rPr>
        <sz val="10"/>
        <rFont val="Arial"/>
        <family val="2"/>
      </rPr>
      <t xml:space="preserve"> 100 % - Project meets all specifications described in the project documentation
</t>
    </r>
  </si>
  <si>
    <r>
      <rPr>
        <b/>
        <sz val="11"/>
        <color indexed="8"/>
        <rFont val="Calibri"/>
        <family val="2"/>
      </rPr>
      <t>Compiles</t>
    </r>
    <r>
      <rPr>
        <sz val="10"/>
        <rFont val="Arial"/>
        <family val="2"/>
      </rPr>
      <t xml:space="preserve">
Weight - 5%
</t>
    </r>
  </si>
  <si>
    <t>A1</t>
  </si>
  <si>
    <t>A2</t>
  </si>
  <si>
    <t>A3</t>
  </si>
  <si>
    <t>Total</t>
  </si>
  <si>
    <t>Reserved</t>
  </si>
  <si>
    <t>Open</t>
  </si>
  <si>
    <t>Amount</t>
  </si>
  <si>
    <t>Menu Input</t>
  </si>
  <si>
    <t>Auditorium</t>
  </si>
  <si>
    <t>Quantity</t>
  </si>
  <si>
    <t>seat reserved</t>
  </si>
  <si>
    <t>not available</t>
  </si>
  <si>
    <t>seats reserved</t>
  </si>
  <si>
    <t>1,1</t>
  </si>
  <si>
    <t>5% / hr</t>
  </si>
  <si>
    <t>Hours Late</t>
  </si>
  <si>
    <t>Test Case Total</t>
  </si>
  <si>
    <t>best seats:</t>
  </si>
  <si>
    <t>best seats</t>
  </si>
  <si>
    <t>none</t>
  </si>
  <si>
    <t>4,10</t>
  </si>
  <si>
    <t>2,7 - 9</t>
  </si>
  <si>
    <r>
      <rPr>
        <b/>
        <sz val="11"/>
        <color indexed="8"/>
        <rFont val="Calibri"/>
        <family val="2"/>
      </rPr>
      <t>Novice</t>
    </r>
    <r>
      <rPr>
        <sz val="10"/>
        <rFont val="Arial"/>
        <family val="2"/>
      </rPr>
      <t xml:space="preserve"> 0 % - Program will not compile
</t>
    </r>
    <r>
      <rPr>
        <b/>
        <sz val="10"/>
        <rFont val="Arial"/>
        <family val="2"/>
      </rPr>
      <t>Competent</t>
    </r>
    <r>
      <rPr>
        <sz val="10"/>
        <rFont val="Arial"/>
        <family val="2"/>
      </rPr>
      <t xml:space="preserve"> 50% - Program compiles and more than 2 compiler warnings are generated
</t>
    </r>
    <r>
      <rPr>
        <b/>
        <sz val="11"/>
        <color indexed="8"/>
        <rFont val="Calibri"/>
        <family val="2"/>
      </rPr>
      <t>Proficient</t>
    </r>
    <r>
      <rPr>
        <sz val="10"/>
        <rFont val="Arial"/>
        <family val="2"/>
      </rPr>
      <t xml:space="preserve"> 100 % - Program compiles, only 1 or 2 compiler warnings 
</t>
    </r>
  </si>
  <si>
    <t>Username</t>
  </si>
  <si>
    <t>Password</t>
  </si>
  <si>
    <t>Submenu</t>
  </si>
  <si>
    <t>Row, Seat</t>
  </si>
  <si>
    <t>abc28</t>
  </si>
  <si>
    <t>Adult</t>
  </si>
  <si>
    <t>Senior</t>
  </si>
  <si>
    <t>Child</t>
  </si>
  <si>
    <t>5, 19
5,20</t>
  </si>
  <si>
    <t>Seats</t>
  </si>
  <si>
    <t>admin</t>
  </si>
  <si>
    <t>abc32</t>
  </si>
  <si>
    <t>abc3</t>
  </si>
  <si>
    <t>3,4
3,5</t>
  </si>
  <si>
    <t>reserve</t>
  </si>
  <si>
    <t>thanos</t>
  </si>
  <si>
    <t>groot</t>
  </si>
  <si>
    <t>abc17</t>
  </si>
  <si>
    <t>2,3
1,19
4,6
5,1</t>
  </si>
  <si>
    <t>talon</t>
  </si>
  <si>
    <t>abc7</t>
  </si>
  <si>
    <t>3,14
4,14
5,14</t>
  </si>
  <si>
    <t>gamora</t>
  </si>
  <si>
    <t>abc23</t>
  </si>
  <si>
    <t>5,1
5,3
5,5
5,7
5,9
5,2
5,4
5,6
5,8
5,10</t>
  </si>
  <si>
    <t>.###..###.#.####.##.</t>
  </si>
  <si>
    <t>.##.##.##....#.#.###</t>
  </si>
  <si>
    <t>star-lord</t>
  </si>
  <si>
    <t>ABC22</t>
  </si>
  <si>
    <t>abc22</t>
  </si>
  <si>
    <t>4,2
5,2
4,3
5,3</t>
  </si>
  <si>
    <t>3,1
3,16
3,17</t>
  </si>
  <si>
    <t>2,1
2,2
2,3
2,4
2,5</t>
  </si>
  <si>
    <t>1,2
4,2
2,19
3,19</t>
  </si>
  <si>
    <t>2,1
2,2
2,3</t>
  </si>
  <si>
    <t>xyz123</t>
  </si>
  <si>
    <t>whistle</t>
  </si>
  <si>
    <t>yondu</t>
  </si>
  <si>
    <t>password</t>
  </si>
  <si>
    <t>root</t>
  </si>
  <si>
    <t>mantis</t>
  </si>
  <si>
    <t>abc2</t>
  </si>
  <si>
    <t>menu</t>
  </si>
  <si>
    <t>no orders</t>
  </si>
  <si>
    <t>1,17</t>
  </si>
  <si>
    <t>add</t>
  </si>
  <si>
    <t>2,16</t>
  </si>
  <si>
    <t>remove 2,16 (adult)</t>
  </si>
  <si>
    <t>asdfg</t>
  </si>
  <si>
    <t>drax</t>
  </si>
  <si>
    <t>1 (Order 1)</t>
  </si>
  <si>
    <t>1 (add)</t>
  </si>
  <si>
    <t>4,9
4,10</t>
  </si>
  <si>
    <t>remove 4,10 (child seat)</t>
  </si>
  <si>
    <t>1,6
1,7
1,8
1,9</t>
  </si>
  <si>
    <t>.#######...#.######.</t>
  </si>
  <si>
    <t>check 4,9 - 10</t>
  </si>
  <si>
    <t>check 1,6 - 9</t>
  </si>
  <si>
    <t>.####........######.</t>
  </si>
  <si>
    <t>1 (order 1)</t>
  </si>
  <si>
    <t>2 (delete tickets)</t>
  </si>
  <si>
    <t>exit</t>
  </si>
  <si>
    <t>4,9</t>
  </si>
  <si>
    <t>###.##.##.#..######.</t>
  </si>
  <si>
    <t>1,6
1,7
1,8
1,9
4,10</t>
  </si>
  <si>
    <t>2,7
2,8
2,9</t>
  </si>
  <si>
    <t>3 (order 3)</t>
  </si>
  <si>
    <t>cancel order</t>
  </si>
  <si>
    <t>23w</t>
  </si>
  <si>
    <t>2 (exit)</t>
  </si>
  <si>
    <t>1 (add tickets)</t>
  </si>
  <si>
    <t>3 (cancel)</t>
  </si>
  <si>
    <t>return to username prompt</t>
  </si>
  <si>
    <t>invalid input</t>
  </si>
  <si>
    <t>1 point each for missing orders</t>
  </si>
  <si>
    <t>check that files exist
global variables are constant
minimal variables
functional programming
no debug output displayed</t>
  </si>
  <si>
    <t>report is formatted into columns (open, reserved, total)
report is formatted in rows (A1, A2, A3, Total)
auditorium display includes row and column numbers (single digits)
files are updated at the end of the program</t>
  </si>
  <si>
    <t>Penalties:</t>
  </si>
  <si>
    <t>submitted incorrectly (-10 points)</t>
  </si>
  <si>
    <t>3,10
5,19
5,20</t>
  </si>
  <si>
    <t>Best available</t>
  </si>
  <si>
    <t>3,10</t>
  </si>
  <si>
    <t>remove 2,7 (senior)</t>
  </si>
  <si>
    <t>remove 2,8 (child)</t>
  </si>
  <si>
    <t>remove 2,9 (child)</t>
  </si>
  <si>
    <t>incorrect suggestion</t>
  </si>
  <si>
    <t>Incorrect numbers</t>
  </si>
  <si>
    <t>incorrect suggestions</t>
  </si>
  <si>
    <t>numbers mismatch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</si>
</sst>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_);[Red]\(&quot;$&quot;#,##0.00\)"/>
    <numFmt numFmtId="164" formatCode="&quot;$&quot;#,##0.00"/>
  </numFmts>
  <fonts count="13" x14ac:knownFonts="1">
    <font>
      <sz val="10"/>
      <name val="Arial"/>
      <family val="2"/>
    </font>
    <font>
      <sz val="11"/>
      <color indexed="8"/>
      <name val="Calibri"/>
      <family val="2"/>
      <charset val="1"/>
    </font>
    <font>
      <b/>
      <sz val="11"/>
      <color indexed="8"/>
      <name val="Calibri"/>
      <family val="2"/>
    </font>
    <font>
      <b/>
      <sz val="10"/>
      <name val="Arial"/>
      <family val="2"/>
    </font>
    <font>
      <b/>
      <sz val="11"/>
      <color theme="1"/>
      <name val="Calibri"/>
      <family val="2"/>
      <scheme val="minor"/>
    </font>
    <font>
      <sz val="11"/>
      <color indexed="8"/>
      <name val="Calibri"/>
      <family val="2"/>
      <scheme val="minor"/>
    </font>
    <font>
      <sz val="11"/>
      <name val="Calibri"/>
      <family val="2"/>
      <scheme val="minor"/>
    </font>
    <font>
      <b/>
      <sz val="11"/>
      <color indexed="8"/>
      <name val="Calibri"/>
      <family val="2"/>
      <scheme val="minor"/>
    </font>
    <font>
      <sz val="11"/>
      <color indexed="8"/>
      <name val="Calibri"/>
      <family val="2"/>
    </font>
    <font>
      <sz val="11"/>
      <color indexed="8"/>
      <name val="Courier New"/>
      <family val="3"/>
    </font>
    <font>
      <sz val="11"/>
      <name val="Calibri"/>
      <family val="2"/>
    </font>
    <font>
      <b/>
      <sz val="11"/>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86">
    <xf numFmtId="0" fontId="0" fillId="0" borderId="0" xfId="0"/>
    <xf numFmtId="0" fontId="1" fillId="0" borderId="0" xfId="1"/>
    <xf numFmtId="0" fontId="1" fillId="0" borderId="0" xfId="1" applyFont="1"/>
    <xf numFmtId="0" fontId="4" fillId="0" borderId="1"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0" fillId="0" borderId="4" xfId="0" applyBorder="1" applyAlignment="1">
      <alignment vertical="center" wrapText="1"/>
    </xf>
    <xf numFmtId="0" fontId="0" fillId="0" borderId="0" xfId="0" applyBorder="1" applyAlignment="1">
      <alignment vertical="center" wrapText="1"/>
    </xf>
    <xf numFmtId="0" fontId="0" fillId="0" borderId="5" xfId="0" applyBorder="1" applyAlignment="1">
      <alignment vertical="center"/>
    </xf>
    <xf numFmtId="0" fontId="4" fillId="0" borderId="4" xfId="0" applyFont="1" applyBorder="1" applyAlignment="1">
      <alignment vertical="center"/>
    </xf>
    <xf numFmtId="0" fontId="0" fillId="0" borderId="0" xfId="0" applyBorder="1" applyAlignment="1">
      <alignment vertical="center"/>
    </xf>
    <xf numFmtId="0" fontId="4" fillId="0" borderId="6" xfId="0" applyFont="1"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3" fillId="0" borderId="0" xfId="0" applyFont="1" applyFill="1" applyBorder="1" applyAlignment="1">
      <alignment horizontal="right" vertical="center" wrapText="1"/>
    </xf>
    <xf numFmtId="0" fontId="3" fillId="0" borderId="0" xfId="0" applyFont="1" applyAlignment="1">
      <alignment horizontal="right"/>
    </xf>
    <xf numFmtId="0" fontId="2" fillId="0" borderId="0" xfId="1" applyFont="1"/>
    <xf numFmtId="0" fontId="1" fillId="0" borderId="0" xfId="1" applyAlignment="1">
      <alignment horizontal="center"/>
    </xf>
    <xf numFmtId="0" fontId="1" fillId="0" borderId="0" xfId="1" applyFont="1" applyAlignment="1">
      <alignment horizontal="center"/>
    </xf>
    <xf numFmtId="0" fontId="5" fillId="0" borderId="0" xfId="1" applyFont="1"/>
    <xf numFmtId="0" fontId="6" fillId="0" borderId="0" xfId="0" applyFont="1"/>
    <xf numFmtId="0" fontId="0" fillId="0" borderId="0" xfId="0" applyAlignment="1">
      <alignment vertical="center" wrapText="1"/>
    </xf>
    <xf numFmtId="0" fontId="7" fillId="0" borderId="0" xfId="1" applyFont="1" applyAlignment="1">
      <alignment vertical="center"/>
    </xf>
    <xf numFmtId="0" fontId="6" fillId="0" borderId="0" xfId="0" applyFont="1" applyAlignment="1">
      <alignment horizontal="center"/>
    </xf>
    <xf numFmtId="0" fontId="7" fillId="0" borderId="0" xfId="1" applyFont="1" applyAlignment="1">
      <alignment horizontal="center" wrapText="1"/>
    </xf>
    <xf numFmtId="0" fontId="5" fillId="0" borderId="0" xfId="1" applyFont="1" applyAlignment="1">
      <alignment horizontal="center"/>
    </xf>
    <xf numFmtId="164" fontId="5" fillId="0" borderId="0" xfId="1" applyNumberFormat="1" applyFont="1" applyAlignment="1">
      <alignment horizontal="center"/>
    </xf>
    <xf numFmtId="1" fontId="5" fillId="0" borderId="0" xfId="1" applyNumberFormat="1" applyFont="1"/>
    <xf numFmtId="1" fontId="5" fillId="2" borderId="0" xfId="1" applyNumberFormat="1" applyFont="1" applyFill="1" applyBorder="1"/>
    <xf numFmtId="1" fontId="6" fillId="0" borderId="0" xfId="0" applyNumberFormat="1" applyFont="1"/>
    <xf numFmtId="0" fontId="7" fillId="0" borderId="0" xfId="1" applyFont="1" applyFill="1" applyAlignment="1">
      <alignment horizontal="center" vertical="center" wrapText="1"/>
    </xf>
    <xf numFmtId="0" fontId="5" fillId="0" borderId="0" xfId="1" applyFont="1" applyAlignment="1">
      <alignment horizontal="center" vertical="center"/>
    </xf>
    <xf numFmtId="0" fontId="1" fillId="0" borderId="0" xfId="1" applyAlignment="1">
      <alignment horizontal="center" vertical="center"/>
    </xf>
    <xf numFmtId="0" fontId="0" fillId="0" borderId="0" xfId="0" applyFill="1" applyAlignment="1">
      <alignment horizontal="center" vertical="center"/>
    </xf>
    <xf numFmtId="0" fontId="0" fillId="0" borderId="0" xfId="0" applyAlignment="1">
      <alignment horizontal="center" vertical="center"/>
    </xf>
    <xf numFmtId="0" fontId="1" fillId="0" borderId="0" xfId="1" applyFont="1" applyAlignment="1">
      <alignment horizontal="center" vertical="center"/>
    </xf>
    <xf numFmtId="0" fontId="7" fillId="0" borderId="0" xfId="1" applyFont="1" applyAlignment="1">
      <alignment horizontal="center" vertical="center"/>
    </xf>
    <xf numFmtId="0" fontId="6" fillId="0" borderId="0" xfId="0" applyFont="1" applyAlignment="1">
      <alignment horizontal="center" vertical="center"/>
    </xf>
    <xf numFmtId="0" fontId="5" fillId="0" borderId="0" xfId="1" applyFont="1" applyAlignment="1">
      <alignment horizontal="center" vertical="center" wrapText="1"/>
    </xf>
    <xf numFmtId="0" fontId="5" fillId="0" borderId="0" xfId="1" applyFont="1" applyAlignment="1">
      <alignment vertical="center"/>
    </xf>
    <xf numFmtId="0" fontId="1" fillId="0" borderId="0" xfId="1" applyAlignment="1">
      <alignment vertical="center"/>
    </xf>
    <xf numFmtId="164" fontId="5" fillId="0" borderId="0" xfId="1" applyNumberFormat="1" applyFont="1" applyAlignment="1">
      <alignment horizontal="center" vertical="center"/>
    </xf>
    <xf numFmtId="0" fontId="8" fillId="0" borderId="0" xfId="1" applyFont="1" applyAlignment="1">
      <alignment horizontal="center" vertical="center"/>
    </xf>
    <xf numFmtId="0" fontId="6" fillId="0" borderId="0" xfId="0" applyFont="1" applyAlignment="1">
      <alignment horizontal="left" vertical="center"/>
    </xf>
    <xf numFmtId="8" fontId="5" fillId="0" borderId="0" xfId="1" applyNumberFormat="1" applyFont="1" applyAlignment="1">
      <alignment horizontal="center" vertical="center"/>
    </xf>
    <xf numFmtId="0" fontId="9" fillId="0" borderId="0" xfId="1" applyFont="1" applyAlignment="1">
      <alignment vertical="center"/>
    </xf>
    <xf numFmtId="0" fontId="8" fillId="0" borderId="0" xfId="1" applyFont="1"/>
    <xf numFmtId="0" fontId="5" fillId="0" borderId="0" xfId="1" applyFont="1" applyFill="1" applyAlignment="1">
      <alignment horizontal="center" vertical="center"/>
    </xf>
    <xf numFmtId="0" fontId="8" fillId="0" borderId="0" xfId="1" applyFont="1" applyAlignment="1">
      <alignment vertical="center"/>
    </xf>
    <xf numFmtId="0" fontId="8" fillId="0" borderId="0" xfId="1" applyFont="1" applyAlignment="1">
      <alignment horizontal="center"/>
    </xf>
    <xf numFmtId="0" fontId="10" fillId="0" borderId="0" xfId="0" applyFont="1" applyFill="1" applyAlignment="1">
      <alignment horizontal="center" vertical="center"/>
    </xf>
    <xf numFmtId="0" fontId="10" fillId="0" borderId="0" xfId="0" applyFont="1"/>
    <xf numFmtId="0" fontId="10" fillId="0" borderId="0" xfId="0" applyFont="1" applyAlignment="1">
      <alignment horizontal="center" vertical="center"/>
    </xf>
    <xf numFmtId="164" fontId="10" fillId="0" borderId="0" xfId="0" applyNumberFormat="1" applyFont="1" applyAlignment="1">
      <alignment horizontal="center" vertical="center"/>
    </xf>
    <xf numFmtId="164" fontId="10" fillId="0" borderId="0" xfId="0" applyNumberFormat="1" applyFont="1" applyAlignment="1">
      <alignment horizontal="center"/>
    </xf>
    <xf numFmtId="0" fontId="2" fillId="0" borderId="0" xfId="1" applyFont="1" applyFill="1" applyAlignment="1">
      <alignment horizontal="center" vertical="center" wrapText="1"/>
    </xf>
    <xf numFmtId="0" fontId="2" fillId="0" borderId="0" xfId="1" applyFont="1" applyAlignment="1">
      <alignment vertical="center"/>
    </xf>
    <xf numFmtId="0" fontId="2" fillId="0" borderId="0" xfId="1" applyFont="1" applyAlignment="1">
      <alignment horizontal="center" vertical="center"/>
    </xf>
    <xf numFmtId="0" fontId="8" fillId="0" borderId="0" xfId="1" applyFont="1" applyFill="1" applyAlignment="1">
      <alignment horizontal="center" vertical="center" wrapText="1"/>
    </xf>
    <xf numFmtId="0" fontId="8" fillId="0" borderId="0" xfId="1" applyFont="1" applyAlignment="1">
      <alignment horizontal="center" vertical="center" wrapText="1"/>
    </xf>
    <xf numFmtId="16" fontId="8" fillId="0" borderId="0" xfId="1" quotePrefix="1" applyNumberFormat="1" applyFont="1" applyAlignment="1">
      <alignment vertical="center"/>
    </xf>
    <xf numFmtId="1" fontId="8" fillId="0" borderId="0" xfId="1" applyNumberFormat="1" applyFont="1"/>
    <xf numFmtId="0" fontId="8" fillId="0" borderId="0" xfId="1" applyFont="1" applyFill="1" applyAlignment="1">
      <alignment horizontal="center" vertical="center"/>
    </xf>
    <xf numFmtId="0" fontId="10" fillId="0" borderId="0" xfId="0" applyFont="1" applyAlignment="1">
      <alignment horizontal="center"/>
    </xf>
    <xf numFmtId="0" fontId="10" fillId="0" borderId="0" xfId="0" applyFont="1" applyAlignment="1">
      <alignment horizontal="left"/>
    </xf>
    <xf numFmtId="164" fontId="8" fillId="0" borderId="0" xfId="1" applyNumberFormat="1" applyFont="1" applyAlignment="1">
      <alignment horizontal="center"/>
    </xf>
    <xf numFmtId="0" fontId="6" fillId="0" borderId="0" xfId="0" applyFont="1" applyFill="1" applyAlignment="1">
      <alignment horizontal="center" vertical="center"/>
    </xf>
    <xf numFmtId="0" fontId="7" fillId="0" borderId="0" xfId="1" applyFont="1" applyAlignment="1">
      <alignment horizontal="center"/>
    </xf>
    <xf numFmtId="0" fontId="7" fillId="0" borderId="0" xfId="1" applyFont="1"/>
    <xf numFmtId="1" fontId="7" fillId="0" borderId="0" xfId="1" applyNumberFormat="1" applyFont="1"/>
    <xf numFmtId="0" fontId="11" fillId="0" borderId="0" xfId="0" applyFont="1" applyAlignment="1">
      <alignment horizontal="center"/>
    </xf>
    <xf numFmtId="1" fontId="11" fillId="0" borderId="0" xfId="0" applyNumberFormat="1" applyFont="1"/>
    <xf numFmtId="0" fontId="7" fillId="0" borderId="0" xfId="1" applyFont="1" applyAlignment="1">
      <alignment horizontal="center" vertical="center" wrapText="1"/>
    </xf>
    <xf numFmtId="0" fontId="6" fillId="0" borderId="0" xfId="0" applyFont="1" applyAlignment="1">
      <alignment vertical="center"/>
    </xf>
    <xf numFmtId="8" fontId="6" fillId="0" borderId="0" xfId="0" applyNumberFormat="1" applyFont="1" applyAlignment="1">
      <alignment horizontal="center" vertical="center"/>
    </xf>
    <xf numFmtId="0" fontId="10" fillId="0" borderId="0" xfId="0" applyFont="1" applyAlignment="1">
      <alignment vertical="center"/>
    </xf>
    <xf numFmtId="9" fontId="7" fillId="0" borderId="0" xfId="1" applyNumberFormat="1" applyFont="1" applyAlignment="1">
      <alignment horizontal="center" vertical="center"/>
    </xf>
    <xf numFmtId="0" fontId="2" fillId="0" borderId="0" xfId="1" applyFont="1" applyAlignment="1">
      <alignment horizontal="center" vertical="center" wrapText="1"/>
    </xf>
    <xf numFmtId="0" fontId="12" fillId="0" borderId="0" xfId="0" applyFont="1" applyAlignment="1">
      <alignment horizontal="center"/>
    </xf>
    <xf numFmtId="0" fontId="12" fillId="0" borderId="0" xfId="1" applyFont="1" applyAlignment="1">
      <alignment horizontal="center" vertical="center"/>
    </xf>
    <xf numFmtId="0" fontId="4" fillId="0" borderId="0" xfId="0" applyFont="1" applyAlignment="1">
      <alignment horizontal="center" vertical="center"/>
    </xf>
    <xf numFmtId="0" fontId="7" fillId="0" borderId="0" xfId="1" applyFont="1" applyAlignment="1">
      <alignment horizontal="center" vertical="center"/>
    </xf>
    <xf numFmtId="0" fontId="7" fillId="0" borderId="9" xfId="1" applyFont="1" applyBorder="1" applyAlignment="1">
      <alignment horizontal="center"/>
    </xf>
    <xf numFmtId="0" fontId="7" fillId="0" borderId="10" xfId="1" applyFont="1" applyBorder="1" applyAlignment="1">
      <alignment horizontal="center"/>
    </xf>
    <xf numFmtId="0" fontId="11" fillId="0" borderId="0" xfId="0" applyFont="1" applyAlignment="1">
      <alignment horizontal="center"/>
    </xf>
    <xf numFmtId="0" fontId="2" fillId="0" borderId="0" xfId="1" applyFont="1" applyAlignment="1">
      <alignment horizontal="center" vertical="center"/>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topLeftCell="A4" workbookViewId="0">
      <selection activeCell="C7" sqref="C7"/>
    </sheetView>
  </sheetViews>
  <sheetFormatPr defaultRowHeight="13.2" x14ac:dyDescent="0.25"/>
  <cols>
    <col min="1" max="1" width="21.5546875" customWidth="1"/>
    <col min="2" max="2" width="90" customWidth="1"/>
    <col min="3" max="3" width="6.88671875" customWidth="1"/>
    <col min="4" max="4" width="57.109375" customWidth="1"/>
  </cols>
  <sheetData>
    <row r="1" spans="1:4" ht="14.4" x14ac:dyDescent="0.25">
      <c r="A1" s="80" t="s">
        <v>2</v>
      </c>
      <c r="B1" s="80"/>
      <c r="C1" s="80"/>
    </row>
    <row r="2" spans="1:4" ht="14.4" x14ac:dyDescent="0.25">
      <c r="A2" s="3" t="s">
        <v>3</v>
      </c>
      <c r="B2" s="4"/>
      <c r="C2" s="5" t="s">
        <v>4</v>
      </c>
    </row>
    <row r="3" spans="1:4" ht="82.8" x14ac:dyDescent="0.25">
      <c r="A3" s="6" t="s">
        <v>10</v>
      </c>
      <c r="B3" s="7" t="s">
        <v>11</v>
      </c>
      <c r="C3" s="8">
        <v>10</v>
      </c>
    </row>
    <row r="4" spans="1:4" ht="109.2" x14ac:dyDescent="0.25">
      <c r="A4" s="6" t="s">
        <v>12</v>
      </c>
      <c r="B4" s="7" t="s">
        <v>13</v>
      </c>
      <c r="C4" s="8">
        <v>5</v>
      </c>
      <c r="D4" s="21" t="s">
        <v>115</v>
      </c>
    </row>
    <row r="5" spans="1:4" ht="84" x14ac:dyDescent="0.25">
      <c r="A5" s="6" t="s">
        <v>14</v>
      </c>
      <c r="B5" s="7" t="s">
        <v>15</v>
      </c>
      <c r="C5" s="8">
        <v>10</v>
      </c>
      <c r="D5" s="21" t="s">
        <v>116</v>
      </c>
    </row>
    <row r="6" spans="1:4" ht="55.2" x14ac:dyDescent="0.25">
      <c r="A6" s="6" t="s">
        <v>16</v>
      </c>
      <c r="B6" s="7" t="s">
        <v>39</v>
      </c>
      <c r="C6" s="8">
        <v>5</v>
      </c>
    </row>
    <row r="7" spans="1:4" ht="14.4" x14ac:dyDescent="0.25">
      <c r="A7" s="9" t="s">
        <v>117</v>
      </c>
      <c r="B7" s="10" t="s">
        <v>118</v>
      </c>
      <c r="C7" s="8"/>
    </row>
    <row r="8" spans="1:4" ht="14.4" x14ac:dyDescent="0.25">
      <c r="A8" s="11"/>
      <c r="B8" s="12"/>
      <c r="C8" s="13"/>
    </row>
    <row r="9" spans="1:4" x14ac:dyDescent="0.25">
      <c r="B9" s="14" t="s">
        <v>6</v>
      </c>
      <c r="C9">
        <f>SUM(C3:C7)</f>
        <v>30</v>
      </c>
    </row>
    <row r="10" spans="1:4" x14ac:dyDescent="0.25">
      <c r="B10" s="15" t="s">
        <v>5</v>
      </c>
      <c r="C10">
        <f>TestCase1!B19</f>
        <v>56</v>
      </c>
    </row>
    <row r="12" spans="1:4" x14ac:dyDescent="0.25">
      <c r="B12" s="15" t="s">
        <v>8</v>
      </c>
      <c r="C12">
        <f>SUM(C9:C10)</f>
        <v>86</v>
      </c>
    </row>
  </sheetData>
  <sheetProtection selectLockedCells="1" selectUnlockedCells="1"/>
  <mergeCells count="1">
    <mergeCell ref="A1:C1"/>
  </mergeCells>
  <pageMargins left="0.7" right="0.7" top="0.75" bottom="0.75"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90" zoomScaleNormal="90" workbookViewId="0">
      <pane ySplit="1" topLeftCell="A2" activePane="bottomLeft" state="frozen"/>
      <selection pane="bottomLeft" activeCell="H16" sqref="H16"/>
    </sheetView>
  </sheetViews>
  <sheetFormatPr defaultColWidth="8.6640625" defaultRowHeight="14.4" x14ac:dyDescent="0.3"/>
  <cols>
    <col min="1" max="1" width="8.33203125" style="39" customWidth="1"/>
    <col min="2" max="2" width="8" style="31" customWidth="1"/>
    <col min="3" max="4" width="13.33203125" style="31" customWidth="1"/>
    <col min="5" max="5" width="11.44140625" style="25" bestFit="1" customWidth="1"/>
    <col min="6" max="6" width="11.44140625" style="19" customWidth="1"/>
    <col min="7" max="7" width="12.5546875" style="19" bestFit="1" customWidth="1"/>
    <col min="8" max="10" width="11" style="19" customWidth="1"/>
    <col min="11" max="11" width="9.6640625" style="19" bestFit="1" customWidth="1"/>
    <col min="12" max="12" width="14" style="19" bestFit="1" customWidth="1"/>
    <col min="13" max="13" width="13.44140625" style="19" bestFit="1" customWidth="1"/>
    <col min="14" max="14" width="8.6640625" style="19"/>
    <col min="15" max="15" width="9.6640625" style="25" bestFit="1" customWidth="1"/>
    <col min="16" max="16384" width="8.6640625" style="19"/>
  </cols>
  <sheetData>
    <row r="1" spans="1:20" ht="30" customHeight="1" x14ac:dyDescent="0.3">
      <c r="A1" s="72" t="s">
        <v>0</v>
      </c>
      <c r="B1" s="30" t="s">
        <v>1</v>
      </c>
      <c r="C1" s="30" t="s">
        <v>40</v>
      </c>
      <c r="D1" s="30" t="s">
        <v>41</v>
      </c>
      <c r="E1" s="22" t="s">
        <v>24</v>
      </c>
      <c r="F1" s="36" t="s">
        <v>42</v>
      </c>
      <c r="G1" s="36"/>
      <c r="H1" s="36" t="s">
        <v>45</v>
      </c>
      <c r="I1" s="36" t="s">
        <v>46</v>
      </c>
      <c r="J1" s="36" t="s">
        <v>47</v>
      </c>
      <c r="K1" s="36" t="s">
        <v>43</v>
      </c>
      <c r="L1" s="81" t="s">
        <v>7</v>
      </c>
      <c r="M1" s="81"/>
      <c r="N1" s="81"/>
      <c r="O1" s="81"/>
      <c r="P1" s="22"/>
    </row>
    <row r="2" spans="1:20" x14ac:dyDescent="0.3">
      <c r="A2" s="31">
        <v>2</v>
      </c>
      <c r="B2" s="31">
        <v>1.5</v>
      </c>
      <c r="C2" s="31" t="s">
        <v>89</v>
      </c>
      <c r="D2" s="31" t="s">
        <v>44</v>
      </c>
      <c r="E2" s="25">
        <v>1</v>
      </c>
      <c r="F2" s="25">
        <v>1</v>
      </c>
      <c r="G2" s="78"/>
      <c r="H2" s="23">
        <v>1</v>
      </c>
      <c r="I2" s="23">
        <v>0</v>
      </c>
      <c r="J2" s="23">
        <v>0</v>
      </c>
      <c r="K2" s="25" t="s">
        <v>30</v>
      </c>
      <c r="L2" s="19" t="s">
        <v>28</v>
      </c>
      <c r="M2" s="19" t="s">
        <v>120</v>
      </c>
      <c r="N2" s="25" t="s">
        <v>121</v>
      </c>
      <c r="O2" s="25" t="s">
        <v>54</v>
      </c>
      <c r="S2" s="78" t="s">
        <v>125</v>
      </c>
    </row>
    <row r="3" spans="1:20" s="39" customFormat="1" ht="28.8" x14ac:dyDescent="0.3">
      <c r="A3" s="31">
        <v>1</v>
      </c>
      <c r="B3" s="31">
        <v>0.5</v>
      </c>
      <c r="C3" s="78"/>
      <c r="D3" s="31"/>
      <c r="E3" s="31">
        <v>3</v>
      </c>
      <c r="F3" s="31" t="s">
        <v>90</v>
      </c>
      <c r="G3" s="37" t="s">
        <v>91</v>
      </c>
      <c r="H3" s="37">
        <v>0</v>
      </c>
      <c r="I3" s="37">
        <v>1</v>
      </c>
      <c r="J3" s="37">
        <v>1</v>
      </c>
      <c r="K3" s="38" t="s">
        <v>48</v>
      </c>
      <c r="L3" s="39" t="s">
        <v>29</v>
      </c>
      <c r="O3" s="31"/>
      <c r="T3" s="78" t="s">
        <v>125</v>
      </c>
    </row>
    <row r="4" spans="1:20" s="39" customFormat="1" x14ac:dyDescent="0.25">
      <c r="A4" s="31"/>
      <c r="B4" s="31"/>
      <c r="C4" s="31"/>
      <c r="D4" s="31"/>
      <c r="E4" s="31">
        <v>4</v>
      </c>
      <c r="F4" s="31"/>
      <c r="G4" s="37"/>
      <c r="H4" s="37"/>
      <c r="I4" s="37"/>
      <c r="J4" s="37"/>
      <c r="K4" s="38"/>
      <c r="L4" s="31" t="s">
        <v>25</v>
      </c>
      <c r="M4" s="31" t="s">
        <v>49</v>
      </c>
      <c r="N4" s="31" t="s">
        <v>45</v>
      </c>
      <c r="O4" s="31" t="s">
        <v>46</v>
      </c>
      <c r="P4" s="31" t="s">
        <v>47</v>
      </c>
      <c r="Q4" s="31" t="s">
        <v>20</v>
      </c>
    </row>
    <row r="5" spans="1:20" s="39" customFormat="1" ht="43.2" x14ac:dyDescent="0.25">
      <c r="A5" s="31">
        <v>3</v>
      </c>
      <c r="B5" s="31">
        <v>3</v>
      </c>
      <c r="C5" s="31"/>
      <c r="D5" s="31"/>
      <c r="E5" s="31"/>
      <c r="F5" s="31"/>
      <c r="G5" s="37"/>
      <c r="H5" s="37"/>
      <c r="I5" s="37"/>
      <c r="J5" s="37"/>
      <c r="K5" s="38"/>
      <c r="L5" s="31">
        <v>1</v>
      </c>
      <c r="M5" s="38" t="s">
        <v>119</v>
      </c>
      <c r="N5" s="31">
        <v>1</v>
      </c>
      <c r="O5" s="31">
        <v>1</v>
      </c>
      <c r="P5" s="31">
        <v>1</v>
      </c>
      <c r="Q5" s="41">
        <f>N5*10+O5*7.5+P5*5.25</f>
        <v>22.75</v>
      </c>
    </row>
    <row r="6" spans="1:20" s="39" customFormat="1" x14ac:dyDescent="0.25">
      <c r="A6" s="31"/>
      <c r="B6" s="31"/>
      <c r="C6" s="31"/>
      <c r="D6" s="31"/>
      <c r="E6" s="31">
        <v>5</v>
      </c>
      <c r="F6" s="31"/>
      <c r="G6" s="37"/>
      <c r="H6" s="37"/>
      <c r="I6" s="37"/>
      <c r="J6" s="37"/>
      <c r="K6" s="38"/>
      <c r="L6" s="31"/>
      <c r="M6" s="38"/>
      <c r="N6" s="31"/>
      <c r="O6" s="31"/>
      <c r="P6" s="31" t="s">
        <v>20</v>
      </c>
      <c r="Q6" s="41">
        <v>22.75</v>
      </c>
    </row>
    <row r="7" spans="1:20" s="39" customFormat="1" x14ac:dyDescent="0.25">
      <c r="A7" s="31"/>
      <c r="B7" s="31"/>
      <c r="C7" s="31" t="s">
        <v>50</v>
      </c>
      <c r="D7" s="31" t="s">
        <v>51</v>
      </c>
      <c r="E7" s="31">
        <v>2</v>
      </c>
      <c r="F7" s="31"/>
      <c r="G7" s="37"/>
      <c r="H7" s="37"/>
      <c r="I7" s="37"/>
      <c r="J7" s="37"/>
      <c r="K7" s="38"/>
      <c r="L7" s="31"/>
      <c r="M7" s="38"/>
      <c r="N7" s="31"/>
      <c r="O7" s="31"/>
      <c r="P7" s="31"/>
      <c r="Q7" s="41"/>
    </row>
    <row r="8" spans="1:20" x14ac:dyDescent="0.3">
      <c r="A8" s="31"/>
      <c r="F8" s="25"/>
      <c r="G8" s="23"/>
      <c r="H8" s="23"/>
      <c r="I8" s="23"/>
      <c r="J8" s="23"/>
      <c r="K8" s="25"/>
      <c r="M8" s="25" t="s">
        <v>22</v>
      </c>
      <c r="N8" s="23" t="s">
        <v>21</v>
      </c>
      <c r="O8" s="19" t="s">
        <v>45</v>
      </c>
      <c r="P8" s="19" t="s">
        <v>46</v>
      </c>
      <c r="Q8" s="19" t="s">
        <v>47</v>
      </c>
      <c r="R8" s="25" t="s">
        <v>23</v>
      </c>
    </row>
    <row r="9" spans="1:20" s="67" customFormat="1" x14ac:dyDescent="0.3">
      <c r="A9" s="31">
        <v>0.5</v>
      </c>
      <c r="B9" s="31">
        <v>0.25</v>
      </c>
      <c r="C9" s="79"/>
      <c r="D9" s="79" t="s">
        <v>126</v>
      </c>
      <c r="E9" s="25"/>
      <c r="F9" s="25"/>
      <c r="G9" s="23"/>
      <c r="H9" s="23"/>
      <c r="I9" s="23"/>
      <c r="J9" s="23"/>
      <c r="K9" s="25"/>
      <c r="L9" s="19" t="s">
        <v>17</v>
      </c>
      <c r="M9" s="25">
        <v>66</v>
      </c>
      <c r="N9" s="23">
        <f>100-M9</f>
        <v>34</v>
      </c>
      <c r="O9" s="31">
        <v>1</v>
      </c>
      <c r="P9" s="31">
        <v>1</v>
      </c>
      <c r="Q9" s="31">
        <v>1</v>
      </c>
      <c r="R9" s="26">
        <f>O9*10+P9*7.5+Q9*5.25</f>
        <v>22.75</v>
      </c>
    </row>
    <row r="10" spans="1:20" x14ac:dyDescent="0.3">
      <c r="A10" s="31"/>
      <c r="F10" s="25"/>
      <c r="G10" s="23"/>
      <c r="H10" s="23"/>
      <c r="I10" s="23"/>
      <c r="J10" s="23"/>
      <c r="K10" s="25"/>
      <c r="L10" s="19" t="s">
        <v>18</v>
      </c>
      <c r="M10" s="25">
        <v>38</v>
      </c>
      <c r="N10" s="23">
        <f>75-M10</f>
        <v>37</v>
      </c>
      <c r="O10" s="31"/>
      <c r="P10" s="31"/>
      <c r="Q10" s="31"/>
      <c r="R10" s="26">
        <f t="shared" ref="R10:R12" si="0">O10*10+P10*7.5+Q10*5.25</f>
        <v>0</v>
      </c>
    </row>
    <row r="11" spans="1:20" x14ac:dyDescent="0.3">
      <c r="A11" s="31"/>
      <c r="F11" s="25"/>
      <c r="G11" s="23"/>
      <c r="H11" s="23"/>
      <c r="I11" s="23"/>
      <c r="J11" s="23"/>
      <c r="K11" s="25"/>
      <c r="L11" s="19" t="s">
        <v>19</v>
      </c>
      <c r="M11" s="25">
        <v>46</v>
      </c>
      <c r="N11" s="23">
        <f>102-M11</f>
        <v>56</v>
      </c>
      <c r="O11" s="31"/>
      <c r="P11" s="31"/>
      <c r="Q11" s="31"/>
      <c r="R11" s="26">
        <f t="shared" si="0"/>
        <v>0</v>
      </c>
    </row>
    <row r="12" spans="1:20" x14ac:dyDescent="0.3">
      <c r="A12" s="31">
        <v>0.5</v>
      </c>
      <c r="B12" s="31">
        <v>0.25</v>
      </c>
      <c r="C12" s="79"/>
      <c r="D12" s="79" t="s">
        <v>126</v>
      </c>
      <c r="F12" s="25"/>
      <c r="G12" s="23"/>
      <c r="H12" s="23"/>
      <c r="I12" s="23"/>
      <c r="J12" s="23"/>
      <c r="K12" s="25"/>
      <c r="L12" s="19" t="s">
        <v>20</v>
      </c>
      <c r="M12" s="25">
        <f>SUM(M9:M11)</f>
        <v>150</v>
      </c>
      <c r="N12" s="23">
        <f>SUM(N9:N11)</f>
        <v>127</v>
      </c>
      <c r="O12" s="31">
        <v>1</v>
      </c>
      <c r="P12" s="31">
        <v>1</v>
      </c>
      <c r="Q12" s="31">
        <v>1</v>
      </c>
      <c r="R12" s="26">
        <f t="shared" si="0"/>
        <v>22.75</v>
      </c>
    </row>
    <row r="13" spans="1:20" s="39" customFormat="1" x14ac:dyDescent="0.25">
      <c r="A13" s="31"/>
      <c r="B13" s="31"/>
      <c r="C13" s="31"/>
      <c r="D13" s="31"/>
      <c r="E13" s="31">
        <v>3</v>
      </c>
      <c r="F13" s="31"/>
      <c r="G13" s="37"/>
      <c r="H13" s="37"/>
      <c r="I13" s="37"/>
      <c r="J13" s="37"/>
      <c r="K13" s="38"/>
      <c r="L13" s="31"/>
      <c r="M13" s="38"/>
      <c r="N13" s="31"/>
      <c r="O13" s="31"/>
      <c r="P13" s="31"/>
      <c r="Q13" s="41"/>
    </row>
    <row r="14" spans="1:20" x14ac:dyDescent="0.3">
      <c r="A14" s="31">
        <f>SUM(A2:A13)</f>
        <v>7</v>
      </c>
      <c r="B14" s="66">
        <f>SUM(B2:B13)</f>
        <v>5.5</v>
      </c>
      <c r="C14" s="66"/>
      <c r="D14" s="66"/>
      <c r="E14" s="68"/>
      <c r="F14" s="25"/>
    </row>
    <row r="15" spans="1:20" x14ac:dyDescent="0.3">
      <c r="B15" s="47"/>
      <c r="C15" s="47"/>
      <c r="D15" s="47"/>
      <c r="E15" s="19"/>
      <c r="F15" s="25"/>
      <c r="G15" s="27"/>
      <c r="H15" s="27"/>
      <c r="I15" s="27"/>
      <c r="J15" s="27"/>
    </row>
    <row r="16" spans="1:20" ht="15" thickBot="1" x14ac:dyDescent="0.35">
      <c r="A16" s="76" t="s">
        <v>31</v>
      </c>
      <c r="B16" s="66"/>
      <c r="C16" s="68" t="s">
        <v>9</v>
      </c>
      <c r="D16" s="67"/>
      <c r="E16" s="69"/>
      <c r="M16" s="25"/>
      <c r="O16" s="19"/>
    </row>
    <row r="17" spans="1:15" ht="15" thickBot="1" x14ac:dyDescent="0.35">
      <c r="A17" s="37">
        <v>-5</v>
      </c>
      <c r="B17" s="66">
        <f>A17*E17</f>
        <v>0</v>
      </c>
      <c r="C17" s="82" t="s">
        <v>32</v>
      </c>
      <c r="D17" s="83"/>
      <c r="E17" s="28"/>
      <c r="M17" s="25"/>
      <c r="O17" s="19"/>
    </row>
    <row r="18" spans="1:15" x14ac:dyDescent="0.3">
      <c r="A18" s="37"/>
      <c r="B18" s="66"/>
      <c r="C18" s="19"/>
      <c r="D18" s="70"/>
      <c r="E18" s="71"/>
      <c r="M18" s="25"/>
      <c r="O18" s="19"/>
    </row>
    <row r="19" spans="1:15" x14ac:dyDescent="0.3">
      <c r="A19" s="37">
        <f>SUM(TestCase1!A14,TestCase2!A32,TestCase3!A27,TestCase4!A23)</f>
        <v>60</v>
      </c>
      <c r="B19" s="66">
        <f>SUM(B14,TestCase2!B32,TestCase3!B27,TestCase4!B23,TestCase1!B17)</f>
        <v>56</v>
      </c>
      <c r="C19" s="84" t="s">
        <v>33</v>
      </c>
      <c r="D19" s="84"/>
      <c r="E19" s="29"/>
      <c r="M19" s="25"/>
      <c r="O19" s="19"/>
    </row>
    <row r="20" spans="1:15" x14ac:dyDescent="0.3">
      <c r="A20" s="73"/>
      <c r="B20" s="37"/>
      <c r="C20" s="37"/>
      <c r="D20" s="37"/>
      <c r="E20" s="23"/>
      <c r="F20" s="20"/>
    </row>
    <row r="21" spans="1:15" x14ac:dyDescent="0.3">
      <c r="A21" s="73"/>
      <c r="B21" s="37"/>
      <c r="C21" s="37"/>
      <c r="D21" s="37"/>
      <c r="F21" s="20"/>
    </row>
  </sheetData>
  <sheetProtection selectLockedCells="1" selectUnlockedCells="1"/>
  <mergeCells count="3">
    <mergeCell ref="L1:O1"/>
    <mergeCell ref="C17:D17"/>
    <mergeCell ref="C19:D19"/>
  </mergeCells>
  <pageMargins left="0.7" right="0.7" top="0.75" bottom="0.75"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0"/>
  <sheetViews>
    <sheetView zoomScale="90" zoomScaleNormal="90" workbookViewId="0">
      <pane ySplit="1" topLeftCell="A20" activePane="bottomLeft" state="frozen"/>
      <selection pane="bottomLeft" activeCell="D32" sqref="D32"/>
    </sheetView>
  </sheetViews>
  <sheetFormatPr defaultColWidth="8.6640625" defaultRowHeight="14.4" x14ac:dyDescent="0.3"/>
  <cols>
    <col min="1" max="1" width="8.33203125" style="19" customWidth="1"/>
    <col min="2" max="2" width="8" style="32" customWidth="1"/>
    <col min="3" max="4" width="13.33203125" style="32" customWidth="1"/>
    <col min="5" max="5" width="11.44140625" style="17" bestFit="1" customWidth="1"/>
    <col min="6" max="6" width="11.44140625" style="1" customWidth="1"/>
    <col min="7" max="7" width="16.109375" style="1" bestFit="1" customWidth="1"/>
    <col min="8" max="10" width="11" style="1" customWidth="1"/>
    <col min="11" max="11" width="9.6640625" style="1" bestFit="1" customWidth="1"/>
    <col min="12" max="12" width="8.6640625" style="1"/>
    <col min="13" max="13" width="14" style="1" bestFit="1" customWidth="1"/>
    <col min="14" max="14" width="10.44140625" style="1" bestFit="1" customWidth="1"/>
    <col min="15" max="15" width="8.6640625" style="1"/>
    <col min="16" max="16" width="9.6640625" style="17" bestFit="1" customWidth="1"/>
    <col min="17" max="16384" width="8.6640625" style="1"/>
  </cols>
  <sheetData>
    <row r="1" spans="1:18" ht="30" customHeight="1" x14ac:dyDescent="0.3">
      <c r="A1" s="24" t="s">
        <v>0</v>
      </c>
      <c r="B1" s="30" t="s">
        <v>1</v>
      </c>
      <c r="C1" s="30" t="s">
        <v>40</v>
      </c>
      <c r="D1" s="30" t="s">
        <v>41</v>
      </c>
      <c r="E1" s="22" t="s">
        <v>24</v>
      </c>
      <c r="F1" s="36" t="s">
        <v>42</v>
      </c>
      <c r="G1" s="36"/>
      <c r="H1" s="36" t="s">
        <v>45</v>
      </c>
      <c r="I1" s="36" t="s">
        <v>46</v>
      </c>
      <c r="J1" s="36" t="s">
        <v>47</v>
      </c>
      <c r="K1" s="36" t="s">
        <v>43</v>
      </c>
      <c r="L1" s="36" t="s">
        <v>26</v>
      </c>
      <c r="M1" s="81" t="s">
        <v>7</v>
      </c>
      <c r="N1" s="81"/>
      <c r="O1" s="81"/>
      <c r="P1" s="81"/>
      <c r="Q1" s="22"/>
      <c r="R1" s="19"/>
    </row>
    <row r="2" spans="1:18" s="40" customFormat="1" ht="28.8" x14ac:dyDescent="0.25">
      <c r="A2" s="31">
        <v>2</v>
      </c>
      <c r="B2" s="31">
        <v>1.5</v>
      </c>
      <c r="C2" s="31" t="s">
        <v>56</v>
      </c>
      <c r="D2" s="31" t="s">
        <v>52</v>
      </c>
      <c r="E2" s="31">
        <v>1</v>
      </c>
      <c r="F2" s="31">
        <v>1</v>
      </c>
      <c r="G2" s="37"/>
      <c r="H2" s="37">
        <v>1</v>
      </c>
      <c r="I2" s="37">
        <v>0</v>
      </c>
      <c r="J2" s="37">
        <v>1</v>
      </c>
      <c r="K2" s="38" t="s">
        <v>53</v>
      </c>
      <c r="L2" s="31"/>
      <c r="M2" s="39" t="s">
        <v>28</v>
      </c>
      <c r="N2" s="39" t="s">
        <v>34</v>
      </c>
      <c r="O2" s="38" t="s">
        <v>92</v>
      </c>
      <c r="P2" s="31" t="s">
        <v>54</v>
      </c>
      <c r="Q2" s="39"/>
      <c r="R2" s="39"/>
    </row>
    <row r="3" spans="1:18" s="40" customFormat="1" x14ac:dyDescent="0.25">
      <c r="A3" s="31"/>
      <c r="B3" s="79" t="s">
        <v>127</v>
      </c>
      <c r="C3" s="31"/>
      <c r="D3" s="31"/>
      <c r="E3" s="31">
        <v>2</v>
      </c>
      <c r="F3" s="31"/>
      <c r="G3" s="37"/>
      <c r="H3" s="37"/>
      <c r="I3" s="37"/>
      <c r="J3" s="37"/>
      <c r="K3" s="38"/>
      <c r="L3" s="31"/>
      <c r="M3" s="31" t="s">
        <v>25</v>
      </c>
      <c r="N3" s="31" t="s">
        <v>49</v>
      </c>
      <c r="O3" s="31" t="s">
        <v>45</v>
      </c>
      <c r="P3" s="31" t="s">
        <v>46</v>
      </c>
      <c r="Q3" s="31" t="s">
        <v>47</v>
      </c>
      <c r="R3" s="31"/>
    </row>
    <row r="4" spans="1:18" s="40" customFormat="1" ht="28.8" x14ac:dyDescent="0.25">
      <c r="A4" s="31">
        <v>2</v>
      </c>
      <c r="B4" s="31">
        <v>2</v>
      </c>
      <c r="C4" s="31"/>
      <c r="D4" s="31"/>
      <c r="E4" s="31"/>
      <c r="F4" s="31"/>
      <c r="G4" s="37"/>
      <c r="H4" s="37"/>
      <c r="I4" s="37"/>
      <c r="J4" s="37"/>
      <c r="K4" s="38"/>
      <c r="L4" s="31"/>
      <c r="M4" s="31">
        <v>1</v>
      </c>
      <c r="N4" s="38" t="s">
        <v>92</v>
      </c>
      <c r="O4" s="38">
        <v>1</v>
      </c>
      <c r="P4" s="31">
        <v>0</v>
      </c>
      <c r="Q4" s="31">
        <v>1</v>
      </c>
      <c r="R4" s="39"/>
    </row>
    <row r="5" spans="1:18" s="40" customFormat="1" x14ac:dyDescent="0.25">
      <c r="A5" s="31"/>
      <c r="B5" s="31"/>
      <c r="C5" s="31"/>
      <c r="D5" s="31"/>
      <c r="E5" s="31">
        <v>5</v>
      </c>
      <c r="F5" s="31"/>
      <c r="G5" s="37"/>
      <c r="H5" s="37"/>
      <c r="I5" s="37"/>
      <c r="J5" s="37"/>
      <c r="K5" s="38"/>
      <c r="L5" s="31"/>
      <c r="M5" s="31"/>
      <c r="N5" s="38"/>
      <c r="O5" s="38"/>
      <c r="P5" s="31"/>
      <c r="Q5" s="31"/>
      <c r="R5" s="39"/>
    </row>
    <row r="6" spans="1:18" s="40" customFormat="1" ht="57.6" x14ac:dyDescent="0.25">
      <c r="A6" s="31">
        <v>4</v>
      </c>
      <c r="B6" s="31">
        <v>4</v>
      </c>
      <c r="C6" s="31" t="s">
        <v>55</v>
      </c>
      <c r="D6" s="31" t="s">
        <v>57</v>
      </c>
      <c r="E6" s="31">
        <v>1</v>
      </c>
      <c r="F6" s="31">
        <v>1</v>
      </c>
      <c r="G6" s="37"/>
      <c r="H6" s="37">
        <v>2</v>
      </c>
      <c r="I6" s="37">
        <v>2</v>
      </c>
      <c r="J6" s="37">
        <v>0</v>
      </c>
      <c r="K6" s="38" t="s">
        <v>58</v>
      </c>
      <c r="L6" s="31"/>
      <c r="M6" s="39" t="s">
        <v>28</v>
      </c>
      <c r="N6" s="39" t="s">
        <v>34</v>
      </c>
      <c r="O6" s="38" t="s">
        <v>94</v>
      </c>
      <c r="P6" s="31" t="s">
        <v>54</v>
      </c>
      <c r="Q6" s="39"/>
      <c r="R6" s="39"/>
    </row>
    <row r="7" spans="1:18" s="40" customFormat="1" x14ac:dyDescent="0.25">
      <c r="A7" s="31"/>
      <c r="B7" s="31"/>
      <c r="C7" s="31"/>
      <c r="D7" s="31"/>
      <c r="E7" s="31">
        <v>5</v>
      </c>
      <c r="F7" s="31"/>
      <c r="G7" s="37"/>
      <c r="H7" s="37"/>
      <c r="I7" s="37"/>
      <c r="J7" s="37"/>
      <c r="K7" s="38"/>
      <c r="L7" s="31"/>
      <c r="M7" s="39"/>
      <c r="N7" s="39"/>
      <c r="O7" s="38"/>
      <c r="P7" s="31"/>
      <c r="Q7" s="39"/>
      <c r="R7" s="39"/>
    </row>
    <row r="8" spans="1:18" s="40" customFormat="1" x14ac:dyDescent="0.25">
      <c r="A8" s="31">
        <v>2</v>
      </c>
      <c r="B8" s="31">
        <v>2</v>
      </c>
      <c r="C8" s="31" t="s">
        <v>56</v>
      </c>
      <c r="D8" s="31" t="s">
        <v>52</v>
      </c>
      <c r="E8" s="31">
        <v>3</v>
      </c>
      <c r="F8" s="31" t="s">
        <v>99</v>
      </c>
      <c r="G8" s="40" t="s">
        <v>100</v>
      </c>
      <c r="H8" s="43" t="s">
        <v>93</v>
      </c>
      <c r="I8" s="37"/>
      <c r="J8" s="37" t="s">
        <v>101</v>
      </c>
      <c r="K8" s="31"/>
      <c r="L8" s="31"/>
      <c r="M8" s="39"/>
      <c r="N8" s="39"/>
      <c r="O8" s="39"/>
      <c r="P8" s="31"/>
      <c r="Q8" s="39"/>
      <c r="R8" s="39"/>
    </row>
    <row r="9" spans="1:18" x14ac:dyDescent="0.3">
      <c r="A9" s="25"/>
      <c r="B9" s="31"/>
      <c r="C9" s="31"/>
      <c r="D9" s="31"/>
      <c r="E9" s="25">
        <v>4</v>
      </c>
      <c r="F9" s="25"/>
      <c r="G9" s="23"/>
      <c r="H9" s="23"/>
      <c r="I9" s="23"/>
      <c r="J9" s="23"/>
      <c r="K9" s="25"/>
      <c r="L9" s="25"/>
      <c r="M9" s="31" t="s">
        <v>25</v>
      </c>
      <c r="N9" s="31" t="s">
        <v>49</v>
      </c>
      <c r="O9" s="31" t="s">
        <v>45</v>
      </c>
      <c r="P9" s="31" t="s">
        <v>46</v>
      </c>
      <c r="Q9" s="31" t="s">
        <v>47</v>
      </c>
      <c r="R9" s="31" t="s">
        <v>20</v>
      </c>
    </row>
    <row r="10" spans="1:18" x14ac:dyDescent="0.3">
      <c r="A10" s="25">
        <v>2</v>
      </c>
      <c r="B10" s="31">
        <v>2</v>
      </c>
      <c r="C10" s="31"/>
      <c r="D10" s="31"/>
      <c r="E10" s="25"/>
      <c r="F10" s="25"/>
      <c r="G10" s="23"/>
      <c r="H10" s="23"/>
      <c r="I10" s="23"/>
      <c r="J10" s="23"/>
      <c r="K10" s="25"/>
      <c r="L10" s="25"/>
      <c r="M10" s="31">
        <v>1</v>
      </c>
      <c r="N10" s="31" t="s">
        <v>102</v>
      </c>
      <c r="O10" s="31">
        <v>1</v>
      </c>
      <c r="P10" s="31">
        <v>0</v>
      </c>
      <c r="Q10" s="31">
        <v>0</v>
      </c>
      <c r="R10" s="44">
        <v>10</v>
      </c>
    </row>
    <row r="11" spans="1:18" x14ac:dyDescent="0.3">
      <c r="A11" s="25"/>
      <c r="B11" s="31"/>
      <c r="C11" s="31"/>
      <c r="D11" s="31"/>
      <c r="E11" s="25">
        <v>5</v>
      </c>
      <c r="F11" s="25"/>
      <c r="G11" s="23"/>
      <c r="H11" s="23"/>
      <c r="I11" s="23"/>
      <c r="J11" s="23"/>
      <c r="K11" s="25"/>
      <c r="L11" s="25"/>
      <c r="M11" s="31"/>
      <c r="N11" s="31"/>
      <c r="O11" s="31"/>
      <c r="P11" s="31"/>
      <c r="Q11" s="31" t="s">
        <v>20</v>
      </c>
      <c r="R11" s="44">
        <v>10</v>
      </c>
    </row>
    <row r="12" spans="1:18" s="40" customFormat="1" ht="43.2" x14ac:dyDescent="0.25">
      <c r="A12" s="31">
        <v>1</v>
      </c>
      <c r="B12" s="31">
        <v>1</v>
      </c>
      <c r="C12" s="31" t="s">
        <v>59</v>
      </c>
      <c r="D12" s="31" t="s">
        <v>60</v>
      </c>
      <c r="E12" s="31">
        <v>1</v>
      </c>
      <c r="F12" s="31">
        <v>2</v>
      </c>
      <c r="G12" s="37"/>
      <c r="H12" s="37">
        <v>1</v>
      </c>
      <c r="I12" s="37">
        <v>1</v>
      </c>
      <c r="J12" s="37">
        <v>1</v>
      </c>
      <c r="K12" s="38" t="s">
        <v>61</v>
      </c>
      <c r="L12" s="31"/>
      <c r="M12" s="31" t="s">
        <v>29</v>
      </c>
      <c r="N12" s="31"/>
      <c r="O12" s="31"/>
      <c r="P12" s="31"/>
      <c r="Q12" s="31"/>
      <c r="R12" s="44"/>
    </row>
    <row r="13" spans="1:18" x14ac:dyDescent="0.3">
      <c r="A13" s="25"/>
      <c r="B13" s="31"/>
      <c r="C13" s="31"/>
      <c r="D13" s="31"/>
      <c r="E13" s="25">
        <v>5</v>
      </c>
      <c r="F13" s="25"/>
      <c r="G13" s="23"/>
      <c r="H13" s="23"/>
      <c r="I13" s="23"/>
      <c r="J13" s="23"/>
      <c r="K13" s="25"/>
      <c r="L13" s="25"/>
      <c r="M13" s="31"/>
      <c r="N13" s="31"/>
      <c r="O13" s="31"/>
      <c r="P13" s="31"/>
      <c r="Q13" s="31"/>
      <c r="R13" s="44"/>
    </row>
    <row r="14" spans="1:18" ht="144" x14ac:dyDescent="0.3">
      <c r="A14" s="31">
        <v>1</v>
      </c>
      <c r="B14" s="31">
        <v>1</v>
      </c>
      <c r="C14" s="31" t="s">
        <v>62</v>
      </c>
      <c r="D14" s="31" t="s">
        <v>63</v>
      </c>
      <c r="E14" s="31">
        <v>1</v>
      </c>
      <c r="F14" s="31">
        <v>3</v>
      </c>
      <c r="G14" s="37"/>
      <c r="H14" s="37">
        <v>2</v>
      </c>
      <c r="I14" s="37"/>
      <c r="J14" s="37">
        <v>8</v>
      </c>
      <c r="K14" s="38" t="s">
        <v>64</v>
      </c>
      <c r="L14" s="31"/>
      <c r="M14" s="39" t="s">
        <v>29</v>
      </c>
      <c r="N14" s="31"/>
      <c r="O14" s="31"/>
      <c r="P14" s="31"/>
      <c r="Q14" s="31"/>
      <c r="R14" s="44"/>
    </row>
    <row r="15" spans="1:18" x14ac:dyDescent="0.3">
      <c r="A15" s="25"/>
      <c r="B15" s="31"/>
      <c r="C15" s="31"/>
      <c r="D15" s="31"/>
      <c r="E15" s="31">
        <v>5</v>
      </c>
      <c r="F15" s="31"/>
      <c r="G15" s="37"/>
      <c r="H15" s="37"/>
      <c r="I15" s="37"/>
      <c r="J15" s="37"/>
      <c r="K15" s="38"/>
      <c r="L15" s="31"/>
      <c r="M15" s="39"/>
      <c r="N15" s="31"/>
      <c r="O15" s="31"/>
      <c r="P15" s="31"/>
      <c r="Q15" s="31"/>
      <c r="R15" s="44"/>
    </row>
    <row r="16" spans="1:18" x14ac:dyDescent="0.3">
      <c r="A16" s="25">
        <v>1</v>
      </c>
      <c r="B16" s="31">
        <v>1</v>
      </c>
      <c r="C16" s="31" t="s">
        <v>55</v>
      </c>
      <c r="D16" s="31" t="s">
        <v>57</v>
      </c>
      <c r="E16" s="31">
        <v>3</v>
      </c>
      <c r="F16" s="31" t="s">
        <v>99</v>
      </c>
      <c r="G16" s="37" t="s">
        <v>91</v>
      </c>
      <c r="H16" s="37">
        <v>1</v>
      </c>
      <c r="I16" s="37"/>
      <c r="J16" s="37"/>
      <c r="K16" s="38" t="s">
        <v>37</v>
      </c>
      <c r="L16" s="31"/>
      <c r="M16" s="39" t="s">
        <v>29</v>
      </c>
      <c r="N16" s="31"/>
      <c r="O16" s="31"/>
      <c r="P16" s="31"/>
      <c r="Q16" s="31"/>
      <c r="R16" s="44"/>
    </row>
    <row r="17" spans="1:21" x14ac:dyDescent="0.3">
      <c r="A17" s="25"/>
      <c r="B17" s="31"/>
      <c r="C17" s="31"/>
      <c r="D17" s="31"/>
      <c r="E17" s="31">
        <v>2</v>
      </c>
      <c r="F17" s="31"/>
      <c r="G17" s="37"/>
      <c r="H17" s="37"/>
      <c r="I17" s="37"/>
      <c r="J17" s="37"/>
      <c r="K17" s="38"/>
      <c r="L17" s="31"/>
      <c r="M17" s="31" t="s">
        <v>25</v>
      </c>
      <c r="N17" s="31" t="s">
        <v>49</v>
      </c>
      <c r="O17" s="31" t="s">
        <v>45</v>
      </c>
      <c r="P17" s="31" t="s">
        <v>46</v>
      </c>
      <c r="Q17" s="31" t="s">
        <v>47</v>
      </c>
      <c r="R17" s="44"/>
    </row>
    <row r="18" spans="1:21" ht="72" x14ac:dyDescent="0.3">
      <c r="A18" s="31">
        <v>1</v>
      </c>
      <c r="B18" s="31">
        <v>1</v>
      </c>
      <c r="C18" s="31"/>
      <c r="D18" s="31"/>
      <c r="E18" s="31"/>
      <c r="F18" s="31"/>
      <c r="G18" s="37"/>
      <c r="H18" s="37"/>
      <c r="I18" s="37"/>
      <c r="J18" s="37"/>
      <c r="K18" s="38"/>
      <c r="L18" s="31"/>
      <c r="M18" s="31">
        <v>1</v>
      </c>
      <c r="N18" s="38" t="s">
        <v>104</v>
      </c>
      <c r="O18" s="38">
        <v>3</v>
      </c>
      <c r="P18" s="31">
        <v>2</v>
      </c>
      <c r="Q18" s="31">
        <v>0</v>
      </c>
      <c r="R18" s="44"/>
    </row>
    <row r="19" spans="1:21" x14ac:dyDescent="0.3">
      <c r="A19" s="25"/>
      <c r="B19" s="31"/>
      <c r="C19" s="31"/>
      <c r="D19" s="31"/>
      <c r="E19" s="31">
        <v>5</v>
      </c>
      <c r="F19" s="31"/>
      <c r="G19" s="37"/>
      <c r="H19" s="37"/>
      <c r="I19" s="37"/>
      <c r="J19" s="37"/>
      <c r="K19" s="38"/>
      <c r="L19" s="31"/>
      <c r="M19" s="39"/>
      <c r="N19" s="31"/>
      <c r="O19" s="31"/>
      <c r="P19" s="31"/>
      <c r="Q19" s="31"/>
      <c r="R19" s="44"/>
    </row>
    <row r="20" spans="1:21" x14ac:dyDescent="0.3">
      <c r="A20" s="25">
        <v>1</v>
      </c>
      <c r="B20" s="31">
        <v>1</v>
      </c>
      <c r="C20" s="31" t="s">
        <v>50</v>
      </c>
      <c r="D20" s="31" t="s">
        <v>51</v>
      </c>
      <c r="E20" s="31">
        <v>1</v>
      </c>
      <c r="F20" s="31">
        <v>1</v>
      </c>
      <c r="G20" s="37"/>
      <c r="H20" s="37"/>
      <c r="I20" s="1" t="s">
        <v>97</v>
      </c>
      <c r="J20" s="37"/>
      <c r="K20" s="38"/>
      <c r="L20" s="31"/>
      <c r="M20" s="45" t="s">
        <v>98</v>
      </c>
      <c r="N20" s="31"/>
      <c r="O20" s="31"/>
      <c r="P20" s="31"/>
      <c r="Q20" s="31"/>
      <c r="R20" s="44"/>
    </row>
    <row r="21" spans="1:21" x14ac:dyDescent="0.3">
      <c r="A21" s="25"/>
      <c r="B21" s="31"/>
      <c r="C21" s="31"/>
      <c r="D21" s="31"/>
      <c r="E21" s="31"/>
      <c r="F21" s="31"/>
      <c r="G21" s="37"/>
      <c r="H21" s="37"/>
      <c r="I21" s="37"/>
      <c r="J21" s="37"/>
      <c r="K21" s="38"/>
      <c r="L21" s="31"/>
      <c r="M21" s="45" t="s">
        <v>65</v>
      </c>
      <c r="N21" s="31"/>
      <c r="O21" s="31"/>
      <c r="P21" s="31"/>
      <c r="Q21" s="31"/>
      <c r="R21" s="44"/>
    </row>
    <row r="22" spans="1:21" x14ac:dyDescent="0.3">
      <c r="A22" s="25"/>
      <c r="B22" s="31"/>
      <c r="C22" s="31"/>
      <c r="D22" s="31"/>
      <c r="E22" s="31"/>
      <c r="F22" s="31"/>
      <c r="G22" s="37"/>
      <c r="H22" s="37"/>
      <c r="I22" s="43"/>
      <c r="J22" s="37"/>
      <c r="K22" s="38"/>
      <c r="L22" s="31"/>
      <c r="M22" s="45" t="s">
        <v>103</v>
      </c>
      <c r="N22" s="31"/>
      <c r="O22" s="31"/>
      <c r="P22" s="31"/>
      <c r="Q22" s="31"/>
      <c r="R22" s="44"/>
    </row>
    <row r="23" spans="1:21" x14ac:dyDescent="0.3">
      <c r="A23" s="25">
        <v>1</v>
      </c>
      <c r="B23" s="31">
        <v>1</v>
      </c>
      <c r="C23" s="31"/>
      <c r="D23" s="31"/>
      <c r="E23" s="31"/>
      <c r="F23" s="31"/>
      <c r="G23" s="37"/>
      <c r="H23" s="37"/>
      <c r="I23" s="43" t="s">
        <v>96</v>
      </c>
      <c r="J23" s="37"/>
      <c r="K23" s="38"/>
      <c r="L23" s="31"/>
      <c r="M23" s="45" t="s">
        <v>95</v>
      </c>
      <c r="N23" s="31"/>
      <c r="O23" s="31"/>
      <c r="P23" s="31"/>
      <c r="Q23" s="31"/>
      <c r="R23" s="44"/>
    </row>
    <row r="24" spans="1:21" x14ac:dyDescent="0.3">
      <c r="A24" s="25"/>
      <c r="B24" s="31"/>
      <c r="C24" s="31"/>
      <c r="D24" s="31"/>
      <c r="E24" s="31"/>
      <c r="F24" s="31"/>
      <c r="G24" s="37"/>
      <c r="H24" s="37"/>
      <c r="I24" s="43"/>
      <c r="J24" s="37"/>
      <c r="K24" s="38"/>
      <c r="L24" s="31"/>
      <c r="M24" s="45" t="s">
        <v>66</v>
      </c>
      <c r="N24" s="31"/>
      <c r="O24" s="31"/>
      <c r="P24" s="31"/>
      <c r="Q24" s="31"/>
      <c r="R24" s="44"/>
    </row>
    <row r="25" spans="1:21" x14ac:dyDescent="0.3">
      <c r="A25" s="25"/>
      <c r="B25" s="31"/>
      <c r="C25" s="31"/>
      <c r="D25" s="31"/>
      <c r="E25" s="31"/>
      <c r="F25" s="31"/>
      <c r="G25" s="37"/>
      <c r="H25" s="37"/>
      <c r="I25" s="37"/>
      <c r="J25" s="37"/>
      <c r="K25" s="38"/>
      <c r="L25" s="31"/>
      <c r="M25" s="39"/>
      <c r="N25" s="31"/>
      <c r="O25" s="31"/>
      <c r="P25" s="31"/>
      <c r="Q25" s="31"/>
      <c r="R25" s="44"/>
    </row>
    <row r="26" spans="1:21" x14ac:dyDescent="0.3">
      <c r="A26" s="25"/>
      <c r="B26" s="31"/>
      <c r="C26" s="31"/>
      <c r="D26" s="31"/>
      <c r="E26" s="31">
        <v>2</v>
      </c>
      <c r="F26" s="31"/>
      <c r="G26" s="37"/>
      <c r="H26" s="37"/>
      <c r="I26" s="37"/>
      <c r="J26" s="37"/>
      <c r="K26" s="38"/>
      <c r="L26" s="31"/>
      <c r="M26" s="19"/>
      <c r="N26" s="25" t="s">
        <v>22</v>
      </c>
      <c r="O26" s="23" t="s">
        <v>21</v>
      </c>
      <c r="P26" s="17" t="s">
        <v>45</v>
      </c>
      <c r="Q26" s="19" t="s">
        <v>46</v>
      </c>
      <c r="R26" s="19" t="s">
        <v>47</v>
      </c>
      <c r="S26" s="25" t="s">
        <v>23</v>
      </c>
    </row>
    <row r="27" spans="1:21" x14ac:dyDescent="0.3">
      <c r="A27" s="25">
        <v>1</v>
      </c>
      <c r="B27" s="31">
        <v>0.5</v>
      </c>
      <c r="C27" s="79"/>
      <c r="D27" s="31"/>
      <c r="E27" s="31"/>
      <c r="F27" s="31"/>
      <c r="G27" s="37"/>
      <c r="H27" s="37"/>
      <c r="I27" s="37"/>
      <c r="J27" s="37"/>
      <c r="K27" s="38"/>
      <c r="L27" s="31"/>
      <c r="M27" s="19" t="s">
        <v>17</v>
      </c>
      <c r="N27" s="25">
        <v>60</v>
      </c>
      <c r="O27" s="23">
        <f>100-N27</f>
        <v>40</v>
      </c>
      <c r="P27" s="42">
        <v>4</v>
      </c>
      <c r="Q27" s="31">
        <v>2</v>
      </c>
      <c r="R27" s="31">
        <v>0</v>
      </c>
      <c r="S27" s="26">
        <f>P27*10+Q27*7.5+R27*5.25</f>
        <v>55</v>
      </c>
      <c r="U27" s="79" t="s">
        <v>128</v>
      </c>
    </row>
    <row r="28" spans="1:21" x14ac:dyDescent="0.3">
      <c r="A28" s="25">
        <v>1</v>
      </c>
      <c r="B28" s="31">
        <v>0.5</v>
      </c>
      <c r="C28" s="31"/>
      <c r="D28" s="31"/>
      <c r="E28" s="31"/>
      <c r="F28" s="31"/>
      <c r="G28" s="37"/>
      <c r="H28" s="37"/>
      <c r="I28" s="37"/>
      <c r="J28" s="37"/>
      <c r="K28" s="38"/>
      <c r="L28" s="31"/>
      <c r="M28" s="19" t="s">
        <v>18</v>
      </c>
      <c r="N28" s="25">
        <v>35</v>
      </c>
      <c r="O28" s="23">
        <f>75-N28</f>
        <v>40</v>
      </c>
      <c r="P28" s="42">
        <v>1</v>
      </c>
      <c r="Q28" s="31">
        <v>1</v>
      </c>
      <c r="R28" s="31">
        <v>1</v>
      </c>
      <c r="S28" s="26">
        <f t="shared" ref="S28:S30" si="0">P28*10+Q28*7.5+R28*5.25</f>
        <v>22.75</v>
      </c>
    </row>
    <row r="29" spans="1:21" x14ac:dyDescent="0.3">
      <c r="A29" s="25">
        <v>1</v>
      </c>
      <c r="B29" s="31">
        <v>0.5</v>
      </c>
      <c r="C29" s="31"/>
      <c r="D29" s="31"/>
      <c r="E29" s="31"/>
      <c r="F29" s="31"/>
      <c r="G29" s="37"/>
      <c r="H29" s="37"/>
      <c r="I29" s="37"/>
      <c r="J29" s="37"/>
      <c r="K29" s="38"/>
      <c r="L29" s="31"/>
      <c r="M29" s="19" t="s">
        <v>19</v>
      </c>
      <c r="N29" s="25">
        <v>36</v>
      </c>
      <c r="O29" s="23">
        <f>102-N29</f>
        <v>66</v>
      </c>
      <c r="P29" s="42">
        <v>2</v>
      </c>
      <c r="Q29" s="31">
        <v>0</v>
      </c>
      <c r="R29" s="31">
        <v>8</v>
      </c>
      <c r="S29" s="26">
        <f t="shared" si="0"/>
        <v>62</v>
      </c>
    </row>
    <row r="30" spans="1:21" x14ac:dyDescent="0.3">
      <c r="A30" s="25">
        <v>1</v>
      </c>
      <c r="B30" s="31">
        <v>0.5</v>
      </c>
      <c r="C30" s="31"/>
      <c r="D30" s="31"/>
      <c r="E30" s="31"/>
      <c r="F30" s="31"/>
      <c r="G30" s="37"/>
      <c r="H30" s="37"/>
      <c r="I30" s="37"/>
      <c r="J30" s="37"/>
      <c r="K30" s="38"/>
      <c r="L30" s="31"/>
      <c r="M30" s="19" t="s">
        <v>20</v>
      </c>
      <c r="N30" s="25">
        <f>SUM(N27:N29)</f>
        <v>131</v>
      </c>
      <c r="O30" s="23">
        <f>SUM(O27:O29)</f>
        <v>146</v>
      </c>
      <c r="P30" s="42">
        <f>SUM(P27:P29)</f>
        <v>7</v>
      </c>
      <c r="Q30" s="42">
        <f t="shared" ref="Q30:R30" si="1">SUM(Q27:Q29)</f>
        <v>3</v>
      </c>
      <c r="R30" s="42">
        <f t="shared" si="1"/>
        <v>9</v>
      </c>
      <c r="S30" s="26">
        <f t="shared" si="0"/>
        <v>139.75</v>
      </c>
    </row>
    <row r="31" spans="1:21" x14ac:dyDescent="0.3">
      <c r="A31" s="25"/>
      <c r="B31" s="31"/>
      <c r="C31" s="31"/>
      <c r="D31" s="31"/>
      <c r="E31" s="31">
        <v>3</v>
      </c>
      <c r="F31" s="31"/>
      <c r="G31" s="37"/>
      <c r="H31" s="37"/>
      <c r="I31" s="37"/>
      <c r="J31" s="37"/>
      <c r="K31" s="38"/>
      <c r="L31" s="31"/>
      <c r="M31" s="39"/>
      <c r="N31" s="31"/>
      <c r="O31" s="31"/>
      <c r="P31" s="31"/>
      <c r="Q31" s="31"/>
      <c r="R31" s="44"/>
    </row>
    <row r="32" spans="1:21" x14ac:dyDescent="0.3">
      <c r="A32" s="17">
        <f>SUM(A2:A31)</f>
        <v>22</v>
      </c>
      <c r="B32" s="66">
        <f>SUM(B2:B31)</f>
        <v>19.5</v>
      </c>
      <c r="C32" s="33"/>
      <c r="D32" s="33"/>
      <c r="E32" s="16"/>
    </row>
    <row r="33" spans="1:6" x14ac:dyDescent="0.3">
      <c r="A33" s="20"/>
      <c r="B33" s="34"/>
      <c r="C33" s="34"/>
      <c r="D33" s="34"/>
      <c r="E33" s="18"/>
      <c r="F33" s="2"/>
    </row>
    <row r="34" spans="1:6" x14ac:dyDescent="0.3">
      <c r="B34" s="35"/>
      <c r="C34" s="35"/>
      <c r="D34" s="35"/>
      <c r="E34" s="18"/>
      <c r="F34" s="2"/>
    </row>
    <row r="35" spans="1:6" x14ac:dyDescent="0.3">
      <c r="B35" s="35"/>
      <c r="C35" s="35"/>
      <c r="D35" s="35"/>
      <c r="E35" s="18"/>
      <c r="F35" s="2"/>
    </row>
    <row r="36" spans="1:6" x14ac:dyDescent="0.3">
      <c r="B36" s="35"/>
      <c r="C36" s="35"/>
      <c r="D36" s="35"/>
      <c r="E36" s="18"/>
      <c r="F36" s="2"/>
    </row>
    <row r="37" spans="1:6" x14ac:dyDescent="0.3">
      <c r="B37" s="35"/>
      <c r="C37" s="35"/>
      <c r="D37" s="35"/>
      <c r="E37" s="18"/>
      <c r="F37" s="2"/>
    </row>
    <row r="38" spans="1:6" x14ac:dyDescent="0.3">
      <c r="B38" s="35"/>
      <c r="C38" s="35"/>
      <c r="D38" s="35"/>
      <c r="E38" s="18"/>
      <c r="F38" s="2"/>
    </row>
    <row r="39" spans="1:6" x14ac:dyDescent="0.3">
      <c r="B39" s="35"/>
      <c r="C39" s="35"/>
      <c r="D39" s="35"/>
      <c r="E39" s="18"/>
      <c r="F39" s="2"/>
    </row>
    <row r="40" spans="1:6" x14ac:dyDescent="0.3">
      <c r="B40" s="35"/>
      <c r="C40" s="35"/>
      <c r="D40" s="35"/>
      <c r="E40" s="18"/>
      <c r="F40" s="2"/>
    </row>
    <row r="41" spans="1:6" x14ac:dyDescent="0.3">
      <c r="B41" s="35"/>
      <c r="C41" s="35"/>
      <c r="D41" s="35"/>
      <c r="E41" s="18"/>
      <c r="F41" s="2"/>
    </row>
    <row r="42" spans="1:6" x14ac:dyDescent="0.3">
      <c r="B42" s="35"/>
      <c r="C42" s="35"/>
      <c r="D42" s="35"/>
      <c r="E42" s="18"/>
      <c r="F42" s="2"/>
    </row>
    <row r="43" spans="1:6" x14ac:dyDescent="0.3">
      <c r="B43" s="35"/>
      <c r="C43" s="35"/>
      <c r="D43" s="35"/>
      <c r="E43" s="18"/>
      <c r="F43" s="2"/>
    </row>
    <row r="44" spans="1:6" x14ac:dyDescent="0.3">
      <c r="B44" s="35"/>
      <c r="C44" s="35"/>
      <c r="D44" s="35"/>
      <c r="E44" s="18"/>
      <c r="F44" s="2"/>
    </row>
    <row r="45" spans="1:6" x14ac:dyDescent="0.3">
      <c r="B45" s="35"/>
      <c r="C45" s="35"/>
      <c r="D45" s="35"/>
      <c r="E45" s="18"/>
      <c r="F45" s="2"/>
    </row>
    <row r="46" spans="1:6" x14ac:dyDescent="0.3">
      <c r="B46" s="35"/>
      <c r="C46" s="35"/>
      <c r="D46" s="35"/>
      <c r="E46" s="18"/>
      <c r="F46" s="2"/>
    </row>
    <row r="47" spans="1:6" x14ac:dyDescent="0.3">
      <c r="B47" s="35"/>
      <c r="C47" s="35"/>
      <c r="D47" s="35"/>
      <c r="E47" s="18"/>
      <c r="F47" s="2"/>
    </row>
    <row r="48" spans="1:6" x14ac:dyDescent="0.3">
      <c r="B48" s="35"/>
      <c r="C48" s="35"/>
      <c r="D48" s="35"/>
      <c r="E48" s="18"/>
      <c r="F48" s="2"/>
    </row>
    <row r="49" spans="2:6" x14ac:dyDescent="0.3">
      <c r="B49" s="35"/>
      <c r="C49" s="35"/>
      <c r="D49" s="35"/>
      <c r="E49" s="18"/>
      <c r="F49" s="2"/>
    </row>
    <row r="50" spans="2:6" x14ac:dyDescent="0.3">
      <c r="B50" s="35"/>
      <c r="C50" s="35"/>
      <c r="D50" s="35"/>
      <c r="E50" s="18"/>
      <c r="F50" s="2"/>
    </row>
    <row r="51" spans="2:6" x14ac:dyDescent="0.3">
      <c r="B51" s="35"/>
      <c r="C51" s="35"/>
      <c r="D51" s="35"/>
      <c r="E51" s="18"/>
      <c r="F51" s="2"/>
    </row>
    <row r="52" spans="2:6" x14ac:dyDescent="0.3">
      <c r="B52" s="35"/>
      <c r="C52" s="35"/>
      <c r="D52" s="35"/>
      <c r="E52" s="18"/>
      <c r="F52" s="2"/>
    </row>
    <row r="53" spans="2:6" x14ac:dyDescent="0.3">
      <c r="B53" s="35"/>
      <c r="C53" s="35"/>
      <c r="D53" s="35"/>
      <c r="E53" s="18"/>
      <c r="F53" s="2"/>
    </row>
    <row r="54" spans="2:6" x14ac:dyDescent="0.3">
      <c r="B54" s="35"/>
      <c r="C54" s="35"/>
      <c r="D54" s="35"/>
      <c r="E54" s="18"/>
      <c r="F54" s="2"/>
    </row>
    <row r="55" spans="2:6" x14ac:dyDescent="0.3">
      <c r="B55" s="35"/>
      <c r="C55" s="35"/>
      <c r="D55" s="35"/>
      <c r="E55" s="18"/>
      <c r="F55" s="2"/>
    </row>
    <row r="56" spans="2:6" x14ac:dyDescent="0.3">
      <c r="B56" s="35"/>
      <c r="C56" s="35"/>
      <c r="D56" s="35"/>
      <c r="E56" s="18"/>
      <c r="F56" s="2"/>
    </row>
    <row r="57" spans="2:6" x14ac:dyDescent="0.3">
      <c r="B57" s="35"/>
      <c r="C57" s="35"/>
      <c r="D57" s="35"/>
      <c r="E57" s="18"/>
      <c r="F57" s="2"/>
    </row>
    <row r="58" spans="2:6" x14ac:dyDescent="0.3">
      <c r="B58" s="35"/>
      <c r="C58" s="35"/>
      <c r="D58" s="35"/>
      <c r="E58" s="18"/>
      <c r="F58" s="2"/>
    </row>
    <row r="59" spans="2:6" x14ac:dyDescent="0.3">
      <c r="B59" s="35"/>
      <c r="C59" s="35"/>
      <c r="D59" s="35"/>
      <c r="E59" s="18"/>
      <c r="F59" s="2"/>
    </row>
    <row r="60" spans="2:6" x14ac:dyDescent="0.3">
      <c r="B60" s="35"/>
      <c r="C60" s="35"/>
      <c r="D60" s="35"/>
      <c r="E60" s="18"/>
      <c r="F60" s="2"/>
    </row>
    <row r="61" spans="2:6" x14ac:dyDescent="0.3">
      <c r="B61" s="35"/>
      <c r="C61" s="35"/>
      <c r="D61" s="35"/>
      <c r="E61" s="18"/>
      <c r="F61" s="2"/>
    </row>
    <row r="62" spans="2:6" x14ac:dyDescent="0.3">
      <c r="B62" s="35"/>
      <c r="C62" s="35"/>
      <c r="D62" s="35"/>
      <c r="E62" s="18"/>
      <c r="F62" s="2"/>
    </row>
    <row r="63" spans="2:6" x14ac:dyDescent="0.3">
      <c r="B63" s="35"/>
      <c r="C63" s="35"/>
      <c r="D63" s="35"/>
      <c r="E63" s="18"/>
      <c r="F63" s="2"/>
    </row>
    <row r="64" spans="2:6" x14ac:dyDescent="0.3">
      <c r="B64" s="35"/>
      <c r="C64" s="35"/>
      <c r="D64" s="35"/>
      <c r="E64" s="18"/>
      <c r="F64" s="2"/>
    </row>
    <row r="65" spans="2:6" x14ac:dyDescent="0.3">
      <c r="B65" s="35"/>
      <c r="C65" s="35"/>
      <c r="D65" s="35"/>
      <c r="E65" s="18"/>
      <c r="F65" s="2"/>
    </row>
    <row r="66" spans="2:6" x14ac:dyDescent="0.3">
      <c r="B66" s="35"/>
      <c r="C66" s="35"/>
      <c r="D66" s="35"/>
      <c r="E66" s="18"/>
      <c r="F66" s="2"/>
    </row>
    <row r="67" spans="2:6" x14ac:dyDescent="0.3">
      <c r="B67" s="35"/>
      <c r="C67" s="35"/>
      <c r="D67" s="35"/>
      <c r="E67" s="18"/>
      <c r="F67" s="2"/>
    </row>
    <row r="68" spans="2:6" x14ac:dyDescent="0.3">
      <c r="B68" s="35"/>
      <c r="C68" s="35"/>
      <c r="D68" s="35"/>
      <c r="E68" s="18"/>
      <c r="F68" s="2"/>
    </row>
    <row r="69" spans="2:6" x14ac:dyDescent="0.3">
      <c r="B69" s="35"/>
      <c r="C69" s="35"/>
      <c r="D69" s="35"/>
      <c r="E69" s="18"/>
      <c r="F69" s="2"/>
    </row>
    <row r="70" spans="2:6" x14ac:dyDescent="0.3">
      <c r="B70" s="35"/>
      <c r="C70" s="35"/>
      <c r="D70" s="35"/>
      <c r="E70" s="18"/>
      <c r="F70" s="2"/>
    </row>
    <row r="71" spans="2:6" x14ac:dyDescent="0.3">
      <c r="B71" s="35"/>
      <c r="C71" s="35"/>
      <c r="D71" s="35"/>
      <c r="E71" s="18"/>
      <c r="F71" s="2"/>
    </row>
    <row r="72" spans="2:6" x14ac:dyDescent="0.3">
      <c r="B72" s="35"/>
      <c r="C72" s="35"/>
      <c r="D72" s="35"/>
      <c r="E72" s="18"/>
      <c r="F72" s="2"/>
    </row>
    <row r="73" spans="2:6" x14ac:dyDescent="0.3">
      <c r="B73" s="35"/>
      <c r="C73" s="35"/>
      <c r="D73" s="35"/>
      <c r="E73" s="18"/>
      <c r="F73" s="2"/>
    </row>
    <row r="74" spans="2:6" x14ac:dyDescent="0.3">
      <c r="B74" s="35"/>
      <c r="C74" s="35"/>
      <c r="D74" s="35"/>
      <c r="E74" s="18"/>
      <c r="F74" s="2"/>
    </row>
    <row r="75" spans="2:6" x14ac:dyDescent="0.3">
      <c r="B75" s="35"/>
      <c r="C75" s="35"/>
      <c r="D75" s="35"/>
      <c r="E75" s="18"/>
      <c r="F75" s="2"/>
    </row>
    <row r="76" spans="2:6" x14ac:dyDescent="0.3">
      <c r="B76" s="35"/>
      <c r="C76" s="35"/>
      <c r="D76" s="35"/>
      <c r="E76" s="18"/>
      <c r="F76" s="2"/>
    </row>
    <row r="77" spans="2:6" x14ac:dyDescent="0.3">
      <c r="B77" s="35"/>
      <c r="C77" s="35"/>
      <c r="D77" s="35"/>
      <c r="E77" s="18"/>
      <c r="F77" s="2"/>
    </row>
    <row r="78" spans="2:6" x14ac:dyDescent="0.3">
      <c r="B78" s="35"/>
      <c r="C78" s="35"/>
      <c r="D78" s="35"/>
      <c r="E78" s="18"/>
    </row>
    <row r="79" spans="2:6" x14ac:dyDescent="0.3">
      <c r="B79" s="35"/>
      <c r="C79" s="35"/>
      <c r="D79" s="35"/>
      <c r="E79" s="18"/>
    </row>
    <row r="80" spans="2:6" x14ac:dyDescent="0.3">
      <c r="B80" s="35"/>
      <c r="C80" s="35"/>
      <c r="D80" s="35"/>
    </row>
  </sheetData>
  <mergeCells count="1">
    <mergeCell ref="M1:P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7"/>
  <sheetViews>
    <sheetView zoomScale="90" zoomScaleNormal="90" workbookViewId="0">
      <pane ySplit="1" topLeftCell="A12" activePane="bottomLeft" state="frozen"/>
      <selection pane="bottomLeft" activeCell="B24" sqref="B24"/>
    </sheetView>
  </sheetViews>
  <sheetFormatPr defaultColWidth="9.109375" defaultRowHeight="14.4" x14ac:dyDescent="0.3"/>
  <cols>
    <col min="1" max="1" width="9.109375" style="52"/>
    <col min="2" max="2" width="9.109375" style="51"/>
    <col min="3" max="3" width="10.5546875" style="51" customWidth="1"/>
    <col min="4" max="4" width="10.109375" style="51" customWidth="1"/>
    <col min="5" max="5" width="11.44140625" style="51" bestFit="1" customWidth="1"/>
    <col min="6" max="6" width="10.33203125" style="51" bestFit="1" customWidth="1"/>
    <col min="7" max="7" width="13.33203125" style="51" customWidth="1"/>
    <col min="8" max="8" width="12.5546875" style="51" bestFit="1" customWidth="1"/>
    <col min="9" max="11" width="9.109375" style="51"/>
    <col min="12" max="12" width="14" style="51" bestFit="1" customWidth="1"/>
    <col min="13" max="13" width="9.88671875" style="51" bestFit="1" customWidth="1"/>
    <col min="14" max="14" width="9.109375" style="51"/>
    <col min="15" max="15" width="10.44140625" style="51" bestFit="1" customWidth="1"/>
    <col min="16" max="16384" width="9.109375" style="51"/>
  </cols>
  <sheetData>
    <row r="1" spans="1:17" s="46" customFormat="1" ht="30" customHeight="1" x14ac:dyDescent="0.3">
      <c r="A1" s="77" t="s">
        <v>0</v>
      </c>
      <c r="B1" s="55" t="s">
        <v>1</v>
      </c>
      <c r="C1" s="55" t="s">
        <v>40</v>
      </c>
      <c r="D1" s="55" t="s">
        <v>41</v>
      </c>
      <c r="E1" s="56" t="s">
        <v>24</v>
      </c>
      <c r="F1" s="57" t="s">
        <v>42</v>
      </c>
      <c r="G1" s="57"/>
      <c r="H1" s="57" t="s">
        <v>45</v>
      </c>
      <c r="I1" s="57" t="s">
        <v>46</v>
      </c>
      <c r="J1" s="57" t="s">
        <v>47</v>
      </c>
      <c r="K1" s="57" t="s">
        <v>43</v>
      </c>
      <c r="L1" s="85" t="s">
        <v>7</v>
      </c>
      <c r="M1" s="85"/>
      <c r="N1" s="85"/>
      <c r="O1" s="85"/>
      <c r="P1" s="56"/>
    </row>
    <row r="2" spans="1:17" s="46" customFormat="1" ht="15" customHeight="1" x14ac:dyDescent="0.3">
      <c r="A2" s="59">
        <v>1</v>
      </c>
      <c r="B2" s="58">
        <v>1</v>
      </c>
      <c r="C2" s="58" t="s">
        <v>67</v>
      </c>
      <c r="D2" s="58" t="s">
        <v>68</v>
      </c>
      <c r="E2" s="48"/>
      <c r="F2" s="42"/>
      <c r="G2" s="42"/>
      <c r="H2" s="42"/>
      <c r="I2" s="42"/>
      <c r="J2" s="42"/>
      <c r="K2" s="42"/>
      <c r="L2" s="42"/>
      <c r="M2" s="42"/>
      <c r="N2" s="42"/>
      <c r="O2" s="42"/>
      <c r="P2" s="48"/>
    </row>
    <row r="3" spans="1:17" s="48" customFormat="1" ht="57.6" x14ac:dyDescent="0.25">
      <c r="A3" s="42">
        <v>2</v>
      </c>
      <c r="B3" s="42">
        <v>2</v>
      </c>
      <c r="C3" s="42"/>
      <c r="D3" s="42" t="s">
        <v>69</v>
      </c>
      <c r="E3" s="42">
        <v>1</v>
      </c>
      <c r="F3" s="42">
        <v>2</v>
      </c>
      <c r="G3" s="52"/>
      <c r="H3" s="52">
        <v>0</v>
      </c>
      <c r="I3" s="52">
        <v>2</v>
      </c>
      <c r="J3" s="52">
        <v>2</v>
      </c>
      <c r="K3" s="59" t="s">
        <v>70</v>
      </c>
      <c r="L3" s="48" t="s">
        <v>29</v>
      </c>
      <c r="O3" s="42"/>
    </row>
    <row r="4" spans="1:17" s="48" customFormat="1" ht="43.2" x14ac:dyDescent="0.25">
      <c r="A4" s="42">
        <v>3</v>
      </c>
      <c r="B4" s="42">
        <v>3</v>
      </c>
      <c r="C4" s="42"/>
      <c r="D4" s="42"/>
      <c r="E4" s="42">
        <v>1</v>
      </c>
      <c r="F4" s="42">
        <v>3</v>
      </c>
      <c r="G4" s="52"/>
      <c r="H4" s="52">
        <v>0</v>
      </c>
      <c r="I4" s="52">
        <v>1</v>
      </c>
      <c r="J4" s="52">
        <v>2</v>
      </c>
      <c r="K4" s="59" t="s">
        <v>71</v>
      </c>
      <c r="L4" s="48" t="s">
        <v>28</v>
      </c>
      <c r="M4" s="48" t="s">
        <v>35</v>
      </c>
      <c r="N4" s="48" t="s">
        <v>38</v>
      </c>
      <c r="O4" s="42" t="s">
        <v>54</v>
      </c>
    </row>
    <row r="5" spans="1:17" s="48" customFormat="1" ht="72" x14ac:dyDescent="0.25">
      <c r="A5" s="42">
        <v>3</v>
      </c>
      <c r="B5" s="42">
        <v>3</v>
      </c>
      <c r="C5" s="42"/>
      <c r="D5" s="42"/>
      <c r="E5" s="42">
        <v>1</v>
      </c>
      <c r="F5" s="42">
        <v>2</v>
      </c>
      <c r="G5" s="52"/>
      <c r="H5" s="52">
        <v>2</v>
      </c>
      <c r="I5" s="52">
        <v>1</v>
      </c>
      <c r="J5" s="52">
        <v>2</v>
      </c>
      <c r="K5" s="59" t="s">
        <v>72</v>
      </c>
      <c r="L5" s="48" t="s">
        <v>28</v>
      </c>
      <c r="M5" s="48" t="s">
        <v>35</v>
      </c>
      <c r="N5" s="48" t="s">
        <v>36</v>
      </c>
      <c r="O5" s="42"/>
    </row>
    <row r="6" spans="1:17" s="48" customFormat="1" ht="57.6" x14ac:dyDescent="0.25">
      <c r="A6" s="42">
        <v>2</v>
      </c>
      <c r="B6" s="42">
        <v>2</v>
      </c>
      <c r="C6" s="42"/>
      <c r="D6" s="42"/>
      <c r="E6" s="42">
        <v>1</v>
      </c>
      <c r="F6" s="42">
        <v>1</v>
      </c>
      <c r="G6" s="52"/>
      <c r="H6" s="52">
        <v>4</v>
      </c>
      <c r="I6" s="52">
        <v>0</v>
      </c>
      <c r="J6" s="52">
        <v>0</v>
      </c>
      <c r="K6" s="59" t="s">
        <v>73</v>
      </c>
      <c r="L6" s="48" t="s">
        <v>29</v>
      </c>
      <c r="O6" s="42"/>
    </row>
    <row r="7" spans="1:17" s="48" customFormat="1" ht="43.2" x14ac:dyDescent="0.25">
      <c r="A7" s="42">
        <v>2</v>
      </c>
      <c r="B7" s="42">
        <v>2</v>
      </c>
      <c r="C7" s="42"/>
      <c r="D7" s="42"/>
      <c r="E7" s="42">
        <v>1</v>
      </c>
      <c r="F7" s="42">
        <v>2</v>
      </c>
      <c r="G7" s="52"/>
      <c r="H7" s="52">
        <v>0</v>
      </c>
      <c r="I7" s="52">
        <v>1</v>
      </c>
      <c r="J7" s="52">
        <v>2</v>
      </c>
      <c r="K7" s="59" t="s">
        <v>74</v>
      </c>
      <c r="L7" s="48" t="s">
        <v>29</v>
      </c>
      <c r="N7" s="60"/>
      <c r="O7" s="42"/>
    </row>
    <row r="8" spans="1:17" s="46" customFormat="1" x14ac:dyDescent="0.3">
      <c r="A8" s="42"/>
      <c r="B8" s="42"/>
      <c r="C8" s="42"/>
      <c r="D8" s="42"/>
      <c r="E8" s="49">
        <v>2</v>
      </c>
      <c r="F8" s="49"/>
      <c r="L8" s="42" t="s">
        <v>25</v>
      </c>
      <c r="M8" s="42" t="s">
        <v>49</v>
      </c>
      <c r="N8" s="42" t="s">
        <v>45</v>
      </c>
      <c r="O8" s="42" t="s">
        <v>46</v>
      </c>
      <c r="P8" s="42" t="s">
        <v>47</v>
      </c>
    </row>
    <row r="9" spans="1:17" s="46" customFormat="1" ht="57.6" x14ac:dyDescent="0.3">
      <c r="A9" s="42">
        <v>1</v>
      </c>
      <c r="B9" s="42">
        <v>1</v>
      </c>
      <c r="C9" s="42"/>
      <c r="D9" s="42"/>
      <c r="E9" s="49"/>
      <c r="F9" s="49"/>
      <c r="G9" s="61"/>
      <c r="H9" s="61"/>
      <c r="I9" s="61"/>
      <c r="J9" s="61"/>
      <c r="L9" s="42">
        <v>2</v>
      </c>
      <c r="M9" s="59" t="s">
        <v>70</v>
      </c>
      <c r="N9" s="59">
        <v>0</v>
      </c>
      <c r="O9" s="42">
        <v>2</v>
      </c>
      <c r="P9" s="42">
        <v>2</v>
      </c>
    </row>
    <row r="10" spans="1:17" s="46" customFormat="1" ht="43.2" x14ac:dyDescent="0.3">
      <c r="A10" s="42">
        <v>1</v>
      </c>
      <c r="B10" s="42">
        <v>1</v>
      </c>
      <c r="C10" s="42"/>
      <c r="D10" s="42"/>
      <c r="E10" s="49"/>
      <c r="L10" s="42">
        <v>3</v>
      </c>
      <c r="M10" s="59" t="s">
        <v>105</v>
      </c>
      <c r="N10" s="42">
        <v>0</v>
      </c>
      <c r="O10" s="42">
        <v>1</v>
      </c>
      <c r="P10" s="42">
        <v>2</v>
      </c>
    </row>
    <row r="11" spans="1:17" s="46" customFormat="1" ht="57.6" x14ac:dyDescent="0.3">
      <c r="A11" s="42">
        <v>1</v>
      </c>
      <c r="B11" s="46">
        <v>1</v>
      </c>
      <c r="C11" s="50"/>
      <c r="D11" s="50"/>
      <c r="E11" s="16"/>
      <c r="L11" s="42">
        <v>1</v>
      </c>
      <c r="M11" s="59" t="s">
        <v>73</v>
      </c>
      <c r="N11" s="42">
        <v>4</v>
      </c>
      <c r="O11" s="42">
        <v>0</v>
      </c>
      <c r="P11" s="42">
        <v>0</v>
      </c>
    </row>
    <row r="12" spans="1:17" ht="43.2" x14ac:dyDescent="0.3">
      <c r="A12" s="52">
        <v>1</v>
      </c>
      <c r="B12" s="51">
        <v>1</v>
      </c>
      <c r="L12" s="52">
        <v>2</v>
      </c>
      <c r="M12" s="59" t="s">
        <v>74</v>
      </c>
      <c r="N12" s="52">
        <v>0</v>
      </c>
      <c r="O12" s="62">
        <v>1</v>
      </c>
      <c r="P12" s="52">
        <v>2</v>
      </c>
    </row>
    <row r="13" spans="1:17" s="52" customFormat="1" x14ac:dyDescent="0.25">
      <c r="E13" s="52">
        <v>3</v>
      </c>
      <c r="F13" s="52" t="s">
        <v>106</v>
      </c>
      <c r="G13" s="52" t="s">
        <v>107</v>
      </c>
      <c r="H13" s="42"/>
      <c r="I13" s="59"/>
      <c r="J13" s="42"/>
      <c r="K13" s="42"/>
    </row>
    <row r="14" spans="1:17" x14ac:dyDescent="0.3">
      <c r="E14" s="63">
        <v>3</v>
      </c>
      <c r="F14" s="63">
        <v>2</v>
      </c>
      <c r="G14" s="64" t="s">
        <v>122</v>
      </c>
    </row>
    <row r="15" spans="1:17" x14ac:dyDescent="0.3">
      <c r="E15" s="63"/>
      <c r="F15" s="63"/>
      <c r="G15" s="64" t="s">
        <v>123</v>
      </c>
    </row>
    <row r="16" spans="1:17" x14ac:dyDescent="0.3">
      <c r="E16" s="63"/>
      <c r="F16" s="63"/>
      <c r="G16" s="64" t="s">
        <v>124</v>
      </c>
      <c r="L16" s="42" t="s">
        <v>25</v>
      </c>
      <c r="M16" s="42" t="s">
        <v>49</v>
      </c>
      <c r="N16" s="42" t="s">
        <v>45</v>
      </c>
      <c r="O16" s="42" t="s">
        <v>46</v>
      </c>
      <c r="P16" s="42" t="s">
        <v>47</v>
      </c>
      <c r="Q16" s="63" t="s">
        <v>20</v>
      </c>
    </row>
    <row r="17" spans="1:18" ht="57.6" x14ac:dyDescent="0.3">
      <c r="A17" s="52">
        <v>2</v>
      </c>
      <c r="B17" s="51">
        <v>2</v>
      </c>
      <c r="E17" s="52">
        <v>4</v>
      </c>
      <c r="L17" s="42">
        <v>2</v>
      </c>
      <c r="M17" s="59" t="s">
        <v>70</v>
      </c>
      <c r="N17" s="59">
        <v>0</v>
      </c>
      <c r="O17" s="42">
        <v>2</v>
      </c>
      <c r="P17" s="42">
        <v>2</v>
      </c>
      <c r="Q17" s="53">
        <f>N17*10+O17*7.5+P17*5.25</f>
        <v>25.5</v>
      </c>
      <c r="R17" s="75" t="s">
        <v>114</v>
      </c>
    </row>
    <row r="18" spans="1:18" ht="43.2" x14ac:dyDescent="0.3">
      <c r="L18" s="52">
        <v>2</v>
      </c>
      <c r="M18" s="59" t="s">
        <v>74</v>
      </c>
      <c r="N18" s="52">
        <v>0</v>
      </c>
      <c r="O18" s="62">
        <v>1</v>
      </c>
      <c r="P18" s="52">
        <v>2</v>
      </c>
      <c r="Q18" s="53">
        <f>N18*10+O18*7.5+P18*5.25</f>
        <v>18</v>
      </c>
    </row>
    <row r="19" spans="1:18" x14ac:dyDescent="0.3">
      <c r="P19" s="51" t="s">
        <v>20</v>
      </c>
      <c r="Q19" s="54">
        <f>SUM(Q17:Q18)</f>
        <v>43.5</v>
      </c>
    </row>
    <row r="20" spans="1:18" x14ac:dyDescent="0.3">
      <c r="E20" s="51">
        <v>5</v>
      </c>
    </row>
    <row r="21" spans="1:18" x14ac:dyDescent="0.3">
      <c r="A21" s="52">
        <v>1</v>
      </c>
      <c r="B21" s="51">
        <v>1</v>
      </c>
      <c r="D21" s="51" t="s">
        <v>50</v>
      </c>
      <c r="E21" s="51" t="s">
        <v>75</v>
      </c>
    </row>
    <row r="22" spans="1:18" x14ac:dyDescent="0.3">
      <c r="E22" s="51" t="s">
        <v>51</v>
      </c>
      <c r="F22" s="51">
        <v>2</v>
      </c>
      <c r="L22" s="46"/>
      <c r="M22" s="49" t="s">
        <v>22</v>
      </c>
      <c r="N22" s="63" t="s">
        <v>21</v>
      </c>
      <c r="O22" s="49" t="s">
        <v>45</v>
      </c>
      <c r="P22" s="46" t="s">
        <v>46</v>
      </c>
      <c r="Q22" s="46" t="s">
        <v>47</v>
      </c>
      <c r="R22" s="49" t="s">
        <v>23</v>
      </c>
    </row>
    <row r="23" spans="1:18" x14ac:dyDescent="0.3">
      <c r="L23" s="46" t="s">
        <v>17</v>
      </c>
      <c r="M23" s="49">
        <v>60</v>
      </c>
      <c r="N23" s="63">
        <f>100-M23</f>
        <v>40</v>
      </c>
      <c r="O23" s="42"/>
      <c r="P23" s="42"/>
      <c r="Q23" s="42"/>
      <c r="R23" s="65"/>
    </row>
    <row r="24" spans="1:18" x14ac:dyDescent="0.3">
      <c r="A24" s="52">
        <v>1</v>
      </c>
      <c r="B24" s="51">
        <v>1</v>
      </c>
      <c r="L24" s="46" t="s">
        <v>18</v>
      </c>
      <c r="M24" s="49">
        <v>28</v>
      </c>
      <c r="N24" s="63">
        <f>75-M24</f>
        <v>47</v>
      </c>
      <c r="O24" s="42">
        <v>0</v>
      </c>
      <c r="P24" s="42">
        <v>3</v>
      </c>
      <c r="Q24" s="42">
        <v>4</v>
      </c>
      <c r="R24" s="65">
        <f t="shared" ref="R24:R26" si="0">O24*10+P24*7.5+Q24*5.25</f>
        <v>43.5</v>
      </c>
    </row>
    <row r="25" spans="1:18" x14ac:dyDescent="0.3">
      <c r="L25" s="46" t="s">
        <v>19</v>
      </c>
      <c r="M25" s="49">
        <v>36</v>
      </c>
      <c r="N25" s="63">
        <f>102-M25</f>
        <v>66</v>
      </c>
      <c r="O25" s="42"/>
      <c r="P25" s="42"/>
      <c r="Q25" s="42"/>
      <c r="R25" s="65"/>
    </row>
    <row r="26" spans="1:18" x14ac:dyDescent="0.3">
      <c r="L26" s="46" t="s">
        <v>20</v>
      </c>
      <c r="M26" s="49">
        <f>SUM(M23:M25)</f>
        <v>124</v>
      </c>
      <c r="N26" s="63">
        <f>SUM(N23:N25)</f>
        <v>153</v>
      </c>
      <c r="O26" s="42">
        <f>SUM(O23:O25)</f>
        <v>0</v>
      </c>
      <c r="P26" s="42">
        <f t="shared" ref="P26:Q26" si="1">SUM(P23:P25)</f>
        <v>3</v>
      </c>
      <c r="Q26" s="42">
        <f t="shared" si="1"/>
        <v>4</v>
      </c>
      <c r="R26" s="65">
        <f t="shared" si="0"/>
        <v>43.5</v>
      </c>
    </row>
    <row r="27" spans="1:18" x14ac:dyDescent="0.3">
      <c r="A27" s="42">
        <f>SUM(A2:A26)</f>
        <v>21</v>
      </c>
      <c r="B27" s="49">
        <f>SUM(B2:B26)</f>
        <v>21</v>
      </c>
    </row>
  </sheetData>
  <mergeCells count="1">
    <mergeCell ref="L1:O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zoomScale="90" zoomScaleNormal="90" workbookViewId="0">
      <pane ySplit="1" topLeftCell="A2" activePane="bottomLeft" state="frozen"/>
      <selection pane="bottomLeft" activeCell="B21" sqref="B21"/>
    </sheetView>
  </sheetViews>
  <sheetFormatPr defaultColWidth="9.109375" defaultRowHeight="14.4" x14ac:dyDescent="0.25"/>
  <cols>
    <col min="1" max="2" width="9.109375" style="37"/>
    <col min="3" max="3" width="11.44140625" style="37" customWidth="1"/>
    <col min="4" max="4" width="9.109375" style="37"/>
    <col min="5" max="5" width="11.44140625" style="37" bestFit="1" customWidth="1"/>
    <col min="6" max="6" width="10.33203125" style="37" bestFit="1" customWidth="1"/>
    <col min="7" max="7" width="16.109375" style="37" bestFit="1" customWidth="1"/>
    <col min="8" max="11" width="9.109375" style="37"/>
    <col min="12" max="12" width="13.44140625" style="37" bestFit="1" customWidth="1"/>
    <col min="13" max="16384" width="9.109375" style="37"/>
  </cols>
  <sheetData>
    <row r="1" spans="1:16" s="31" customFormat="1" ht="30" customHeight="1" x14ac:dyDescent="0.25">
      <c r="A1" s="72" t="s">
        <v>0</v>
      </c>
      <c r="B1" s="30" t="s">
        <v>1</v>
      </c>
      <c r="C1" s="30" t="s">
        <v>40</v>
      </c>
      <c r="D1" s="30" t="s">
        <v>41</v>
      </c>
      <c r="E1" s="36" t="s">
        <v>24</v>
      </c>
      <c r="F1" s="36" t="s">
        <v>42</v>
      </c>
      <c r="G1" s="36"/>
      <c r="H1" s="36" t="s">
        <v>45</v>
      </c>
      <c r="I1" s="36" t="s">
        <v>46</v>
      </c>
      <c r="J1" s="36" t="s">
        <v>47</v>
      </c>
      <c r="K1" s="36" t="s">
        <v>43</v>
      </c>
      <c r="L1" s="81" t="s">
        <v>7</v>
      </c>
      <c r="M1" s="81"/>
      <c r="N1" s="81"/>
      <c r="O1" s="81"/>
      <c r="P1" s="36"/>
    </row>
    <row r="2" spans="1:16" x14ac:dyDescent="0.25">
      <c r="C2" s="37" t="s">
        <v>77</v>
      </c>
      <c r="D2" s="37" t="s">
        <v>76</v>
      </c>
    </row>
    <row r="3" spans="1:16" x14ac:dyDescent="0.25">
      <c r="D3" s="37">
        <v>12345</v>
      </c>
    </row>
    <row r="4" spans="1:16" x14ac:dyDescent="0.25">
      <c r="A4" s="37">
        <v>1</v>
      </c>
      <c r="B4" s="37">
        <v>1</v>
      </c>
      <c r="D4" s="37" t="s">
        <v>77</v>
      </c>
      <c r="L4" s="43" t="s">
        <v>112</v>
      </c>
    </row>
    <row r="5" spans="1:16" x14ac:dyDescent="0.25">
      <c r="C5" s="37" t="s">
        <v>50</v>
      </c>
      <c r="D5" s="37" t="s">
        <v>50</v>
      </c>
    </row>
    <row r="6" spans="1:16" x14ac:dyDescent="0.25">
      <c r="D6" s="37" t="s">
        <v>78</v>
      </c>
    </row>
    <row r="7" spans="1:16" x14ac:dyDescent="0.25">
      <c r="A7" s="37">
        <v>1</v>
      </c>
      <c r="B7" s="37">
        <v>1</v>
      </c>
      <c r="D7" s="37" t="s">
        <v>79</v>
      </c>
      <c r="L7" s="43" t="s">
        <v>112</v>
      </c>
    </row>
    <row r="8" spans="1:16" x14ac:dyDescent="0.25">
      <c r="A8" s="37">
        <v>1</v>
      </c>
      <c r="B8" s="37">
        <v>1</v>
      </c>
      <c r="C8" s="37" t="s">
        <v>80</v>
      </c>
      <c r="D8" s="37" t="s">
        <v>81</v>
      </c>
      <c r="E8" s="37" t="s">
        <v>82</v>
      </c>
      <c r="L8" s="37" t="s">
        <v>113</v>
      </c>
    </row>
    <row r="9" spans="1:16" x14ac:dyDescent="0.25">
      <c r="A9" s="37">
        <v>1</v>
      </c>
      <c r="B9" s="37">
        <v>1</v>
      </c>
      <c r="E9" s="37">
        <v>2</v>
      </c>
      <c r="L9" s="37" t="s">
        <v>83</v>
      </c>
    </row>
    <row r="10" spans="1:16" x14ac:dyDescent="0.25">
      <c r="A10" s="37">
        <v>1</v>
      </c>
      <c r="B10" s="37">
        <v>1</v>
      </c>
      <c r="E10" s="37">
        <v>3</v>
      </c>
      <c r="L10" s="37" t="s">
        <v>83</v>
      </c>
    </row>
    <row r="11" spans="1:16" x14ac:dyDescent="0.25">
      <c r="A11" s="37">
        <v>1</v>
      </c>
      <c r="B11" s="37">
        <v>1</v>
      </c>
      <c r="E11" s="37">
        <v>4</v>
      </c>
      <c r="L11" s="37" t="s">
        <v>83</v>
      </c>
      <c r="M11" s="74">
        <v>0</v>
      </c>
    </row>
    <row r="12" spans="1:16" x14ac:dyDescent="0.25">
      <c r="E12" s="37">
        <v>1</v>
      </c>
      <c r="F12" s="37">
        <v>3</v>
      </c>
      <c r="H12" s="37">
        <v>1</v>
      </c>
      <c r="I12" s="37">
        <v>0</v>
      </c>
      <c r="J12" s="37">
        <v>0</v>
      </c>
      <c r="K12" s="37" t="s">
        <v>84</v>
      </c>
      <c r="L12" s="37" t="s">
        <v>27</v>
      </c>
    </row>
    <row r="13" spans="1:16" x14ac:dyDescent="0.25">
      <c r="A13" s="37">
        <v>1</v>
      </c>
      <c r="B13" s="37">
        <v>1</v>
      </c>
      <c r="E13" s="37">
        <v>3</v>
      </c>
      <c r="F13" s="37" t="s">
        <v>99</v>
      </c>
      <c r="G13" s="37" t="s">
        <v>85</v>
      </c>
      <c r="L13" s="37" t="s">
        <v>113</v>
      </c>
    </row>
    <row r="14" spans="1:16" x14ac:dyDescent="0.25">
      <c r="G14" s="37" t="s">
        <v>110</v>
      </c>
      <c r="H14" s="37">
        <v>1</v>
      </c>
      <c r="I14" s="37">
        <v>0</v>
      </c>
      <c r="J14" s="37">
        <v>0</v>
      </c>
      <c r="K14" s="37" t="s">
        <v>86</v>
      </c>
      <c r="L14" s="37" t="s">
        <v>27</v>
      </c>
    </row>
    <row r="15" spans="1:16" x14ac:dyDescent="0.25">
      <c r="A15" s="37">
        <v>1</v>
      </c>
      <c r="B15" s="37">
        <v>1</v>
      </c>
      <c r="E15" s="37">
        <v>3</v>
      </c>
      <c r="F15" s="37" t="s">
        <v>99</v>
      </c>
      <c r="G15" s="37" t="s">
        <v>108</v>
      </c>
      <c r="L15" s="37" t="s">
        <v>113</v>
      </c>
    </row>
    <row r="16" spans="1:16" x14ac:dyDescent="0.25">
      <c r="G16" s="37" t="s">
        <v>100</v>
      </c>
      <c r="H16" s="43" t="s">
        <v>87</v>
      </c>
    </row>
    <row r="17" spans="1:12" x14ac:dyDescent="0.25">
      <c r="F17" s="37" t="s">
        <v>109</v>
      </c>
    </row>
    <row r="18" spans="1:12" x14ac:dyDescent="0.25">
      <c r="A18" s="37">
        <v>1</v>
      </c>
      <c r="B18" s="37">
        <v>1</v>
      </c>
      <c r="E18" s="37">
        <v>3</v>
      </c>
      <c r="F18" s="37">
        <v>2.5</v>
      </c>
      <c r="L18" s="37" t="s">
        <v>113</v>
      </c>
    </row>
    <row r="19" spans="1:12" x14ac:dyDescent="0.25">
      <c r="F19" s="37" t="s">
        <v>99</v>
      </c>
      <c r="G19" s="37" t="s">
        <v>111</v>
      </c>
    </row>
    <row r="21" spans="1:12" x14ac:dyDescent="0.25">
      <c r="A21" s="37">
        <v>1</v>
      </c>
      <c r="B21" s="37">
        <v>1</v>
      </c>
      <c r="C21" s="37" t="s">
        <v>50</v>
      </c>
      <c r="D21" s="37" t="s">
        <v>51</v>
      </c>
      <c r="E21" s="37" t="s">
        <v>88</v>
      </c>
      <c r="L21" s="37" t="s">
        <v>113</v>
      </c>
    </row>
    <row r="22" spans="1:12" x14ac:dyDescent="0.25">
      <c r="E22" s="37">
        <v>3</v>
      </c>
    </row>
    <row r="23" spans="1:12" x14ac:dyDescent="0.25">
      <c r="A23" s="37">
        <f>SUM(A2:A22)</f>
        <v>10</v>
      </c>
      <c r="B23" s="37">
        <f>SUM(B2:B22)</f>
        <v>10</v>
      </c>
    </row>
  </sheetData>
  <mergeCells count="1">
    <mergeCell ref="L1:O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Categories</vt:lpstr>
      <vt:lpstr>TestCase1</vt:lpstr>
      <vt:lpstr>TestCase2</vt:lpstr>
      <vt:lpstr>TestCase3</vt:lpstr>
      <vt:lpstr>TestCase4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Smith</dc:creator>
  <cp:lastModifiedBy>kautilay</cp:lastModifiedBy>
  <dcterms:created xsi:type="dcterms:W3CDTF">2014-12-03T17:06:51Z</dcterms:created>
  <dcterms:modified xsi:type="dcterms:W3CDTF">2017-05-07T19:03:55Z</dcterms:modified>
</cp:coreProperties>
</file>