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hp600nn\PycharmProjects\vmarshirov_index\files_Basics-of-web-technologies\"/>
    </mc:Choice>
  </mc:AlternateContent>
  <xr:revisionPtr revIDLastSave="0" documentId="13_ncr:1_{18D3AD73-9B52-47FA-8B25-D1456E32AC07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Логины Группы Оценки" sheetId="1" r:id="rId1"/>
    <sheet name="Данные" sheetId="2" state="hidden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6" i="1" l="1"/>
  <c r="O6" i="1"/>
  <c r="Q6" i="1"/>
  <c r="R6" i="1"/>
  <c r="U6" i="1"/>
  <c r="W6" i="1"/>
  <c r="X6" i="1"/>
  <c r="AA6" i="1"/>
  <c r="AD6" i="1" s="1"/>
  <c r="AC6" i="1"/>
  <c r="AL6" i="1"/>
  <c r="K7" i="1"/>
  <c r="O7" i="1"/>
  <c r="Q7" i="1"/>
  <c r="R7" i="1"/>
  <c r="U7" i="1"/>
  <c r="W7" i="1"/>
  <c r="X7" i="1"/>
  <c r="AA7" i="1"/>
  <c r="AD7" i="1" s="1"/>
  <c r="AC7" i="1"/>
  <c r="AL7" i="1"/>
  <c r="AA5" i="1"/>
  <c r="AC5" i="1"/>
  <c r="AD5" i="1"/>
  <c r="K5" i="1"/>
  <c r="Q5" i="1"/>
  <c r="W5" i="1"/>
  <c r="O5" i="1"/>
  <c r="U5" i="1"/>
  <c r="AL5" i="1"/>
  <c r="R5" i="1" l="1"/>
  <c r="K4" i="1"/>
  <c r="L7" i="1" s="1"/>
  <c r="X5" i="1"/>
  <c r="AG7" i="1" l="1"/>
  <c r="AN7" i="1" s="1"/>
  <c r="AO7" i="1" s="1"/>
  <c r="AH7" i="1"/>
  <c r="AI7" i="1" s="1"/>
  <c r="L6" i="1"/>
  <c r="L5" i="1"/>
  <c r="AH5" i="1" s="1"/>
  <c r="AI5" i="1" s="1"/>
  <c r="AG5" i="1" l="1"/>
  <c r="AG6" i="1"/>
  <c r="AN6" i="1" s="1"/>
  <c r="AO6" i="1" s="1"/>
  <c r="AH6" i="1"/>
  <c r="AI6" i="1" s="1"/>
  <c r="AN5" i="1"/>
  <c r="AO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mvv</author>
  </authors>
  <commentList>
    <comment ref="K4" authorId="0" shapeId="0" xr:uid="{00000000-0006-0000-0000-000001000000}">
      <text>
        <r>
          <rPr>
            <b/>
            <sz val="8"/>
            <color indexed="81"/>
            <rFont val="Tahoma"/>
            <family val="2"/>
            <charset val="204"/>
          </rPr>
          <t>mvv:</t>
        </r>
        <r>
          <rPr>
            <sz val="8"/>
            <color indexed="81"/>
            <rFont val="Tahoma"/>
            <family val="2"/>
            <charset val="204"/>
          </rPr>
          <t xml:space="preserve">
Максимальное значение</t>
        </r>
      </text>
    </comment>
  </commentList>
</comments>
</file>

<file path=xl/sharedStrings.xml><?xml version="1.0" encoding="utf-8"?>
<sst xmlns="http://schemas.openxmlformats.org/spreadsheetml/2006/main" count="1215" uniqueCount="77">
  <si>
    <t>Тема сайта</t>
  </si>
  <si>
    <t>2021-01-01</t>
  </si>
  <si>
    <t>Активность</t>
  </si>
  <si>
    <t>`</t>
  </si>
  <si>
    <t>Выполнено в срок</t>
  </si>
  <si>
    <t>Оценка</t>
  </si>
  <si>
    <t>Выполнено 
с опозданием</t>
  </si>
  <si>
    <t>Лучшая 
Оценка</t>
  </si>
  <si>
    <t>Текущая 
оценка  
до экзамена</t>
  </si>
  <si>
    <t>Оценка без учета экзамена</t>
  </si>
  <si>
    <t>Оценка без учета экзамена. Округлено</t>
  </si>
  <si>
    <t>На экзамене
выполнено</t>
  </si>
  <si>
    <t>Оценка на экзамене</t>
  </si>
  <si>
    <t>Итоговая оценка</t>
  </si>
  <si>
    <t>Итоговая
округлено</t>
  </si>
  <si>
    <t>Оценивание</t>
  </si>
  <si>
    <t>2022-??-?? Тестирование</t>
  </si>
  <si>
    <t>2022-??-?? Задание1</t>
  </si>
  <si>
    <t>2022-</t>
  </si>
  <si>
    <t>Значимости для текущей оценки</t>
  </si>
  <si>
    <t xml:space="preserve"> </t>
  </si>
  <si>
    <t>Иванов</t>
  </si>
  <si>
    <t>_</t>
  </si>
  <si>
    <t>07 М1</t>
  </si>
  <si>
    <t>Малюгин</t>
  </si>
  <si>
    <t>Олег</t>
  </si>
  <si>
    <t>Евгеньевич</t>
  </si>
  <si>
    <t>Логика</t>
  </si>
  <si>
    <t>Экзамен</t>
  </si>
  <si>
    <t>3 модуль</t>
  </si>
  <si>
    <t>Лисева</t>
  </si>
  <si>
    <t>Юлия</t>
  </si>
  <si>
    <t>Игоревна</t>
  </si>
  <si>
    <t>Поликина</t>
  </si>
  <si>
    <t>Александра</t>
  </si>
  <si>
    <t>Сергеевна</t>
  </si>
  <si>
    <t>Айзена</t>
  </si>
  <si>
    <t>Алла</t>
  </si>
  <si>
    <t>Михайловна</t>
  </si>
  <si>
    <t>Салганская</t>
  </si>
  <si>
    <t>Наталья</t>
  </si>
  <si>
    <t>Белов</t>
  </si>
  <si>
    <t>Анатолий</t>
  </si>
  <si>
    <t>Николаевич</t>
  </si>
  <si>
    <t>Жигунь</t>
  </si>
  <si>
    <t>Александр</t>
  </si>
  <si>
    <t>Алексеевич</t>
  </si>
  <si>
    <t>Акифьев</t>
  </si>
  <si>
    <t>Давыдова</t>
  </si>
  <si>
    <t>Анастасия</t>
  </si>
  <si>
    <t>Андреевна</t>
  </si>
  <si>
    <t>Катомин</t>
  </si>
  <si>
    <t>Илья</t>
  </si>
  <si>
    <t>Андреевич</t>
  </si>
  <si>
    <t>Гребёнкин</t>
  </si>
  <si>
    <t>Вадим</t>
  </si>
  <si>
    <t>Вячеславович</t>
  </si>
  <si>
    <t>Сафарян</t>
  </si>
  <si>
    <t>Давид</t>
  </si>
  <si>
    <t>Целоусова</t>
  </si>
  <si>
    <t>Алексеевна</t>
  </si>
  <si>
    <t>Синегубко</t>
  </si>
  <si>
    <t>Антон</t>
  </si>
  <si>
    <t>Основы менеджмента</t>
  </si>
  <si>
    <t>Теория организации</t>
  </si>
  <si>
    <t>Иностранный язык</t>
  </si>
  <si>
    <t>4 модуль</t>
  </si>
  <si>
    <t>Физическая культура</t>
  </si>
  <si>
    <t>Зачет</t>
  </si>
  <si>
    <t>Автоматизация офисной деятельности</t>
  </si>
  <si>
    <t>5 модуль</t>
  </si>
  <si>
    <t>Вероятностно-статистические модели и методы в менеджменте</t>
  </si>
  <si>
    <t>Курсовая работа</t>
  </si>
  <si>
    <t>Финансы, денежное обращение и кредит</t>
  </si>
  <si>
    <t>Налогообложение и налоговая политика</t>
  </si>
  <si>
    <t>Статистика</t>
  </si>
  <si>
    <t>Экономика предприятия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</si>
</sst>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5" x14ac:knownFonts="1">
    <font>
      <sz val="10"/>
      <name val="Arial Cyr"/>
      <family val="2"/>
      <charset val="204"/>
    </font>
    <font>
      <sz val="11"/>
      <color indexed="8"/>
      <name val="Calibri"/>
      <family val="2"/>
      <charset val="204"/>
    </font>
    <font>
      <b/>
      <sz val="10"/>
      <name val="Arial Cyr"/>
      <family val="2"/>
      <charset val="204"/>
    </font>
    <font>
      <b/>
      <sz val="11"/>
      <name val="Arial Cyr"/>
      <charset val="204"/>
    </font>
    <font>
      <b/>
      <sz val="10"/>
      <name val="Arial Cyr"/>
      <charset val="204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sz val="8"/>
      <color indexed="10"/>
      <name val="Arial Cyr"/>
      <charset val="204"/>
    </font>
    <font>
      <sz val="8"/>
      <name val="Arial Cyr"/>
      <charset val="204"/>
    </font>
    <font>
      <sz val="10"/>
      <name val="Arial Cyr"/>
      <charset val="204"/>
    </font>
    <font>
      <sz val="8"/>
      <color indexed="10"/>
      <name val="Arial Cyr"/>
      <charset val="204"/>
    </font>
    <font>
      <sz val="9"/>
      <name val="Arial Cyr"/>
      <charset val="204"/>
    </font>
    <font>
      <u/>
      <sz val="8"/>
      <color indexed="10"/>
      <name val="Arial Cyr"/>
      <charset val="204"/>
    </font>
    <font>
      <b/>
      <sz val="8"/>
      <color rgb="FFFF0000"/>
      <name val="Arial Cyr"/>
      <charset val="204"/>
    </font>
    <font>
      <b/>
      <sz val="8"/>
      <color theme="0"/>
      <name val="Arial Cyr"/>
      <charset val="204"/>
    </font>
    <font>
      <b/>
      <sz val="9"/>
      <color indexed="10"/>
      <name val="Arial Cyr"/>
      <charset val="204"/>
    </font>
    <font>
      <b/>
      <sz val="9"/>
      <color rgb="FFFF0000"/>
      <name val="Arial Cyr"/>
      <charset val="204"/>
    </font>
    <font>
      <b/>
      <sz val="11"/>
      <color indexed="10"/>
      <name val="Arial Cyr"/>
      <charset val="204"/>
    </font>
    <font>
      <b/>
      <sz val="11"/>
      <name val="Arial Cyr"/>
      <family val="2"/>
      <charset val="204"/>
    </font>
    <font>
      <sz val="8"/>
      <color rgb="FF4472C4"/>
      <name val="Arial Cyr"/>
      <charset val="204"/>
    </font>
    <font>
      <b/>
      <sz val="10"/>
      <color rgb="FF4472C4"/>
      <name val="Arial Cyr"/>
      <charset val="204"/>
    </font>
    <font>
      <b/>
      <sz val="8"/>
      <color rgb="FF4472C4"/>
      <name val="Arial Cyr"/>
      <charset val="204"/>
    </font>
    <font>
      <b/>
      <sz val="9"/>
      <color rgb="FF4472C4"/>
      <name val="Arial Cyr"/>
      <charset val="204"/>
    </font>
    <font>
      <b/>
      <sz val="11"/>
      <color rgb="FF4472C4"/>
      <name val="Arial Cyr"/>
      <charset val="204"/>
    </font>
    <font>
      <sz val="8"/>
      <color rgb="FFFF0000"/>
      <name val="Arial Cyr"/>
      <charset val="204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E2EFDA"/>
        <bgColor indexed="64"/>
      </patternFill>
    </fill>
  </fills>
  <borders count="8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96">
    <xf numFmtId="0" fontId="0" fillId="0" borderId="0" xfId="0"/>
    <xf numFmtId="164" fontId="2" fillId="0" borderId="0" xfId="0" applyNumberFormat="1" applyFont="1"/>
    <xf numFmtId="164" fontId="0" fillId="0" borderId="0" xfId="0" applyNumberFormat="1"/>
    <xf numFmtId="164" fontId="4" fillId="0" borderId="0" xfId="0" applyNumberFormat="1" applyFont="1"/>
    <xf numFmtId="164" fontId="3" fillId="0" borderId="0" xfId="0" applyNumberFormat="1" applyFont="1"/>
    <xf numFmtId="2" fontId="0" fillId="0" borderId="0" xfId="0" applyNumberFormat="1"/>
    <xf numFmtId="0" fontId="0" fillId="0" borderId="1" xfId="0" applyBorder="1"/>
    <xf numFmtId="164" fontId="0" fillId="0" borderId="1" xfId="0" applyNumberFormat="1" applyBorder="1"/>
    <xf numFmtId="2" fontId="0" fillId="0" borderId="1" xfId="0" applyNumberFormat="1" applyBorder="1"/>
    <xf numFmtId="1" fontId="0" fillId="0" borderId="1" xfId="0" applyNumberFormat="1" applyBorder="1"/>
    <xf numFmtId="1" fontId="0" fillId="0" borderId="0" xfId="0" applyNumberFormat="1"/>
    <xf numFmtId="2" fontId="4" fillId="0" borderId="0" xfId="0" applyNumberFormat="1" applyFont="1"/>
    <xf numFmtId="164" fontId="9" fillId="0" borderId="1" xfId="0" applyNumberFormat="1" applyFont="1" applyBorder="1"/>
    <xf numFmtId="0" fontId="11" fillId="0" borderId="0" xfId="0" applyFont="1"/>
    <xf numFmtId="164" fontId="7" fillId="0" borderId="0" xfId="0" applyNumberFormat="1" applyFont="1" applyAlignment="1">
      <alignment wrapText="1"/>
    </xf>
    <xf numFmtId="164" fontId="0" fillId="2" borderId="0" xfId="0" applyNumberFormat="1" applyFill="1"/>
    <xf numFmtId="164" fontId="7" fillId="0" borderId="1" xfId="0" applyNumberFormat="1" applyFont="1" applyBorder="1" applyAlignment="1">
      <alignment wrapText="1"/>
    </xf>
    <xf numFmtId="164" fontId="2" fillId="0" borderId="1" xfId="0" applyNumberFormat="1" applyFont="1" applyBorder="1"/>
    <xf numFmtId="164" fontId="4" fillId="0" borderId="1" xfId="0" applyNumberFormat="1" applyFont="1" applyBorder="1"/>
    <xf numFmtId="164" fontId="0" fillId="2" borderId="1" xfId="0" applyNumberFormat="1" applyFill="1" applyBorder="1"/>
    <xf numFmtId="164" fontId="9" fillId="3" borderId="1" xfId="0" applyNumberFormat="1" applyFont="1" applyFill="1" applyBorder="1"/>
    <xf numFmtId="164" fontId="4" fillId="3" borderId="0" xfId="0" applyNumberFormat="1" applyFont="1" applyFill="1"/>
    <xf numFmtId="164" fontId="7" fillId="0" borderId="1" xfId="0" applyNumberFormat="1" applyFont="1" applyBorder="1" applyAlignment="1">
      <alignment horizontal="right" wrapText="1"/>
    </xf>
    <xf numFmtId="164" fontId="7" fillId="0" borderId="0" xfId="0" applyNumberFormat="1" applyFont="1" applyAlignment="1">
      <alignment horizontal="right" wrapText="1"/>
    </xf>
    <xf numFmtId="1" fontId="13" fillId="0" borderId="4" xfId="0" applyNumberFormat="1" applyFont="1" applyBorder="1"/>
    <xf numFmtId="2" fontId="13" fillId="0" borderId="2" xfId="0" applyNumberFormat="1" applyFont="1" applyBorder="1" applyAlignment="1">
      <alignment wrapText="1"/>
    </xf>
    <xf numFmtId="164" fontId="7" fillId="2" borderId="1" xfId="0" applyNumberFormat="1" applyFont="1" applyFill="1" applyBorder="1" applyAlignment="1">
      <alignment wrapText="1"/>
    </xf>
    <xf numFmtId="164" fontId="7" fillId="3" borderId="1" xfId="0" applyNumberFormat="1" applyFont="1" applyFill="1" applyBorder="1" applyAlignment="1">
      <alignment wrapText="1"/>
    </xf>
    <xf numFmtId="164" fontId="7" fillId="0" borderId="1" xfId="0" applyNumberFormat="1" applyFont="1" applyBorder="1"/>
    <xf numFmtId="2" fontId="7" fillId="0" borderId="1" xfId="0" applyNumberFormat="1" applyFont="1" applyBorder="1"/>
    <xf numFmtId="164" fontId="14" fillId="0" borderId="1" xfId="0" applyNumberFormat="1" applyFont="1" applyBorder="1"/>
    <xf numFmtId="2" fontId="4" fillId="0" borderId="1" xfId="0" applyNumberFormat="1" applyFont="1" applyBorder="1"/>
    <xf numFmtId="164" fontId="15" fillId="0" borderId="1" xfId="0" applyNumberFormat="1" applyFont="1" applyBorder="1" applyAlignment="1">
      <alignment wrapText="1"/>
    </xf>
    <xf numFmtId="164" fontId="17" fillId="0" borderId="1" xfId="0" applyNumberFormat="1" applyFont="1" applyBorder="1" applyAlignment="1">
      <alignment wrapText="1"/>
    </xf>
    <xf numFmtId="164" fontId="3" fillId="0" borderId="1" xfId="0" applyNumberFormat="1" applyFont="1" applyBorder="1"/>
    <xf numFmtId="164" fontId="16" fillId="0" borderId="1" xfId="0" applyNumberFormat="1" applyFont="1" applyBorder="1" applyAlignment="1">
      <alignment horizontal="left" textRotation="90" wrapText="1"/>
    </xf>
    <xf numFmtId="0" fontId="10" fillId="0" borderId="1" xfId="0" applyFont="1" applyBorder="1" applyAlignment="1">
      <alignment horizontal="left"/>
    </xf>
    <xf numFmtId="0" fontId="10" fillId="0" borderId="0" xfId="0" applyFont="1" applyAlignment="1">
      <alignment horizontal="left"/>
    </xf>
    <xf numFmtId="1" fontId="8" fillId="0" borderId="4" xfId="0" applyNumberFormat="1" applyFont="1" applyBorder="1" applyAlignment="1">
      <alignment horizontal="left"/>
    </xf>
    <xf numFmtId="2" fontId="8" fillId="0" borderId="6" xfId="0" applyNumberFormat="1" applyFont="1" applyBorder="1" applyAlignment="1">
      <alignment horizontal="left" wrapText="1"/>
    </xf>
    <xf numFmtId="164" fontId="7" fillId="0" borderId="1" xfId="0" applyNumberFormat="1" applyFont="1" applyBorder="1" applyAlignment="1">
      <alignment horizontal="left"/>
    </xf>
    <xf numFmtId="0" fontId="7" fillId="0" borderId="0" xfId="0" applyFont="1" applyAlignment="1">
      <alignment horizontal="left"/>
    </xf>
    <xf numFmtId="164" fontId="10" fillId="0" borderId="1" xfId="0" applyNumberFormat="1" applyFont="1" applyBorder="1" applyAlignment="1">
      <alignment horizontal="left"/>
    </xf>
    <xf numFmtId="2" fontId="7" fillId="0" borderId="1" xfId="0" applyNumberFormat="1" applyFont="1" applyBorder="1" applyAlignment="1">
      <alignment horizontal="left"/>
    </xf>
    <xf numFmtId="164" fontId="17" fillId="0" borderId="1" xfId="0" applyNumberFormat="1" applyFont="1" applyBorder="1" applyAlignment="1">
      <alignment horizontal="left"/>
    </xf>
    <xf numFmtId="164" fontId="18" fillId="0" borderId="1" xfId="0" applyNumberFormat="1" applyFont="1" applyBorder="1"/>
    <xf numFmtId="0" fontId="19" fillId="0" borderId="1" xfId="0" applyFont="1" applyBorder="1"/>
    <xf numFmtId="0" fontId="19" fillId="0" borderId="0" xfId="0" applyFont="1"/>
    <xf numFmtId="164" fontId="19" fillId="0" borderId="0" xfId="0" applyNumberFormat="1" applyFont="1" applyAlignment="1">
      <alignment wrapText="1"/>
    </xf>
    <xf numFmtId="164" fontId="19" fillId="0" borderId="1" xfId="0" applyNumberFormat="1" applyFont="1" applyBorder="1" applyAlignment="1">
      <alignment horizontal="right" wrapText="1"/>
    </xf>
    <xf numFmtId="164" fontId="19" fillId="0" borderId="0" xfId="0" applyNumberFormat="1" applyFont="1" applyAlignment="1">
      <alignment horizontal="right" wrapText="1"/>
    </xf>
    <xf numFmtId="1" fontId="19" fillId="0" borderId="4" xfId="0" applyNumberFormat="1" applyFont="1" applyBorder="1"/>
    <xf numFmtId="2" fontId="20" fillId="0" borderId="6" xfId="0" applyNumberFormat="1" applyFont="1" applyBorder="1" applyAlignment="1">
      <alignment wrapText="1"/>
    </xf>
    <xf numFmtId="164" fontId="19" fillId="2" borderId="1" xfId="0" applyNumberFormat="1" applyFont="1" applyFill="1" applyBorder="1" applyAlignment="1">
      <alignment wrapText="1"/>
    </xf>
    <xf numFmtId="164" fontId="19" fillId="0" borderId="1" xfId="0" applyNumberFormat="1" applyFont="1" applyBorder="1" applyAlignment="1">
      <alignment wrapText="1"/>
    </xf>
    <xf numFmtId="164" fontId="19" fillId="3" borderId="1" xfId="0" applyNumberFormat="1" applyFont="1" applyFill="1" applyBorder="1" applyAlignment="1">
      <alignment wrapText="1"/>
    </xf>
    <xf numFmtId="2" fontId="20" fillId="0" borderId="1" xfId="0" applyNumberFormat="1" applyFont="1" applyBorder="1" applyAlignment="1">
      <alignment wrapText="1"/>
    </xf>
    <xf numFmtId="164" fontId="19" fillId="2" borderId="1" xfId="0" applyNumberFormat="1" applyFont="1" applyFill="1" applyBorder="1"/>
    <xf numFmtId="164" fontId="19" fillId="0" borderId="1" xfId="0" applyNumberFormat="1" applyFont="1" applyBorder="1"/>
    <xf numFmtId="164" fontId="19" fillId="3" borderId="1" xfId="0" applyNumberFormat="1" applyFont="1" applyFill="1" applyBorder="1"/>
    <xf numFmtId="2" fontId="21" fillId="0" borderId="1" xfId="0" applyNumberFormat="1" applyFont="1" applyBorder="1"/>
    <xf numFmtId="164" fontId="22" fillId="0" borderId="1" xfId="0" applyNumberFormat="1" applyFont="1" applyBorder="1"/>
    <xf numFmtId="164" fontId="23" fillId="0" borderId="1" xfId="0" applyNumberFormat="1" applyFont="1" applyBorder="1" applyAlignment="1">
      <alignment wrapText="1"/>
    </xf>
    <xf numFmtId="164" fontId="21" fillId="0" borderId="0" xfId="0" applyNumberFormat="1" applyFont="1" applyAlignment="1">
      <alignment wrapText="1"/>
    </xf>
    <xf numFmtId="0" fontId="24" fillId="0" borderId="1" xfId="0" applyFont="1" applyBorder="1" applyAlignment="1">
      <alignment horizontal="left" textRotation="90" wrapText="1"/>
    </xf>
    <xf numFmtId="0" fontId="24" fillId="0" borderId="0" xfId="0" applyFont="1" applyAlignment="1">
      <alignment horizontal="left" textRotation="90" wrapText="1"/>
    </xf>
    <xf numFmtId="1" fontId="24" fillId="0" borderId="4" xfId="0" applyNumberFormat="1" applyFont="1" applyBorder="1" applyAlignment="1">
      <alignment horizontal="left" textRotation="90" wrapText="1"/>
    </xf>
    <xf numFmtId="164" fontId="13" fillId="0" borderId="1" xfId="0" applyNumberFormat="1" applyFont="1" applyBorder="1" applyAlignment="1">
      <alignment horizontal="left" textRotation="90" wrapText="1"/>
    </xf>
    <xf numFmtId="164" fontId="24" fillId="2" borderId="1" xfId="0" applyNumberFormat="1" applyFont="1" applyFill="1" applyBorder="1" applyAlignment="1">
      <alignment horizontal="left" textRotation="90" wrapText="1"/>
    </xf>
    <xf numFmtId="164" fontId="24" fillId="0" borderId="1" xfId="0" applyNumberFormat="1" applyFont="1" applyBorder="1" applyAlignment="1">
      <alignment horizontal="left" textRotation="90" wrapText="1"/>
    </xf>
    <xf numFmtId="49" fontId="24" fillId="3" borderId="5" xfId="0" applyNumberFormat="1" applyFont="1" applyFill="1" applyBorder="1" applyAlignment="1">
      <alignment horizontal="left" textRotation="90" wrapText="1"/>
    </xf>
    <xf numFmtId="164" fontId="24" fillId="0" borderId="1" xfId="0" applyNumberFormat="1" applyFont="1" applyBorder="1" applyAlignment="1">
      <alignment horizontal="left" textRotation="90"/>
    </xf>
    <xf numFmtId="2" fontId="13" fillId="0" borderId="1" xfId="0" applyNumberFormat="1" applyFont="1" applyBorder="1" applyAlignment="1">
      <alignment horizontal="left" textRotation="90" wrapText="1"/>
    </xf>
    <xf numFmtId="164" fontId="17" fillId="0" borderId="6" xfId="0" applyNumberFormat="1" applyFont="1" applyBorder="1" applyAlignment="1">
      <alignment horizontal="left" textRotation="90" wrapText="1"/>
    </xf>
    <xf numFmtId="164" fontId="17" fillId="0" borderId="2" xfId="0" applyNumberFormat="1" applyFont="1" applyBorder="1" applyAlignment="1">
      <alignment horizontal="left" textRotation="90" wrapText="1"/>
    </xf>
    <xf numFmtId="164" fontId="7" fillId="0" borderId="7" xfId="0" applyNumberFormat="1" applyFont="1" applyBorder="1" applyAlignment="1">
      <alignment horizontal="left" textRotation="90" wrapText="1"/>
    </xf>
    <xf numFmtId="164" fontId="7" fillId="0" borderId="1" xfId="0" applyNumberFormat="1" applyFont="1" applyBorder="1" applyAlignment="1">
      <alignment horizontal="left" textRotation="90" wrapText="1"/>
    </xf>
    <xf numFmtId="164" fontId="13" fillId="0" borderId="3" xfId="0" applyNumberFormat="1" applyFont="1" applyBorder="1" applyAlignment="1">
      <alignment horizontal="left" textRotation="90" wrapText="1"/>
    </xf>
    <xf numFmtId="164" fontId="16" fillId="4" borderId="1" xfId="0" applyNumberFormat="1" applyFont="1" applyFill="1" applyBorder="1" applyAlignment="1">
      <alignment horizontal="left" textRotation="90" wrapText="1"/>
    </xf>
    <xf numFmtId="164" fontId="10" fillId="4" borderId="1" xfId="0" applyNumberFormat="1" applyFont="1" applyFill="1" applyBorder="1" applyAlignment="1">
      <alignment horizontal="left"/>
    </xf>
    <xf numFmtId="164" fontId="19" fillId="4" borderId="1" xfId="0" applyNumberFormat="1" applyFont="1" applyFill="1" applyBorder="1" applyAlignment="1">
      <alignment wrapText="1"/>
    </xf>
    <xf numFmtId="164" fontId="15" fillId="4" borderId="1" xfId="0" applyNumberFormat="1" applyFont="1" applyFill="1" applyBorder="1" applyAlignment="1">
      <alignment wrapText="1"/>
    </xf>
    <xf numFmtId="164" fontId="0" fillId="4" borderId="1" xfId="0" applyNumberFormat="1" applyFill="1" applyBorder="1"/>
    <xf numFmtId="164" fontId="0" fillId="4" borderId="0" xfId="0" applyNumberFormat="1" applyFill="1"/>
    <xf numFmtId="164" fontId="12" fillId="0" borderId="1" xfId="0" applyNumberFormat="1" applyFont="1" applyBorder="1" applyAlignment="1">
      <alignment textRotation="90"/>
    </xf>
    <xf numFmtId="164" fontId="12" fillId="0" borderId="1" xfId="0" applyNumberFormat="1" applyFont="1" applyBorder="1" applyAlignment="1">
      <alignment textRotation="90" wrapText="1"/>
    </xf>
    <xf numFmtId="164" fontId="8" fillId="0" borderId="1" xfId="0" applyNumberFormat="1" applyFont="1" applyBorder="1"/>
    <xf numFmtId="49" fontId="8" fillId="0" borderId="0" xfId="0" applyNumberFormat="1" applyFont="1" applyAlignment="1">
      <alignment horizontal="left" textRotation="90"/>
    </xf>
    <xf numFmtId="0" fontId="8" fillId="0" borderId="0" xfId="0" applyFont="1" applyAlignment="1">
      <alignment textRotation="90"/>
    </xf>
    <xf numFmtId="49" fontId="10" fillId="0" borderId="3" xfId="0" applyNumberFormat="1" applyFont="1" applyBorder="1" applyAlignment="1">
      <alignment horizontal="left"/>
    </xf>
    <xf numFmtId="49" fontId="8" fillId="0" borderId="5" xfId="0" applyNumberFormat="1" applyFont="1" applyBorder="1" applyAlignment="1">
      <alignment horizontal="left"/>
    </xf>
    <xf numFmtId="49" fontId="8" fillId="0" borderId="4" xfId="0" applyNumberFormat="1" applyFont="1" applyBorder="1" applyAlignment="1">
      <alignment horizontal="left"/>
    </xf>
    <xf numFmtId="0" fontId="8" fillId="0" borderId="6" xfId="0" applyFont="1" applyBorder="1" applyAlignment="1">
      <alignment wrapText="1"/>
    </xf>
    <xf numFmtId="0" fontId="8" fillId="0" borderId="2" xfId="0" applyFont="1" applyBorder="1" applyAlignment="1">
      <alignment wrapText="1"/>
    </xf>
    <xf numFmtId="49" fontId="10" fillId="0" borderId="5" xfId="0" applyNumberFormat="1" applyFont="1" applyBorder="1" applyAlignment="1">
      <alignment horizontal="left"/>
    </xf>
    <xf numFmtId="49" fontId="10" fillId="0" borderId="4" xfId="0" applyNumberFormat="1" applyFont="1" applyBorder="1" applyAlignment="1">
      <alignment horizontal="left"/>
    </xf>
  </cellXfs>
  <cellStyles count="2">
    <cellStyle name="Обычный" xfId="0" builtinId="0"/>
    <cellStyle name="Обычный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23"/>
  <sheetViews>
    <sheetView tabSelected="1" zoomScale="130" zoomScaleNormal="130" workbookViewId="0">
      <pane xSplit="5" ySplit="4" topLeftCell="F5" activePane="bottomRight" state="frozen"/>
      <selection pane="topRight" activeCell="D1" sqref="D1"/>
      <selection pane="bottomLeft" activeCell="A7" sqref="A7"/>
      <selection pane="bottomRight" activeCell="A24" sqref="A24"/>
    </sheetView>
  </sheetViews>
  <sheetFormatPr defaultRowHeight="15" x14ac:dyDescent="0.25"/>
  <cols>
    <col min="1" max="1" width="7.42578125" customWidth="1"/>
    <col min="2" max="2" width="3.85546875" customWidth="1"/>
    <col min="3" max="3" width="4.140625" customWidth="1"/>
    <col min="4" max="4" width="4.28515625" customWidth="1"/>
    <col min="5" max="5" width="8.5703125" customWidth="1"/>
    <col min="6" max="6" width="3" customWidth="1"/>
    <col min="7" max="7" width="2.140625" customWidth="1"/>
    <col min="8" max="8" width="3.5703125" customWidth="1"/>
    <col min="9" max="10" width="2.5703125" customWidth="1"/>
    <col min="11" max="11" width="2.5703125" style="10" customWidth="1"/>
    <col min="12" max="12" width="5" style="5" customWidth="1"/>
    <col min="13" max="13" width="2.42578125" customWidth="1"/>
    <col min="14" max="14" width="4.85546875" style="15" customWidth="1"/>
    <col min="15" max="15" width="4.7109375" style="2" customWidth="1"/>
    <col min="16" max="16" width="5.140625" style="21" customWidth="1"/>
    <col min="17" max="17" width="5.5703125" style="2" customWidth="1"/>
    <col min="18" max="18" width="4.42578125" style="1" customWidth="1"/>
    <col min="19" max="19" width="2" style="2" customWidth="1"/>
    <col min="20" max="20" width="4.85546875" style="15" customWidth="1"/>
    <col min="21" max="21" width="4.28515625" style="2" customWidth="1"/>
    <col min="22" max="22" width="5.140625" style="21" customWidth="1"/>
    <col min="23" max="23" width="4.28515625" style="2" customWidth="1"/>
    <col min="24" max="24" width="4.7109375" style="3" customWidth="1"/>
    <col min="25" max="25" width="5.42578125" style="2" hidden="1" customWidth="1"/>
    <col min="26" max="26" width="4.85546875" style="15" hidden="1" customWidth="1"/>
    <col min="27" max="27" width="4.28515625" style="2" hidden="1" customWidth="1"/>
    <col min="28" max="28" width="5.140625" style="21" hidden="1" customWidth="1"/>
    <col min="29" max="29" width="4.28515625" style="2" hidden="1" customWidth="1"/>
    <col min="30" max="30" width="7.28515625" style="3" hidden="1" customWidth="1"/>
    <col min="31" max="31" width="2.140625" style="2" customWidth="1"/>
    <col min="32" max="32" width="1.42578125" style="3" customWidth="1"/>
    <col min="33" max="33" width="7" style="11" customWidth="1"/>
    <col min="34" max="34" width="5.5703125" style="3" customWidth="1"/>
    <col min="35" max="35" width="4.28515625" style="4" customWidth="1"/>
    <col min="36" max="36" width="2.28515625" style="3" customWidth="1"/>
    <col min="37" max="37" width="5.42578125" style="83" customWidth="1"/>
    <col min="38" max="38" width="5.5703125" style="3" customWidth="1"/>
    <col min="39" max="39" width="3" style="2" customWidth="1"/>
    <col min="40" max="40" width="4.42578125" style="2" customWidth="1"/>
    <col min="41" max="41" width="6.140625" style="4" customWidth="1"/>
    <col min="42" max="42" width="1.140625" customWidth="1"/>
    <col min="43" max="43" width="1.5703125" customWidth="1"/>
    <col min="44" max="70" width="9.140625" customWidth="1"/>
    <col min="16384" max="16384" width="9.140625" customWidth="1"/>
  </cols>
  <sheetData>
    <row r="1" spans="1:44" s="65" customFormat="1" ht="75" customHeight="1" x14ac:dyDescent="0.2">
      <c r="A1" s="64" t="s">
        <v>20</v>
      </c>
      <c r="B1" s="64"/>
      <c r="C1" s="64"/>
      <c r="D1" s="64"/>
      <c r="E1" s="64"/>
      <c r="H1" s="77" t="s">
        <v>0</v>
      </c>
      <c r="I1" s="87" t="s">
        <v>1</v>
      </c>
      <c r="J1" s="87" t="s">
        <v>1</v>
      </c>
      <c r="K1" s="66"/>
      <c r="L1" s="67" t="s">
        <v>2</v>
      </c>
      <c r="M1" s="64" t="s">
        <v>3</v>
      </c>
      <c r="N1" s="68" t="s">
        <v>4</v>
      </c>
      <c r="O1" s="69" t="s">
        <v>5</v>
      </c>
      <c r="P1" s="70" t="s">
        <v>6</v>
      </c>
      <c r="Q1" s="69" t="s">
        <v>5</v>
      </c>
      <c r="R1" s="67" t="s">
        <v>7</v>
      </c>
      <c r="S1" s="85"/>
      <c r="T1" s="68" t="s">
        <v>4</v>
      </c>
      <c r="U1" s="69" t="s">
        <v>5</v>
      </c>
      <c r="V1" s="70" t="s">
        <v>6</v>
      </c>
      <c r="W1" s="69" t="s">
        <v>5</v>
      </c>
      <c r="X1" s="67" t="s">
        <v>7</v>
      </c>
      <c r="Y1" s="85"/>
      <c r="Z1" s="68" t="s">
        <v>4</v>
      </c>
      <c r="AA1" s="69" t="s">
        <v>5</v>
      </c>
      <c r="AB1" s="70" t="s">
        <v>6</v>
      </c>
      <c r="AC1" s="69" t="s">
        <v>5</v>
      </c>
      <c r="AD1" s="67" t="s">
        <v>7</v>
      </c>
      <c r="AE1" s="84"/>
      <c r="AF1" s="71"/>
      <c r="AG1" s="72" t="s">
        <v>8</v>
      </c>
      <c r="AH1" s="76" t="s">
        <v>9</v>
      </c>
      <c r="AI1" s="75" t="s">
        <v>10</v>
      </c>
      <c r="AJ1" s="69"/>
      <c r="AK1" s="78" t="s">
        <v>11</v>
      </c>
      <c r="AL1" s="35" t="s">
        <v>12</v>
      </c>
      <c r="AM1" s="69"/>
      <c r="AN1" s="35" t="s">
        <v>13</v>
      </c>
      <c r="AO1" s="67" t="s">
        <v>14</v>
      </c>
    </row>
    <row r="2" spans="1:44" s="41" customFormat="1" ht="11.25" customHeight="1" x14ac:dyDescent="0.25">
      <c r="A2" s="36" t="s">
        <v>15</v>
      </c>
      <c r="B2" s="37"/>
      <c r="C2" s="37"/>
      <c r="D2" s="37"/>
      <c r="E2" s="36"/>
      <c r="F2" s="36"/>
      <c r="G2" s="37"/>
      <c r="H2" s="37"/>
      <c r="I2" s="88"/>
      <c r="J2" s="88"/>
      <c r="K2" s="38"/>
      <c r="L2" s="39"/>
      <c r="M2" s="92"/>
      <c r="N2" s="89" t="s">
        <v>16</v>
      </c>
      <c r="O2" s="94"/>
      <c r="P2" s="94"/>
      <c r="Q2" s="95"/>
      <c r="R2" s="40"/>
      <c r="S2" s="86"/>
      <c r="T2" s="89" t="s">
        <v>17</v>
      </c>
      <c r="U2" s="94"/>
      <c r="V2" s="94"/>
      <c r="W2" s="95"/>
      <c r="Y2" s="86"/>
      <c r="Z2" s="89" t="s">
        <v>18</v>
      </c>
      <c r="AA2" s="90"/>
      <c r="AB2" s="90"/>
      <c r="AC2" s="91"/>
      <c r="AE2" s="84"/>
      <c r="AF2" s="42"/>
      <c r="AG2" s="43"/>
      <c r="AH2" s="18"/>
      <c r="AI2" s="73"/>
      <c r="AJ2" s="42"/>
      <c r="AK2" s="79"/>
      <c r="AL2" s="40"/>
      <c r="AM2" s="42"/>
      <c r="AN2" s="42"/>
      <c r="AO2" s="44"/>
      <c r="AP2" s="37"/>
      <c r="AQ2" s="37"/>
      <c r="AR2" s="37"/>
    </row>
    <row r="3" spans="1:44" s="63" customFormat="1" ht="12.75" customHeight="1" x14ac:dyDescent="0.25">
      <c r="A3" s="46" t="s">
        <v>19</v>
      </c>
      <c r="B3" s="47"/>
      <c r="C3" s="47"/>
      <c r="D3" s="48"/>
      <c r="E3" s="49"/>
      <c r="F3" s="49"/>
      <c r="G3" s="50"/>
      <c r="H3" s="48"/>
      <c r="I3" s="88"/>
      <c r="J3" s="88"/>
      <c r="K3" s="51"/>
      <c r="L3" s="52">
        <v>0</v>
      </c>
      <c r="M3" s="92"/>
      <c r="N3" s="53"/>
      <c r="O3" s="54"/>
      <c r="P3" s="55"/>
      <c r="Q3" s="54"/>
      <c r="R3" s="56">
        <v>0.15</v>
      </c>
      <c r="S3" s="86"/>
      <c r="T3" s="57"/>
      <c r="U3" s="58"/>
      <c r="V3" s="59"/>
      <c r="W3" s="58"/>
      <c r="X3" s="56">
        <v>0.25</v>
      </c>
      <c r="Y3" s="86"/>
      <c r="Z3" s="57"/>
      <c r="AA3" s="58"/>
      <c r="AB3" s="59"/>
      <c r="AC3" s="58"/>
      <c r="AD3" s="56">
        <v>0</v>
      </c>
      <c r="AE3" s="84"/>
      <c r="AF3" s="58"/>
      <c r="AG3" s="60"/>
      <c r="AH3" s="18"/>
      <c r="AI3" s="73"/>
      <c r="AJ3" s="58"/>
      <c r="AK3" s="80"/>
      <c r="AL3" s="61">
        <v>0.6</v>
      </c>
      <c r="AM3" s="54"/>
      <c r="AN3" s="54"/>
      <c r="AO3" s="62"/>
      <c r="AP3" s="48"/>
      <c r="AQ3" s="48"/>
      <c r="AR3" s="48"/>
    </row>
    <row r="4" spans="1:44" s="14" customFormat="1" x14ac:dyDescent="0.25">
      <c r="A4" s="16"/>
      <c r="B4" s="16"/>
      <c r="C4" s="16"/>
      <c r="D4" s="22"/>
      <c r="E4" s="22"/>
      <c r="F4" s="22"/>
      <c r="G4" s="23"/>
      <c r="I4" s="88"/>
      <c r="J4" s="88"/>
      <c r="K4" s="24">
        <f>MAX(K5:K6)</f>
        <v>1</v>
      </c>
      <c r="L4" s="25">
        <v>0.5</v>
      </c>
      <c r="M4" s="93"/>
      <c r="N4" s="26">
        <v>10</v>
      </c>
      <c r="O4" s="16">
        <v>9</v>
      </c>
      <c r="P4" s="27">
        <v>10</v>
      </c>
      <c r="Q4" s="16">
        <v>7</v>
      </c>
      <c r="R4" s="16"/>
      <c r="S4" s="86"/>
      <c r="T4" s="26">
        <v>14</v>
      </c>
      <c r="U4" s="16">
        <v>9</v>
      </c>
      <c r="V4" s="27">
        <v>14</v>
      </c>
      <c r="W4" s="16">
        <v>7</v>
      </c>
      <c r="X4" s="16"/>
      <c r="Y4" s="86"/>
      <c r="Z4" s="26">
        <v>13</v>
      </c>
      <c r="AA4" s="16">
        <v>9</v>
      </c>
      <c r="AB4" s="27">
        <v>13</v>
      </c>
      <c r="AC4" s="16">
        <v>7</v>
      </c>
      <c r="AD4" s="16"/>
      <c r="AE4" s="84"/>
      <c r="AF4" s="28"/>
      <c r="AG4" s="29"/>
      <c r="AH4" s="18"/>
      <c r="AI4" s="74"/>
      <c r="AJ4" s="30"/>
      <c r="AK4" s="81">
        <v>3</v>
      </c>
      <c r="AL4" s="32">
        <v>9</v>
      </c>
      <c r="AM4" s="16"/>
      <c r="AN4" s="16"/>
      <c r="AO4" s="33"/>
    </row>
    <row r="5" spans="1:44" ht="12.75" customHeight="1" x14ac:dyDescent="0.25">
      <c r="A5" s="6"/>
      <c r="B5" s="6"/>
      <c r="C5" s="6"/>
      <c r="D5" s="6" t="s">
        <v>20</v>
      </c>
      <c r="E5" s="6" t="s">
        <v>21</v>
      </c>
      <c r="F5" s="6" t="s">
        <v>22</v>
      </c>
      <c r="I5" s="6">
        <v>1</v>
      </c>
      <c r="J5" s="6">
        <v>0</v>
      </c>
      <c r="K5" s="9">
        <f>SUM(I5:J5)</f>
        <v>1</v>
      </c>
      <c r="L5" s="8">
        <f>L$4*(K5/K$4)</f>
        <v>0.5</v>
      </c>
      <c r="M5" s="6"/>
      <c r="N5" s="19">
        <v>0</v>
      </c>
      <c r="O5" s="7">
        <f>O$4*N5/N$4</f>
        <v>0</v>
      </c>
      <c r="P5" s="20">
        <v>0</v>
      </c>
      <c r="Q5" s="7">
        <f>Q$4*P5/P$4</f>
        <v>0</v>
      </c>
      <c r="R5" s="17">
        <f>IF(O5&gt;Q5,O5,Q5)</f>
        <v>0</v>
      </c>
      <c r="S5" s="7"/>
      <c r="T5" s="19">
        <v>0</v>
      </c>
      <c r="U5" s="7">
        <f>U$4*T5/T$4</f>
        <v>0</v>
      </c>
      <c r="V5" s="20">
        <v>0</v>
      </c>
      <c r="W5" s="7">
        <f>W$4*V5/V$4</f>
        <v>0</v>
      </c>
      <c r="X5" s="18">
        <f>IF(U5&gt;W5,U5,W5)</f>
        <v>0</v>
      </c>
      <c r="Y5" s="7"/>
      <c r="Z5" s="19">
        <v>0</v>
      </c>
      <c r="AA5" s="7">
        <f>AA$4*Z5/Z$4</f>
        <v>0</v>
      </c>
      <c r="AB5" s="20">
        <v>0</v>
      </c>
      <c r="AC5" s="7">
        <f>AC$4*AB5/AB$4</f>
        <v>0</v>
      </c>
      <c r="AD5" s="18">
        <f>IF(AA5&gt;AC5,AA5,AC5)</f>
        <v>0</v>
      </c>
      <c r="AE5" s="7"/>
      <c r="AF5" s="12"/>
      <c r="AG5" s="31">
        <f>L$3*L5 + R$3*R5 + X$3*X5 + AD$3*AD5</f>
        <v>0</v>
      </c>
      <c r="AH5" s="7">
        <f>(L$3*L5 + R$3*R5 + X$3*X5 + AD$3*AD5)/(L$3+R$3+X$3+AD$3)</f>
        <v>0</v>
      </c>
      <c r="AI5" s="45">
        <f>ROUND((AH5),0)</f>
        <v>0</v>
      </c>
      <c r="AJ5" s="7"/>
      <c r="AK5" s="82">
        <v>0</v>
      </c>
      <c r="AL5" s="18">
        <f>AL$4*AK5/AK$4</f>
        <v>0</v>
      </c>
      <c r="AM5" s="7"/>
      <c r="AN5" s="18">
        <f>AG5+AL5*AL$3</f>
        <v>0</v>
      </c>
      <c r="AO5" s="34">
        <f>ROUND((AN5),0)</f>
        <v>0</v>
      </c>
      <c r="AP5" s="6">
        <v>1</v>
      </c>
    </row>
    <row r="6" spans="1:44" ht="16.5" customHeight="1" x14ac:dyDescent="0.25">
      <c r="A6" s="13"/>
      <c r="B6" s="13"/>
      <c r="C6" s="13"/>
      <c r="D6" s="6"/>
      <c r="E6" t="s">
        <v>20</v>
      </c>
      <c r="F6" s="6" t="s">
        <v>22</v>
      </c>
      <c r="I6" s="6">
        <v>1</v>
      </c>
      <c r="J6" s="6">
        <v>0</v>
      </c>
      <c r="K6" s="9">
        <f t="shared" ref="K6:K7" si="0">SUM(I6:J6)</f>
        <v>1</v>
      </c>
      <c r="L6" s="8">
        <f t="shared" ref="L6:L7" si="1">L$4*(K6/K$4)</f>
        <v>0.5</v>
      </c>
      <c r="M6" s="6"/>
      <c r="N6" s="19">
        <v>0</v>
      </c>
      <c r="O6" s="7">
        <f t="shared" ref="O6:O7" si="2">O$4*N6/N$4</f>
        <v>0</v>
      </c>
      <c r="P6" s="20">
        <v>0</v>
      </c>
      <c r="Q6" s="7">
        <f t="shared" ref="Q6:Q7" si="3">Q$4*P6/P$4</f>
        <v>0</v>
      </c>
      <c r="R6" s="17">
        <f t="shared" ref="R6:R7" si="4">IF(O6&gt;Q6,O6,Q6)</f>
        <v>0</v>
      </c>
      <c r="S6" s="7"/>
      <c r="T6" s="19">
        <v>0</v>
      </c>
      <c r="U6" s="7">
        <f t="shared" ref="U6:U7" si="5">U$4*T6/T$4</f>
        <v>0</v>
      </c>
      <c r="V6" s="20">
        <v>0</v>
      </c>
      <c r="W6" s="7">
        <f t="shared" ref="W6:W7" si="6">W$4*V6/V$4</f>
        <v>0</v>
      </c>
      <c r="X6" s="18">
        <f t="shared" ref="X6:X7" si="7">IF(U6&gt;W6,U6,W6)</f>
        <v>0</v>
      </c>
      <c r="Y6" s="7"/>
      <c r="Z6" s="19">
        <v>0</v>
      </c>
      <c r="AA6" s="7">
        <f t="shared" ref="AA6:AA7" si="8">AA$4*Z6/Z$4</f>
        <v>0</v>
      </c>
      <c r="AB6" s="20">
        <v>0</v>
      </c>
      <c r="AC6" s="7">
        <f t="shared" ref="AC6:AC7" si="9">AC$4*AB6/AB$4</f>
        <v>0</v>
      </c>
      <c r="AD6" s="18">
        <f t="shared" ref="AD6:AD7" si="10">IF(AA6&gt;AC6,AA6,AC6)</f>
        <v>0</v>
      </c>
      <c r="AE6" s="7"/>
      <c r="AF6" s="12"/>
      <c r="AG6" s="31">
        <f t="shared" ref="AG6:AG7" si="11">L$3*L6 + R$3*R6 + X$3*X6 + AD$3*AD6</f>
        <v>0</v>
      </c>
      <c r="AH6" s="7">
        <f t="shared" ref="AH6:AH7" si="12">(L$3*L6 + R$3*R6 + X$3*X6 + AD$3*AD6)/(L$3+R$3+X$3+AD$3)</f>
        <v>0</v>
      </c>
      <c r="AI6" s="45">
        <f t="shared" ref="AI6:AI7" si="13">ROUND((AH6),0)</f>
        <v>0</v>
      </c>
      <c r="AJ6" s="7"/>
      <c r="AK6" s="82">
        <v>0</v>
      </c>
      <c r="AL6" s="18">
        <f t="shared" ref="AL6:AL7" si="14">AL$4*AK6/AK$4</f>
        <v>0</v>
      </c>
      <c r="AM6" s="7"/>
      <c r="AN6" s="18">
        <f t="shared" ref="AN6:AN7" si="15">AG6+AL6*AL$3</f>
        <v>0</v>
      </c>
      <c r="AO6" s="34">
        <f t="shared" ref="AO6:AO7" si="16">ROUND((AN6),0)</f>
        <v>0</v>
      </c>
      <c r="AP6" s="6">
        <v>1</v>
      </c>
    </row>
    <row r="7" spans="1:44" x14ac:dyDescent="0.25">
      <c r="I7" s="6">
        <v>1</v>
      </c>
      <c r="J7" s="6">
        <v>0</v>
      </c>
      <c r="K7" s="9">
        <f t="shared" si="0"/>
        <v>1</v>
      </c>
      <c r="L7" s="8">
        <f t="shared" si="1"/>
        <v>0.5</v>
      </c>
      <c r="M7" s="6"/>
      <c r="N7" s="19">
        <v>0</v>
      </c>
      <c r="O7" s="7">
        <f t="shared" si="2"/>
        <v>0</v>
      </c>
      <c r="P7" s="20">
        <v>0</v>
      </c>
      <c r="Q7" s="7">
        <f t="shared" si="3"/>
        <v>0</v>
      </c>
      <c r="R7" s="17">
        <f t="shared" si="4"/>
        <v>0</v>
      </c>
      <c r="S7" s="7"/>
      <c r="T7" s="19">
        <v>0</v>
      </c>
      <c r="U7" s="7">
        <f t="shared" si="5"/>
        <v>0</v>
      </c>
      <c r="V7" s="20">
        <v>0</v>
      </c>
      <c r="W7" s="7">
        <f t="shared" si="6"/>
        <v>0</v>
      </c>
      <c r="X7" s="18">
        <f t="shared" si="7"/>
        <v>0</v>
      </c>
      <c r="Y7" s="7"/>
      <c r="Z7" s="19">
        <v>0</v>
      </c>
      <c r="AA7" s="7">
        <f t="shared" si="8"/>
        <v>0</v>
      </c>
      <c r="AB7" s="20">
        <v>0</v>
      </c>
      <c r="AC7" s="7">
        <f t="shared" si="9"/>
        <v>0</v>
      </c>
      <c r="AD7" s="18">
        <f t="shared" si="10"/>
        <v>0</v>
      </c>
      <c r="AE7" s="7"/>
      <c r="AF7" s="12"/>
      <c r="AG7" s="31">
        <f t="shared" si="11"/>
        <v>0</v>
      </c>
      <c r="AH7" s="7">
        <f t="shared" si="12"/>
        <v>0</v>
      </c>
      <c r="AI7" s="45">
        <f t="shared" si="13"/>
        <v>0</v>
      </c>
      <c r="AJ7" s="7"/>
      <c r="AK7" s="82">
        <v>0</v>
      </c>
      <c r="AL7" s="18">
        <f t="shared" si="14"/>
        <v>0</v>
      </c>
      <c r="AM7" s="7"/>
      <c r="AN7" s="18">
        <f t="shared" si="15"/>
        <v>0</v>
      </c>
      <c r="AO7" s="34">
        <f t="shared" si="16"/>
        <v>0</v>
      </c>
    </row>
    <row r="10" spans="1:44" x14ac:dyDescent="0.25">
      <c r="AH10" s="3" t="s">
        <v>20</v>
      </c>
    </row>
    <row r="23" spans="1:1" x14ac:dyDescent="0.25">
      <c r="A23">
        <v>23</v>
      </c>
    </row>
  </sheetData>
  <sheetProtection selectLockedCells="1" selectUnlockedCells="1"/>
  <mergeCells count="9">
    <mergeCell ref="AE1:AE4"/>
    <mergeCell ref="S1:S4"/>
    <mergeCell ref="I1:I4"/>
    <mergeCell ref="Z2:AC2"/>
    <mergeCell ref="Y1:Y4"/>
    <mergeCell ref="J1:J4"/>
    <mergeCell ref="M2:M4"/>
    <mergeCell ref="N2:Q2"/>
    <mergeCell ref="T2:W2"/>
  </mergeCells>
  <phoneticPr fontId="0" type="noConversion"/>
  <pageMargins left="1.53" right="0.75" top="1" bottom="1" header="0.51180555555555551" footer="0.51180555555555551"/>
  <pageSetup paperSize="8" firstPageNumber="0" orientation="portrait" horizontalDpi="300" verticalDpi="3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68"/>
  <sheetViews>
    <sheetView workbookViewId="0"/>
  </sheetViews>
  <sheetFormatPr defaultRowHeight="12.75" x14ac:dyDescent="0.2"/>
  <sheetData>
    <row r="1" spans="1:17" x14ac:dyDescent="0.2">
      <c r="A1">
        <v>89835</v>
      </c>
      <c r="B1">
        <v>4</v>
      </c>
      <c r="C1" t="s">
        <v>23</v>
      </c>
      <c r="D1">
        <v>38251</v>
      </c>
      <c r="E1" t="s">
        <v>24</v>
      </c>
      <c r="F1" t="s">
        <v>25</v>
      </c>
      <c r="G1" t="s">
        <v>26</v>
      </c>
      <c r="H1">
        <v>7010727</v>
      </c>
      <c r="I1" t="s">
        <v>27</v>
      </c>
      <c r="J1">
        <v>3</v>
      </c>
      <c r="K1" t="s">
        <v>28</v>
      </c>
      <c r="L1" t="s">
        <v>29</v>
      </c>
      <c r="N1">
        <v>12</v>
      </c>
      <c r="O1">
        <v>3</v>
      </c>
      <c r="P1">
        <v>1</v>
      </c>
      <c r="Q1">
        <v>0</v>
      </c>
    </row>
    <row r="2" spans="1:17" x14ac:dyDescent="0.2">
      <c r="A2">
        <v>89777</v>
      </c>
      <c r="B2">
        <v>9</v>
      </c>
      <c r="C2" t="s">
        <v>23</v>
      </c>
      <c r="D2">
        <v>38250</v>
      </c>
      <c r="E2" t="s">
        <v>30</v>
      </c>
      <c r="F2" t="s">
        <v>31</v>
      </c>
      <c r="G2" t="s">
        <v>32</v>
      </c>
      <c r="H2">
        <v>7000711</v>
      </c>
      <c r="I2" t="s">
        <v>27</v>
      </c>
      <c r="J2">
        <v>3</v>
      </c>
      <c r="K2" t="s">
        <v>28</v>
      </c>
      <c r="L2" t="s">
        <v>29</v>
      </c>
      <c r="N2">
        <v>27</v>
      </c>
      <c r="O2">
        <v>3</v>
      </c>
      <c r="P2">
        <v>1</v>
      </c>
      <c r="Q2">
        <v>1</v>
      </c>
    </row>
    <row r="3" spans="1:17" x14ac:dyDescent="0.2">
      <c r="A3">
        <v>89893</v>
      </c>
      <c r="B3">
        <v>9</v>
      </c>
      <c r="C3" t="s">
        <v>23</v>
      </c>
      <c r="D3">
        <v>38252</v>
      </c>
      <c r="E3" t="s">
        <v>33</v>
      </c>
      <c r="F3" t="s">
        <v>34</v>
      </c>
      <c r="G3" t="s">
        <v>35</v>
      </c>
      <c r="H3">
        <v>7000713</v>
      </c>
      <c r="I3" t="s">
        <v>27</v>
      </c>
      <c r="J3">
        <v>3</v>
      </c>
      <c r="K3" t="s">
        <v>28</v>
      </c>
      <c r="L3" t="s">
        <v>29</v>
      </c>
      <c r="N3">
        <v>27</v>
      </c>
      <c r="O3">
        <v>3</v>
      </c>
      <c r="P3">
        <v>1</v>
      </c>
      <c r="Q3">
        <v>1</v>
      </c>
    </row>
    <row r="4" spans="1:17" x14ac:dyDescent="0.2">
      <c r="A4">
        <v>89313</v>
      </c>
      <c r="B4">
        <v>9</v>
      </c>
      <c r="C4" t="s">
        <v>23</v>
      </c>
      <c r="D4">
        <v>38242</v>
      </c>
      <c r="E4" t="s">
        <v>36</v>
      </c>
      <c r="F4" t="s">
        <v>37</v>
      </c>
      <c r="G4" t="s">
        <v>38</v>
      </c>
      <c r="H4">
        <v>7000701</v>
      </c>
      <c r="I4" t="s">
        <v>27</v>
      </c>
      <c r="J4">
        <v>3</v>
      </c>
      <c r="K4" t="s">
        <v>28</v>
      </c>
      <c r="L4" t="s">
        <v>29</v>
      </c>
      <c r="N4">
        <v>27</v>
      </c>
      <c r="O4">
        <v>3</v>
      </c>
      <c r="P4">
        <v>1</v>
      </c>
      <c r="Q4">
        <v>1</v>
      </c>
    </row>
    <row r="5" spans="1:17" x14ac:dyDescent="0.2">
      <c r="A5">
        <v>89951</v>
      </c>
      <c r="B5">
        <v>5</v>
      </c>
      <c r="C5" t="s">
        <v>23</v>
      </c>
      <c r="D5">
        <v>38253</v>
      </c>
      <c r="E5" t="s">
        <v>39</v>
      </c>
      <c r="F5" t="s">
        <v>40</v>
      </c>
      <c r="G5" t="s">
        <v>38</v>
      </c>
      <c r="H5">
        <v>7000715</v>
      </c>
      <c r="I5" t="s">
        <v>27</v>
      </c>
      <c r="J5">
        <v>3</v>
      </c>
      <c r="K5" t="s">
        <v>28</v>
      </c>
      <c r="L5" t="s">
        <v>29</v>
      </c>
      <c r="N5">
        <v>15</v>
      </c>
      <c r="O5">
        <v>3</v>
      </c>
      <c r="P5">
        <v>1</v>
      </c>
      <c r="Q5">
        <v>1</v>
      </c>
    </row>
    <row r="6" spans="1:17" x14ac:dyDescent="0.2">
      <c r="A6">
        <v>89429</v>
      </c>
      <c r="B6">
        <v>9</v>
      </c>
      <c r="C6" t="s">
        <v>23</v>
      </c>
      <c r="D6">
        <v>38244</v>
      </c>
      <c r="E6" t="s">
        <v>41</v>
      </c>
      <c r="F6" t="s">
        <v>42</v>
      </c>
      <c r="G6" t="s">
        <v>43</v>
      </c>
      <c r="H6">
        <v>7000703</v>
      </c>
      <c r="I6" t="s">
        <v>27</v>
      </c>
      <c r="J6">
        <v>3</v>
      </c>
      <c r="K6" t="s">
        <v>28</v>
      </c>
      <c r="L6" t="s">
        <v>29</v>
      </c>
      <c r="N6">
        <v>27</v>
      </c>
      <c r="O6">
        <v>3</v>
      </c>
      <c r="P6">
        <v>1</v>
      </c>
      <c r="Q6">
        <v>1</v>
      </c>
    </row>
    <row r="7" spans="1:17" x14ac:dyDescent="0.2">
      <c r="A7">
        <v>89603</v>
      </c>
      <c r="B7">
        <v>5</v>
      </c>
      <c r="C7" t="s">
        <v>23</v>
      </c>
      <c r="D7">
        <v>38247</v>
      </c>
      <c r="E7" t="s">
        <v>44</v>
      </c>
      <c r="F7" t="s">
        <v>45</v>
      </c>
      <c r="G7" t="s">
        <v>46</v>
      </c>
      <c r="H7">
        <v>7000708</v>
      </c>
      <c r="I7" t="s">
        <v>27</v>
      </c>
      <c r="J7">
        <v>3</v>
      </c>
      <c r="K7" t="s">
        <v>28</v>
      </c>
      <c r="L7" t="s">
        <v>29</v>
      </c>
      <c r="N7">
        <v>15</v>
      </c>
      <c r="O7">
        <v>3</v>
      </c>
      <c r="P7">
        <v>1</v>
      </c>
      <c r="Q7">
        <v>1</v>
      </c>
    </row>
    <row r="8" spans="1:17" x14ac:dyDescent="0.2">
      <c r="A8">
        <v>89371</v>
      </c>
      <c r="B8">
        <v>7</v>
      </c>
      <c r="C8" t="s">
        <v>23</v>
      </c>
      <c r="D8">
        <v>38243</v>
      </c>
      <c r="E8" t="s">
        <v>47</v>
      </c>
      <c r="F8" t="s">
        <v>45</v>
      </c>
      <c r="G8" t="s">
        <v>46</v>
      </c>
      <c r="H8">
        <v>7010721</v>
      </c>
      <c r="I8" t="s">
        <v>27</v>
      </c>
      <c r="J8">
        <v>3</v>
      </c>
      <c r="K8" t="s">
        <v>28</v>
      </c>
      <c r="L8" t="s">
        <v>29</v>
      </c>
      <c r="N8">
        <v>21</v>
      </c>
      <c r="O8">
        <v>3</v>
      </c>
      <c r="P8">
        <v>1</v>
      </c>
      <c r="Q8">
        <v>0</v>
      </c>
    </row>
    <row r="9" spans="1:17" x14ac:dyDescent="0.2">
      <c r="A9">
        <v>89545</v>
      </c>
      <c r="B9">
        <v>8</v>
      </c>
      <c r="C9" t="s">
        <v>23</v>
      </c>
      <c r="D9">
        <v>38246</v>
      </c>
      <c r="E9" t="s">
        <v>48</v>
      </c>
      <c r="F9" t="s">
        <v>49</v>
      </c>
      <c r="G9" t="s">
        <v>50</v>
      </c>
      <c r="H9">
        <v>7010723</v>
      </c>
      <c r="I9" t="s">
        <v>27</v>
      </c>
      <c r="J9">
        <v>3</v>
      </c>
      <c r="K9" t="s">
        <v>28</v>
      </c>
      <c r="L9" t="s">
        <v>29</v>
      </c>
      <c r="N9">
        <v>24</v>
      </c>
      <c r="O9">
        <v>3</v>
      </c>
      <c r="P9">
        <v>1</v>
      </c>
      <c r="Q9">
        <v>0</v>
      </c>
    </row>
    <row r="10" spans="1:17" x14ac:dyDescent="0.2">
      <c r="A10">
        <v>89661</v>
      </c>
      <c r="B10">
        <v>7</v>
      </c>
      <c r="C10" t="s">
        <v>23</v>
      </c>
      <c r="D10">
        <v>38248</v>
      </c>
      <c r="E10" t="s">
        <v>51</v>
      </c>
      <c r="F10" t="s">
        <v>52</v>
      </c>
      <c r="G10" t="s">
        <v>53</v>
      </c>
      <c r="H10">
        <v>7000709</v>
      </c>
      <c r="I10" t="s">
        <v>27</v>
      </c>
      <c r="J10">
        <v>3</v>
      </c>
      <c r="K10" t="s">
        <v>28</v>
      </c>
      <c r="L10" t="s">
        <v>29</v>
      </c>
      <c r="N10">
        <v>21</v>
      </c>
      <c r="O10">
        <v>3</v>
      </c>
      <c r="P10">
        <v>1</v>
      </c>
      <c r="Q10">
        <v>1</v>
      </c>
    </row>
    <row r="11" spans="1:17" x14ac:dyDescent="0.2">
      <c r="A11">
        <v>89487</v>
      </c>
      <c r="B11">
        <v>7</v>
      </c>
      <c r="C11" t="s">
        <v>23</v>
      </c>
      <c r="D11">
        <v>38245</v>
      </c>
      <c r="E11" t="s">
        <v>54</v>
      </c>
      <c r="F11" t="s">
        <v>55</v>
      </c>
      <c r="G11" t="s">
        <v>56</v>
      </c>
      <c r="H11">
        <v>7000706</v>
      </c>
      <c r="I11" t="s">
        <v>27</v>
      </c>
      <c r="J11">
        <v>3</v>
      </c>
      <c r="K11" t="s">
        <v>28</v>
      </c>
      <c r="L11" t="s">
        <v>29</v>
      </c>
      <c r="N11">
        <v>21</v>
      </c>
      <c r="O11">
        <v>3</v>
      </c>
      <c r="P11">
        <v>1</v>
      </c>
      <c r="Q11">
        <v>1</v>
      </c>
    </row>
    <row r="12" spans="1:17" x14ac:dyDescent="0.2">
      <c r="A12">
        <v>90009</v>
      </c>
      <c r="B12">
        <v>9</v>
      </c>
      <c r="C12" t="s">
        <v>23</v>
      </c>
      <c r="D12">
        <v>38254</v>
      </c>
      <c r="E12" t="s">
        <v>57</v>
      </c>
      <c r="F12" t="s">
        <v>58</v>
      </c>
      <c r="G12" t="s">
        <v>43</v>
      </c>
      <c r="H12">
        <v>7010731</v>
      </c>
      <c r="I12" t="s">
        <v>27</v>
      </c>
      <c r="J12">
        <v>3</v>
      </c>
      <c r="K12" t="s">
        <v>28</v>
      </c>
      <c r="L12" t="s">
        <v>29</v>
      </c>
      <c r="N12">
        <v>27</v>
      </c>
      <c r="O12">
        <v>3</v>
      </c>
      <c r="P12">
        <v>1</v>
      </c>
      <c r="Q12">
        <v>0</v>
      </c>
    </row>
    <row r="13" spans="1:17" x14ac:dyDescent="0.2">
      <c r="A13">
        <v>90125</v>
      </c>
      <c r="B13">
        <v>9</v>
      </c>
      <c r="C13" t="s">
        <v>23</v>
      </c>
      <c r="D13">
        <v>38256</v>
      </c>
      <c r="E13" t="s">
        <v>59</v>
      </c>
      <c r="F13" t="s">
        <v>34</v>
      </c>
      <c r="G13" t="s">
        <v>60</v>
      </c>
      <c r="H13">
        <v>7000719</v>
      </c>
      <c r="I13" t="s">
        <v>27</v>
      </c>
      <c r="J13">
        <v>3</v>
      </c>
      <c r="K13" t="s">
        <v>28</v>
      </c>
      <c r="L13" t="s">
        <v>29</v>
      </c>
      <c r="N13">
        <v>27</v>
      </c>
      <c r="O13">
        <v>3</v>
      </c>
      <c r="P13">
        <v>1</v>
      </c>
      <c r="Q13">
        <v>1</v>
      </c>
    </row>
    <row r="14" spans="1:17" x14ac:dyDescent="0.2">
      <c r="A14">
        <v>90067</v>
      </c>
      <c r="B14">
        <v>9</v>
      </c>
      <c r="C14" t="s">
        <v>23</v>
      </c>
      <c r="D14">
        <v>38255</v>
      </c>
      <c r="E14" t="s">
        <v>61</v>
      </c>
      <c r="F14" t="s">
        <v>62</v>
      </c>
      <c r="G14" t="s">
        <v>53</v>
      </c>
      <c r="H14">
        <v>7000717</v>
      </c>
      <c r="I14" t="s">
        <v>27</v>
      </c>
      <c r="J14">
        <v>3</v>
      </c>
      <c r="K14" t="s">
        <v>28</v>
      </c>
      <c r="L14" t="s">
        <v>29</v>
      </c>
      <c r="N14">
        <v>27</v>
      </c>
      <c r="O14">
        <v>3</v>
      </c>
      <c r="P14">
        <v>1</v>
      </c>
      <c r="Q14">
        <v>1</v>
      </c>
    </row>
    <row r="15" spans="1:17" x14ac:dyDescent="0.2">
      <c r="A15">
        <v>89851</v>
      </c>
      <c r="B15">
        <v>5</v>
      </c>
      <c r="C15" t="s">
        <v>23</v>
      </c>
      <c r="D15">
        <v>38251</v>
      </c>
      <c r="E15" t="s">
        <v>24</v>
      </c>
      <c r="F15" t="s">
        <v>25</v>
      </c>
      <c r="G15" t="s">
        <v>26</v>
      </c>
      <c r="H15">
        <v>7010727</v>
      </c>
      <c r="I15" t="s">
        <v>63</v>
      </c>
      <c r="J15">
        <v>1.6307999999999998</v>
      </c>
      <c r="K15" t="s">
        <v>28</v>
      </c>
      <c r="L15" t="s">
        <v>29</v>
      </c>
      <c r="N15">
        <v>8.1539999999999999</v>
      </c>
      <c r="O15">
        <v>1.6307999999999998</v>
      </c>
      <c r="P15">
        <v>1</v>
      </c>
      <c r="Q15">
        <v>0</v>
      </c>
    </row>
    <row r="16" spans="1:17" x14ac:dyDescent="0.2">
      <c r="A16">
        <v>89793</v>
      </c>
      <c r="B16">
        <v>7</v>
      </c>
      <c r="C16" t="s">
        <v>23</v>
      </c>
      <c r="D16">
        <v>38250</v>
      </c>
      <c r="E16" t="s">
        <v>30</v>
      </c>
      <c r="F16" t="s">
        <v>31</v>
      </c>
      <c r="G16" t="s">
        <v>32</v>
      </c>
      <c r="H16">
        <v>7000711</v>
      </c>
      <c r="I16" t="s">
        <v>63</v>
      </c>
      <c r="J16">
        <v>1.6307999999999998</v>
      </c>
      <c r="K16" t="s">
        <v>28</v>
      </c>
      <c r="L16" t="s">
        <v>29</v>
      </c>
      <c r="N16">
        <v>11.415599999999998</v>
      </c>
      <c r="O16">
        <v>1.6307999999999998</v>
      </c>
      <c r="P16">
        <v>1</v>
      </c>
      <c r="Q16">
        <v>1</v>
      </c>
    </row>
    <row r="17" spans="1:17" x14ac:dyDescent="0.2">
      <c r="A17">
        <v>89909</v>
      </c>
      <c r="B17">
        <v>9</v>
      </c>
      <c r="C17" t="s">
        <v>23</v>
      </c>
      <c r="D17">
        <v>38252</v>
      </c>
      <c r="E17" t="s">
        <v>33</v>
      </c>
      <c r="F17" t="s">
        <v>34</v>
      </c>
      <c r="G17" t="s">
        <v>35</v>
      </c>
      <c r="H17">
        <v>7000713</v>
      </c>
      <c r="I17" t="s">
        <v>63</v>
      </c>
      <c r="J17">
        <v>1.6307999999999998</v>
      </c>
      <c r="K17" t="s">
        <v>28</v>
      </c>
      <c r="L17" t="s">
        <v>29</v>
      </c>
      <c r="N17">
        <v>14.677199999999999</v>
      </c>
      <c r="O17">
        <v>1.6307999999999998</v>
      </c>
      <c r="P17">
        <v>1</v>
      </c>
      <c r="Q17">
        <v>1</v>
      </c>
    </row>
    <row r="18" spans="1:17" x14ac:dyDescent="0.2">
      <c r="A18">
        <v>89329</v>
      </c>
      <c r="B18">
        <v>7</v>
      </c>
      <c r="C18" t="s">
        <v>23</v>
      </c>
      <c r="D18">
        <v>38242</v>
      </c>
      <c r="E18" t="s">
        <v>36</v>
      </c>
      <c r="F18" t="s">
        <v>37</v>
      </c>
      <c r="G18" t="s">
        <v>38</v>
      </c>
      <c r="H18">
        <v>7000701</v>
      </c>
      <c r="I18" t="s">
        <v>63</v>
      </c>
      <c r="J18">
        <v>1.6307999999999998</v>
      </c>
      <c r="K18" t="s">
        <v>28</v>
      </c>
      <c r="L18" t="s">
        <v>29</v>
      </c>
      <c r="N18">
        <v>11.415599999999998</v>
      </c>
      <c r="O18">
        <v>1.6307999999999998</v>
      </c>
      <c r="P18">
        <v>1</v>
      </c>
      <c r="Q18">
        <v>1</v>
      </c>
    </row>
    <row r="19" spans="1:17" x14ac:dyDescent="0.2">
      <c r="A19">
        <v>89445</v>
      </c>
      <c r="B19">
        <v>7</v>
      </c>
      <c r="C19" t="s">
        <v>23</v>
      </c>
      <c r="D19">
        <v>38244</v>
      </c>
      <c r="E19" t="s">
        <v>41</v>
      </c>
      <c r="F19" t="s">
        <v>42</v>
      </c>
      <c r="G19" t="s">
        <v>43</v>
      </c>
      <c r="H19">
        <v>7000703</v>
      </c>
      <c r="I19" t="s">
        <v>63</v>
      </c>
      <c r="J19">
        <v>1.6307999999999998</v>
      </c>
      <c r="K19" t="s">
        <v>28</v>
      </c>
      <c r="L19" t="s">
        <v>29</v>
      </c>
      <c r="N19">
        <v>11.415599999999998</v>
      </c>
      <c r="O19">
        <v>1.6307999999999998</v>
      </c>
      <c r="P19">
        <v>1</v>
      </c>
      <c r="Q19">
        <v>1</v>
      </c>
    </row>
    <row r="20" spans="1:17" x14ac:dyDescent="0.2">
      <c r="A20">
        <v>89619</v>
      </c>
      <c r="B20">
        <v>4</v>
      </c>
      <c r="C20" t="s">
        <v>23</v>
      </c>
      <c r="D20">
        <v>38247</v>
      </c>
      <c r="E20" t="s">
        <v>44</v>
      </c>
      <c r="F20" t="s">
        <v>45</v>
      </c>
      <c r="G20" t="s">
        <v>46</v>
      </c>
      <c r="H20">
        <v>7000708</v>
      </c>
      <c r="I20" t="s">
        <v>63</v>
      </c>
      <c r="J20">
        <v>1.6307999999999998</v>
      </c>
      <c r="K20" t="s">
        <v>28</v>
      </c>
      <c r="L20" t="s">
        <v>29</v>
      </c>
      <c r="N20">
        <v>6.5231999999999992</v>
      </c>
      <c r="O20">
        <v>1.6307999999999998</v>
      </c>
      <c r="P20">
        <v>1</v>
      </c>
      <c r="Q20">
        <v>1</v>
      </c>
    </row>
    <row r="21" spans="1:17" x14ac:dyDescent="0.2">
      <c r="A21">
        <v>89387</v>
      </c>
      <c r="B21">
        <v>5</v>
      </c>
      <c r="C21" t="s">
        <v>23</v>
      </c>
      <c r="D21">
        <v>38243</v>
      </c>
      <c r="E21" t="s">
        <v>47</v>
      </c>
      <c r="F21" t="s">
        <v>45</v>
      </c>
      <c r="G21" t="s">
        <v>46</v>
      </c>
      <c r="H21">
        <v>7010721</v>
      </c>
      <c r="I21" t="s">
        <v>63</v>
      </c>
      <c r="J21">
        <v>1.6307999999999998</v>
      </c>
      <c r="K21" t="s">
        <v>28</v>
      </c>
      <c r="L21" t="s">
        <v>29</v>
      </c>
      <c r="N21">
        <v>8.1539999999999999</v>
      </c>
      <c r="O21">
        <v>1.6307999999999998</v>
      </c>
      <c r="P21">
        <v>1</v>
      </c>
      <c r="Q21">
        <v>0</v>
      </c>
    </row>
    <row r="22" spans="1:17" x14ac:dyDescent="0.2">
      <c r="A22">
        <v>89561</v>
      </c>
      <c r="B22">
        <v>7</v>
      </c>
      <c r="C22" t="s">
        <v>23</v>
      </c>
      <c r="D22">
        <v>38246</v>
      </c>
      <c r="E22" t="s">
        <v>48</v>
      </c>
      <c r="F22" t="s">
        <v>49</v>
      </c>
      <c r="G22" t="s">
        <v>50</v>
      </c>
      <c r="H22">
        <v>7010723</v>
      </c>
      <c r="I22" t="s">
        <v>63</v>
      </c>
      <c r="J22">
        <v>1.6307999999999998</v>
      </c>
      <c r="K22" t="s">
        <v>28</v>
      </c>
      <c r="L22" t="s">
        <v>29</v>
      </c>
      <c r="N22">
        <v>11.415599999999998</v>
      </c>
      <c r="O22">
        <v>1.6307999999999998</v>
      </c>
      <c r="P22">
        <v>1</v>
      </c>
      <c r="Q22">
        <v>0</v>
      </c>
    </row>
    <row r="23" spans="1:17" x14ac:dyDescent="0.2">
      <c r="A23">
        <v>89677</v>
      </c>
      <c r="B23">
        <v>5</v>
      </c>
      <c r="C23" t="s">
        <v>23</v>
      </c>
      <c r="D23">
        <v>38248</v>
      </c>
      <c r="E23" t="s">
        <v>51</v>
      </c>
      <c r="F23" t="s">
        <v>52</v>
      </c>
      <c r="G23" t="s">
        <v>53</v>
      </c>
      <c r="H23">
        <v>7000709</v>
      </c>
      <c r="I23" t="s">
        <v>63</v>
      </c>
      <c r="J23">
        <v>1.6307999999999998</v>
      </c>
      <c r="K23" t="s">
        <v>28</v>
      </c>
      <c r="L23" t="s">
        <v>29</v>
      </c>
      <c r="N23">
        <v>8.1539999999999999</v>
      </c>
      <c r="O23">
        <v>1.6307999999999998</v>
      </c>
      <c r="P23">
        <v>1</v>
      </c>
      <c r="Q23">
        <v>1</v>
      </c>
    </row>
    <row r="24" spans="1:17" x14ac:dyDescent="0.2">
      <c r="A24">
        <v>89503</v>
      </c>
      <c r="B24">
        <v>6</v>
      </c>
      <c r="C24" t="s">
        <v>23</v>
      </c>
      <c r="D24">
        <v>38245</v>
      </c>
      <c r="E24" t="s">
        <v>54</v>
      </c>
      <c r="F24" t="s">
        <v>55</v>
      </c>
      <c r="G24" t="s">
        <v>56</v>
      </c>
      <c r="H24">
        <v>7000706</v>
      </c>
      <c r="I24" t="s">
        <v>63</v>
      </c>
      <c r="J24">
        <v>1.6307999999999998</v>
      </c>
      <c r="K24" t="s">
        <v>28</v>
      </c>
      <c r="L24" t="s">
        <v>29</v>
      </c>
      <c r="N24">
        <v>9.7847999999999988</v>
      </c>
      <c r="O24">
        <v>1.6307999999999998</v>
      </c>
      <c r="P24">
        <v>1</v>
      </c>
      <c r="Q24">
        <v>1</v>
      </c>
    </row>
    <row r="25" spans="1:17" x14ac:dyDescent="0.2">
      <c r="A25">
        <v>90141</v>
      </c>
      <c r="B25">
        <v>6</v>
      </c>
      <c r="C25" t="s">
        <v>23</v>
      </c>
      <c r="D25">
        <v>38256</v>
      </c>
      <c r="E25" t="s">
        <v>59</v>
      </c>
      <c r="F25" t="s">
        <v>34</v>
      </c>
      <c r="G25" t="s">
        <v>60</v>
      </c>
      <c r="H25">
        <v>7000719</v>
      </c>
      <c r="I25" t="s">
        <v>63</v>
      </c>
      <c r="J25">
        <v>1.6307999999999998</v>
      </c>
      <c r="K25" t="s">
        <v>28</v>
      </c>
      <c r="L25" t="s">
        <v>29</v>
      </c>
      <c r="N25">
        <v>9.7847999999999988</v>
      </c>
      <c r="O25">
        <v>1.6307999999999998</v>
      </c>
      <c r="P25">
        <v>1</v>
      </c>
      <c r="Q25">
        <v>1</v>
      </c>
    </row>
    <row r="26" spans="1:17" x14ac:dyDescent="0.2">
      <c r="A26">
        <v>90083</v>
      </c>
      <c r="B26">
        <v>6</v>
      </c>
      <c r="C26" t="s">
        <v>23</v>
      </c>
      <c r="D26">
        <v>38255</v>
      </c>
      <c r="E26" t="s">
        <v>61</v>
      </c>
      <c r="F26" t="s">
        <v>62</v>
      </c>
      <c r="G26" t="s">
        <v>53</v>
      </c>
      <c r="H26">
        <v>7000717</v>
      </c>
      <c r="I26" t="s">
        <v>63</v>
      </c>
      <c r="J26">
        <v>1.6307999999999998</v>
      </c>
      <c r="K26" t="s">
        <v>28</v>
      </c>
      <c r="L26" t="s">
        <v>29</v>
      </c>
      <c r="N26">
        <v>9.7847999999999988</v>
      </c>
      <c r="O26">
        <v>1.6307999999999998</v>
      </c>
      <c r="P26">
        <v>1</v>
      </c>
      <c r="Q26">
        <v>1</v>
      </c>
    </row>
    <row r="27" spans="1:17" x14ac:dyDescent="0.2">
      <c r="A27">
        <v>89967</v>
      </c>
      <c r="C27" t="s">
        <v>23</v>
      </c>
      <c r="D27">
        <v>38253</v>
      </c>
      <c r="E27" t="s">
        <v>39</v>
      </c>
      <c r="F27" t="s">
        <v>40</v>
      </c>
      <c r="G27" t="s">
        <v>38</v>
      </c>
      <c r="H27">
        <v>7000715</v>
      </c>
      <c r="I27" t="s">
        <v>63</v>
      </c>
      <c r="J27">
        <v>1.6307999999999998</v>
      </c>
      <c r="K27" t="s">
        <v>28</v>
      </c>
      <c r="L27" t="s">
        <v>29</v>
      </c>
      <c r="M27">
        <v>1</v>
      </c>
      <c r="N27">
        <v>0</v>
      </c>
      <c r="O27">
        <v>1.6307999999999998</v>
      </c>
      <c r="Q27">
        <v>1</v>
      </c>
    </row>
    <row r="28" spans="1:17" x14ac:dyDescent="0.2">
      <c r="A28">
        <v>90025</v>
      </c>
      <c r="C28" t="s">
        <v>23</v>
      </c>
      <c r="D28">
        <v>38254</v>
      </c>
      <c r="E28" t="s">
        <v>57</v>
      </c>
      <c r="F28" t="s">
        <v>58</v>
      </c>
      <c r="G28" t="s">
        <v>43</v>
      </c>
      <c r="H28">
        <v>7010731</v>
      </c>
      <c r="I28" t="s">
        <v>63</v>
      </c>
      <c r="J28">
        <v>1.6307999999999998</v>
      </c>
      <c r="K28" t="s">
        <v>28</v>
      </c>
      <c r="L28" t="s">
        <v>29</v>
      </c>
      <c r="M28">
        <v>1</v>
      </c>
      <c r="N28">
        <v>0</v>
      </c>
      <c r="O28">
        <v>1.6307999999999998</v>
      </c>
      <c r="Q28">
        <v>0</v>
      </c>
    </row>
    <row r="29" spans="1:17" x14ac:dyDescent="0.2">
      <c r="A29">
        <v>89861</v>
      </c>
      <c r="B29">
        <v>6</v>
      </c>
      <c r="C29" t="s">
        <v>23</v>
      </c>
      <c r="D29">
        <v>38251</v>
      </c>
      <c r="E29" t="s">
        <v>24</v>
      </c>
      <c r="F29" t="s">
        <v>25</v>
      </c>
      <c r="G29" t="s">
        <v>26</v>
      </c>
      <c r="H29">
        <v>7010727</v>
      </c>
      <c r="I29" t="s">
        <v>64</v>
      </c>
      <c r="J29">
        <v>2.4659999999999997</v>
      </c>
      <c r="K29" t="s">
        <v>28</v>
      </c>
      <c r="L29" t="s">
        <v>29</v>
      </c>
      <c r="N29">
        <v>14.795999999999999</v>
      </c>
      <c r="O29">
        <v>2.4659999999999997</v>
      </c>
      <c r="P29">
        <v>1</v>
      </c>
      <c r="Q29">
        <v>0</v>
      </c>
    </row>
    <row r="30" spans="1:17" x14ac:dyDescent="0.2">
      <c r="A30">
        <v>89803</v>
      </c>
      <c r="B30">
        <v>8</v>
      </c>
      <c r="C30" t="s">
        <v>23</v>
      </c>
      <c r="D30">
        <v>38250</v>
      </c>
      <c r="E30" t="s">
        <v>30</v>
      </c>
      <c r="F30" t="s">
        <v>31</v>
      </c>
      <c r="G30" t="s">
        <v>32</v>
      </c>
      <c r="H30">
        <v>7000711</v>
      </c>
      <c r="I30" t="s">
        <v>64</v>
      </c>
      <c r="J30">
        <v>2.4659999999999997</v>
      </c>
      <c r="K30" t="s">
        <v>28</v>
      </c>
      <c r="L30" t="s">
        <v>29</v>
      </c>
      <c r="N30">
        <v>19.727999999999998</v>
      </c>
      <c r="O30">
        <v>2.4659999999999997</v>
      </c>
      <c r="P30">
        <v>1</v>
      </c>
      <c r="Q30">
        <v>1</v>
      </c>
    </row>
    <row r="31" spans="1:17" x14ac:dyDescent="0.2">
      <c r="A31">
        <v>89919</v>
      </c>
      <c r="B31">
        <v>9</v>
      </c>
      <c r="C31" t="s">
        <v>23</v>
      </c>
      <c r="D31">
        <v>38252</v>
      </c>
      <c r="E31" t="s">
        <v>33</v>
      </c>
      <c r="F31" t="s">
        <v>34</v>
      </c>
      <c r="G31" t="s">
        <v>35</v>
      </c>
      <c r="H31">
        <v>7000713</v>
      </c>
      <c r="I31" t="s">
        <v>64</v>
      </c>
      <c r="J31">
        <v>2.4659999999999997</v>
      </c>
      <c r="K31" t="s">
        <v>28</v>
      </c>
      <c r="L31" t="s">
        <v>29</v>
      </c>
      <c r="N31">
        <v>22.193999999999999</v>
      </c>
      <c r="O31">
        <v>2.4659999999999997</v>
      </c>
      <c r="P31">
        <v>1</v>
      </c>
      <c r="Q31">
        <v>1</v>
      </c>
    </row>
    <row r="32" spans="1:17" x14ac:dyDescent="0.2">
      <c r="A32">
        <v>89339</v>
      </c>
      <c r="B32">
        <v>8</v>
      </c>
      <c r="C32" t="s">
        <v>23</v>
      </c>
      <c r="D32">
        <v>38242</v>
      </c>
      <c r="E32" t="s">
        <v>36</v>
      </c>
      <c r="F32" t="s">
        <v>37</v>
      </c>
      <c r="G32" t="s">
        <v>38</v>
      </c>
      <c r="H32">
        <v>7000701</v>
      </c>
      <c r="I32" t="s">
        <v>64</v>
      </c>
      <c r="J32">
        <v>2.4659999999999997</v>
      </c>
      <c r="K32" t="s">
        <v>28</v>
      </c>
      <c r="L32" t="s">
        <v>29</v>
      </c>
      <c r="N32">
        <v>19.727999999999998</v>
      </c>
      <c r="O32">
        <v>2.4659999999999997</v>
      </c>
      <c r="P32">
        <v>1</v>
      </c>
      <c r="Q32">
        <v>1</v>
      </c>
    </row>
    <row r="33" spans="1:17" x14ac:dyDescent="0.2">
      <c r="A33">
        <v>89455</v>
      </c>
      <c r="B33">
        <v>9</v>
      </c>
      <c r="C33" t="s">
        <v>23</v>
      </c>
      <c r="D33">
        <v>38244</v>
      </c>
      <c r="E33" t="s">
        <v>41</v>
      </c>
      <c r="F33" t="s">
        <v>42</v>
      </c>
      <c r="G33" t="s">
        <v>43</v>
      </c>
      <c r="H33">
        <v>7000703</v>
      </c>
      <c r="I33" t="s">
        <v>64</v>
      </c>
      <c r="J33">
        <v>2.4659999999999997</v>
      </c>
      <c r="K33" t="s">
        <v>28</v>
      </c>
      <c r="L33" t="s">
        <v>29</v>
      </c>
      <c r="N33">
        <v>22.193999999999999</v>
      </c>
      <c r="O33">
        <v>2.4659999999999997</v>
      </c>
      <c r="P33">
        <v>1</v>
      </c>
      <c r="Q33">
        <v>1</v>
      </c>
    </row>
    <row r="34" spans="1:17" x14ac:dyDescent="0.2">
      <c r="A34">
        <v>89629</v>
      </c>
      <c r="B34">
        <v>5</v>
      </c>
      <c r="C34" t="s">
        <v>23</v>
      </c>
      <c r="D34">
        <v>38247</v>
      </c>
      <c r="E34" t="s">
        <v>44</v>
      </c>
      <c r="F34" t="s">
        <v>45</v>
      </c>
      <c r="G34" t="s">
        <v>46</v>
      </c>
      <c r="H34">
        <v>7000708</v>
      </c>
      <c r="I34" t="s">
        <v>64</v>
      </c>
      <c r="J34">
        <v>2.4659999999999997</v>
      </c>
      <c r="K34" t="s">
        <v>28</v>
      </c>
      <c r="L34" t="s">
        <v>29</v>
      </c>
      <c r="N34">
        <v>12.33</v>
      </c>
      <c r="O34">
        <v>2.4659999999999997</v>
      </c>
      <c r="P34">
        <v>1</v>
      </c>
      <c r="Q34">
        <v>1</v>
      </c>
    </row>
    <row r="35" spans="1:17" x14ac:dyDescent="0.2">
      <c r="A35">
        <v>89397</v>
      </c>
      <c r="B35">
        <v>7</v>
      </c>
      <c r="C35" t="s">
        <v>23</v>
      </c>
      <c r="D35">
        <v>38243</v>
      </c>
      <c r="E35" t="s">
        <v>47</v>
      </c>
      <c r="F35" t="s">
        <v>45</v>
      </c>
      <c r="G35" t="s">
        <v>46</v>
      </c>
      <c r="H35">
        <v>7010721</v>
      </c>
      <c r="I35" t="s">
        <v>64</v>
      </c>
      <c r="J35">
        <v>2.4659999999999997</v>
      </c>
      <c r="K35" t="s">
        <v>28</v>
      </c>
      <c r="L35" t="s">
        <v>29</v>
      </c>
      <c r="N35">
        <v>17.261999999999997</v>
      </c>
      <c r="O35">
        <v>2.4659999999999997</v>
      </c>
      <c r="P35">
        <v>1</v>
      </c>
      <c r="Q35">
        <v>0</v>
      </c>
    </row>
    <row r="36" spans="1:17" x14ac:dyDescent="0.2">
      <c r="A36">
        <v>89571</v>
      </c>
      <c r="B36">
        <v>7</v>
      </c>
      <c r="C36" t="s">
        <v>23</v>
      </c>
      <c r="D36">
        <v>38246</v>
      </c>
      <c r="E36" t="s">
        <v>48</v>
      </c>
      <c r="F36" t="s">
        <v>49</v>
      </c>
      <c r="G36" t="s">
        <v>50</v>
      </c>
      <c r="H36">
        <v>7010723</v>
      </c>
      <c r="I36" t="s">
        <v>64</v>
      </c>
      <c r="J36">
        <v>2.4659999999999997</v>
      </c>
      <c r="K36" t="s">
        <v>28</v>
      </c>
      <c r="L36" t="s">
        <v>29</v>
      </c>
      <c r="N36">
        <v>17.261999999999997</v>
      </c>
      <c r="O36">
        <v>2.4659999999999997</v>
      </c>
      <c r="P36">
        <v>1</v>
      </c>
      <c r="Q36">
        <v>0</v>
      </c>
    </row>
    <row r="37" spans="1:17" x14ac:dyDescent="0.2">
      <c r="A37">
        <v>89687</v>
      </c>
      <c r="B37">
        <v>5</v>
      </c>
      <c r="C37" t="s">
        <v>23</v>
      </c>
      <c r="D37">
        <v>38248</v>
      </c>
      <c r="E37" t="s">
        <v>51</v>
      </c>
      <c r="F37" t="s">
        <v>52</v>
      </c>
      <c r="G37" t="s">
        <v>53</v>
      </c>
      <c r="H37">
        <v>7000709</v>
      </c>
      <c r="I37" t="s">
        <v>64</v>
      </c>
      <c r="J37">
        <v>2.4659999999999997</v>
      </c>
      <c r="K37" t="s">
        <v>28</v>
      </c>
      <c r="L37" t="s">
        <v>29</v>
      </c>
      <c r="N37">
        <v>12.33</v>
      </c>
      <c r="O37">
        <v>2.4659999999999997</v>
      </c>
      <c r="P37">
        <v>1</v>
      </c>
      <c r="Q37">
        <v>1</v>
      </c>
    </row>
    <row r="38" spans="1:17" x14ac:dyDescent="0.2">
      <c r="A38">
        <v>89513</v>
      </c>
      <c r="B38">
        <v>7</v>
      </c>
      <c r="C38" t="s">
        <v>23</v>
      </c>
      <c r="D38">
        <v>38245</v>
      </c>
      <c r="E38" t="s">
        <v>54</v>
      </c>
      <c r="F38" t="s">
        <v>55</v>
      </c>
      <c r="G38" t="s">
        <v>56</v>
      </c>
      <c r="H38">
        <v>7000706</v>
      </c>
      <c r="I38" t="s">
        <v>64</v>
      </c>
      <c r="J38">
        <v>2.4659999999999997</v>
      </c>
      <c r="K38" t="s">
        <v>28</v>
      </c>
      <c r="L38" t="s">
        <v>29</v>
      </c>
      <c r="N38">
        <v>17.261999999999997</v>
      </c>
      <c r="O38">
        <v>2.4659999999999997</v>
      </c>
      <c r="P38">
        <v>1</v>
      </c>
      <c r="Q38">
        <v>1</v>
      </c>
    </row>
    <row r="39" spans="1:17" x14ac:dyDescent="0.2">
      <c r="A39">
        <v>89977</v>
      </c>
      <c r="B39">
        <v>7</v>
      </c>
      <c r="C39" t="s">
        <v>23</v>
      </c>
      <c r="D39">
        <v>38253</v>
      </c>
      <c r="E39" t="s">
        <v>39</v>
      </c>
      <c r="F39" t="s">
        <v>40</v>
      </c>
      <c r="G39" t="s">
        <v>38</v>
      </c>
      <c r="H39">
        <v>7000715</v>
      </c>
      <c r="I39" t="s">
        <v>64</v>
      </c>
      <c r="J39">
        <v>2.4659999999999997</v>
      </c>
      <c r="K39" t="s">
        <v>28</v>
      </c>
      <c r="L39" t="s">
        <v>29</v>
      </c>
      <c r="N39">
        <v>17.261999999999997</v>
      </c>
      <c r="O39">
        <v>2.4659999999999997</v>
      </c>
      <c r="P39">
        <v>1</v>
      </c>
      <c r="Q39">
        <v>1</v>
      </c>
    </row>
    <row r="40" spans="1:17" x14ac:dyDescent="0.2">
      <c r="A40">
        <v>90035</v>
      </c>
      <c r="B40">
        <v>6</v>
      </c>
      <c r="C40" t="s">
        <v>23</v>
      </c>
      <c r="D40">
        <v>38254</v>
      </c>
      <c r="E40" t="s">
        <v>57</v>
      </c>
      <c r="F40" t="s">
        <v>58</v>
      </c>
      <c r="G40" t="s">
        <v>43</v>
      </c>
      <c r="H40">
        <v>7010731</v>
      </c>
      <c r="I40" t="s">
        <v>64</v>
      </c>
      <c r="J40">
        <v>2.4659999999999997</v>
      </c>
      <c r="K40" t="s">
        <v>28</v>
      </c>
      <c r="L40" t="s">
        <v>29</v>
      </c>
      <c r="N40">
        <v>14.795999999999999</v>
      </c>
      <c r="O40">
        <v>2.4659999999999997</v>
      </c>
      <c r="P40">
        <v>1</v>
      </c>
      <c r="Q40">
        <v>0</v>
      </c>
    </row>
    <row r="41" spans="1:17" x14ac:dyDescent="0.2">
      <c r="A41">
        <v>90151</v>
      </c>
      <c r="B41">
        <v>8</v>
      </c>
      <c r="C41" t="s">
        <v>23</v>
      </c>
      <c r="D41">
        <v>38256</v>
      </c>
      <c r="E41" t="s">
        <v>59</v>
      </c>
      <c r="F41" t="s">
        <v>34</v>
      </c>
      <c r="G41" t="s">
        <v>60</v>
      </c>
      <c r="H41">
        <v>7000719</v>
      </c>
      <c r="I41" t="s">
        <v>64</v>
      </c>
      <c r="J41">
        <v>2.4659999999999997</v>
      </c>
      <c r="K41" t="s">
        <v>28</v>
      </c>
      <c r="L41" t="s">
        <v>29</v>
      </c>
      <c r="N41">
        <v>19.727999999999998</v>
      </c>
      <c r="O41">
        <v>2.4659999999999997</v>
      </c>
      <c r="P41">
        <v>1</v>
      </c>
      <c r="Q41">
        <v>1</v>
      </c>
    </row>
    <row r="42" spans="1:17" x14ac:dyDescent="0.2">
      <c r="A42">
        <v>90093</v>
      </c>
      <c r="B42">
        <v>6</v>
      </c>
      <c r="C42" t="s">
        <v>23</v>
      </c>
      <c r="D42">
        <v>38255</v>
      </c>
      <c r="E42" t="s">
        <v>61</v>
      </c>
      <c r="F42" t="s">
        <v>62</v>
      </c>
      <c r="G42" t="s">
        <v>53</v>
      </c>
      <c r="H42">
        <v>7000717</v>
      </c>
      <c r="I42" t="s">
        <v>64</v>
      </c>
      <c r="J42">
        <v>2.4659999999999997</v>
      </c>
      <c r="K42" t="s">
        <v>28</v>
      </c>
      <c r="L42" t="s">
        <v>29</v>
      </c>
      <c r="N42">
        <v>14.795999999999999</v>
      </c>
      <c r="O42">
        <v>2.4659999999999997</v>
      </c>
      <c r="P42">
        <v>1</v>
      </c>
      <c r="Q42">
        <v>1</v>
      </c>
    </row>
    <row r="43" spans="1:17" x14ac:dyDescent="0.2">
      <c r="A43">
        <v>89813</v>
      </c>
      <c r="B43">
        <v>5</v>
      </c>
      <c r="C43" t="s">
        <v>23</v>
      </c>
      <c r="D43">
        <v>38250</v>
      </c>
      <c r="E43" t="s">
        <v>30</v>
      </c>
      <c r="F43" t="s">
        <v>31</v>
      </c>
      <c r="G43" t="s">
        <v>32</v>
      </c>
      <c r="H43">
        <v>7000711</v>
      </c>
      <c r="I43" t="s">
        <v>65</v>
      </c>
      <c r="J43">
        <v>0</v>
      </c>
      <c r="K43" t="s">
        <v>28</v>
      </c>
      <c r="L43" t="s">
        <v>66</v>
      </c>
      <c r="N43">
        <v>0</v>
      </c>
      <c r="O43">
        <v>0</v>
      </c>
      <c r="P43">
        <v>1</v>
      </c>
      <c r="Q43">
        <v>1</v>
      </c>
    </row>
    <row r="44" spans="1:17" x14ac:dyDescent="0.2">
      <c r="A44">
        <v>89929</v>
      </c>
      <c r="B44">
        <v>9</v>
      </c>
      <c r="C44" t="s">
        <v>23</v>
      </c>
      <c r="D44">
        <v>38252</v>
      </c>
      <c r="E44" t="s">
        <v>33</v>
      </c>
      <c r="F44" t="s">
        <v>34</v>
      </c>
      <c r="G44" t="s">
        <v>35</v>
      </c>
      <c r="H44">
        <v>7000713</v>
      </c>
      <c r="I44" t="s">
        <v>65</v>
      </c>
      <c r="J44">
        <v>0</v>
      </c>
      <c r="K44" t="s">
        <v>28</v>
      </c>
      <c r="L44" t="s">
        <v>66</v>
      </c>
      <c r="N44">
        <v>0</v>
      </c>
      <c r="O44">
        <v>0</v>
      </c>
      <c r="P44">
        <v>1</v>
      </c>
      <c r="Q44">
        <v>1</v>
      </c>
    </row>
    <row r="45" spans="1:17" x14ac:dyDescent="0.2">
      <c r="A45">
        <v>89349</v>
      </c>
      <c r="B45">
        <v>7</v>
      </c>
      <c r="C45" t="s">
        <v>23</v>
      </c>
      <c r="D45">
        <v>38242</v>
      </c>
      <c r="E45" t="s">
        <v>36</v>
      </c>
      <c r="F45" t="s">
        <v>37</v>
      </c>
      <c r="G45" t="s">
        <v>38</v>
      </c>
      <c r="H45">
        <v>7000701</v>
      </c>
      <c r="I45" t="s">
        <v>65</v>
      </c>
      <c r="J45">
        <v>0</v>
      </c>
      <c r="K45" t="s">
        <v>28</v>
      </c>
      <c r="L45" t="s">
        <v>66</v>
      </c>
      <c r="N45">
        <v>0</v>
      </c>
      <c r="O45">
        <v>0</v>
      </c>
      <c r="P45">
        <v>1</v>
      </c>
      <c r="Q45">
        <v>1</v>
      </c>
    </row>
    <row r="46" spans="1:17" x14ac:dyDescent="0.2">
      <c r="A46">
        <v>89465</v>
      </c>
      <c r="B46">
        <v>8</v>
      </c>
      <c r="C46" t="s">
        <v>23</v>
      </c>
      <c r="D46">
        <v>38244</v>
      </c>
      <c r="E46" t="s">
        <v>41</v>
      </c>
      <c r="F46" t="s">
        <v>42</v>
      </c>
      <c r="G46" t="s">
        <v>43</v>
      </c>
      <c r="H46">
        <v>7000703</v>
      </c>
      <c r="I46" t="s">
        <v>65</v>
      </c>
      <c r="J46">
        <v>0</v>
      </c>
      <c r="K46" t="s">
        <v>28</v>
      </c>
      <c r="L46" t="s">
        <v>66</v>
      </c>
      <c r="N46">
        <v>0</v>
      </c>
      <c r="O46">
        <v>0</v>
      </c>
      <c r="P46">
        <v>1</v>
      </c>
      <c r="Q46">
        <v>1</v>
      </c>
    </row>
    <row r="47" spans="1:17" x14ac:dyDescent="0.2">
      <c r="A47">
        <v>89407</v>
      </c>
      <c r="B47">
        <v>6</v>
      </c>
      <c r="C47" t="s">
        <v>23</v>
      </c>
      <c r="D47">
        <v>38243</v>
      </c>
      <c r="E47" t="s">
        <v>47</v>
      </c>
      <c r="F47" t="s">
        <v>45</v>
      </c>
      <c r="G47" t="s">
        <v>46</v>
      </c>
      <c r="H47">
        <v>7010721</v>
      </c>
      <c r="I47" t="s">
        <v>65</v>
      </c>
      <c r="J47">
        <v>0</v>
      </c>
      <c r="K47" t="s">
        <v>28</v>
      </c>
      <c r="L47" t="s">
        <v>66</v>
      </c>
      <c r="N47">
        <v>0</v>
      </c>
      <c r="O47">
        <v>0</v>
      </c>
      <c r="P47">
        <v>1</v>
      </c>
      <c r="Q47">
        <v>0</v>
      </c>
    </row>
    <row r="48" spans="1:17" x14ac:dyDescent="0.2">
      <c r="A48">
        <v>89581</v>
      </c>
      <c r="B48">
        <v>6</v>
      </c>
      <c r="C48" t="s">
        <v>23</v>
      </c>
      <c r="D48">
        <v>38246</v>
      </c>
      <c r="E48" t="s">
        <v>48</v>
      </c>
      <c r="F48" t="s">
        <v>49</v>
      </c>
      <c r="G48" t="s">
        <v>50</v>
      </c>
      <c r="H48">
        <v>7010723</v>
      </c>
      <c r="I48" t="s">
        <v>65</v>
      </c>
      <c r="J48">
        <v>0</v>
      </c>
      <c r="K48" t="s">
        <v>28</v>
      </c>
      <c r="L48" t="s">
        <v>66</v>
      </c>
      <c r="N48">
        <v>0</v>
      </c>
      <c r="O48">
        <v>0</v>
      </c>
      <c r="P48">
        <v>1</v>
      </c>
      <c r="Q48">
        <v>0</v>
      </c>
    </row>
    <row r="49" spans="1:17" x14ac:dyDescent="0.2">
      <c r="A49">
        <v>89523</v>
      </c>
      <c r="B49">
        <v>6</v>
      </c>
      <c r="C49" t="s">
        <v>23</v>
      </c>
      <c r="D49">
        <v>38245</v>
      </c>
      <c r="E49" t="s">
        <v>54</v>
      </c>
      <c r="F49" t="s">
        <v>55</v>
      </c>
      <c r="G49" t="s">
        <v>56</v>
      </c>
      <c r="H49">
        <v>7000706</v>
      </c>
      <c r="I49" t="s">
        <v>65</v>
      </c>
      <c r="J49">
        <v>0</v>
      </c>
      <c r="K49" t="s">
        <v>28</v>
      </c>
      <c r="L49" t="s">
        <v>66</v>
      </c>
      <c r="N49">
        <v>0</v>
      </c>
      <c r="O49">
        <v>0</v>
      </c>
      <c r="P49">
        <v>1</v>
      </c>
      <c r="Q49">
        <v>1</v>
      </c>
    </row>
    <row r="50" spans="1:17" x14ac:dyDescent="0.2">
      <c r="A50">
        <v>89871</v>
      </c>
      <c r="C50" t="s">
        <v>23</v>
      </c>
      <c r="D50">
        <v>38251</v>
      </c>
      <c r="E50" t="s">
        <v>24</v>
      </c>
      <c r="F50" t="s">
        <v>25</v>
      </c>
      <c r="G50" t="s">
        <v>26</v>
      </c>
      <c r="H50">
        <v>7010727</v>
      </c>
      <c r="I50" t="s">
        <v>65</v>
      </c>
      <c r="J50">
        <v>0</v>
      </c>
      <c r="K50" t="s">
        <v>28</v>
      </c>
      <c r="L50" t="s">
        <v>66</v>
      </c>
      <c r="M50">
        <v>1</v>
      </c>
      <c r="N50">
        <v>0</v>
      </c>
      <c r="O50">
        <v>0</v>
      </c>
      <c r="Q50">
        <v>0</v>
      </c>
    </row>
    <row r="51" spans="1:17" x14ac:dyDescent="0.2">
      <c r="A51">
        <v>89639</v>
      </c>
      <c r="C51" t="s">
        <v>23</v>
      </c>
      <c r="D51">
        <v>38247</v>
      </c>
      <c r="E51" t="s">
        <v>44</v>
      </c>
      <c r="F51" t="s">
        <v>45</v>
      </c>
      <c r="G51" t="s">
        <v>46</v>
      </c>
      <c r="H51">
        <v>7000708</v>
      </c>
      <c r="I51" t="s">
        <v>65</v>
      </c>
      <c r="J51">
        <v>0</v>
      </c>
      <c r="K51" t="s">
        <v>28</v>
      </c>
      <c r="L51" t="s">
        <v>66</v>
      </c>
      <c r="M51">
        <v>1</v>
      </c>
      <c r="N51">
        <v>0</v>
      </c>
      <c r="O51">
        <v>0</v>
      </c>
      <c r="Q51">
        <v>1</v>
      </c>
    </row>
    <row r="52" spans="1:17" x14ac:dyDescent="0.2">
      <c r="A52">
        <v>89697</v>
      </c>
      <c r="C52" t="s">
        <v>23</v>
      </c>
      <c r="D52">
        <v>38248</v>
      </c>
      <c r="E52" t="s">
        <v>51</v>
      </c>
      <c r="F52" t="s">
        <v>52</v>
      </c>
      <c r="G52" t="s">
        <v>53</v>
      </c>
      <c r="H52">
        <v>7000709</v>
      </c>
      <c r="I52" t="s">
        <v>65</v>
      </c>
      <c r="J52">
        <v>0</v>
      </c>
      <c r="K52" t="s">
        <v>28</v>
      </c>
      <c r="L52" t="s">
        <v>66</v>
      </c>
      <c r="M52">
        <v>1</v>
      </c>
      <c r="N52">
        <v>0</v>
      </c>
      <c r="O52">
        <v>0</v>
      </c>
      <c r="Q52">
        <v>1</v>
      </c>
    </row>
    <row r="53" spans="1:17" x14ac:dyDescent="0.2">
      <c r="A53">
        <v>90045</v>
      </c>
      <c r="B53">
        <v>4</v>
      </c>
      <c r="C53" t="s">
        <v>23</v>
      </c>
      <c r="D53">
        <v>38254</v>
      </c>
      <c r="E53" t="s">
        <v>57</v>
      </c>
      <c r="F53" t="s">
        <v>58</v>
      </c>
      <c r="G53" t="s">
        <v>43</v>
      </c>
      <c r="H53">
        <v>7010731</v>
      </c>
      <c r="I53" t="s">
        <v>65</v>
      </c>
      <c r="J53">
        <v>0</v>
      </c>
      <c r="K53" t="s">
        <v>28</v>
      </c>
      <c r="L53" t="s">
        <v>66</v>
      </c>
      <c r="N53">
        <v>0</v>
      </c>
      <c r="O53">
        <v>0</v>
      </c>
      <c r="P53">
        <v>1</v>
      </c>
      <c r="Q53">
        <v>0</v>
      </c>
    </row>
    <row r="54" spans="1:17" x14ac:dyDescent="0.2">
      <c r="A54">
        <v>90161</v>
      </c>
      <c r="B54">
        <v>6</v>
      </c>
      <c r="C54" t="s">
        <v>23</v>
      </c>
      <c r="D54">
        <v>38256</v>
      </c>
      <c r="E54" t="s">
        <v>59</v>
      </c>
      <c r="F54" t="s">
        <v>34</v>
      </c>
      <c r="G54" t="s">
        <v>60</v>
      </c>
      <c r="H54">
        <v>7000719</v>
      </c>
      <c r="I54" t="s">
        <v>65</v>
      </c>
      <c r="J54">
        <v>0</v>
      </c>
      <c r="K54" t="s">
        <v>28</v>
      </c>
      <c r="L54" t="s">
        <v>66</v>
      </c>
      <c r="N54">
        <v>0</v>
      </c>
      <c r="O54">
        <v>0</v>
      </c>
      <c r="P54">
        <v>1</v>
      </c>
      <c r="Q54">
        <v>1</v>
      </c>
    </row>
    <row r="55" spans="1:17" x14ac:dyDescent="0.2">
      <c r="A55">
        <v>89987</v>
      </c>
      <c r="C55" t="s">
        <v>23</v>
      </c>
      <c r="D55">
        <v>38253</v>
      </c>
      <c r="E55" t="s">
        <v>39</v>
      </c>
      <c r="F55" t="s">
        <v>40</v>
      </c>
      <c r="G55" t="s">
        <v>38</v>
      </c>
      <c r="H55">
        <v>7000715</v>
      </c>
      <c r="I55" t="s">
        <v>65</v>
      </c>
      <c r="J55">
        <v>0</v>
      </c>
      <c r="K55" t="s">
        <v>28</v>
      </c>
      <c r="L55" t="s">
        <v>66</v>
      </c>
      <c r="M55">
        <v>1</v>
      </c>
      <c r="N55">
        <v>0</v>
      </c>
      <c r="O55">
        <v>0</v>
      </c>
      <c r="Q55">
        <v>1</v>
      </c>
    </row>
    <row r="56" spans="1:17" x14ac:dyDescent="0.2">
      <c r="A56">
        <v>90103</v>
      </c>
      <c r="C56" t="s">
        <v>23</v>
      </c>
      <c r="D56">
        <v>38255</v>
      </c>
      <c r="E56" t="s">
        <v>61</v>
      </c>
      <c r="F56" t="s">
        <v>62</v>
      </c>
      <c r="G56" t="s">
        <v>53</v>
      </c>
      <c r="H56">
        <v>7000717</v>
      </c>
      <c r="I56" t="s">
        <v>65</v>
      </c>
      <c r="J56">
        <v>0</v>
      </c>
      <c r="K56" t="s">
        <v>28</v>
      </c>
      <c r="L56" t="s">
        <v>66</v>
      </c>
      <c r="M56">
        <v>1</v>
      </c>
      <c r="N56">
        <v>0</v>
      </c>
      <c r="O56">
        <v>0</v>
      </c>
      <c r="Q56">
        <v>1</v>
      </c>
    </row>
    <row r="57" spans="1:17" x14ac:dyDescent="0.2">
      <c r="A57">
        <v>89877</v>
      </c>
      <c r="C57" t="s">
        <v>23</v>
      </c>
      <c r="D57">
        <v>38251</v>
      </c>
      <c r="E57" t="s">
        <v>24</v>
      </c>
      <c r="F57" t="s">
        <v>25</v>
      </c>
      <c r="G57" t="s">
        <v>26</v>
      </c>
      <c r="H57">
        <v>7010727</v>
      </c>
      <c r="I57" t="s">
        <v>67</v>
      </c>
      <c r="J57">
        <v>0</v>
      </c>
      <c r="K57" t="s">
        <v>68</v>
      </c>
      <c r="L57" t="s">
        <v>66</v>
      </c>
      <c r="N57">
        <v>0</v>
      </c>
      <c r="O57">
        <v>0</v>
      </c>
      <c r="P57">
        <v>1</v>
      </c>
      <c r="Q57">
        <v>0</v>
      </c>
    </row>
    <row r="58" spans="1:17" x14ac:dyDescent="0.2">
      <c r="A58">
        <v>89819</v>
      </c>
      <c r="C58" t="s">
        <v>23</v>
      </c>
      <c r="D58">
        <v>38250</v>
      </c>
      <c r="E58" t="s">
        <v>30</v>
      </c>
      <c r="F58" t="s">
        <v>31</v>
      </c>
      <c r="G58" t="s">
        <v>32</v>
      </c>
      <c r="H58">
        <v>7000711</v>
      </c>
      <c r="I58" t="s">
        <v>67</v>
      </c>
      <c r="J58">
        <v>0</v>
      </c>
      <c r="K58" t="s">
        <v>68</v>
      </c>
      <c r="L58" t="s">
        <v>66</v>
      </c>
      <c r="N58">
        <v>0</v>
      </c>
      <c r="O58">
        <v>0</v>
      </c>
      <c r="P58">
        <v>1</v>
      </c>
      <c r="Q58">
        <v>1</v>
      </c>
    </row>
    <row r="59" spans="1:17" x14ac:dyDescent="0.2">
      <c r="A59">
        <v>89935</v>
      </c>
      <c r="C59" t="s">
        <v>23</v>
      </c>
      <c r="D59">
        <v>38252</v>
      </c>
      <c r="E59" t="s">
        <v>33</v>
      </c>
      <c r="F59" t="s">
        <v>34</v>
      </c>
      <c r="G59" t="s">
        <v>35</v>
      </c>
      <c r="H59">
        <v>7000713</v>
      </c>
      <c r="I59" t="s">
        <v>67</v>
      </c>
      <c r="J59">
        <v>0</v>
      </c>
      <c r="K59" t="s">
        <v>68</v>
      </c>
      <c r="L59" t="s">
        <v>66</v>
      </c>
      <c r="N59">
        <v>0</v>
      </c>
      <c r="O59">
        <v>0</v>
      </c>
      <c r="P59">
        <v>1</v>
      </c>
      <c r="Q59">
        <v>1</v>
      </c>
    </row>
    <row r="60" spans="1:17" x14ac:dyDescent="0.2">
      <c r="A60">
        <v>89355</v>
      </c>
      <c r="C60" t="s">
        <v>23</v>
      </c>
      <c r="D60">
        <v>38242</v>
      </c>
      <c r="E60" t="s">
        <v>36</v>
      </c>
      <c r="F60" t="s">
        <v>37</v>
      </c>
      <c r="G60" t="s">
        <v>38</v>
      </c>
      <c r="H60">
        <v>7000701</v>
      </c>
      <c r="I60" t="s">
        <v>67</v>
      </c>
      <c r="J60">
        <v>0</v>
      </c>
      <c r="K60" t="s">
        <v>68</v>
      </c>
      <c r="L60" t="s">
        <v>66</v>
      </c>
      <c r="N60">
        <v>0</v>
      </c>
      <c r="O60">
        <v>0</v>
      </c>
      <c r="P60">
        <v>1</v>
      </c>
      <c r="Q60">
        <v>1</v>
      </c>
    </row>
    <row r="61" spans="1:17" x14ac:dyDescent="0.2">
      <c r="A61">
        <v>89471</v>
      </c>
      <c r="C61" t="s">
        <v>23</v>
      </c>
      <c r="D61">
        <v>38244</v>
      </c>
      <c r="E61" t="s">
        <v>41</v>
      </c>
      <c r="F61" t="s">
        <v>42</v>
      </c>
      <c r="G61" t="s">
        <v>43</v>
      </c>
      <c r="H61">
        <v>7000703</v>
      </c>
      <c r="I61" t="s">
        <v>67</v>
      </c>
      <c r="J61">
        <v>0</v>
      </c>
      <c r="K61" t="s">
        <v>68</v>
      </c>
      <c r="L61" t="s">
        <v>66</v>
      </c>
      <c r="N61">
        <v>0</v>
      </c>
      <c r="O61">
        <v>0</v>
      </c>
      <c r="P61">
        <v>1</v>
      </c>
      <c r="Q61">
        <v>1</v>
      </c>
    </row>
    <row r="62" spans="1:17" x14ac:dyDescent="0.2">
      <c r="A62">
        <v>89645</v>
      </c>
      <c r="C62" t="s">
        <v>23</v>
      </c>
      <c r="D62">
        <v>38247</v>
      </c>
      <c r="E62" t="s">
        <v>44</v>
      </c>
      <c r="F62" t="s">
        <v>45</v>
      </c>
      <c r="G62" t="s">
        <v>46</v>
      </c>
      <c r="H62">
        <v>7000708</v>
      </c>
      <c r="I62" t="s">
        <v>67</v>
      </c>
      <c r="J62">
        <v>0</v>
      </c>
      <c r="K62" t="s">
        <v>68</v>
      </c>
      <c r="L62" t="s">
        <v>66</v>
      </c>
      <c r="N62">
        <v>0</v>
      </c>
      <c r="O62">
        <v>0</v>
      </c>
      <c r="P62">
        <v>1</v>
      </c>
      <c r="Q62">
        <v>1</v>
      </c>
    </row>
    <row r="63" spans="1:17" x14ac:dyDescent="0.2">
      <c r="A63">
        <v>89413</v>
      </c>
      <c r="C63" t="s">
        <v>23</v>
      </c>
      <c r="D63">
        <v>38243</v>
      </c>
      <c r="E63" t="s">
        <v>47</v>
      </c>
      <c r="F63" t="s">
        <v>45</v>
      </c>
      <c r="G63" t="s">
        <v>46</v>
      </c>
      <c r="H63">
        <v>7010721</v>
      </c>
      <c r="I63" t="s">
        <v>67</v>
      </c>
      <c r="J63">
        <v>0</v>
      </c>
      <c r="K63" t="s">
        <v>68</v>
      </c>
      <c r="L63" t="s">
        <v>66</v>
      </c>
      <c r="N63">
        <v>0</v>
      </c>
      <c r="O63">
        <v>0</v>
      </c>
      <c r="P63">
        <v>1</v>
      </c>
      <c r="Q63">
        <v>0</v>
      </c>
    </row>
    <row r="64" spans="1:17" x14ac:dyDescent="0.2">
      <c r="A64">
        <v>89587</v>
      </c>
      <c r="C64" t="s">
        <v>23</v>
      </c>
      <c r="D64">
        <v>38246</v>
      </c>
      <c r="E64" t="s">
        <v>48</v>
      </c>
      <c r="F64" t="s">
        <v>49</v>
      </c>
      <c r="G64" t="s">
        <v>50</v>
      </c>
      <c r="H64">
        <v>7010723</v>
      </c>
      <c r="I64" t="s">
        <v>67</v>
      </c>
      <c r="J64">
        <v>0</v>
      </c>
      <c r="K64" t="s">
        <v>68</v>
      </c>
      <c r="L64" t="s">
        <v>66</v>
      </c>
      <c r="N64">
        <v>0</v>
      </c>
      <c r="O64">
        <v>0</v>
      </c>
      <c r="P64">
        <v>1</v>
      </c>
      <c r="Q64">
        <v>0</v>
      </c>
    </row>
    <row r="65" spans="1:17" x14ac:dyDescent="0.2">
      <c r="A65">
        <v>89703</v>
      </c>
      <c r="C65" t="s">
        <v>23</v>
      </c>
      <c r="D65">
        <v>38248</v>
      </c>
      <c r="E65" t="s">
        <v>51</v>
      </c>
      <c r="F65" t="s">
        <v>52</v>
      </c>
      <c r="G65" t="s">
        <v>53</v>
      </c>
      <c r="H65">
        <v>7000709</v>
      </c>
      <c r="I65" t="s">
        <v>67</v>
      </c>
      <c r="J65">
        <v>0</v>
      </c>
      <c r="K65" t="s">
        <v>68</v>
      </c>
      <c r="L65" t="s">
        <v>66</v>
      </c>
      <c r="N65">
        <v>0</v>
      </c>
      <c r="O65">
        <v>0</v>
      </c>
      <c r="P65">
        <v>1</v>
      </c>
      <c r="Q65">
        <v>1</v>
      </c>
    </row>
    <row r="66" spans="1:17" x14ac:dyDescent="0.2">
      <c r="A66">
        <v>89529</v>
      </c>
      <c r="C66" t="s">
        <v>23</v>
      </c>
      <c r="D66">
        <v>38245</v>
      </c>
      <c r="E66" t="s">
        <v>54</v>
      </c>
      <c r="F66" t="s">
        <v>55</v>
      </c>
      <c r="G66" t="s">
        <v>56</v>
      </c>
      <c r="H66">
        <v>7000706</v>
      </c>
      <c r="I66" t="s">
        <v>67</v>
      </c>
      <c r="J66">
        <v>0</v>
      </c>
      <c r="K66" t="s">
        <v>68</v>
      </c>
      <c r="L66" t="s">
        <v>66</v>
      </c>
      <c r="N66">
        <v>0</v>
      </c>
      <c r="O66">
        <v>0</v>
      </c>
      <c r="P66">
        <v>1</v>
      </c>
      <c r="Q66">
        <v>1</v>
      </c>
    </row>
    <row r="67" spans="1:17" x14ac:dyDescent="0.2">
      <c r="A67">
        <v>89993</v>
      </c>
      <c r="C67" t="s">
        <v>23</v>
      </c>
      <c r="D67">
        <v>38253</v>
      </c>
      <c r="E67" t="s">
        <v>39</v>
      </c>
      <c r="F67" t="s">
        <v>40</v>
      </c>
      <c r="G67" t="s">
        <v>38</v>
      </c>
      <c r="H67">
        <v>7000715</v>
      </c>
      <c r="I67" t="s">
        <v>67</v>
      </c>
      <c r="J67">
        <v>0</v>
      </c>
      <c r="K67" t="s">
        <v>68</v>
      </c>
      <c r="L67" t="s">
        <v>66</v>
      </c>
      <c r="N67">
        <v>0</v>
      </c>
      <c r="O67">
        <v>0</v>
      </c>
      <c r="P67">
        <v>1</v>
      </c>
      <c r="Q67">
        <v>1</v>
      </c>
    </row>
    <row r="68" spans="1:17" x14ac:dyDescent="0.2">
      <c r="A68">
        <v>90051</v>
      </c>
      <c r="C68" t="s">
        <v>23</v>
      </c>
      <c r="D68">
        <v>38254</v>
      </c>
      <c r="E68" t="s">
        <v>57</v>
      </c>
      <c r="F68" t="s">
        <v>58</v>
      </c>
      <c r="G68" t="s">
        <v>43</v>
      </c>
      <c r="H68">
        <v>7010731</v>
      </c>
      <c r="I68" t="s">
        <v>67</v>
      </c>
      <c r="J68">
        <v>0</v>
      </c>
      <c r="K68" t="s">
        <v>68</v>
      </c>
      <c r="L68" t="s">
        <v>66</v>
      </c>
      <c r="N68">
        <v>0</v>
      </c>
      <c r="O68">
        <v>0</v>
      </c>
      <c r="P68">
        <v>1</v>
      </c>
      <c r="Q68">
        <v>0</v>
      </c>
    </row>
    <row r="69" spans="1:17" x14ac:dyDescent="0.2">
      <c r="A69">
        <v>90167</v>
      </c>
      <c r="C69" t="s">
        <v>23</v>
      </c>
      <c r="D69">
        <v>38256</v>
      </c>
      <c r="E69" t="s">
        <v>59</v>
      </c>
      <c r="F69" t="s">
        <v>34</v>
      </c>
      <c r="G69" t="s">
        <v>60</v>
      </c>
      <c r="H69">
        <v>7000719</v>
      </c>
      <c r="I69" t="s">
        <v>67</v>
      </c>
      <c r="J69">
        <v>0</v>
      </c>
      <c r="K69" t="s">
        <v>68</v>
      </c>
      <c r="L69" t="s">
        <v>66</v>
      </c>
      <c r="N69">
        <v>0</v>
      </c>
      <c r="O69">
        <v>0</v>
      </c>
      <c r="P69">
        <v>1</v>
      </c>
      <c r="Q69">
        <v>1</v>
      </c>
    </row>
    <row r="70" spans="1:17" x14ac:dyDescent="0.2">
      <c r="A70">
        <v>90109</v>
      </c>
      <c r="C70" t="s">
        <v>23</v>
      </c>
      <c r="D70">
        <v>38255</v>
      </c>
      <c r="E70" t="s">
        <v>61</v>
      </c>
      <c r="F70" t="s">
        <v>62</v>
      </c>
      <c r="G70" t="s">
        <v>53</v>
      </c>
      <c r="H70">
        <v>7000717</v>
      </c>
      <c r="I70" t="s">
        <v>67</v>
      </c>
      <c r="J70">
        <v>0</v>
      </c>
      <c r="K70" t="s">
        <v>68</v>
      </c>
      <c r="L70" t="s">
        <v>66</v>
      </c>
      <c r="N70">
        <v>0</v>
      </c>
      <c r="O70">
        <v>0</v>
      </c>
      <c r="P70">
        <v>1</v>
      </c>
      <c r="Q70">
        <v>1</v>
      </c>
    </row>
    <row r="71" spans="1:17" x14ac:dyDescent="0.2">
      <c r="A71">
        <v>89845</v>
      </c>
      <c r="B71">
        <v>6</v>
      </c>
      <c r="C71" t="s">
        <v>23</v>
      </c>
      <c r="D71">
        <v>38251</v>
      </c>
      <c r="E71" t="s">
        <v>24</v>
      </c>
      <c r="F71" t="s">
        <v>25</v>
      </c>
      <c r="G71" t="s">
        <v>26</v>
      </c>
      <c r="H71">
        <v>7010727</v>
      </c>
      <c r="I71" t="s">
        <v>69</v>
      </c>
      <c r="J71">
        <v>2.6248500000000003</v>
      </c>
      <c r="K71" t="s">
        <v>28</v>
      </c>
      <c r="L71" t="s">
        <v>70</v>
      </c>
      <c r="N71">
        <v>15.749100000000002</v>
      </c>
      <c r="O71">
        <v>2.6248500000000003</v>
      </c>
      <c r="P71">
        <v>1</v>
      </c>
      <c r="Q71">
        <v>0</v>
      </c>
    </row>
    <row r="72" spans="1:17" x14ac:dyDescent="0.2">
      <c r="A72">
        <v>89787</v>
      </c>
      <c r="B72">
        <v>9</v>
      </c>
      <c r="C72" t="s">
        <v>23</v>
      </c>
      <c r="D72">
        <v>38250</v>
      </c>
      <c r="E72" t="s">
        <v>30</v>
      </c>
      <c r="F72" t="s">
        <v>31</v>
      </c>
      <c r="G72" t="s">
        <v>32</v>
      </c>
      <c r="H72">
        <v>7000711</v>
      </c>
      <c r="I72" t="s">
        <v>69</v>
      </c>
      <c r="J72">
        <v>2.6248500000000003</v>
      </c>
      <c r="K72" t="s">
        <v>28</v>
      </c>
      <c r="L72" t="s">
        <v>70</v>
      </c>
      <c r="N72">
        <v>23.623650000000005</v>
      </c>
      <c r="O72">
        <v>2.6248500000000003</v>
      </c>
      <c r="P72">
        <v>1</v>
      </c>
      <c r="Q72">
        <v>1</v>
      </c>
    </row>
    <row r="73" spans="1:17" x14ac:dyDescent="0.2">
      <c r="A73">
        <v>89903</v>
      </c>
      <c r="B73">
        <v>10</v>
      </c>
      <c r="C73" t="s">
        <v>23</v>
      </c>
      <c r="D73">
        <v>38252</v>
      </c>
      <c r="E73" t="s">
        <v>33</v>
      </c>
      <c r="F73" t="s">
        <v>34</v>
      </c>
      <c r="G73" t="s">
        <v>35</v>
      </c>
      <c r="H73">
        <v>7000713</v>
      </c>
      <c r="I73" t="s">
        <v>69</v>
      </c>
      <c r="J73">
        <v>2.6248500000000003</v>
      </c>
      <c r="K73" t="s">
        <v>28</v>
      </c>
      <c r="L73" t="s">
        <v>70</v>
      </c>
      <c r="N73">
        <v>26.248500000000003</v>
      </c>
      <c r="O73">
        <v>2.6248500000000003</v>
      </c>
      <c r="P73">
        <v>1</v>
      </c>
      <c r="Q73">
        <v>1</v>
      </c>
    </row>
    <row r="74" spans="1:17" x14ac:dyDescent="0.2">
      <c r="A74">
        <v>89323</v>
      </c>
      <c r="B74">
        <v>8</v>
      </c>
      <c r="C74" t="s">
        <v>23</v>
      </c>
      <c r="D74">
        <v>38242</v>
      </c>
      <c r="E74" t="s">
        <v>36</v>
      </c>
      <c r="F74" t="s">
        <v>37</v>
      </c>
      <c r="G74" t="s">
        <v>38</v>
      </c>
      <c r="H74">
        <v>7000701</v>
      </c>
      <c r="I74" t="s">
        <v>69</v>
      </c>
      <c r="J74">
        <v>2.6248500000000003</v>
      </c>
      <c r="K74" t="s">
        <v>28</v>
      </c>
      <c r="L74" t="s">
        <v>70</v>
      </c>
      <c r="N74">
        <v>20.998800000000003</v>
      </c>
      <c r="O74">
        <v>2.6248500000000003</v>
      </c>
      <c r="P74">
        <v>1</v>
      </c>
      <c r="Q74">
        <v>1</v>
      </c>
    </row>
    <row r="75" spans="1:17" x14ac:dyDescent="0.2">
      <c r="A75">
        <v>89961</v>
      </c>
      <c r="B75">
        <v>8</v>
      </c>
      <c r="C75" t="s">
        <v>23</v>
      </c>
      <c r="D75">
        <v>38253</v>
      </c>
      <c r="E75" t="s">
        <v>39</v>
      </c>
      <c r="F75" t="s">
        <v>40</v>
      </c>
      <c r="G75" t="s">
        <v>38</v>
      </c>
      <c r="H75">
        <v>7000715</v>
      </c>
      <c r="I75" t="s">
        <v>69</v>
      </c>
      <c r="J75">
        <v>2.6248500000000003</v>
      </c>
      <c r="K75" t="s">
        <v>28</v>
      </c>
      <c r="L75" t="s">
        <v>70</v>
      </c>
      <c r="N75">
        <v>20.998800000000003</v>
      </c>
      <c r="O75">
        <v>2.6248500000000003</v>
      </c>
      <c r="P75">
        <v>1</v>
      </c>
      <c r="Q75">
        <v>1</v>
      </c>
    </row>
    <row r="76" spans="1:17" x14ac:dyDescent="0.2">
      <c r="A76">
        <v>89439</v>
      </c>
      <c r="B76">
        <v>10</v>
      </c>
      <c r="C76" t="s">
        <v>23</v>
      </c>
      <c r="D76">
        <v>38244</v>
      </c>
      <c r="E76" t="s">
        <v>41</v>
      </c>
      <c r="F76" t="s">
        <v>42</v>
      </c>
      <c r="G76" t="s">
        <v>43</v>
      </c>
      <c r="H76">
        <v>7000703</v>
      </c>
      <c r="I76" t="s">
        <v>69</v>
      </c>
      <c r="J76">
        <v>2.6248500000000003</v>
      </c>
      <c r="K76" t="s">
        <v>28</v>
      </c>
      <c r="L76" t="s">
        <v>70</v>
      </c>
      <c r="N76">
        <v>26.248500000000003</v>
      </c>
      <c r="O76">
        <v>2.6248500000000003</v>
      </c>
      <c r="P76">
        <v>1</v>
      </c>
      <c r="Q76">
        <v>1</v>
      </c>
    </row>
    <row r="77" spans="1:17" x14ac:dyDescent="0.2">
      <c r="A77">
        <v>89613</v>
      </c>
      <c r="B77">
        <v>5</v>
      </c>
      <c r="C77" t="s">
        <v>23</v>
      </c>
      <c r="D77">
        <v>38247</v>
      </c>
      <c r="E77" t="s">
        <v>44</v>
      </c>
      <c r="F77" t="s">
        <v>45</v>
      </c>
      <c r="G77" t="s">
        <v>46</v>
      </c>
      <c r="H77">
        <v>7000708</v>
      </c>
      <c r="I77" t="s">
        <v>69</v>
      </c>
      <c r="J77">
        <v>2.6248500000000003</v>
      </c>
      <c r="K77" t="s">
        <v>28</v>
      </c>
      <c r="L77" t="s">
        <v>70</v>
      </c>
      <c r="N77">
        <v>13.124250000000002</v>
      </c>
      <c r="O77">
        <v>2.6248500000000003</v>
      </c>
      <c r="P77">
        <v>1</v>
      </c>
      <c r="Q77">
        <v>1</v>
      </c>
    </row>
    <row r="78" spans="1:17" x14ac:dyDescent="0.2">
      <c r="A78">
        <v>89381</v>
      </c>
      <c r="B78">
        <v>10</v>
      </c>
      <c r="C78" t="s">
        <v>23</v>
      </c>
      <c r="D78">
        <v>38243</v>
      </c>
      <c r="E78" t="s">
        <v>47</v>
      </c>
      <c r="F78" t="s">
        <v>45</v>
      </c>
      <c r="G78" t="s">
        <v>46</v>
      </c>
      <c r="H78">
        <v>7010721</v>
      </c>
      <c r="I78" t="s">
        <v>69</v>
      </c>
      <c r="J78">
        <v>2.6248500000000003</v>
      </c>
      <c r="K78" t="s">
        <v>28</v>
      </c>
      <c r="L78" t="s">
        <v>70</v>
      </c>
      <c r="N78">
        <v>26.248500000000003</v>
      </c>
      <c r="O78">
        <v>2.6248500000000003</v>
      </c>
      <c r="P78">
        <v>1</v>
      </c>
      <c r="Q78">
        <v>0</v>
      </c>
    </row>
    <row r="79" spans="1:17" x14ac:dyDescent="0.2">
      <c r="A79">
        <v>89555</v>
      </c>
      <c r="B79">
        <v>7</v>
      </c>
      <c r="C79" t="s">
        <v>23</v>
      </c>
      <c r="D79">
        <v>38246</v>
      </c>
      <c r="E79" t="s">
        <v>48</v>
      </c>
      <c r="F79" t="s">
        <v>49</v>
      </c>
      <c r="G79" t="s">
        <v>50</v>
      </c>
      <c r="H79">
        <v>7010723</v>
      </c>
      <c r="I79" t="s">
        <v>69</v>
      </c>
      <c r="J79">
        <v>2.6248500000000003</v>
      </c>
      <c r="K79" t="s">
        <v>28</v>
      </c>
      <c r="L79" t="s">
        <v>70</v>
      </c>
      <c r="N79">
        <v>18.373950000000001</v>
      </c>
      <c r="O79">
        <v>2.6248500000000003</v>
      </c>
      <c r="P79">
        <v>1</v>
      </c>
      <c r="Q79">
        <v>0</v>
      </c>
    </row>
    <row r="80" spans="1:17" x14ac:dyDescent="0.2">
      <c r="A80">
        <v>89671</v>
      </c>
      <c r="B80">
        <v>5</v>
      </c>
      <c r="C80" t="s">
        <v>23</v>
      </c>
      <c r="D80">
        <v>38248</v>
      </c>
      <c r="E80" t="s">
        <v>51</v>
      </c>
      <c r="F80" t="s">
        <v>52</v>
      </c>
      <c r="G80" t="s">
        <v>53</v>
      </c>
      <c r="H80">
        <v>7000709</v>
      </c>
      <c r="I80" t="s">
        <v>69</v>
      </c>
      <c r="J80">
        <v>2.6248500000000003</v>
      </c>
      <c r="K80" t="s">
        <v>28</v>
      </c>
      <c r="L80" t="s">
        <v>70</v>
      </c>
      <c r="N80">
        <v>13.124250000000002</v>
      </c>
      <c r="O80">
        <v>2.6248500000000003</v>
      </c>
      <c r="P80">
        <v>1</v>
      </c>
      <c r="Q80">
        <v>1</v>
      </c>
    </row>
    <row r="81" spans="1:17" x14ac:dyDescent="0.2">
      <c r="A81">
        <v>89497</v>
      </c>
      <c r="B81">
        <v>10</v>
      </c>
      <c r="C81" t="s">
        <v>23</v>
      </c>
      <c r="D81">
        <v>38245</v>
      </c>
      <c r="E81" t="s">
        <v>54</v>
      </c>
      <c r="F81" t="s">
        <v>55</v>
      </c>
      <c r="G81" t="s">
        <v>56</v>
      </c>
      <c r="H81">
        <v>7000706</v>
      </c>
      <c r="I81" t="s">
        <v>69</v>
      </c>
      <c r="J81">
        <v>2.6248500000000003</v>
      </c>
      <c r="K81" t="s">
        <v>28</v>
      </c>
      <c r="L81" t="s">
        <v>70</v>
      </c>
      <c r="N81">
        <v>26.248500000000003</v>
      </c>
      <c r="O81">
        <v>2.6248500000000003</v>
      </c>
      <c r="P81">
        <v>1</v>
      </c>
      <c r="Q81">
        <v>1</v>
      </c>
    </row>
    <row r="82" spans="1:17" x14ac:dyDescent="0.2">
      <c r="A82">
        <v>90019</v>
      </c>
      <c r="B82">
        <v>7</v>
      </c>
      <c r="C82" t="s">
        <v>23</v>
      </c>
      <c r="D82">
        <v>38254</v>
      </c>
      <c r="E82" t="s">
        <v>57</v>
      </c>
      <c r="F82" t="s">
        <v>58</v>
      </c>
      <c r="G82" t="s">
        <v>43</v>
      </c>
      <c r="H82">
        <v>7010731</v>
      </c>
      <c r="I82" t="s">
        <v>69</v>
      </c>
      <c r="J82">
        <v>2.6248500000000003</v>
      </c>
      <c r="K82" t="s">
        <v>28</v>
      </c>
      <c r="L82" t="s">
        <v>70</v>
      </c>
      <c r="N82">
        <v>18.373950000000001</v>
      </c>
      <c r="O82">
        <v>2.6248500000000003</v>
      </c>
      <c r="P82">
        <v>1</v>
      </c>
      <c r="Q82">
        <v>0</v>
      </c>
    </row>
    <row r="83" spans="1:17" x14ac:dyDescent="0.2">
      <c r="A83">
        <v>90135</v>
      </c>
      <c r="B83">
        <v>8</v>
      </c>
      <c r="C83" t="s">
        <v>23</v>
      </c>
      <c r="D83">
        <v>38256</v>
      </c>
      <c r="E83" t="s">
        <v>59</v>
      </c>
      <c r="F83" t="s">
        <v>34</v>
      </c>
      <c r="G83" t="s">
        <v>60</v>
      </c>
      <c r="H83">
        <v>7000719</v>
      </c>
      <c r="I83" t="s">
        <v>69</v>
      </c>
      <c r="J83">
        <v>2.6248500000000003</v>
      </c>
      <c r="K83" t="s">
        <v>28</v>
      </c>
      <c r="L83" t="s">
        <v>70</v>
      </c>
      <c r="N83">
        <v>20.998800000000003</v>
      </c>
      <c r="O83">
        <v>2.6248500000000003</v>
      </c>
      <c r="P83">
        <v>1</v>
      </c>
      <c r="Q83">
        <v>1</v>
      </c>
    </row>
    <row r="84" spans="1:17" x14ac:dyDescent="0.2">
      <c r="A84">
        <v>90077</v>
      </c>
      <c r="B84">
        <v>5</v>
      </c>
      <c r="C84" t="s">
        <v>23</v>
      </c>
      <c r="D84">
        <v>38255</v>
      </c>
      <c r="E84" t="s">
        <v>61</v>
      </c>
      <c r="F84" t="s">
        <v>62</v>
      </c>
      <c r="G84" t="s">
        <v>53</v>
      </c>
      <c r="H84">
        <v>7000717</v>
      </c>
      <c r="I84" t="s">
        <v>69</v>
      </c>
      <c r="J84">
        <v>2.6248500000000003</v>
      </c>
      <c r="K84" t="s">
        <v>28</v>
      </c>
      <c r="L84" t="s">
        <v>70</v>
      </c>
      <c r="N84">
        <v>13.124250000000002</v>
      </c>
      <c r="O84">
        <v>2.6248500000000003</v>
      </c>
      <c r="P84">
        <v>1</v>
      </c>
      <c r="Q84">
        <v>1</v>
      </c>
    </row>
    <row r="85" spans="1:17" x14ac:dyDescent="0.2">
      <c r="A85">
        <v>89839</v>
      </c>
      <c r="B85">
        <v>4</v>
      </c>
      <c r="C85" t="s">
        <v>23</v>
      </c>
      <c r="D85">
        <v>38251</v>
      </c>
      <c r="E85" t="s">
        <v>24</v>
      </c>
      <c r="F85" t="s">
        <v>25</v>
      </c>
      <c r="G85" t="s">
        <v>26</v>
      </c>
      <c r="H85">
        <v>7010727</v>
      </c>
      <c r="I85" t="s">
        <v>71</v>
      </c>
      <c r="J85">
        <v>6</v>
      </c>
      <c r="K85" t="s">
        <v>28</v>
      </c>
      <c r="L85" t="s">
        <v>70</v>
      </c>
      <c r="N85">
        <v>24</v>
      </c>
      <c r="O85">
        <v>6</v>
      </c>
      <c r="P85">
        <v>1</v>
      </c>
      <c r="Q85">
        <v>0</v>
      </c>
    </row>
    <row r="86" spans="1:17" x14ac:dyDescent="0.2">
      <c r="A86">
        <v>89781</v>
      </c>
      <c r="B86">
        <v>8</v>
      </c>
      <c r="C86" t="s">
        <v>23</v>
      </c>
      <c r="D86">
        <v>38250</v>
      </c>
      <c r="E86" t="s">
        <v>30</v>
      </c>
      <c r="F86" t="s">
        <v>31</v>
      </c>
      <c r="G86" t="s">
        <v>32</v>
      </c>
      <c r="H86">
        <v>7000711</v>
      </c>
      <c r="I86" t="s">
        <v>71</v>
      </c>
      <c r="J86">
        <v>6</v>
      </c>
      <c r="K86" t="s">
        <v>28</v>
      </c>
      <c r="L86" t="s">
        <v>70</v>
      </c>
      <c r="N86">
        <v>48</v>
      </c>
      <c r="O86">
        <v>6</v>
      </c>
      <c r="P86">
        <v>1</v>
      </c>
      <c r="Q86">
        <v>1</v>
      </c>
    </row>
    <row r="87" spans="1:17" x14ac:dyDescent="0.2">
      <c r="A87">
        <v>89897</v>
      </c>
      <c r="B87">
        <v>9</v>
      </c>
      <c r="C87" t="s">
        <v>23</v>
      </c>
      <c r="D87">
        <v>38252</v>
      </c>
      <c r="E87" t="s">
        <v>33</v>
      </c>
      <c r="F87" t="s">
        <v>34</v>
      </c>
      <c r="G87" t="s">
        <v>35</v>
      </c>
      <c r="H87">
        <v>7000713</v>
      </c>
      <c r="I87" t="s">
        <v>71</v>
      </c>
      <c r="J87">
        <v>6</v>
      </c>
      <c r="K87" t="s">
        <v>28</v>
      </c>
      <c r="L87" t="s">
        <v>70</v>
      </c>
      <c r="N87">
        <v>54</v>
      </c>
      <c r="O87">
        <v>6</v>
      </c>
      <c r="P87">
        <v>1</v>
      </c>
      <c r="Q87">
        <v>1</v>
      </c>
    </row>
    <row r="88" spans="1:17" x14ac:dyDescent="0.2">
      <c r="A88">
        <v>89317</v>
      </c>
      <c r="B88">
        <v>9</v>
      </c>
      <c r="C88" t="s">
        <v>23</v>
      </c>
      <c r="D88">
        <v>38242</v>
      </c>
      <c r="E88" t="s">
        <v>36</v>
      </c>
      <c r="F88" t="s">
        <v>37</v>
      </c>
      <c r="G88" t="s">
        <v>38</v>
      </c>
      <c r="H88">
        <v>7000701</v>
      </c>
      <c r="I88" t="s">
        <v>71</v>
      </c>
      <c r="J88">
        <v>6</v>
      </c>
      <c r="K88" t="s">
        <v>28</v>
      </c>
      <c r="L88" t="s">
        <v>70</v>
      </c>
      <c r="N88">
        <v>54</v>
      </c>
      <c r="O88">
        <v>6</v>
      </c>
      <c r="P88">
        <v>1</v>
      </c>
      <c r="Q88">
        <v>1</v>
      </c>
    </row>
    <row r="89" spans="1:17" x14ac:dyDescent="0.2">
      <c r="A89">
        <v>89955</v>
      </c>
      <c r="B89">
        <v>6</v>
      </c>
      <c r="C89" t="s">
        <v>23</v>
      </c>
      <c r="D89">
        <v>38253</v>
      </c>
      <c r="E89" t="s">
        <v>39</v>
      </c>
      <c r="F89" t="s">
        <v>40</v>
      </c>
      <c r="G89" t="s">
        <v>38</v>
      </c>
      <c r="H89">
        <v>7000715</v>
      </c>
      <c r="I89" t="s">
        <v>71</v>
      </c>
      <c r="J89">
        <v>6</v>
      </c>
      <c r="K89" t="s">
        <v>28</v>
      </c>
      <c r="L89" t="s">
        <v>70</v>
      </c>
      <c r="N89">
        <v>36</v>
      </c>
      <c r="O89">
        <v>6</v>
      </c>
      <c r="P89">
        <v>1</v>
      </c>
      <c r="Q89">
        <v>1</v>
      </c>
    </row>
    <row r="90" spans="1:17" x14ac:dyDescent="0.2">
      <c r="A90">
        <v>89433</v>
      </c>
      <c r="B90">
        <v>7</v>
      </c>
      <c r="C90" t="s">
        <v>23</v>
      </c>
      <c r="D90">
        <v>38244</v>
      </c>
      <c r="E90" t="s">
        <v>41</v>
      </c>
      <c r="F90" t="s">
        <v>42</v>
      </c>
      <c r="G90" t="s">
        <v>43</v>
      </c>
      <c r="H90">
        <v>7000703</v>
      </c>
      <c r="I90" t="s">
        <v>71</v>
      </c>
      <c r="J90">
        <v>6</v>
      </c>
      <c r="K90" t="s">
        <v>28</v>
      </c>
      <c r="L90" t="s">
        <v>70</v>
      </c>
      <c r="N90">
        <v>42</v>
      </c>
      <c r="O90">
        <v>6</v>
      </c>
      <c r="P90">
        <v>1</v>
      </c>
      <c r="Q90">
        <v>1</v>
      </c>
    </row>
    <row r="91" spans="1:17" x14ac:dyDescent="0.2">
      <c r="A91">
        <v>89607</v>
      </c>
      <c r="B91">
        <v>2</v>
      </c>
      <c r="C91" t="s">
        <v>23</v>
      </c>
      <c r="D91">
        <v>38247</v>
      </c>
      <c r="E91" t="s">
        <v>44</v>
      </c>
      <c r="F91" t="s">
        <v>45</v>
      </c>
      <c r="G91" t="s">
        <v>46</v>
      </c>
      <c r="H91">
        <v>7000708</v>
      </c>
      <c r="I91" t="s">
        <v>71</v>
      </c>
      <c r="J91">
        <v>6</v>
      </c>
      <c r="K91" t="s">
        <v>28</v>
      </c>
      <c r="L91" t="s">
        <v>70</v>
      </c>
      <c r="N91">
        <v>0</v>
      </c>
      <c r="O91">
        <v>6</v>
      </c>
      <c r="P91">
        <v>0</v>
      </c>
      <c r="Q91">
        <v>1</v>
      </c>
    </row>
    <row r="92" spans="1:17" x14ac:dyDescent="0.2">
      <c r="A92">
        <v>89375</v>
      </c>
      <c r="B92">
        <v>5</v>
      </c>
      <c r="C92" t="s">
        <v>23</v>
      </c>
      <c r="D92">
        <v>38243</v>
      </c>
      <c r="E92" t="s">
        <v>47</v>
      </c>
      <c r="F92" t="s">
        <v>45</v>
      </c>
      <c r="G92" t="s">
        <v>46</v>
      </c>
      <c r="H92">
        <v>7010721</v>
      </c>
      <c r="I92" t="s">
        <v>71</v>
      </c>
      <c r="J92">
        <v>6</v>
      </c>
      <c r="K92" t="s">
        <v>28</v>
      </c>
      <c r="L92" t="s">
        <v>70</v>
      </c>
      <c r="N92">
        <v>30</v>
      </c>
      <c r="O92">
        <v>6</v>
      </c>
      <c r="P92">
        <v>1</v>
      </c>
      <c r="Q92">
        <v>0</v>
      </c>
    </row>
    <row r="93" spans="1:17" x14ac:dyDescent="0.2">
      <c r="A93">
        <v>89549</v>
      </c>
      <c r="B93">
        <v>8</v>
      </c>
      <c r="C93" t="s">
        <v>23</v>
      </c>
      <c r="D93">
        <v>38246</v>
      </c>
      <c r="E93" t="s">
        <v>48</v>
      </c>
      <c r="F93" t="s">
        <v>49</v>
      </c>
      <c r="G93" t="s">
        <v>50</v>
      </c>
      <c r="H93">
        <v>7010723</v>
      </c>
      <c r="I93" t="s">
        <v>71</v>
      </c>
      <c r="J93">
        <v>6</v>
      </c>
      <c r="K93" t="s">
        <v>28</v>
      </c>
      <c r="L93" t="s">
        <v>70</v>
      </c>
      <c r="N93">
        <v>48</v>
      </c>
      <c r="O93">
        <v>6</v>
      </c>
      <c r="P93">
        <v>1</v>
      </c>
      <c r="Q93">
        <v>0</v>
      </c>
    </row>
    <row r="94" spans="1:17" x14ac:dyDescent="0.2">
      <c r="A94">
        <v>89665</v>
      </c>
      <c r="B94">
        <v>4</v>
      </c>
      <c r="C94" t="s">
        <v>23</v>
      </c>
      <c r="D94">
        <v>38248</v>
      </c>
      <c r="E94" t="s">
        <v>51</v>
      </c>
      <c r="F94" t="s">
        <v>52</v>
      </c>
      <c r="G94" t="s">
        <v>53</v>
      </c>
      <c r="H94">
        <v>7000709</v>
      </c>
      <c r="I94" t="s">
        <v>71</v>
      </c>
      <c r="J94">
        <v>6</v>
      </c>
      <c r="K94" t="s">
        <v>28</v>
      </c>
      <c r="L94" t="s">
        <v>70</v>
      </c>
      <c r="N94">
        <v>24</v>
      </c>
      <c r="O94">
        <v>6</v>
      </c>
      <c r="P94">
        <v>1</v>
      </c>
      <c r="Q94">
        <v>1</v>
      </c>
    </row>
    <row r="95" spans="1:17" x14ac:dyDescent="0.2">
      <c r="A95">
        <v>89491</v>
      </c>
      <c r="B95">
        <v>6</v>
      </c>
      <c r="C95" t="s">
        <v>23</v>
      </c>
      <c r="D95">
        <v>38245</v>
      </c>
      <c r="E95" t="s">
        <v>54</v>
      </c>
      <c r="F95" t="s">
        <v>55</v>
      </c>
      <c r="G95" t="s">
        <v>56</v>
      </c>
      <c r="H95">
        <v>7000706</v>
      </c>
      <c r="I95" t="s">
        <v>71</v>
      </c>
      <c r="J95">
        <v>6</v>
      </c>
      <c r="K95" t="s">
        <v>28</v>
      </c>
      <c r="L95" t="s">
        <v>70</v>
      </c>
      <c r="N95">
        <v>36</v>
      </c>
      <c r="O95">
        <v>6</v>
      </c>
      <c r="P95">
        <v>1</v>
      </c>
      <c r="Q95">
        <v>1</v>
      </c>
    </row>
    <row r="96" spans="1:17" x14ac:dyDescent="0.2">
      <c r="A96">
        <v>90013</v>
      </c>
      <c r="B96">
        <v>5</v>
      </c>
      <c r="C96" t="s">
        <v>23</v>
      </c>
      <c r="D96">
        <v>38254</v>
      </c>
      <c r="E96" t="s">
        <v>57</v>
      </c>
      <c r="F96" t="s">
        <v>58</v>
      </c>
      <c r="G96" t="s">
        <v>43</v>
      </c>
      <c r="H96">
        <v>7010731</v>
      </c>
      <c r="I96" t="s">
        <v>71</v>
      </c>
      <c r="J96">
        <v>6</v>
      </c>
      <c r="K96" t="s">
        <v>28</v>
      </c>
      <c r="L96" t="s">
        <v>70</v>
      </c>
      <c r="N96">
        <v>30</v>
      </c>
      <c r="O96">
        <v>6</v>
      </c>
      <c r="P96">
        <v>1</v>
      </c>
      <c r="Q96">
        <v>0</v>
      </c>
    </row>
    <row r="97" spans="1:17" x14ac:dyDescent="0.2">
      <c r="A97">
        <v>90129</v>
      </c>
      <c r="B97">
        <v>9</v>
      </c>
      <c r="C97" t="s">
        <v>23</v>
      </c>
      <c r="D97">
        <v>38256</v>
      </c>
      <c r="E97" t="s">
        <v>59</v>
      </c>
      <c r="F97" t="s">
        <v>34</v>
      </c>
      <c r="G97" t="s">
        <v>60</v>
      </c>
      <c r="H97">
        <v>7000719</v>
      </c>
      <c r="I97" t="s">
        <v>71</v>
      </c>
      <c r="J97">
        <v>6</v>
      </c>
      <c r="K97" t="s">
        <v>28</v>
      </c>
      <c r="L97" t="s">
        <v>70</v>
      </c>
      <c r="N97">
        <v>54</v>
      </c>
      <c r="O97">
        <v>6</v>
      </c>
      <c r="P97">
        <v>1</v>
      </c>
      <c r="Q97">
        <v>1</v>
      </c>
    </row>
    <row r="98" spans="1:17" x14ac:dyDescent="0.2">
      <c r="A98">
        <v>90071</v>
      </c>
      <c r="B98">
        <v>4</v>
      </c>
      <c r="C98" t="s">
        <v>23</v>
      </c>
      <c r="D98">
        <v>38255</v>
      </c>
      <c r="E98" t="s">
        <v>61</v>
      </c>
      <c r="F98" t="s">
        <v>62</v>
      </c>
      <c r="G98" t="s">
        <v>53</v>
      </c>
      <c r="H98">
        <v>7000717</v>
      </c>
      <c r="I98" t="s">
        <v>71</v>
      </c>
      <c r="J98">
        <v>6</v>
      </c>
      <c r="K98" t="s">
        <v>28</v>
      </c>
      <c r="L98" t="s">
        <v>70</v>
      </c>
      <c r="N98">
        <v>24</v>
      </c>
      <c r="O98">
        <v>6</v>
      </c>
      <c r="P98">
        <v>1</v>
      </c>
      <c r="Q98">
        <v>1</v>
      </c>
    </row>
    <row r="99" spans="1:17" x14ac:dyDescent="0.2">
      <c r="A99">
        <v>89881</v>
      </c>
      <c r="B99">
        <v>7</v>
      </c>
      <c r="C99" t="s">
        <v>23</v>
      </c>
      <c r="D99">
        <v>38251</v>
      </c>
      <c r="E99" t="s">
        <v>24</v>
      </c>
      <c r="F99" t="s">
        <v>25</v>
      </c>
      <c r="G99" t="s">
        <v>26</v>
      </c>
      <c r="H99">
        <v>7010727</v>
      </c>
      <c r="I99" t="s">
        <v>72</v>
      </c>
      <c r="J99">
        <v>5</v>
      </c>
      <c r="K99" t="s">
        <v>28</v>
      </c>
      <c r="L99" t="s">
        <v>70</v>
      </c>
      <c r="N99">
        <v>35</v>
      </c>
      <c r="O99">
        <v>5</v>
      </c>
      <c r="P99">
        <v>1</v>
      </c>
      <c r="Q99">
        <v>0</v>
      </c>
    </row>
    <row r="100" spans="1:17" x14ac:dyDescent="0.2">
      <c r="A100">
        <v>89823</v>
      </c>
      <c r="B100">
        <v>6</v>
      </c>
      <c r="C100" t="s">
        <v>23</v>
      </c>
      <c r="D100">
        <v>38250</v>
      </c>
      <c r="E100" t="s">
        <v>30</v>
      </c>
      <c r="F100" t="s">
        <v>31</v>
      </c>
      <c r="G100" t="s">
        <v>32</v>
      </c>
      <c r="H100">
        <v>7000711</v>
      </c>
      <c r="I100" t="s">
        <v>72</v>
      </c>
      <c r="J100">
        <v>5</v>
      </c>
      <c r="K100" t="s">
        <v>28</v>
      </c>
      <c r="L100" t="s">
        <v>70</v>
      </c>
      <c r="N100">
        <v>30</v>
      </c>
      <c r="O100">
        <v>5</v>
      </c>
      <c r="P100">
        <v>1</v>
      </c>
      <c r="Q100">
        <v>1</v>
      </c>
    </row>
    <row r="101" spans="1:17" x14ac:dyDescent="0.2">
      <c r="A101">
        <v>89939</v>
      </c>
      <c r="B101">
        <v>8</v>
      </c>
      <c r="C101" t="s">
        <v>23</v>
      </c>
      <c r="D101">
        <v>38252</v>
      </c>
      <c r="E101" t="s">
        <v>33</v>
      </c>
      <c r="F101" t="s">
        <v>34</v>
      </c>
      <c r="G101" t="s">
        <v>35</v>
      </c>
      <c r="H101">
        <v>7000713</v>
      </c>
      <c r="I101" t="s">
        <v>72</v>
      </c>
      <c r="J101">
        <v>5</v>
      </c>
      <c r="K101" t="s">
        <v>28</v>
      </c>
      <c r="L101" t="s">
        <v>70</v>
      </c>
      <c r="N101">
        <v>40</v>
      </c>
      <c r="O101">
        <v>5</v>
      </c>
      <c r="P101">
        <v>1</v>
      </c>
      <c r="Q101">
        <v>1</v>
      </c>
    </row>
    <row r="102" spans="1:17" x14ac:dyDescent="0.2">
      <c r="A102">
        <v>89359</v>
      </c>
      <c r="B102">
        <v>7</v>
      </c>
      <c r="C102" t="s">
        <v>23</v>
      </c>
      <c r="D102">
        <v>38242</v>
      </c>
      <c r="E102" t="s">
        <v>36</v>
      </c>
      <c r="F102" t="s">
        <v>37</v>
      </c>
      <c r="G102" t="s">
        <v>38</v>
      </c>
      <c r="H102">
        <v>7000701</v>
      </c>
      <c r="I102" t="s">
        <v>72</v>
      </c>
      <c r="J102">
        <v>5</v>
      </c>
      <c r="K102" t="s">
        <v>28</v>
      </c>
      <c r="L102" t="s">
        <v>70</v>
      </c>
      <c r="N102">
        <v>35</v>
      </c>
      <c r="O102">
        <v>5</v>
      </c>
      <c r="P102">
        <v>1</v>
      </c>
      <c r="Q102">
        <v>1</v>
      </c>
    </row>
    <row r="103" spans="1:17" x14ac:dyDescent="0.2">
      <c r="A103">
        <v>89475</v>
      </c>
      <c r="B103">
        <v>9</v>
      </c>
      <c r="C103" t="s">
        <v>23</v>
      </c>
      <c r="D103">
        <v>38244</v>
      </c>
      <c r="E103" t="s">
        <v>41</v>
      </c>
      <c r="F103" t="s">
        <v>42</v>
      </c>
      <c r="G103" t="s">
        <v>43</v>
      </c>
      <c r="H103">
        <v>7000703</v>
      </c>
      <c r="I103" t="s">
        <v>72</v>
      </c>
      <c r="J103">
        <v>5</v>
      </c>
      <c r="K103" t="s">
        <v>28</v>
      </c>
      <c r="L103" t="s">
        <v>70</v>
      </c>
      <c r="N103">
        <v>45</v>
      </c>
      <c r="O103">
        <v>5</v>
      </c>
      <c r="P103">
        <v>1</v>
      </c>
      <c r="Q103">
        <v>1</v>
      </c>
    </row>
    <row r="104" spans="1:17" x14ac:dyDescent="0.2">
      <c r="A104">
        <v>89649</v>
      </c>
      <c r="B104">
        <v>4</v>
      </c>
      <c r="C104" t="s">
        <v>23</v>
      </c>
      <c r="D104">
        <v>38247</v>
      </c>
      <c r="E104" t="s">
        <v>44</v>
      </c>
      <c r="F104" t="s">
        <v>45</v>
      </c>
      <c r="G104" t="s">
        <v>46</v>
      </c>
      <c r="H104">
        <v>7000708</v>
      </c>
      <c r="I104" t="s">
        <v>72</v>
      </c>
      <c r="J104">
        <v>5</v>
      </c>
      <c r="K104" t="s">
        <v>28</v>
      </c>
      <c r="L104" t="s">
        <v>70</v>
      </c>
      <c r="N104">
        <v>20</v>
      </c>
      <c r="O104">
        <v>5</v>
      </c>
      <c r="P104">
        <v>1</v>
      </c>
      <c r="Q104">
        <v>1</v>
      </c>
    </row>
    <row r="105" spans="1:17" x14ac:dyDescent="0.2">
      <c r="A105">
        <v>89591</v>
      </c>
      <c r="B105">
        <v>6</v>
      </c>
      <c r="C105" t="s">
        <v>23</v>
      </c>
      <c r="D105">
        <v>38246</v>
      </c>
      <c r="E105" t="s">
        <v>48</v>
      </c>
      <c r="F105" t="s">
        <v>49</v>
      </c>
      <c r="G105" t="s">
        <v>50</v>
      </c>
      <c r="H105">
        <v>7010723</v>
      </c>
      <c r="I105" t="s">
        <v>72</v>
      </c>
      <c r="J105">
        <v>5</v>
      </c>
      <c r="K105" t="s">
        <v>28</v>
      </c>
      <c r="L105" t="s">
        <v>70</v>
      </c>
      <c r="N105">
        <v>30</v>
      </c>
      <c r="O105">
        <v>5</v>
      </c>
      <c r="P105">
        <v>1</v>
      </c>
      <c r="Q105">
        <v>0</v>
      </c>
    </row>
    <row r="106" spans="1:17" x14ac:dyDescent="0.2">
      <c r="A106">
        <v>89707</v>
      </c>
      <c r="B106">
        <v>5</v>
      </c>
      <c r="C106" t="s">
        <v>23</v>
      </c>
      <c r="D106">
        <v>38248</v>
      </c>
      <c r="E106" t="s">
        <v>51</v>
      </c>
      <c r="F106" t="s">
        <v>52</v>
      </c>
      <c r="G106" t="s">
        <v>53</v>
      </c>
      <c r="H106">
        <v>7000709</v>
      </c>
      <c r="I106" t="s">
        <v>72</v>
      </c>
      <c r="J106">
        <v>5</v>
      </c>
      <c r="K106" t="s">
        <v>28</v>
      </c>
      <c r="L106" t="s">
        <v>70</v>
      </c>
      <c r="N106">
        <v>25</v>
      </c>
      <c r="O106">
        <v>5</v>
      </c>
      <c r="P106">
        <v>1</v>
      </c>
      <c r="Q106">
        <v>1</v>
      </c>
    </row>
    <row r="107" spans="1:17" x14ac:dyDescent="0.2">
      <c r="A107">
        <v>89417</v>
      </c>
      <c r="C107" t="s">
        <v>23</v>
      </c>
      <c r="D107">
        <v>38243</v>
      </c>
      <c r="E107" t="s">
        <v>47</v>
      </c>
      <c r="F107" t="s">
        <v>45</v>
      </c>
      <c r="G107" t="s">
        <v>46</v>
      </c>
      <c r="H107">
        <v>7010721</v>
      </c>
      <c r="I107" t="s">
        <v>72</v>
      </c>
      <c r="J107">
        <v>5</v>
      </c>
      <c r="K107" t="s">
        <v>28</v>
      </c>
      <c r="L107" t="s">
        <v>70</v>
      </c>
      <c r="M107">
        <v>1</v>
      </c>
      <c r="N107">
        <v>0</v>
      </c>
      <c r="O107">
        <v>5</v>
      </c>
      <c r="Q107">
        <v>0</v>
      </c>
    </row>
    <row r="108" spans="1:17" x14ac:dyDescent="0.2">
      <c r="A108">
        <v>89533</v>
      </c>
      <c r="C108" t="s">
        <v>23</v>
      </c>
      <c r="D108">
        <v>38245</v>
      </c>
      <c r="E108" t="s">
        <v>54</v>
      </c>
      <c r="F108" t="s">
        <v>55</v>
      </c>
      <c r="G108" t="s">
        <v>56</v>
      </c>
      <c r="H108">
        <v>7000706</v>
      </c>
      <c r="I108" t="s">
        <v>72</v>
      </c>
      <c r="J108">
        <v>5</v>
      </c>
      <c r="K108" t="s">
        <v>28</v>
      </c>
      <c r="L108" t="s">
        <v>70</v>
      </c>
      <c r="M108">
        <v>1</v>
      </c>
      <c r="N108">
        <v>0</v>
      </c>
      <c r="O108">
        <v>5</v>
      </c>
      <c r="Q108">
        <v>1</v>
      </c>
    </row>
    <row r="109" spans="1:17" x14ac:dyDescent="0.2">
      <c r="A109">
        <v>89997</v>
      </c>
      <c r="B109">
        <v>7</v>
      </c>
      <c r="C109" t="s">
        <v>23</v>
      </c>
      <c r="D109">
        <v>38253</v>
      </c>
      <c r="E109" t="s">
        <v>39</v>
      </c>
      <c r="F109" t="s">
        <v>40</v>
      </c>
      <c r="G109" t="s">
        <v>38</v>
      </c>
      <c r="H109">
        <v>7000715</v>
      </c>
      <c r="I109" t="s">
        <v>72</v>
      </c>
      <c r="J109">
        <v>5</v>
      </c>
      <c r="K109" t="s">
        <v>28</v>
      </c>
      <c r="L109" t="s">
        <v>70</v>
      </c>
      <c r="N109">
        <v>35</v>
      </c>
      <c r="O109">
        <v>5</v>
      </c>
      <c r="P109">
        <v>1</v>
      </c>
      <c r="Q109">
        <v>1</v>
      </c>
    </row>
    <row r="110" spans="1:17" x14ac:dyDescent="0.2">
      <c r="A110">
        <v>90055</v>
      </c>
      <c r="B110">
        <v>5</v>
      </c>
      <c r="C110" t="s">
        <v>23</v>
      </c>
      <c r="D110">
        <v>38254</v>
      </c>
      <c r="E110" t="s">
        <v>57</v>
      </c>
      <c r="F110" t="s">
        <v>58</v>
      </c>
      <c r="G110" t="s">
        <v>43</v>
      </c>
      <c r="H110">
        <v>7010731</v>
      </c>
      <c r="I110" t="s">
        <v>72</v>
      </c>
      <c r="J110">
        <v>5</v>
      </c>
      <c r="K110" t="s">
        <v>28</v>
      </c>
      <c r="L110" t="s">
        <v>70</v>
      </c>
      <c r="N110">
        <v>25</v>
      </c>
      <c r="O110">
        <v>5</v>
      </c>
      <c r="P110">
        <v>1</v>
      </c>
      <c r="Q110">
        <v>0</v>
      </c>
    </row>
    <row r="111" spans="1:17" x14ac:dyDescent="0.2">
      <c r="A111">
        <v>90171</v>
      </c>
      <c r="B111">
        <v>6</v>
      </c>
      <c r="C111" t="s">
        <v>23</v>
      </c>
      <c r="D111">
        <v>38256</v>
      </c>
      <c r="E111" t="s">
        <v>59</v>
      </c>
      <c r="F111" t="s">
        <v>34</v>
      </c>
      <c r="G111" t="s">
        <v>60</v>
      </c>
      <c r="H111">
        <v>7000719</v>
      </c>
      <c r="I111" t="s">
        <v>72</v>
      </c>
      <c r="J111">
        <v>5</v>
      </c>
      <c r="K111" t="s">
        <v>28</v>
      </c>
      <c r="L111" t="s">
        <v>70</v>
      </c>
      <c r="N111">
        <v>30</v>
      </c>
      <c r="O111">
        <v>5</v>
      </c>
      <c r="P111">
        <v>1</v>
      </c>
      <c r="Q111">
        <v>1</v>
      </c>
    </row>
    <row r="112" spans="1:17" x14ac:dyDescent="0.2">
      <c r="A112">
        <v>90113</v>
      </c>
      <c r="B112">
        <v>6</v>
      </c>
      <c r="C112" t="s">
        <v>23</v>
      </c>
      <c r="D112">
        <v>38255</v>
      </c>
      <c r="E112" t="s">
        <v>61</v>
      </c>
      <c r="F112" t="s">
        <v>62</v>
      </c>
      <c r="G112" t="s">
        <v>53</v>
      </c>
      <c r="H112">
        <v>7000717</v>
      </c>
      <c r="I112" t="s">
        <v>72</v>
      </c>
      <c r="J112">
        <v>5</v>
      </c>
      <c r="K112" t="s">
        <v>28</v>
      </c>
      <c r="L112" t="s">
        <v>70</v>
      </c>
      <c r="N112">
        <v>30</v>
      </c>
      <c r="O112">
        <v>5</v>
      </c>
      <c r="P112">
        <v>1</v>
      </c>
      <c r="Q112">
        <v>1</v>
      </c>
    </row>
    <row r="113" spans="1:17" x14ac:dyDescent="0.2">
      <c r="A113">
        <v>89865</v>
      </c>
      <c r="B113">
        <v>1</v>
      </c>
      <c r="C113" t="s">
        <v>23</v>
      </c>
      <c r="D113">
        <v>38251</v>
      </c>
      <c r="E113" t="s">
        <v>24</v>
      </c>
      <c r="F113" t="s">
        <v>25</v>
      </c>
      <c r="G113" t="s">
        <v>26</v>
      </c>
      <c r="H113">
        <v>7010727</v>
      </c>
      <c r="I113" t="s">
        <v>73</v>
      </c>
      <c r="J113">
        <v>4.5</v>
      </c>
      <c r="K113" t="s">
        <v>28</v>
      </c>
      <c r="L113" t="s">
        <v>70</v>
      </c>
      <c r="N113">
        <v>0</v>
      </c>
      <c r="O113">
        <v>4.5</v>
      </c>
      <c r="P113">
        <v>0</v>
      </c>
      <c r="Q113">
        <v>0</v>
      </c>
    </row>
    <row r="114" spans="1:17" x14ac:dyDescent="0.2">
      <c r="A114">
        <v>89807</v>
      </c>
      <c r="B114">
        <v>7</v>
      </c>
      <c r="C114" t="s">
        <v>23</v>
      </c>
      <c r="D114">
        <v>38250</v>
      </c>
      <c r="E114" t="s">
        <v>30</v>
      </c>
      <c r="F114" t="s">
        <v>31</v>
      </c>
      <c r="G114" t="s">
        <v>32</v>
      </c>
      <c r="H114">
        <v>7000711</v>
      </c>
      <c r="I114" t="s">
        <v>73</v>
      </c>
      <c r="J114">
        <v>4.5</v>
      </c>
      <c r="K114" t="s">
        <v>28</v>
      </c>
      <c r="L114" t="s">
        <v>70</v>
      </c>
      <c r="N114">
        <v>31.5</v>
      </c>
      <c r="O114">
        <v>4.5</v>
      </c>
      <c r="P114">
        <v>1</v>
      </c>
      <c r="Q114">
        <v>1</v>
      </c>
    </row>
    <row r="115" spans="1:17" x14ac:dyDescent="0.2">
      <c r="A115">
        <v>89923</v>
      </c>
      <c r="B115">
        <v>8</v>
      </c>
      <c r="C115" t="s">
        <v>23</v>
      </c>
      <c r="D115">
        <v>38252</v>
      </c>
      <c r="E115" t="s">
        <v>33</v>
      </c>
      <c r="F115" t="s">
        <v>34</v>
      </c>
      <c r="G115" t="s">
        <v>35</v>
      </c>
      <c r="H115">
        <v>7000713</v>
      </c>
      <c r="I115" t="s">
        <v>73</v>
      </c>
      <c r="J115">
        <v>4.5</v>
      </c>
      <c r="K115" t="s">
        <v>28</v>
      </c>
      <c r="L115" t="s">
        <v>70</v>
      </c>
      <c r="N115">
        <v>36</v>
      </c>
      <c r="O115">
        <v>4.5</v>
      </c>
      <c r="P115">
        <v>1</v>
      </c>
      <c r="Q115">
        <v>1</v>
      </c>
    </row>
    <row r="116" spans="1:17" x14ac:dyDescent="0.2">
      <c r="A116">
        <v>89343</v>
      </c>
      <c r="B116">
        <v>7</v>
      </c>
      <c r="C116" t="s">
        <v>23</v>
      </c>
      <c r="D116">
        <v>38242</v>
      </c>
      <c r="E116" t="s">
        <v>36</v>
      </c>
      <c r="F116" t="s">
        <v>37</v>
      </c>
      <c r="G116" t="s">
        <v>38</v>
      </c>
      <c r="H116">
        <v>7000701</v>
      </c>
      <c r="I116" t="s">
        <v>73</v>
      </c>
      <c r="J116">
        <v>4.5</v>
      </c>
      <c r="K116" t="s">
        <v>28</v>
      </c>
      <c r="L116" t="s">
        <v>70</v>
      </c>
      <c r="N116">
        <v>31.5</v>
      </c>
      <c r="O116">
        <v>4.5</v>
      </c>
      <c r="P116">
        <v>1</v>
      </c>
      <c r="Q116">
        <v>1</v>
      </c>
    </row>
    <row r="117" spans="1:17" x14ac:dyDescent="0.2">
      <c r="A117">
        <v>89459</v>
      </c>
      <c r="B117">
        <v>6</v>
      </c>
      <c r="C117" t="s">
        <v>23</v>
      </c>
      <c r="D117">
        <v>38244</v>
      </c>
      <c r="E117" t="s">
        <v>41</v>
      </c>
      <c r="F117" t="s">
        <v>42</v>
      </c>
      <c r="G117" t="s">
        <v>43</v>
      </c>
      <c r="H117">
        <v>7000703</v>
      </c>
      <c r="I117" t="s">
        <v>73</v>
      </c>
      <c r="J117">
        <v>4.5</v>
      </c>
      <c r="K117" t="s">
        <v>28</v>
      </c>
      <c r="L117" t="s">
        <v>70</v>
      </c>
      <c r="N117">
        <v>27</v>
      </c>
      <c r="O117">
        <v>4.5</v>
      </c>
      <c r="P117">
        <v>1</v>
      </c>
      <c r="Q117">
        <v>1</v>
      </c>
    </row>
    <row r="118" spans="1:17" x14ac:dyDescent="0.2">
      <c r="A118">
        <v>89633</v>
      </c>
      <c r="B118">
        <v>2</v>
      </c>
      <c r="C118" t="s">
        <v>23</v>
      </c>
      <c r="D118">
        <v>38247</v>
      </c>
      <c r="E118" t="s">
        <v>44</v>
      </c>
      <c r="F118" t="s">
        <v>45</v>
      </c>
      <c r="G118" t="s">
        <v>46</v>
      </c>
      <c r="H118">
        <v>7000708</v>
      </c>
      <c r="I118" t="s">
        <v>73</v>
      </c>
      <c r="J118">
        <v>4.5</v>
      </c>
      <c r="K118" t="s">
        <v>28</v>
      </c>
      <c r="L118" t="s">
        <v>70</v>
      </c>
      <c r="N118">
        <v>0</v>
      </c>
      <c r="O118">
        <v>4.5</v>
      </c>
      <c r="P118">
        <v>0</v>
      </c>
      <c r="Q118">
        <v>1</v>
      </c>
    </row>
    <row r="119" spans="1:17" x14ac:dyDescent="0.2">
      <c r="A119">
        <v>89401</v>
      </c>
      <c r="B119">
        <v>6</v>
      </c>
      <c r="C119" t="s">
        <v>23</v>
      </c>
      <c r="D119">
        <v>38243</v>
      </c>
      <c r="E119" t="s">
        <v>47</v>
      </c>
      <c r="F119" t="s">
        <v>45</v>
      </c>
      <c r="G119" t="s">
        <v>46</v>
      </c>
      <c r="H119">
        <v>7010721</v>
      </c>
      <c r="I119" t="s">
        <v>73</v>
      </c>
      <c r="J119">
        <v>4.5</v>
      </c>
      <c r="K119" t="s">
        <v>28</v>
      </c>
      <c r="L119" t="s">
        <v>70</v>
      </c>
      <c r="N119">
        <v>27</v>
      </c>
      <c r="O119">
        <v>4.5</v>
      </c>
      <c r="P119">
        <v>1</v>
      </c>
      <c r="Q119">
        <v>0</v>
      </c>
    </row>
    <row r="120" spans="1:17" x14ac:dyDescent="0.2">
      <c r="A120">
        <v>89575</v>
      </c>
      <c r="B120">
        <v>6</v>
      </c>
      <c r="C120" t="s">
        <v>23</v>
      </c>
      <c r="D120">
        <v>38246</v>
      </c>
      <c r="E120" t="s">
        <v>48</v>
      </c>
      <c r="F120" t="s">
        <v>49</v>
      </c>
      <c r="G120" t="s">
        <v>50</v>
      </c>
      <c r="H120">
        <v>7010723</v>
      </c>
      <c r="I120" t="s">
        <v>73</v>
      </c>
      <c r="J120">
        <v>4.5</v>
      </c>
      <c r="K120" t="s">
        <v>28</v>
      </c>
      <c r="L120" t="s">
        <v>70</v>
      </c>
      <c r="N120">
        <v>27</v>
      </c>
      <c r="O120">
        <v>4.5</v>
      </c>
      <c r="P120">
        <v>1</v>
      </c>
      <c r="Q120">
        <v>0</v>
      </c>
    </row>
    <row r="121" spans="1:17" x14ac:dyDescent="0.2">
      <c r="A121">
        <v>89691</v>
      </c>
      <c r="B121">
        <v>2</v>
      </c>
      <c r="C121" t="s">
        <v>23</v>
      </c>
      <c r="D121">
        <v>38248</v>
      </c>
      <c r="E121" t="s">
        <v>51</v>
      </c>
      <c r="F121" t="s">
        <v>52</v>
      </c>
      <c r="G121" t="s">
        <v>53</v>
      </c>
      <c r="H121">
        <v>7000709</v>
      </c>
      <c r="I121" t="s">
        <v>73</v>
      </c>
      <c r="J121">
        <v>4.5</v>
      </c>
      <c r="K121" t="s">
        <v>28</v>
      </c>
      <c r="L121" t="s">
        <v>70</v>
      </c>
      <c r="N121">
        <v>0</v>
      </c>
      <c r="O121">
        <v>4.5</v>
      </c>
      <c r="P121">
        <v>0</v>
      </c>
      <c r="Q121">
        <v>1</v>
      </c>
    </row>
    <row r="122" spans="1:17" x14ac:dyDescent="0.2">
      <c r="A122">
        <v>89517</v>
      </c>
      <c r="B122">
        <v>6</v>
      </c>
      <c r="C122" t="s">
        <v>23</v>
      </c>
      <c r="D122">
        <v>38245</v>
      </c>
      <c r="E122" t="s">
        <v>54</v>
      </c>
      <c r="F122" t="s">
        <v>55</v>
      </c>
      <c r="G122" t="s">
        <v>56</v>
      </c>
      <c r="H122">
        <v>7000706</v>
      </c>
      <c r="I122" t="s">
        <v>73</v>
      </c>
      <c r="J122">
        <v>4.5</v>
      </c>
      <c r="K122" t="s">
        <v>28</v>
      </c>
      <c r="L122" t="s">
        <v>70</v>
      </c>
      <c r="N122">
        <v>27</v>
      </c>
      <c r="O122">
        <v>4.5</v>
      </c>
      <c r="P122">
        <v>1</v>
      </c>
      <c r="Q122">
        <v>1</v>
      </c>
    </row>
    <row r="123" spans="1:17" x14ac:dyDescent="0.2">
      <c r="A123">
        <v>89981</v>
      </c>
      <c r="B123">
        <v>3</v>
      </c>
      <c r="C123" t="s">
        <v>23</v>
      </c>
      <c r="D123">
        <v>38253</v>
      </c>
      <c r="E123" t="s">
        <v>39</v>
      </c>
      <c r="F123" t="s">
        <v>40</v>
      </c>
      <c r="G123" t="s">
        <v>38</v>
      </c>
      <c r="H123">
        <v>7000715</v>
      </c>
      <c r="I123" t="s">
        <v>73</v>
      </c>
      <c r="J123">
        <v>4.5</v>
      </c>
      <c r="K123" t="s">
        <v>28</v>
      </c>
      <c r="L123" t="s">
        <v>70</v>
      </c>
      <c r="N123">
        <v>0</v>
      </c>
      <c r="O123">
        <v>4.5</v>
      </c>
      <c r="P123">
        <v>0</v>
      </c>
      <c r="Q123">
        <v>1</v>
      </c>
    </row>
    <row r="124" spans="1:17" x14ac:dyDescent="0.2">
      <c r="A124">
        <v>90039</v>
      </c>
      <c r="B124">
        <v>1</v>
      </c>
      <c r="C124" t="s">
        <v>23</v>
      </c>
      <c r="D124">
        <v>38254</v>
      </c>
      <c r="E124" t="s">
        <v>57</v>
      </c>
      <c r="F124" t="s">
        <v>58</v>
      </c>
      <c r="G124" t="s">
        <v>43</v>
      </c>
      <c r="H124">
        <v>7010731</v>
      </c>
      <c r="I124" t="s">
        <v>73</v>
      </c>
      <c r="J124">
        <v>4.5</v>
      </c>
      <c r="K124" t="s">
        <v>28</v>
      </c>
      <c r="L124" t="s">
        <v>70</v>
      </c>
      <c r="N124">
        <v>0</v>
      </c>
      <c r="O124">
        <v>4.5</v>
      </c>
      <c r="P124">
        <v>0</v>
      </c>
      <c r="Q124">
        <v>0</v>
      </c>
    </row>
    <row r="125" spans="1:17" x14ac:dyDescent="0.2">
      <c r="A125">
        <v>90155</v>
      </c>
      <c r="B125">
        <v>6</v>
      </c>
      <c r="C125" t="s">
        <v>23</v>
      </c>
      <c r="D125">
        <v>38256</v>
      </c>
      <c r="E125" t="s">
        <v>59</v>
      </c>
      <c r="F125" t="s">
        <v>34</v>
      </c>
      <c r="G125" t="s">
        <v>60</v>
      </c>
      <c r="H125">
        <v>7000719</v>
      </c>
      <c r="I125" t="s">
        <v>73</v>
      </c>
      <c r="J125">
        <v>4.5</v>
      </c>
      <c r="K125" t="s">
        <v>28</v>
      </c>
      <c r="L125" t="s">
        <v>70</v>
      </c>
      <c r="N125">
        <v>27</v>
      </c>
      <c r="O125">
        <v>4.5</v>
      </c>
      <c r="P125">
        <v>1</v>
      </c>
      <c r="Q125">
        <v>1</v>
      </c>
    </row>
    <row r="126" spans="1:17" x14ac:dyDescent="0.2">
      <c r="A126">
        <v>90097</v>
      </c>
      <c r="B126">
        <v>2</v>
      </c>
      <c r="C126" t="s">
        <v>23</v>
      </c>
      <c r="D126">
        <v>38255</v>
      </c>
      <c r="E126" t="s">
        <v>61</v>
      </c>
      <c r="F126" t="s">
        <v>62</v>
      </c>
      <c r="G126" t="s">
        <v>53</v>
      </c>
      <c r="H126">
        <v>7000717</v>
      </c>
      <c r="I126" t="s">
        <v>73</v>
      </c>
      <c r="J126">
        <v>4.5</v>
      </c>
      <c r="K126" t="s">
        <v>28</v>
      </c>
      <c r="L126" t="s">
        <v>70</v>
      </c>
      <c r="N126">
        <v>0</v>
      </c>
      <c r="O126">
        <v>4.5</v>
      </c>
      <c r="P126">
        <v>0</v>
      </c>
      <c r="Q126">
        <v>1</v>
      </c>
    </row>
    <row r="127" spans="1:17" x14ac:dyDescent="0.2">
      <c r="A127">
        <v>90271</v>
      </c>
      <c r="B127">
        <v>6</v>
      </c>
      <c r="C127" t="s">
        <v>23</v>
      </c>
      <c r="D127">
        <v>38251</v>
      </c>
      <c r="E127" t="s">
        <v>24</v>
      </c>
      <c r="F127" t="s">
        <v>25</v>
      </c>
      <c r="G127" t="s">
        <v>26</v>
      </c>
      <c r="H127">
        <v>7010727</v>
      </c>
      <c r="I127" t="s">
        <v>74</v>
      </c>
      <c r="J127">
        <v>3</v>
      </c>
      <c r="K127" t="s">
        <v>68</v>
      </c>
      <c r="L127" t="s">
        <v>70</v>
      </c>
      <c r="N127">
        <v>18</v>
      </c>
      <c r="O127">
        <v>3</v>
      </c>
      <c r="P127">
        <v>1</v>
      </c>
      <c r="Q127">
        <v>0</v>
      </c>
    </row>
    <row r="128" spans="1:17" x14ac:dyDescent="0.2">
      <c r="A128">
        <v>90267</v>
      </c>
      <c r="B128">
        <v>7</v>
      </c>
      <c r="C128" t="s">
        <v>23</v>
      </c>
      <c r="D128">
        <v>38250</v>
      </c>
      <c r="E128" t="s">
        <v>30</v>
      </c>
      <c r="F128" t="s">
        <v>31</v>
      </c>
      <c r="G128" t="s">
        <v>32</v>
      </c>
      <c r="H128">
        <v>7000711</v>
      </c>
      <c r="I128" t="s">
        <v>74</v>
      </c>
      <c r="J128">
        <v>3</v>
      </c>
      <c r="K128" t="s">
        <v>68</v>
      </c>
      <c r="L128" t="s">
        <v>70</v>
      </c>
      <c r="N128">
        <v>21</v>
      </c>
      <c r="O128">
        <v>3</v>
      </c>
      <c r="P128">
        <v>1</v>
      </c>
      <c r="Q128">
        <v>1</v>
      </c>
    </row>
    <row r="129" spans="1:17" x14ac:dyDescent="0.2">
      <c r="A129">
        <v>90275</v>
      </c>
      <c r="B129">
        <v>8</v>
      </c>
      <c r="C129" t="s">
        <v>23</v>
      </c>
      <c r="D129">
        <v>38252</v>
      </c>
      <c r="E129" t="s">
        <v>33</v>
      </c>
      <c r="F129" t="s">
        <v>34</v>
      </c>
      <c r="G129" t="s">
        <v>35</v>
      </c>
      <c r="H129">
        <v>7000713</v>
      </c>
      <c r="I129" t="s">
        <v>74</v>
      </c>
      <c r="J129">
        <v>3</v>
      </c>
      <c r="K129" t="s">
        <v>68</v>
      </c>
      <c r="L129" t="s">
        <v>70</v>
      </c>
      <c r="N129">
        <v>24</v>
      </c>
      <c r="O129">
        <v>3</v>
      </c>
      <c r="P129">
        <v>1</v>
      </c>
      <c r="Q129">
        <v>1</v>
      </c>
    </row>
    <row r="130" spans="1:17" x14ac:dyDescent="0.2">
      <c r="A130">
        <v>90235</v>
      </c>
      <c r="B130">
        <v>7</v>
      </c>
      <c r="C130" t="s">
        <v>23</v>
      </c>
      <c r="D130">
        <v>38242</v>
      </c>
      <c r="E130" t="s">
        <v>36</v>
      </c>
      <c r="F130" t="s">
        <v>37</v>
      </c>
      <c r="G130" t="s">
        <v>38</v>
      </c>
      <c r="H130">
        <v>7000701</v>
      </c>
      <c r="I130" t="s">
        <v>74</v>
      </c>
      <c r="J130">
        <v>3</v>
      </c>
      <c r="K130" t="s">
        <v>68</v>
      </c>
      <c r="L130" t="s">
        <v>70</v>
      </c>
      <c r="N130">
        <v>21</v>
      </c>
      <c r="O130">
        <v>3</v>
      </c>
      <c r="P130">
        <v>1</v>
      </c>
      <c r="Q130">
        <v>1</v>
      </c>
    </row>
    <row r="131" spans="1:17" x14ac:dyDescent="0.2">
      <c r="A131">
        <v>90243</v>
      </c>
      <c r="B131">
        <v>7</v>
      </c>
      <c r="C131" t="s">
        <v>23</v>
      </c>
      <c r="D131">
        <v>38244</v>
      </c>
      <c r="E131" t="s">
        <v>41</v>
      </c>
      <c r="F131" t="s">
        <v>42</v>
      </c>
      <c r="G131" t="s">
        <v>43</v>
      </c>
      <c r="H131">
        <v>7000703</v>
      </c>
      <c r="I131" t="s">
        <v>74</v>
      </c>
      <c r="J131">
        <v>3</v>
      </c>
      <c r="K131" t="s">
        <v>68</v>
      </c>
      <c r="L131" t="s">
        <v>70</v>
      </c>
      <c r="N131">
        <v>21</v>
      </c>
      <c r="O131">
        <v>3</v>
      </c>
      <c r="P131">
        <v>1</v>
      </c>
      <c r="Q131">
        <v>1</v>
      </c>
    </row>
    <row r="132" spans="1:17" x14ac:dyDescent="0.2">
      <c r="A132">
        <v>90255</v>
      </c>
      <c r="B132">
        <v>4</v>
      </c>
      <c r="C132" t="s">
        <v>23</v>
      </c>
      <c r="D132">
        <v>38247</v>
      </c>
      <c r="E132" t="s">
        <v>44</v>
      </c>
      <c r="F132" t="s">
        <v>45</v>
      </c>
      <c r="G132" t="s">
        <v>46</v>
      </c>
      <c r="H132">
        <v>7000708</v>
      </c>
      <c r="I132" t="s">
        <v>74</v>
      </c>
      <c r="J132">
        <v>3</v>
      </c>
      <c r="K132" t="s">
        <v>68</v>
      </c>
      <c r="L132" t="s">
        <v>70</v>
      </c>
      <c r="N132">
        <v>12</v>
      </c>
      <c r="O132">
        <v>3</v>
      </c>
      <c r="P132">
        <v>1</v>
      </c>
      <c r="Q132">
        <v>1</v>
      </c>
    </row>
    <row r="133" spans="1:17" x14ac:dyDescent="0.2">
      <c r="A133">
        <v>90239</v>
      </c>
      <c r="B133">
        <v>8</v>
      </c>
      <c r="C133" t="s">
        <v>23</v>
      </c>
      <c r="D133">
        <v>38243</v>
      </c>
      <c r="E133" t="s">
        <v>47</v>
      </c>
      <c r="F133" t="s">
        <v>45</v>
      </c>
      <c r="G133" t="s">
        <v>46</v>
      </c>
      <c r="H133">
        <v>7010721</v>
      </c>
      <c r="I133" t="s">
        <v>74</v>
      </c>
      <c r="J133">
        <v>3</v>
      </c>
      <c r="K133" t="s">
        <v>68</v>
      </c>
      <c r="L133" t="s">
        <v>70</v>
      </c>
      <c r="N133">
        <v>24</v>
      </c>
      <c r="O133">
        <v>3</v>
      </c>
      <c r="P133">
        <v>1</v>
      </c>
      <c r="Q133">
        <v>0</v>
      </c>
    </row>
    <row r="134" spans="1:17" x14ac:dyDescent="0.2">
      <c r="A134">
        <v>90251</v>
      </c>
      <c r="B134">
        <v>6</v>
      </c>
      <c r="C134" t="s">
        <v>23</v>
      </c>
      <c r="D134">
        <v>38246</v>
      </c>
      <c r="E134" t="s">
        <v>48</v>
      </c>
      <c r="F134" t="s">
        <v>49</v>
      </c>
      <c r="G134" t="s">
        <v>50</v>
      </c>
      <c r="H134">
        <v>7010723</v>
      </c>
      <c r="I134" t="s">
        <v>74</v>
      </c>
      <c r="J134">
        <v>3</v>
      </c>
      <c r="K134" t="s">
        <v>68</v>
      </c>
      <c r="L134" t="s">
        <v>70</v>
      </c>
      <c r="N134">
        <v>18</v>
      </c>
      <c r="O134">
        <v>3</v>
      </c>
      <c r="P134">
        <v>1</v>
      </c>
      <c r="Q134">
        <v>0</v>
      </c>
    </row>
    <row r="135" spans="1:17" x14ac:dyDescent="0.2">
      <c r="A135">
        <v>90259</v>
      </c>
      <c r="B135">
        <v>5</v>
      </c>
      <c r="C135" t="s">
        <v>23</v>
      </c>
      <c r="D135">
        <v>38248</v>
      </c>
      <c r="E135" t="s">
        <v>51</v>
      </c>
      <c r="F135" t="s">
        <v>52</v>
      </c>
      <c r="G135" t="s">
        <v>53</v>
      </c>
      <c r="H135">
        <v>7000709</v>
      </c>
      <c r="I135" t="s">
        <v>74</v>
      </c>
      <c r="J135">
        <v>3</v>
      </c>
      <c r="K135" t="s">
        <v>68</v>
      </c>
      <c r="L135" t="s">
        <v>70</v>
      </c>
      <c r="N135">
        <v>15</v>
      </c>
      <c r="O135">
        <v>3</v>
      </c>
      <c r="P135">
        <v>1</v>
      </c>
      <c r="Q135">
        <v>1</v>
      </c>
    </row>
    <row r="136" spans="1:17" x14ac:dyDescent="0.2">
      <c r="A136">
        <v>90247</v>
      </c>
      <c r="B136">
        <v>7</v>
      </c>
      <c r="C136" t="s">
        <v>23</v>
      </c>
      <c r="D136">
        <v>38245</v>
      </c>
      <c r="E136" t="s">
        <v>54</v>
      </c>
      <c r="F136" t="s">
        <v>55</v>
      </c>
      <c r="G136" t="s">
        <v>56</v>
      </c>
      <c r="H136">
        <v>7000706</v>
      </c>
      <c r="I136" t="s">
        <v>74</v>
      </c>
      <c r="J136">
        <v>3</v>
      </c>
      <c r="K136" t="s">
        <v>68</v>
      </c>
      <c r="L136" t="s">
        <v>70</v>
      </c>
      <c r="N136">
        <v>21</v>
      </c>
      <c r="O136">
        <v>3</v>
      </c>
      <c r="P136">
        <v>1</v>
      </c>
      <c r="Q136">
        <v>1</v>
      </c>
    </row>
    <row r="137" spans="1:17" x14ac:dyDescent="0.2">
      <c r="A137">
        <v>90279</v>
      </c>
      <c r="B137">
        <v>7</v>
      </c>
      <c r="C137" t="s">
        <v>23</v>
      </c>
      <c r="D137">
        <v>38253</v>
      </c>
      <c r="E137" t="s">
        <v>39</v>
      </c>
      <c r="F137" t="s">
        <v>40</v>
      </c>
      <c r="G137" t="s">
        <v>38</v>
      </c>
      <c r="H137">
        <v>7000715</v>
      </c>
      <c r="I137" t="s">
        <v>74</v>
      </c>
      <c r="J137">
        <v>3</v>
      </c>
      <c r="K137" t="s">
        <v>68</v>
      </c>
      <c r="L137" t="s">
        <v>70</v>
      </c>
      <c r="N137">
        <v>21</v>
      </c>
      <c r="O137">
        <v>3</v>
      </c>
      <c r="P137">
        <v>1</v>
      </c>
      <c r="Q137">
        <v>1</v>
      </c>
    </row>
    <row r="138" spans="1:17" x14ac:dyDescent="0.2">
      <c r="A138">
        <v>90283</v>
      </c>
      <c r="B138">
        <v>4</v>
      </c>
      <c r="C138" t="s">
        <v>23</v>
      </c>
      <c r="D138">
        <v>38254</v>
      </c>
      <c r="E138" t="s">
        <v>57</v>
      </c>
      <c r="F138" t="s">
        <v>58</v>
      </c>
      <c r="G138" t="s">
        <v>43</v>
      </c>
      <c r="H138">
        <v>7010731</v>
      </c>
      <c r="I138" t="s">
        <v>74</v>
      </c>
      <c r="J138">
        <v>3</v>
      </c>
      <c r="K138" t="s">
        <v>68</v>
      </c>
      <c r="L138" t="s">
        <v>70</v>
      </c>
      <c r="N138">
        <v>12</v>
      </c>
      <c r="O138">
        <v>3</v>
      </c>
      <c r="P138">
        <v>1</v>
      </c>
      <c r="Q138">
        <v>0</v>
      </c>
    </row>
    <row r="139" spans="1:17" x14ac:dyDescent="0.2">
      <c r="A139">
        <v>90291</v>
      </c>
      <c r="B139">
        <v>6</v>
      </c>
      <c r="C139" t="s">
        <v>23</v>
      </c>
      <c r="D139">
        <v>38256</v>
      </c>
      <c r="E139" t="s">
        <v>59</v>
      </c>
      <c r="F139" t="s">
        <v>34</v>
      </c>
      <c r="G139" t="s">
        <v>60</v>
      </c>
      <c r="H139">
        <v>7000719</v>
      </c>
      <c r="I139" t="s">
        <v>74</v>
      </c>
      <c r="J139">
        <v>3</v>
      </c>
      <c r="K139" t="s">
        <v>68</v>
      </c>
      <c r="L139" t="s">
        <v>70</v>
      </c>
      <c r="N139">
        <v>18</v>
      </c>
      <c r="O139">
        <v>3</v>
      </c>
      <c r="P139">
        <v>1</v>
      </c>
      <c r="Q139">
        <v>1</v>
      </c>
    </row>
    <row r="140" spans="1:17" x14ac:dyDescent="0.2">
      <c r="A140">
        <v>90287</v>
      </c>
      <c r="B140">
        <v>5</v>
      </c>
      <c r="C140" t="s">
        <v>23</v>
      </c>
      <c r="D140">
        <v>38255</v>
      </c>
      <c r="E140" t="s">
        <v>61</v>
      </c>
      <c r="F140" t="s">
        <v>62</v>
      </c>
      <c r="G140" t="s">
        <v>53</v>
      </c>
      <c r="H140">
        <v>7000717</v>
      </c>
      <c r="I140" t="s">
        <v>74</v>
      </c>
      <c r="J140">
        <v>3</v>
      </c>
      <c r="K140" t="s">
        <v>68</v>
      </c>
      <c r="L140" t="s">
        <v>70</v>
      </c>
      <c r="N140">
        <v>15</v>
      </c>
      <c r="O140">
        <v>3</v>
      </c>
      <c r="P140">
        <v>1</v>
      </c>
      <c r="Q140">
        <v>1</v>
      </c>
    </row>
    <row r="141" spans="1:17" x14ac:dyDescent="0.2">
      <c r="A141">
        <v>89855</v>
      </c>
      <c r="B141">
        <v>5</v>
      </c>
      <c r="C141" t="s">
        <v>23</v>
      </c>
      <c r="D141">
        <v>38251</v>
      </c>
      <c r="E141" t="s">
        <v>24</v>
      </c>
      <c r="F141" t="s">
        <v>25</v>
      </c>
      <c r="G141" t="s">
        <v>26</v>
      </c>
      <c r="H141">
        <v>7010727</v>
      </c>
      <c r="I141" t="s">
        <v>75</v>
      </c>
      <c r="J141">
        <v>3</v>
      </c>
      <c r="K141" t="s">
        <v>68</v>
      </c>
      <c r="L141" t="s">
        <v>70</v>
      </c>
      <c r="N141">
        <v>15</v>
      </c>
      <c r="O141">
        <v>3</v>
      </c>
      <c r="P141">
        <v>1</v>
      </c>
      <c r="Q141">
        <v>0</v>
      </c>
    </row>
    <row r="142" spans="1:17" x14ac:dyDescent="0.2">
      <c r="A142">
        <v>89797</v>
      </c>
      <c r="B142">
        <v>9</v>
      </c>
      <c r="C142" t="s">
        <v>23</v>
      </c>
      <c r="D142">
        <v>38250</v>
      </c>
      <c r="E142" t="s">
        <v>30</v>
      </c>
      <c r="F142" t="s">
        <v>31</v>
      </c>
      <c r="G142" t="s">
        <v>32</v>
      </c>
      <c r="H142">
        <v>7000711</v>
      </c>
      <c r="I142" t="s">
        <v>75</v>
      </c>
      <c r="J142">
        <v>3</v>
      </c>
      <c r="K142" t="s">
        <v>68</v>
      </c>
      <c r="L142" t="s">
        <v>70</v>
      </c>
      <c r="N142">
        <v>27</v>
      </c>
      <c r="O142">
        <v>3</v>
      </c>
      <c r="P142">
        <v>1</v>
      </c>
      <c r="Q142">
        <v>1</v>
      </c>
    </row>
    <row r="143" spans="1:17" x14ac:dyDescent="0.2">
      <c r="A143">
        <v>89913</v>
      </c>
      <c r="B143">
        <v>10</v>
      </c>
      <c r="C143" t="s">
        <v>23</v>
      </c>
      <c r="D143">
        <v>38252</v>
      </c>
      <c r="E143" t="s">
        <v>33</v>
      </c>
      <c r="F143" t="s">
        <v>34</v>
      </c>
      <c r="G143" t="s">
        <v>35</v>
      </c>
      <c r="H143">
        <v>7000713</v>
      </c>
      <c r="I143" t="s">
        <v>75</v>
      </c>
      <c r="J143">
        <v>3</v>
      </c>
      <c r="K143" t="s">
        <v>68</v>
      </c>
      <c r="L143" t="s">
        <v>70</v>
      </c>
      <c r="N143">
        <v>30</v>
      </c>
      <c r="O143">
        <v>3</v>
      </c>
      <c r="P143">
        <v>1</v>
      </c>
      <c r="Q143">
        <v>1</v>
      </c>
    </row>
    <row r="144" spans="1:17" x14ac:dyDescent="0.2">
      <c r="A144">
        <v>89333</v>
      </c>
      <c r="B144">
        <v>7</v>
      </c>
      <c r="C144" t="s">
        <v>23</v>
      </c>
      <c r="D144">
        <v>38242</v>
      </c>
      <c r="E144" t="s">
        <v>36</v>
      </c>
      <c r="F144" t="s">
        <v>37</v>
      </c>
      <c r="G144" t="s">
        <v>38</v>
      </c>
      <c r="H144">
        <v>7000701</v>
      </c>
      <c r="I144" t="s">
        <v>75</v>
      </c>
      <c r="J144">
        <v>3</v>
      </c>
      <c r="K144" t="s">
        <v>68</v>
      </c>
      <c r="L144" t="s">
        <v>70</v>
      </c>
      <c r="N144">
        <v>21</v>
      </c>
      <c r="O144">
        <v>3</v>
      </c>
      <c r="P144">
        <v>1</v>
      </c>
      <c r="Q144">
        <v>1</v>
      </c>
    </row>
    <row r="145" spans="1:17" x14ac:dyDescent="0.2">
      <c r="A145">
        <v>89449</v>
      </c>
      <c r="B145">
        <v>8</v>
      </c>
      <c r="C145" t="s">
        <v>23</v>
      </c>
      <c r="D145">
        <v>38244</v>
      </c>
      <c r="E145" t="s">
        <v>41</v>
      </c>
      <c r="F145" t="s">
        <v>42</v>
      </c>
      <c r="G145" t="s">
        <v>43</v>
      </c>
      <c r="H145">
        <v>7000703</v>
      </c>
      <c r="I145" t="s">
        <v>75</v>
      </c>
      <c r="J145">
        <v>3</v>
      </c>
      <c r="K145" t="s">
        <v>68</v>
      </c>
      <c r="L145" t="s">
        <v>70</v>
      </c>
      <c r="N145">
        <v>24</v>
      </c>
      <c r="O145">
        <v>3</v>
      </c>
      <c r="P145">
        <v>1</v>
      </c>
      <c r="Q145">
        <v>1</v>
      </c>
    </row>
    <row r="146" spans="1:17" x14ac:dyDescent="0.2">
      <c r="A146">
        <v>89623</v>
      </c>
      <c r="B146">
        <v>4</v>
      </c>
      <c r="C146" t="s">
        <v>23</v>
      </c>
      <c r="D146">
        <v>38247</v>
      </c>
      <c r="E146" t="s">
        <v>44</v>
      </c>
      <c r="F146" t="s">
        <v>45</v>
      </c>
      <c r="G146" t="s">
        <v>46</v>
      </c>
      <c r="H146">
        <v>7000708</v>
      </c>
      <c r="I146" t="s">
        <v>75</v>
      </c>
      <c r="J146">
        <v>3</v>
      </c>
      <c r="K146" t="s">
        <v>68</v>
      </c>
      <c r="L146" t="s">
        <v>70</v>
      </c>
      <c r="N146">
        <v>12</v>
      </c>
      <c r="O146">
        <v>3</v>
      </c>
      <c r="P146">
        <v>1</v>
      </c>
      <c r="Q146">
        <v>1</v>
      </c>
    </row>
    <row r="147" spans="1:17" x14ac:dyDescent="0.2">
      <c r="A147">
        <v>89391</v>
      </c>
      <c r="B147">
        <v>8</v>
      </c>
      <c r="C147" t="s">
        <v>23</v>
      </c>
      <c r="D147">
        <v>38243</v>
      </c>
      <c r="E147" t="s">
        <v>47</v>
      </c>
      <c r="F147" t="s">
        <v>45</v>
      </c>
      <c r="G147" t="s">
        <v>46</v>
      </c>
      <c r="H147">
        <v>7010721</v>
      </c>
      <c r="I147" t="s">
        <v>75</v>
      </c>
      <c r="J147">
        <v>3</v>
      </c>
      <c r="K147" t="s">
        <v>68</v>
      </c>
      <c r="L147" t="s">
        <v>70</v>
      </c>
      <c r="N147">
        <v>24</v>
      </c>
      <c r="O147">
        <v>3</v>
      </c>
      <c r="P147">
        <v>1</v>
      </c>
      <c r="Q147">
        <v>0</v>
      </c>
    </row>
    <row r="148" spans="1:17" x14ac:dyDescent="0.2">
      <c r="A148">
        <v>89565</v>
      </c>
      <c r="B148">
        <v>7</v>
      </c>
      <c r="C148" t="s">
        <v>23</v>
      </c>
      <c r="D148">
        <v>38246</v>
      </c>
      <c r="E148" t="s">
        <v>48</v>
      </c>
      <c r="F148" t="s">
        <v>49</v>
      </c>
      <c r="G148" t="s">
        <v>50</v>
      </c>
      <c r="H148">
        <v>7010723</v>
      </c>
      <c r="I148" t="s">
        <v>75</v>
      </c>
      <c r="J148">
        <v>3</v>
      </c>
      <c r="K148" t="s">
        <v>68</v>
      </c>
      <c r="L148" t="s">
        <v>70</v>
      </c>
      <c r="N148">
        <v>21</v>
      </c>
      <c r="O148">
        <v>3</v>
      </c>
      <c r="P148">
        <v>1</v>
      </c>
      <c r="Q148">
        <v>0</v>
      </c>
    </row>
    <row r="149" spans="1:17" x14ac:dyDescent="0.2">
      <c r="A149">
        <v>89681</v>
      </c>
      <c r="B149">
        <v>3</v>
      </c>
      <c r="C149" t="s">
        <v>23</v>
      </c>
      <c r="D149">
        <v>38248</v>
      </c>
      <c r="E149" t="s">
        <v>51</v>
      </c>
      <c r="F149" t="s">
        <v>52</v>
      </c>
      <c r="G149" t="s">
        <v>53</v>
      </c>
      <c r="H149">
        <v>7000709</v>
      </c>
      <c r="I149" t="s">
        <v>75</v>
      </c>
      <c r="J149">
        <v>3</v>
      </c>
      <c r="K149" t="s">
        <v>68</v>
      </c>
      <c r="L149" t="s">
        <v>70</v>
      </c>
      <c r="N149">
        <v>0</v>
      </c>
      <c r="O149">
        <v>3</v>
      </c>
      <c r="P149">
        <v>0</v>
      </c>
      <c r="Q149">
        <v>1</v>
      </c>
    </row>
    <row r="150" spans="1:17" x14ac:dyDescent="0.2">
      <c r="A150">
        <v>89507</v>
      </c>
      <c r="B150">
        <v>7</v>
      </c>
      <c r="C150" t="s">
        <v>23</v>
      </c>
      <c r="D150">
        <v>38245</v>
      </c>
      <c r="E150" t="s">
        <v>54</v>
      </c>
      <c r="F150" t="s">
        <v>55</v>
      </c>
      <c r="G150" t="s">
        <v>56</v>
      </c>
      <c r="H150">
        <v>7000706</v>
      </c>
      <c r="I150" t="s">
        <v>75</v>
      </c>
      <c r="J150">
        <v>3</v>
      </c>
      <c r="K150" t="s">
        <v>68</v>
      </c>
      <c r="L150" t="s">
        <v>70</v>
      </c>
      <c r="N150">
        <v>21</v>
      </c>
      <c r="O150">
        <v>3</v>
      </c>
      <c r="P150">
        <v>1</v>
      </c>
      <c r="Q150">
        <v>1</v>
      </c>
    </row>
    <row r="151" spans="1:17" x14ac:dyDescent="0.2">
      <c r="A151">
        <v>89971</v>
      </c>
      <c r="B151">
        <v>5</v>
      </c>
      <c r="C151" t="s">
        <v>23</v>
      </c>
      <c r="D151">
        <v>38253</v>
      </c>
      <c r="E151" t="s">
        <v>39</v>
      </c>
      <c r="F151" t="s">
        <v>40</v>
      </c>
      <c r="G151" t="s">
        <v>38</v>
      </c>
      <c r="H151">
        <v>7000715</v>
      </c>
      <c r="I151" t="s">
        <v>75</v>
      </c>
      <c r="J151">
        <v>3</v>
      </c>
      <c r="K151" t="s">
        <v>68</v>
      </c>
      <c r="L151" t="s">
        <v>70</v>
      </c>
      <c r="N151">
        <v>15</v>
      </c>
      <c r="O151">
        <v>3</v>
      </c>
      <c r="P151">
        <v>1</v>
      </c>
      <c r="Q151">
        <v>1</v>
      </c>
    </row>
    <row r="152" spans="1:17" x14ac:dyDescent="0.2">
      <c r="A152">
        <v>90029</v>
      </c>
      <c r="B152">
        <v>6</v>
      </c>
      <c r="C152" t="s">
        <v>23</v>
      </c>
      <c r="D152">
        <v>38254</v>
      </c>
      <c r="E152" t="s">
        <v>57</v>
      </c>
      <c r="F152" t="s">
        <v>58</v>
      </c>
      <c r="G152" t="s">
        <v>43</v>
      </c>
      <c r="H152">
        <v>7010731</v>
      </c>
      <c r="I152" t="s">
        <v>75</v>
      </c>
      <c r="J152">
        <v>3</v>
      </c>
      <c r="K152" t="s">
        <v>68</v>
      </c>
      <c r="L152" t="s">
        <v>70</v>
      </c>
      <c r="N152">
        <v>18</v>
      </c>
      <c r="O152">
        <v>3</v>
      </c>
      <c r="P152">
        <v>1</v>
      </c>
      <c r="Q152">
        <v>0</v>
      </c>
    </row>
    <row r="153" spans="1:17" x14ac:dyDescent="0.2">
      <c r="A153">
        <v>90145</v>
      </c>
      <c r="B153">
        <v>7</v>
      </c>
      <c r="C153" t="s">
        <v>23</v>
      </c>
      <c r="D153">
        <v>38256</v>
      </c>
      <c r="E153" t="s">
        <v>59</v>
      </c>
      <c r="F153" t="s">
        <v>34</v>
      </c>
      <c r="G153" t="s">
        <v>60</v>
      </c>
      <c r="H153">
        <v>7000719</v>
      </c>
      <c r="I153" t="s">
        <v>75</v>
      </c>
      <c r="J153">
        <v>3</v>
      </c>
      <c r="K153" t="s">
        <v>68</v>
      </c>
      <c r="L153" t="s">
        <v>70</v>
      </c>
      <c r="N153">
        <v>21</v>
      </c>
      <c r="O153">
        <v>3</v>
      </c>
      <c r="P153">
        <v>1</v>
      </c>
      <c r="Q153">
        <v>1</v>
      </c>
    </row>
    <row r="154" spans="1:17" x14ac:dyDescent="0.2">
      <c r="A154">
        <v>90087</v>
      </c>
      <c r="B154">
        <v>6</v>
      </c>
      <c r="C154" t="s">
        <v>23</v>
      </c>
      <c r="D154">
        <v>38255</v>
      </c>
      <c r="E154" t="s">
        <v>61</v>
      </c>
      <c r="F154" t="s">
        <v>62</v>
      </c>
      <c r="G154" t="s">
        <v>53</v>
      </c>
      <c r="H154">
        <v>7000717</v>
      </c>
      <c r="I154" t="s">
        <v>75</v>
      </c>
      <c r="J154">
        <v>3</v>
      </c>
      <c r="K154" t="s">
        <v>68</v>
      </c>
      <c r="L154" t="s">
        <v>70</v>
      </c>
      <c r="N154">
        <v>18</v>
      </c>
      <c r="O154">
        <v>3</v>
      </c>
      <c r="P154">
        <v>1</v>
      </c>
      <c r="Q154">
        <v>1</v>
      </c>
    </row>
    <row r="155" spans="1:17" x14ac:dyDescent="0.2">
      <c r="A155">
        <v>90331</v>
      </c>
      <c r="B155">
        <v>6</v>
      </c>
      <c r="C155" t="s">
        <v>23</v>
      </c>
      <c r="D155">
        <v>38251</v>
      </c>
      <c r="E155" t="s">
        <v>24</v>
      </c>
      <c r="F155" t="s">
        <v>25</v>
      </c>
      <c r="G155" t="s">
        <v>26</v>
      </c>
      <c r="H155">
        <v>7010727</v>
      </c>
      <c r="I155" t="s">
        <v>76</v>
      </c>
      <c r="J155">
        <v>3</v>
      </c>
      <c r="K155" t="s">
        <v>68</v>
      </c>
      <c r="L155" t="s">
        <v>70</v>
      </c>
      <c r="N155">
        <v>18</v>
      </c>
      <c r="O155">
        <v>3</v>
      </c>
      <c r="P155">
        <v>1</v>
      </c>
      <c r="Q155">
        <v>0</v>
      </c>
    </row>
    <row r="156" spans="1:17" x14ac:dyDescent="0.2">
      <c r="A156">
        <v>90327</v>
      </c>
      <c r="B156">
        <v>7</v>
      </c>
      <c r="C156" t="s">
        <v>23</v>
      </c>
      <c r="D156">
        <v>38250</v>
      </c>
      <c r="E156" t="s">
        <v>30</v>
      </c>
      <c r="F156" t="s">
        <v>31</v>
      </c>
      <c r="G156" t="s">
        <v>32</v>
      </c>
      <c r="H156">
        <v>7000711</v>
      </c>
      <c r="I156" t="s">
        <v>76</v>
      </c>
      <c r="J156">
        <v>3</v>
      </c>
      <c r="K156" t="s">
        <v>68</v>
      </c>
      <c r="L156" t="s">
        <v>70</v>
      </c>
      <c r="N156">
        <v>21</v>
      </c>
      <c r="O156">
        <v>3</v>
      </c>
      <c r="P156">
        <v>1</v>
      </c>
      <c r="Q156">
        <v>1</v>
      </c>
    </row>
    <row r="157" spans="1:17" x14ac:dyDescent="0.2">
      <c r="A157">
        <v>90335</v>
      </c>
      <c r="B157">
        <v>9</v>
      </c>
      <c r="C157" t="s">
        <v>23</v>
      </c>
      <c r="D157">
        <v>38252</v>
      </c>
      <c r="E157" t="s">
        <v>33</v>
      </c>
      <c r="F157" t="s">
        <v>34</v>
      </c>
      <c r="G157" t="s">
        <v>35</v>
      </c>
      <c r="H157">
        <v>7000713</v>
      </c>
      <c r="I157" t="s">
        <v>76</v>
      </c>
      <c r="J157">
        <v>3</v>
      </c>
      <c r="K157" t="s">
        <v>68</v>
      </c>
      <c r="L157" t="s">
        <v>70</v>
      </c>
      <c r="N157">
        <v>27</v>
      </c>
      <c r="O157">
        <v>3</v>
      </c>
      <c r="P157">
        <v>1</v>
      </c>
      <c r="Q157">
        <v>1</v>
      </c>
    </row>
    <row r="158" spans="1:17" x14ac:dyDescent="0.2">
      <c r="A158">
        <v>90295</v>
      </c>
      <c r="B158">
        <v>10</v>
      </c>
      <c r="C158" t="s">
        <v>23</v>
      </c>
      <c r="D158">
        <v>38242</v>
      </c>
      <c r="E158" t="s">
        <v>36</v>
      </c>
      <c r="F158" t="s">
        <v>37</v>
      </c>
      <c r="G158" t="s">
        <v>38</v>
      </c>
      <c r="H158">
        <v>7000701</v>
      </c>
      <c r="I158" t="s">
        <v>76</v>
      </c>
      <c r="J158">
        <v>3</v>
      </c>
      <c r="K158" t="s">
        <v>68</v>
      </c>
      <c r="L158" t="s">
        <v>70</v>
      </c>
      <c r="N158">
        <v>30</v>
      </c>
      <c r="O158">
        <v>3</v>
      </c>
      <c r="P158">
        <v>1</v>
      </c>
      <c r="Q158">
        <v>1</v>
      </c>
    </row>
    <row r="159" spans="1:17" x14ac:dyDescent="0.2">
      <c r="A159">
        <v>90303</v>
      </c>
      <c r="B159">
        <v>9</v>
      </c>
      <c r="C159" t="s">
        <v>23</v>
      </c>
      <c r="D159">
        <v>38244</v>
      </c>
      <c r="E159" t="s">
        <v>41</v>
      </c>
      <c r="F159" t="s">
        <v>42</v>
      </c>
      <c r="G159" t="s">
        <v>43</v>
      </c>
      <c r="H159">
        <v>7000703</v>
      </c>
      <c r="I159" t="s">
        <v>76</v>
      </c>
      <c r="J159">
        <v>3</v>
      </c>
      <c r="K159" t="s">
        <v>68</v>
      </c>
      <c r="L159" t="s">
        <v>70</v>
      </c>
      <c r="N159">
        <v>27</v>
      </c>
      <c r="O159">
        <v>3</v>
      </c>
      <c r="P159">
        <v>1</v>
      </c>
      <c r="Q159">
        <v>1</v>
      </c>
    </row>
    <row r="160" spans="1:17" x14ac:dyDescent="0.2">
      <c r="A160">
        <v>90315</v>
      </c>
      <c r="B160">
        <v>6</v>
      </c>
      <c r="C160" t="s">
        <v>23</v>
      </c>
      <c r="D160">
        <v>38247</v>
      </c>
      <c r="E160" t="s">
        <v>44</v>
      </c>
      <c r="F160" t="s">
        <v>45</v>
      </c>
      <c r="G160" t="s">
        <v>46</v>
      </c>
      <c r="H160">
        <v>7000708</v>
      </c>
      <c r="I160" t="s">
        <v>76</v>
      </c>
      <c r="J160">
        <v>3</v>
      </c>
      <c r="K160" t="s">
        <v>68</v>
      </c>
      <c r="L160" t="s">
        <v>70</v>
      </c>
      <c r="N160">
        <v>18</v>
      </c>
      <c r="O160">
        <v>3</v>
      </c>
      <c r="P160">
        <v>1</v>
      </c>
      <c r="Q160">
        <v>1</v>
      </c>
    </row>
    <row r="161" spans="1:17" x14ac:dyDescent="0.2">
      <c r="A161">
        <v>90299</v>
      </c>
      <c r="B161">
        <v>7</v>
      </c>
      <c r="C161" t="s">
        <v>23</v>
      </c>
      <c r="D161">
        <v>38243</v>
      </c>
      <c r="E161" t="s">
        <v>47</v>
      </c>
      <c r="F161" t="s">
        <v>45</v>
      </c>
      <c r="G161" t="s">
        <v>46</v>
      </c>
      <c r="H161">
        <v>7010721</v>
      </c>
      <c r="I161" t="s">
        <v>76</v>
      </c>
      <c r="J161">
        <v>3</v>
      </c>
      <c r="K161" t="s">
        <v>68</v>
      </c>
      <c r="L161" t="s">
        <v>70</v>
      </c>
      <c r="N161">
        <v>21</v>
      </c>
      <c r="O161">
        <v>3</v>
      </c>
      <c r="P161">
        <v>1</v>
      </c>
      <c r="Q161">
        <v>0</v>
      </c>
    </row>
    <row r="162" spans="1:17" x14ac:dyDescent="0.2">
      <c r="A162">
        <v>90311</v>
      </c>
      <c r="B162">
        <v>9</v>
      </c>
      <c r="C162" t="s">
        <v>23</v>
      </c>
      <c r="D162">
        <v>38246</v>
      </c>
      <c r="E162" t="s">
        <v>48</v>
      </c>
      <c r="F162" t="s">
        <v>49</v>
      </c>
      <c r="G162" t="s">
        <v>50</v>
      </c>
      <c r="H162">
        <v>7010723</v>
      </c>
      <c r="I162" t="s">
        <v>76</v>
      </c>
      <c r="J162">
        <v>3</v>
      </c>
      <c r="K162" t="s">
        <v>68</v>
      </c>
      <c r="L162" t="s">
        <v>70</v>
      </c>
      <c r="N162">
        <v>27</v>
      </c>
      <c r="O162">
        <v>3</v>
      </c>
      <c r="P162">
        <v>1</v>
      </c>
      <c r="Q162">
        <v>0</v>
      </c>
    </row>
    <row r="163" spans="1:17" x14ac:dyDescent="0.2">
      <c r="A163">
        <v>90319</v>
      </c>
      <c r="B163">
        <v>7</v>
      </c>
      <c r="C163" t="s">
        <v>23</v>
      </c>
      <c r="D163">
        <v>38248</v>
      </c>
      <c r="E163" t="s">
        <v>51</v>
      </c>
      <c r="F163" t="s">
        <v>52</v>
      </c>
      <c r="G163" t="s">
        <v>53</v>
      </c>
      <c r="H163">
        <v>7000709</v>
      </c>
      <c r="I163" t="s">
        <v>76</v>
      </c>
      <c r="J163">
        <v>3</v>
      </c>
      <c r="K163" t="s">
        <v>68</v>
      </c>
      <c r="L163" t="s">
        <v>70</v>
      </c>
      <c r="N163">
        <v>21</v>
      </c>
      <c r="O163">
        <v>3</v>
      </c>
      <c r="P163">
        <v>1</v>
      </c>
      <c r="Q163">
        <v>1</v>
      </c>
    </row>
    <row r="164" spans="1:17" x14ac:dyDescent="0.2">
      <c r="A164">
        <v>90307</v>
      </c>
      <c r="B164">
        <v>8</v>
      </c>
      <c r="C164" t="s">
        <v>23</v>
      </c>
      <c r="D164">
        <v>38245</v>
      </c>
      <c r="E164" t="s">
        <v>54</v>
      </c>
      <c r="F164" t="s">
        <v>55</v>
      </c>
      <c r="G164" t="s">
        <v>56</v>
      </c>
      <c r="H164">
        <v>7000706</v>
      </c>
      <c r="I164" t="s">
        <v>76</v>
      </c>
      <c r="J164">
        <v>3</v>
      </c>
      <c r="K164" t="s">
        <v>68</v>
      </c>
      <c r="L164" t="s">
        <v>70</v>
      </c>
      <c r="N164">
        <v>24</v>
      </c>
      <c r="O164">
        <v>3</v>
      </c>
      <c r="P164">
        <v>1</v>
      </c>
      <c r="Q164">
        <v>1</v>
      </c>
    </row>
    <row r="165" spans="1:17" x14ac:dyDescent="0.2">
      <c r="A165">
        <v>90339</v>
      </c>
      <c r="B165">
        <v>8</v>
      </c>
      <c r="C165" t="s">
        <v>23</v>
      </c>
      <c r="D165">
        <v>38253</v>
      </c>
      <c r="E165" t="s">
        <v>39</v>
      </c>
      <c r="F165" t="s">
        <v>40</v>
      </c>
      <c r="G165" t="s">
        <v>38</v>
      </c>
      <c r="H165">
        <v>7000715</v>
      </c>
      <c r="I165" t="s">
        <v>76</v>
      </c>
      <c r="J165">
        <v>3</v>
      </c>
      <c r="K165" t="s">
        <v>68</v>
      </c>
      <c r="L165" t="s">
        <v>70</v>
      </c>
      <c r="N165">
        <v>24</v>
      </c>
      <c r="O165">
        <v>3</v>
      </c>
      <c r="P165">
        <v>1</v>
      </c>
      <c r="Q165">
        <v>1</v>
      </c>
    </row>
    <row r="166" spans="1:17" x14ac:dyDescent="0.2">
      <c r="A166">
        <v>90343</v>
      </c>
      <c r="B166">
        <v>7</v>
      </c>
      <c r="C166" t="s">
        <v>23</v>
      </c>
      <c r="D166">
        <v>38254</v>
      </c>
      <c r="E166" t="s">
        <v>57</v>
      </c>
      <c r="F166" t="s">
        <v>58</v>
      </c>
      <c r="G166" t="s">
        <v>43</v>
      </c>
      <c r="H166">
        <v>7010731</v>
      </c>
      <c r="I166" t="s">
        <v>76</v>
      </c>
      <c r="J166">
        <v>3</v>
      </c>
      <c r="K166" t="s">
        <v>68</v>
      </c>
      <c r="L166" t="s">
        <v>70</v>
      </c>
      <c r="N166">
        <v>21</v>
      </c>
      <c r="O166">
        <v>3</v>
      </c>
      <c r="P166">
        <v>1</v>
      </c>
      <c r="Q166">
        <v>0</v>
      </c>
    </row>
    <row r="167" spans="1:17" x14ac:dyDescent="0.2">
      <c r="A167">
        <v>90351</v>
      </c>
      <c r="B167">
        <v>9</v>
      </c>
      <c r="C167" t="s">
        <v>23</v>
      </c>
      <c r="D167">
        <v>38256</v>
      </c>
      <c r="E167" t="s">
        <v>59</v>
      </c>
      <c r="F167" t="s">
        <v>34</v>
      </c>
      <c r="G167" t="s">
        <v>60</v>
      </c>
      <c r="H167">
        <v>7000719</v>
      </c>
      <c r="I167" t="s">
        <v>76</v>
      </c>
      <c r="J167">
        <v>3</v>
      </c>
      <c r="K167" t="s">
        <v>68</v>
      </c>
      <c r="L167" t="s">
        <v>70</v>
      </c>
      <c r="N167">
        <v>27</v>
      </c>
      <c r="O167">
        <v>3</v>
      </c>
      <c r="P167">
        <v>1</v>
      </c>
      <c r="Q167">
        <v>1</v>
      </c>
    </row>
    <row r="168" spans="1:17" x14ac:dyDescent="0.2">
      <c r="A168">
        <v>90347</v>
      </c>
      <c r="B168">
        <v>9</v>
      </c>
      <c r="C168" t="s">
        <v>23</v>
      </c>
      <c r="D168">
        <v>38255</v>
      </c>
      <c r="E168" t="s">
        <v>61</v>
      </c>
      <c r="F168" t="s">
        <v>62</v>
      </c>
      <c r="G168" t="s">
        <v>53</v>
      </c>
      <c r="H168">
        <v>7000717</v>
      </c>
      <c r="I168" t="s">
        <v>76</v>
      </c>
      <c r="J168">
        <v>3</v>
      </c>
      <c r="K168" t="s">
        <v>68</v>
      </c>
      <c r="L168" t="s">
        <v>70</v>
      </c>
      <c r="N168">
        <v>27</v>
      </c>
      <c r="O168">
        <v>3</v>
      </c>
      <c r="P168">
        <v>1</v>
      </c>
      <c r="Q168">
        <v>1</v>
      </c>
    </row>
  </sheetData>
  <sheetProtection selectLockedCells="1" selectUnlockedCells="1"/>
  <phoneticPr fontId="0" type="noConversion"/>
  <pageMargins left="0.75" right="0.75" top="1" bottom="1" header="0.51180555555555551" footer="0.51180555555555551"/>
  <pageSetup paperSize="9" firstPageNumber="0" orientation="portrait" horizontalDpi="300" verticalDpi="300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F46B618994ADAC4D9E28A31BC92DFB66" ma:contentTypeVersion="8" ma:contentTypeDescription="Создание документа." ma:contentTypeScope="" ma:versionID="0646127efebb28aa70e0553b33170eef">
  <xsd:schema xmlns:xsd="http://www.w3.org/2001/XMLSchema" xmlns:xs="http://www.w3.org/2001/XMLSchema" xmlns:p="http://schemas.microsoft.com/office/2006/metadata/properties" xmlns:ns2="267249bc-8ddc-4650-95f0-9650fa2851ad" xmlns:ns3="b03da81e-4ede-40e7-a5d9-10520222f22e" targetNamespace="http://schemas.microsoft.com/office/2006/metadata/properties" ma:root="true" ma:fieldsID="0b044131cd5172fb9c9bb62303317b4c" ns2:_="" ns3:_="">
    <xsd:import namespace="267249bc-8ddc-4650-95f0-9650fa2851ad"/>
    <xsd:import namespace="b03da81e-4ede-40e7-a5d9-10520222f22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67249bc-8ddc-4650-95f0-9650fa2851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03da81e-4ede-40e7-a5d9-10520222f22e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970EFAF-E3BE-4CAA-AE47-008A1A462A2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740C102-7C6E-4287-AB75-935413F9111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67249bc-8ddc-4650-95f0-9650fa2851ad"/>
    <ds:schemaRef ds:uri="b03da81e-4ede-40e7-a5d9-10520222f22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A4B0AE6-A203-43A3-8AE4-334C20351ECD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Логины Группы Оценки</vt:lpstr>
      <vt:lpstr>Данные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Windows 7</dc:creator>
  <cp:keywords/>
  <dc:description/>
  <cp:lastModifiedBy>hp600nn</cp:lastModifiedBy>
  <cp:revision/>
  <dcterms:created xsi:type="dcterms:W3CDTF">2015-02-02T07:20:46Z</dcterms:created>
  <dcterms:modified xsi:type="dcterms:W3CDTF">2022-09-03T18:05:46Z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0x010100F46B618994ADAC4D9E28A31BC92DFB66</vt:lpwstr>
  </property>
</Properties>
</file>