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xterousgroup-my.sharepoint.com/personal/d_estoesta_dexterousgroup_com_au/Documents/Documents/UiPath/XeroDownloadReportsAutomation/"/>
    </mc:Choice>
  </mc:AlternateContent>
  <xr:revisionPtr revIDLastSave="325" documentId="11_F25DC773A252ABDACC1048B9E19C406E5BDE58EC" xr6:coauthVersionLast="47" xr6:coauthVersionMax="47" xr10:uidLastSave="{AEFBD697-0FAD-4850-970E-D54AE97A018E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H39" i="1"/>
  <c r="I39" i="1"/>
  <c r="G38" i="1"/>
  <c r="H38" i="1"/>
  <c r="I38" i="1"/>
  <c r="G37" i="1"/>
  <c r="H37" i="1"/>
  <c r="I37" i="1"/>
  <c r="G36" i="1"/>
  <c r="H36" i="1"/>
  <c r="I36" i="1"/>
  <c r="G35" i="1"/>
  <c r="H35" i="1"/>
  <c r="I35" i="1"/>
  <c r="G34" i="1"/>
  <c r="H34" i="1"/>
  <c r="I34" i="1"/>
  <c r="G33" i="1"/>
  <c r="H33" i="1"/>
  <c r="I33" i="1"/>
  <c r="G32" i="1"/>
  <c r="H32" i="1"/>
  <c r="I32" i="1"/>
  <c r="G31" i="1"/>
  <c r="H31" i="1"/>
  <c r="I31" i="1"/>
  <c r="G30" i="1"/>
  <c r="H30" i="1"/>
  <c r="I30" i="1"/>
  <c r="G29" i="1"/>
  <c r="H29" i="1"/>
  <c r="I29" i="1"/>
  <c r="G28" i="1"/>
  <c r="H28" i="1"/>
  <c r="I28" i="1"/>
  <c r="G27" i="1"/>
  <c r="H27" i="1"/>
  <c r="I27" i="1"/>
  <c r="G26" i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G21" i="1"/>
  <c r="H21" i="1"/>
  <c r="I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G13" i="1"/>
  <c r="H13" i="1"/>
  <c r="I13" i="1"/>
  <c r="G12" i="1"/>
  <c r="H12" i="1"/>
  <c r="I12" i="1"/>
  <c r="G11" i="1"/>
  <c r="H11" i="1"/>
  <c r="I11" i="1"/>
  <c r="G10" i="1"/>
  <c r="H10" i="1"/>
  <c r="I10" i="1"/>
  <c r="H9" i="1"/>
  <c r="I9" i="1"/>
  <c r="I8" i="1"/>
  <c r="H8" i="1"/>
  <c r="I7" i="1"/>
  <c r="H7" i="1"/>
  <c r="I6" i="1"/>
  <c r="H6" i="1"/>
  <c r="I5" i="1"/>
  <c r="H5" i="1"/>
  <c r="I4" i="1"/>
  <c r="H4" i="1"/>
  <c r="H2" i="1"/>
  <c r="I2" i="1"/>
  <c r="H3" i="1"/>
  <c r="I3" i="1"/>
</calcChain>
</file>

<file path=xl/sharedStrings.xml><?xml version="1.0" encoding="utf-8"?>
<sst xmlns="http://schemas.openxmlformats.org/spreadsheetml/2006/main" count="171" uniqueCount="34">
  <si>
    <t>Id</t>
  </si>
  <si>
    <t>Submission Time</t>
  </si>
  <si>
    <t>Email</t>
  </si>
  <si>
    <t>Report</t>
  </si>
  <si>
    <t>Entity Name</t>
  </si>
  <si>
    <t>Date Range</t>
  </si>
  <si>
    <t>Status</t>
  </si>
  <si>
    <t>Filtered Report</t>
  </si>
  <si>
    <t>Filtered Entity Name</t>
  </si>
  <si>
    <t>2/19/2024 8:10</t>
  </si>
  <si>
    <t>d.estoesta@dexterousgroup.com.au</t>
  </si>
  <si>
    <t>["Aged Payables","Balance Sheet","Profit &amp; Loss"]</t>
  </si>
  <si>
    <t>Pinnacle Oporto Ulladulla Pty Ltd
Pinnacle Oporto Warrawong Pty Ltd
Pinnacle Oporto Wodonga Pty Ltd</t>
  </si>
  <si>
    <t>Last Month</t>
  </si>
  <si>
    <t>Done</t>
  </si>
  <si>
    <t>["Aged Payables","Balance Sheet"]</t>
  </si>
  <si>
    <t>Pinnacle Oporto Ulladulla Pty Ltd
Pinnacle Oporto Warrawong Pty Ltd</t>
  </si>
  <si>
    <t>Last Quarter</t>
  </si>
  <si>
    <t>This Month</t>
  </si>
  <si>
    <t>Last Financial Year</t>
  </si>
  <si>
    <t>This Financial Year</t>
  </si>
  <si>
    <t>Pinnacle Oporto Ulladulla Pty Ltd</t>
  </si>
  <si>
    <t>This Quarter</t>
  </si>
  <si>
    <t>["Aged Payables"]</t>
  </si>
  <si>
    <t>Pinnacle Oporto Warrawong Pty Ltd</t>
  </si>
  <si>
    <t>Pinnacle Oporto Wodonga Pty Ltd</t>
  </si>
  <si>
    <t>Pinnacle Oporto Warrawong Pty Ltd
Pinnacle Oporto Wodonga Pty Ltd</t>
  </si>
  <si>
    <t>["Balance Sheet","Profit &amp; Loss"]</t>
  </si>
  <si>
    <t>["Balance Sheet"]</t>
  </si>
  <si>
    <t xml:space="preserve">Pinnacle Oporto Ulladulla Pty Ltd
Pinnacle Oporto Warrawong Pty Ltd
</t>
  </si>
  <si>
    <t xml:space="preserve">Pinnacle Oporto Ulladulla Pty Ltd
Pinnacle Oporto Warrawong Pty Ltd
Pinnacle Oporto Wodonga Pty Ltd
</t>
  </si>
  <si>
    <t xml:space="preserve">Pinnacle Oporto Ulladulla Pty Ltd
Pinnacle Oporto Warrawong Pty Ltd
Pinnacle Oporto Wodonga Pty Ltd
</t>
  </si>
  <si>
    <t xml:space="preserve">Pinnacle Oporto Ulladulla Pty Ltd
Pinnacle Oporto Warrawong Pty Ltd
Pinnacle Oporto Wodonga Pty Ltd
</t>
  </si>
  <si>
    <t xml:space="preserve">Pinnacle Oporto Ulladulla Pty Ltd
Pinnacle Oporto Warrawong Pty Ltd
Pinnacle Oporto Wodonga Pty Ltd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</si>
</sst>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NumberFormat="1" applyFont="1"/>
  </cellXfs>
  <cellStyles count="1">
    <cellStyle name="Normal" xfId="0" builtinId="0"/>
  </cellStyles>
  <dxfs count="9">
    <dxf>
      <font>
        <color theme="1"/>
      </font>
    </dxf>
    <dxf>
      <font>
        <color theme="1"/>
      </font>
    </dxf>
    <dxf>
      <font>
        <color theme="1"/>
      </font>
      <numFmt numFmtId="0" formatCode="General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27" formatCode="m/d/yyyy\ h:mm"/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ponses" displayName="Responses" ref="A1:I39" totalsRowShown="0">
  <autoFilter ref="A1:I39" xr:uid="{00000000-0009-0000-0100-000001000000}"/>
  <tableColumns count="9">
    <tableColumn id="1" xr3:uid="{00000000-0010-0000-0000-000001000000}" name="Id" dataDxfId="8"/>
    <tableColumn id="2" xr3:uid="{00000000-0010-0000-0000-000002000000}" name="Submission Time" dataDxfId="7"/>
    <tableColumn id="3" xr3:uid="{00000000-0010-0000-0000-000003000000}" name="Email" dataDxfId="6"/>
    <tableColumn id="4" xr3:uid="{00000000-0010-0000-0000-000004000000}" name="Report" dataDxfId="5"/>
    <tableColumn id="5" xr3:uid="{00000000-0010-0000-0000-000005000000}" name="Entity Name" dataDxfId="4"/>
    <tableColumn id="6" xr3:uid="{00000000-0010-0000-0000-000006000000}" name="Date Range" dataDxfId="3"/>
    <tableColumn id="7" xr3:uid="{00000000-0010-0000-0000-000007000000}" name="Status" dataDxfId="2">
      <calculatedColumnFormula>"Pending"</calculatedColumnFormula>
    </tableColumn>
    <tableColumn id="8" xr3:uid="{00000000-0010-0000-0000-000008000000}" name="Filtered Report" dataDxfId="1">
      <calculatedColumnFormula>TRIM(SUBSTITUTE(SUBSTITUTE(SUBSTITUTE(D2, "[", ""), "]", ""), CHAR(34), ""))</calculatedColumnFormula>
    </tableColumn>
    <tableColumn id="9" xr3:uid="{00000000-0010-0000-0000-000009000000}" name="Filtered Entity Name" dataDxfId="0">
      <calculatedColumnFormula>SUBSTITUTE(E2,CHAR(10),",")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H2" sqref="H2"/>
    </sheetView>
  </sheetViews>
  <sheetFormatPr defaultRowHeight="14.45"/>
  <cols>
    <col min="1" max="1" width="9.140625" customWidth="1"/>
    <col min="2" max="2" width="16.5703125" customWidth="1"/>
    <col min="3" max="3" width="31.28515625" bestFit="1" customWidth="1"/>
    <col min="4" max="4" width="42.140625" bestFit="1" customWidth="1"/>
    <col min="5" max="5" width="32.140625" bestFit="1" customWidth="1"/>
    <col min="6" max="6" width="16" bestFit="1" customWidth="1"/>
    <col min="7" max="7" width="9.140625" customWidth="1"/>
    <col min="8" max="8" width="42.140625" bestFit="1" customWidth="1"/>
    <col min="9" max="9" width="92.28515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3.15" customHeight="1">
      <c r="A2">
        <v>22</v>
      </c>
      <c r="B2" s="1" t="s">
        <v>9</v>
      </c>
      <c r="C2" t="s">
        <v>10</v>
      </c>
      <c r="D2" t="s">
        <v>11</v>
      </c>
      <c r="E2" s="2" t="s">
        <v>12</v>
      </c>
      <c r="F2" t="s">
        <v>13</v>
      </c>
      <c r="G2" t="s">
        <v>14</v>
      </c>
      <c r="H2" t="str">
        <f t="shared" ref="H2:H7" si="0">TRIM(SUBSTITUTE(SUBSTITUTE(SUBSTITUTE(D2, "[", ""), "]", ""), CHAR(34), ""))</f>
        <v>Aged Payables,Balance Sheet,Profit &amp; Loss</v>
      </c>
      <c r="I2" t="str">
        <f t="shared" ref="I2:I7" si="1">SUBSTITUTE(E2,CHAR(10),",")</f>
        <v>Pinnacle Oporto Ulladulla Pty Ltd,Pinnacle Oporto Warrawong Pty Ltd,Pinnacle Oporto Wodonga Pty Ltd</v>
      </c>
    </row>
    <row r="3" spans="1:9" ht="28.9" customHeight="1">
      <c r="A3">
        <v>23</v>
      </c>
      <c r="B3" s="1" t="s">
        <v>9</v>
      </c>
      <c r="C3" t="s">
        <v>10</v>
      </c>
      <c r="D3" t="s">
        <v>15</v>
      </c>
      <c r="E3" s="2" t="s">
        <v>16</v>
      </c>
      <c r="F3" t="s">
        <v>17</v>
      </c>
      <c r="G3" t="s">
        <v>14</v>
      </c>
      <c r="H3" t="str">
        <f t="shared" si="0"/>
        <v>Aged Payables,Balance Sheet</v>
      </c>
      <c r="I3" t="str">
        <f t="shared" si="1"/>
        <v>Pinnacle Oporto Ulladulla Pty Ltd,Pinnacle Oporto Warrawong Pty Ltd</v>
      </c>
    </row>
    <row r="4" spans="1:9" ht="43.15">
      <c r="A4">
        <v>24</v>
      </c>
      <c r="B4" s="1">
        <v>45341.386481481481</v>
      </c>
      <c r="C4" t="s">
        <v>10</v>
      </c>
      <c r="D4" t="s">
        <v>11</v>
      </c>
      <c r="E4" s="2" t="s">
        <v>12</v>
      </c>
      <c r="F4" t="s">
        <v>13</v>
      </c>
      <c r="G4" t="s">
        <v>14</v>
      </c>
      <c r="H4" t="str">
        <f t="shared" si="0"/>
        <v>Aged Payables,Balance Sheet,Profit &amp; Loss</v>
      </c>
      <c r="I4" t="str">
        <f t="shared" si="1"/>
        <v>Pinnacle Oporto Ulladulla Pty Ltd,Pinnacle Oporto Warrawong Pty Ltd,Pinnacle Oporto Wodonga Pty Ltd</v>
      </c>
    </row>
    <row r="5" spans="1:9" ht="43.15">
      <c r="A5">
        <v>25</v>
      </c>
      <c r="B5" s="1">
        <v>45341.38722222222</v>
      </c>
      <c r="C5" t="s">
        <v>10</v>
      </c>
      <c r="D5" t="s">
        <v>11</v>
      </c>
      <c r="E5" s="2" t="s">
        <v>12</v>
      </c>
      <c r="F5" t="s">
        <v>17</v>
      </c>
      <c r="G5" t="s">
        <v>14</v>
      </c>
      <c r="H5" t="str">
        <f t="shared" si="0"/>
        <v>Aged Payables,Balance Sheet,Profit &amp; Loss</v>
      </c>
      <c r="I5" t="str">
        <f t="shared" si="1"/>
        <v>Pinnacle Oporto Ulladulla Pty Ltd,Pinnacle Oporto Warrawong Pty Ltd,Pinnacle Oporto Wodonga Pty Ltd</v>
      </c>
    </row>
    <row r="6" spans="1:9" ht="28.9">
      <c r="A6">
        <v>26</v>
      </c>
      <c r="B6" s="1">
        <v>45341.388877314814</v>
      </c>
      <c r="C6" t="s">
        <v>10</v>
      </c>
      <c r="D6" t="s">
        <v>15</v>
      </c>
      <c r="E6" s="2" t="s">
        <v>16</v>
      </c>
      <c r="F6" t="s">
        <v>18</v>
      </c>
      <c r="G6" t="s">
        <v>14</v>
      </c>
      <c r="H6" t="str">
        <f t="shared" si="0"/>
        <v>Aged Payables,Balance Sheet</v>
      </c>
      <c r="I6" t="str">
        <f t="shared" si="1"/>
        <v>Pinnacle Oporto Ulladulla Pty Ltd,Pinnacle Oporto Warrawong Pty Ltd</v>
      </c>
    </row>
    <row r="7" spans="1:9" ht="43.15">
      <c r="A7">
        <v>27</v>
      </c>
      <c r="B7" s="1">
        <v>45341.390520833331</v>
      </c>
      <c r="C7" t="s">
        <v>10</v>
      </c>
      <c r="D7" t="s">
        <v>11</v>
      </c>
      <c r="E7" s="2" t="s">
        <v>12</v>
      </c>
      <c r="F7" t="s">
        <v>19</v>
      </c>
      <c r="G7" t="s">
        <v>14</v>
      </c>
      <c r="H7" t="str">
        <f t="shared" si="0"/>
        <v>Aged Payables,Balance Sheet,Profit &amp; Loss</v>
      </c>
      <c r="I7" t="str">
        <f t="shared" si="1"/>
        <v>Pinnacle Oporto Ulladulla Pty Ltd,Pinnacle Oporto Warrawong Pty Ltd,Pinnacle Oporto Wodonga Pty Ltd</v>
      </c>
    </row>
    <row r="8" spans="1:9" ht="43.15">
      <c r="A8">
        <v>28</v>
      </c>
      <c r="B8" s="1">
        <v>45341.392152777778</v>
      </c>
      <c r="C8" t="s">
        <v>10</v>
      </c>
      <c r="D8" t="s">
        <v>11</v>
      </c>
      <c r="E8" s="2" t="s">
        <v>12</v>
      </c>
      <c r="F8" t="s">
        <v>20</v>
      </c>
      <c r="G8" t="s">
        <v>14</v>
      </c>
      <c r="H8" t="str">
        <f>TRIM(SUBSTITUTE(SUBSTITUTE(SUBSTITUTE(D8, "[", ""), "]", ""), CHAR(34), ""))</f>
        <v>Aged Payables,Balance Sheet,Profit &amp; Loss</v>
      </c>
      <c r="I8" t="str">
        <f>SUBSTITUTE(E8,CHAR(10),",")</f>
        <v>Pinnacle Oporto Ulladulla Pty Ltd,Pinnacle Oporto Warrawong Pty Ltd,Pinnacle Oporto Wodonga Pty Ltd</v>
      </c>
    </row>
    <row r="9" spans="1:9">
      <c r="A9">
        <v>30</v>
      </c>
      <c r="B9" s="1">
        <v>45341.395208333335</v>
      </c>
      <c r="C9" t="s">
        <v>10</v>
      </c>
      <c r="D9" t="s">
        <v>11</v>
      </c>
      <c r="E9" s="2" t="s">
        <v>21</v>
      </c>
      <c r="F9" t="s">
        <v>19</v>
      </c>
      <c r="G9" t="s">
        <v>14</v>
      </c>
      <c r="H9" t="str">
        <f>TRIM(SUBSTITUTE(SUBSTITUTE(SUBSTITUTE(D9, "[", ""), "]", ""), CHAR(34), ""))</f>
        <v>Aged Payables,Balance Sheet,Profit &amp; Loss</v>
      </c>
      <c r="I9" t="str">
        <f>SUBSTITUTE(E9,CHAR(10),",")</f>
        <v>Pinnacle Oporto Ulladulla Pty Ltd</v>
      </c>
    </row>
    <row r="10" spans="1:9" ht="28.9">
      <c r="A10">
        <v>31</v>
      </c>
      <c r="B10" s="1">
        <v>45341.397893518515</v>
      </c>
      <c r="C10" t="s">
        <v>10</v>
      </c>
      <c r="D10" t="s">
        <v>11</v>
      </c>
      <c r="E10" s="2" t="s">
        <v>16</v>
      </c>
      <c r="F10" t="s">
        <v>18</v>
      </c>
      <c r="G10" t="str">
        <f>"Pending"</f>
        <v>Pending</v>
      </c>
      <c r="H10" t="str">
        <f>TRIM(SUBSTITUTE(SUBSTITUTE(SUBSTITUTE(D10, "[", ""), "]", ""), CHAR(34), ""))</f>
        <v>Aged Payables,Balance Sheet,Profit &amp; Loss</v>
      </c>
      <c r="I10" t="str">
        <f>SUBSTITUTE(E10,CHAR(10),",")</f>
        <v>Pinnacle Oporto Ulladulla Pty Ltd,Pinnacle Oporto Warrawong Pty Ltd</v>
      </c>
    </row>
    <row r="11" spans="1:9" ht="43.15">
      <c r="A11">
        <v>32</v>
      </c>
      <c r="B11" s="1">
        <v>45341.398888888885</v>
      </c>
      <c r="C11" t="s">
        <v>10</v>
      </c>
      <c r="D11" t="s">
        <v>11</v>
      </c>
      <c r="E11" s="2" t="s">
        <v>12</v>
      </c>
      <c r="F11" t="s">
        <v>17</v>
      </c>
      <c r="G11" t="str">
        <f>"Pending"</f>
        <v>Pending</v>
      </c>
      <c r="H11" t="str">
        <f>TRIM(SUBSTITUTE(SUBSTITUTE(SUBSTITUTE(D11, "[", ""), "]", ""), CHAR(34), ""))</f>
        <v>Aged Payables,Balance Sheet,Profit &amp; Loss</v>
      </c>
      <c r="I11" t="str">
        <f>SUBSTITUTE(E11,CHAR(10),",")</f>
        <v>Pinnacle Oporto Ulladulla Pty Ltd,Pinnacle Oporto Warrawong Pty Ltd,Pinnacle Oporto Wodonga Pty Ltd</v>
      </c>
    </row>
    <row r="12" spans="1:9" ht="60.75">
      <c r="A12">
        <v>33</v>
      </c>
      <c r="B12" s="1">
        <v>45341.41034722222</v>
      </c>
      <c r="C12" t="s">
        <v>10</v>
      </c>
      <c r="D12" t="s">
        <v>11</v>
      </c>
      <c r="E12" s="2" t="s">
        <v>12</v>
      </c>
      <c r="F12" t="s">
        <v>20</v>
      </c>
      <c r="G12" t="str">
        <f>"Pending"</f>
        <v>Pending</v>
      </c>
      <c r="H12" t="str">
        <f>TRIM(SUBSTITUTE(SUBSTITUTE(SUBSTITUTE(D12, "[", ""), "]", ""), CHAR(34), ""))</f>
        <v>Aged Payables,Balance Sheet,Profit &amp; Loss</v>
      </c>
      <c r="I12" t="str">
        <f>SUBSTITUTE(E12,CHAR(10),",")</f>
        <v>Pinnacle Oporto Ulladulla Pty Ltd,Pinnacle Oporto Warrawong Pty Ltd,Pinnacle Oporto Wodonga Pty Ltd</v>
      </c>
    </row>
    <row r="13" spans="1:9" ht="60.75">
      <c r="A13">
        <v>34</v>
      </c>
      <c r="B13" s="1">
        <v>45341.411435185182</v>
      </c>
      <c r="C13" t="s">
        <v>10</v>
      </c>
      <c r="D13" t="s">
        <v>11</v>
      </c>
      <c r="E13" s="2" t="s">
        <v>12</v>
      </c>
      <c r="F13" t="s">
        <v>22</v>
      </c>
      <c r="G13" t="str">
        <f>"Pending"</f>
        <v>Pending</v>
      </c>
      <c r="H13" t="str">
        <f>TRIM(SUBSTITUTE(SUBSTITUTE(SUBSTITUTE(D13, "[", ""), "]", ""), CHAR(34), ""))</f>
        <v>Aged Payables,Balance Sheet,Profit &amp; Loss</v>
      </c>
      <c r="I13" t="str">
        <f>SUBSTITUTE(E13,CHAR(10),",")</f>
        <v>Pinnacle Oporto Ulladulla Pty Ltd,Pinnacle Oporto Warrawong Pty Ltd,Pinnacle Oporto Wodonga Pty Ltd</v>
      </c>
    </row>
    <row r="14" spans="1:9" ht="15">
      <c r="A14">
        <v>35</v>
      </c>
      <c r="B14" s="1">
        <v>45341.412407407406</v>
      </c>
      <c r="C14" t="s">
        <v>10</v>
      </c>
      <c r="D14" t="s">
        <v>23</v>
      </c>
      <c r="E14" s="2" t="s">
        <v>21</v>
      </c>
      <c r="F14" t="s">
        <v>22</v>
      </c>
      <c r="G14" t="str">
        <f>"Pending"</f>
        <v>Pending</v>
      </c>
      <c r="H14" t="str">
        <f>TRIM(SUBSTITUTE(SUBSTITUTE(SUBSTITUTE(D14, "[", ""), "]", ""), CHAR(34), ""))</f>
        <v>Aged Payables</v>
      </c>
      <c r="I14" t="str">
        <f>SUBSTITUTE(E14,CHAR(10),",")</f>
        <v>Pinnacle Oporto Ulladulla Pty Ltd</v>
      </c>
    </row>
    <row r="15" spans="1:9" ht="30.75">
      <c r="A15">
        <v>36</v>
      </c>
      <c r="B15" s="1">
        <v>45341.420636574076</v>
      </c>
      <c r="C15" t="s">
        <v>10</v>
      </c>
      <c r="D15" t="s">
        <v>11</v>
      </c>
      <c r="E15" s="2" t="s">
        <v>24</v>
      </c>
      <c r="F15" t="s">
        <v>18</v>
      </c>
      <c r="G15" t="str">
        <f>"Pending"</f>
        <v>Pending</v>
      </c>
      <c r="H15" t="str">
        <f>TRIM(SUBSTITUTE(SUBSTITUTE(SUBSTITUTE(D15, "[", ""), "]", ""), CHAR(34), ""))</f>
        <v>Aged Payables,Balance Sheet,Profit &amp; Loss</v>
      </c>
      <c r="I15" t="str">
        <f>SUBSTITUTE(E15,CHAR(10),",")</f>
        <v>Pinnacle Oporto Warrawong Pty Ltd</v>
      </c>
    </row>
    <row r="16" spans="1:9" ht="15">
      <c r="A16">
        <v>37</v>
      </c>
      <c r="B16" s="1">
        <v>45341.421851851854</v>
      </c>
      <c r="C16" t="s">
        <v>10</v>
      </c>
      <c r="D16" t="s">
        <v>15</v>
      </c>
      <c r="E16" s="2" t="s">
        <v>25</v>
      </c>
      <c r="F16" t="s">
        <v>19</v>
      </c>
      <c r="G16" t="str">
        <f>"Pending"</f>
        <v>Pending</v>
      </c>
      <c r="H16" t="str">
        <f>TRIM(SUBSTITUTE(SUBSTITUTE(SUBSTITUTE(D16, "[", ""), "]", ""), CHAR(34), ""))</f>
        <v>Aged Payables,Balance Sheet</v>
      </c>
      <c r="I16" t="str">
        <f>SUBSTITUTE(E16,CHAR(10),",")</f>
        <v>Pinnacle Oporto Wodonga Pty Ltd</v>
      </c>
    </row>
    <row r="17" spans="1:9" ht="45.75">
      <c r="A17">
        <v>38</v>
      </c>
      <c r="B17" s="1">
        <v>45341.42863425926</v>
      </c>
      <c r="C17" t="s">
        <v>10</v>
      </c>
      <c r="D17" t="s">
        <v>11</v>
      </c>
      <c r="E17" s="2" t="s">
        <v>26</v>
      </c>
      <c r="F17" t="s">
        <v>20</v>
      </c>
      <c r="G17" t="str">
        <f>"Pending"</f>
        <v>Pending</v>
      </c>
      <c r="H17" t="str">
        <f>TRIM(SUBSTITUTE(SUBSTITUTE(SUBSTITUTE(D17, "[", ""), "]", ""), CHAR(34), ""))</f>
        <v>Aged Payables,Balance Sheet,Profit &amp; Loss</v>
      </c>
      <c r="I17" t="str">
        <f>SUBSTITUTE(E17,CHAR(10),",")</f>
        <v>Pinnacle Oporto Warrawong Pty Ltd,Pinnacle Oporto Wodonga Pty Ltd</v>
      </c>
    </row>
    <row r="18" spans="1:9" ht="45.75">
      <c r="A18">
        <v>39</v>
      </c>
      <c r="B18" s="1">
        <v>45341.429282407407</v>
      </c>
      <c r="C18" t="s">
        <v>10</v>
      </c>
      <c r="D18" t="s">
        <v>11</v>
      </c>
      <c r="E18" s="2" t="s">
        <v>16</v>
      </c>
      <c r="F18" t="s">
        <v>20</v>
      </c>
      <c r="G18" t="str">
        <f>"Pending"</f>
        <v>Pending</v>
      </c>
      <c r="H18" t="str">
        <f>TRIM(SUBSTITUTE(SUBSTITUTE(SUBSTITUTE(D18, "[", ""), "]", ""), CHAR(34), ""))</f>
        <v>Aged Payables,Balance Sheet,Profit &amp; Loss</v>
      </c>
      <c r="I18" t="str">
        <f>SUBSTITUTE(E18,CHAR(10),",")</f>
        <v>Pinnacle Oporto Ulladulla Pty Ltd,Pinnacle Oporto Warrawong Pty Ltd</v>
      </c>
    </row>
    <row r="19" spans="1:9" ht="15">
      <c r="A19">
        <v>40</v>
      </c>
      <c r="B19" s="1">
        <v>45341.430173611108</v>
      </c>
      <c r="C19" t="s">
        <v>10</v>
      </c>
      <c r="D19" t="s">
        <v>27</v>
      </c>
      <c r="E19" s="2" t="s">
        <v>25</v>
      </c>
      <c r="F19" t="s">
        <v>19</v>
      </c>
      <c r="G19" t="str">
        <f>"Pending"</f>
        <v>Pending</v>
      </c>
      <c r="H19" t="str">
        <f>TRIM(SUBSTITUTE(SUBSTITUTE(SUBSTITUTE(D19, "[", ""), "]", ""), CHAR(34), ""))</f>
        <v>Balance Sheet,Profit &amp; Loss</v>
      </c>
      <c r="I19" t="str">
        <f>SUBSTITUTE(E19,CHAR(10),",")</f>
        <v>Pinnacle Oporto Wodonga Pty Ltd</v>
      </c>
    </row>
    <row r="20" spans="1:9" ht="60.75">
      <c r="A20">
        <v>41</v>
      </c>
      <c r="B20" s="1">
        <v>45341.434108796297</v>
      </c>
      <c r="C20" t="s">
        <v>10</v>
      </c>
      <c r="D20" t="s">
        <v>11</v>
      </c>
      <c r="E20" s="2" t="s">
        <v>12</v>
      </c>
      <c r="F20" t="s">
        <v>18</v>
      </c>
      <c r="G20" t="str">
        <f>"Pending"</f>
        <v>Pending</v>
      </c>
      <c r="H20" t="str">
        <f>TRIM(SUBSTITUTE(SUBSTITUTE(SUBSTITUTE(D20, "[", ""), "]", ""), CHAR(34), ""))</f>
        <v>Aged Payables,Balance Sheet,Profit &amp; Loss</v>
      </c>
      <c r="I20" t="str">
        <f>SUBSTITUTE(E20,CHAR(10),",")</f>
        <v>Pinnacle Oporto Ulladulla Pty Ltd,Pinnacle Oporto Warrawong Pty Ltd,Pinnacle Oporto Wodonga Pty Ltd</v>
      </c>
    </row>
    <row r="21" spans="1:9" ht="60.75">
      <c r="A21">
        <v>42</v>
      </c>
      <c r="B21" s="1">
        <v>45341.434594907405</v>
      </c>
      <c r="C21" t="s">
        <v>10</v>
      </c>
      <c r="D21" t="s">
        <v>11</v>
      </c>
      <c r="E21" s="2" t="s">
        <v>12</v>
      </c>
      <c r="F21" t="s">
        <v>19</v>
      </c>
      <c r="G21" t="str">
        <f>"Pending"</f>
        <v>Pending</v>
      </c>
      <c r="H21" t="str">
        <f>TRIM(SUBSTITUTE(SUBSTITUTE(SUBSTITUTE(D21, "[", ""), "]", ""), CHAR(34), ""))</f>
        <v>Aged Payables,Balance Sheet,Profit &amp; Loss</v>
      </c>
      <c r="I21" t="str">
        <f>SUBSTITUTE(E21,CHAR(10),",")</f>
        <v>Pinnacle Oporto Ulladulla Pty Ltd,Pinnacle Oporto Warrawong Pty Ltd,Pinnacle Oporto Wodonga Pty Ltd</v>
      </c>
    </row>
    <row r="22" spans="1:9" ht="30.75">
      <c r="A22">
        <v>43</v>
      </c>
      <c r="B22" s="1">
        <v>45341.435219907406</v>
      </c>
      <c r="C22" t="s">
        <v>10</v>
      </c>
      <c r="D22" t="s">
        <v>28</v>
      </c>
      <c r="E22" s="2" t="s">
        <v>24</v>
      </c>
      <c r="F22" t="s">
        <v>17</v>
      </c>
      <c r="G22" t="str">
        <f>"Pending"</f>
        <v>Pending</v>
      </c>
      <c r="H22" t="str">
        <f>TRIM(SUBSTITUTE(SUBSTITUTE(SUBSTITUTE(D22, "[", ""), "]", ""), CHAR(34), ""))</f>
        <v>Balance Sheet</v>
      </c>
      <c r="I22" t="str">
        <f>SUBSTITUTE(E22,CHAR(10),",")</f>
        <v>Pinnacle Oporto Warrawong Pty Ltd</v>
      </c>
    </row>
    <row r="23" spans="1:9" ht="30.75">
      <c r="A23">
        <v>44</v>
      </c>
      <c r="B23" s="1">
        <v>45341.441250000003</v>
      </c>
      <c r="C23" t="s">
        <v>10</v>
      </c>
      <c r="D23" t="s">
        <v>11</v>
      </c>
      <c r="E23" s="2" t="s">
        <v>24</v>
      </c>
      <c r="F23" t="s">
        <v>20</v>
      </c>
      <c r="G23" t="str">
        <f>"Pending"</f>
        <v>Pending</v>
      </c>
      <c r="H23" t="str">
        <f>TRIM(SUBSTITUTE(SUBSTITUTE(SUBSTITUTE(D23, "[", ""), "]", ""), CHAR(34), ""))</f>
        <v>Aged Payables,Balance Sheet,Profit &amp; Loss</v>
      </c>
      <c r="I23" t="str">
        <f>SUBSTITUTE(E23,CHAR(10),",")</f>
        <v>Pinnacle Oporto Warrawong Pty Ltd</v>
      </c>
    </row>
    <row r="24" spans="1:9" ht="15">
      <c r="A24">
        <v>45</v>
      </c>
      <c r="B24" s="1">
        <v>45341.444178240738</v>
      </c>
      <c r="C24" t="s">
        <v>10</v>
      </c>
      <c r="D24" t="s">
        <v>15</v>
      </c>
      <c r="E24" s="2" t="s">
        <v>25</v>
      </c>
      <c r="F24" t="s">
        <v>13</v>
      </c>
      <c r="G24" t="str">
        <f>"Pending"</f>
        <v>Pending</v>
      </c>
      <c r="H24" t="str">
        <f>TRIM(SUBSTITUTE(SUBSTITUTE(SUBSTITUTE(D24, "[", ""), "]", ""), CHAR(34), ""))</f>
        <v>Aged Payables,Balance Sheet</v>
      </c>
      <c r="I24" t="str">
        <f>SUBSTITUTE(E24,CHAR(10),",")</f>
        <v>Pinnacle Oporto Wodonga Pty Ltd</v>
      </c>
    </row>
    <row r="25" spans="1:9" ht="60.75">
      <c r="A25">
        <v>46</v>
      </c>
      <c r="B25" s="1">
        <v>45341.991203703707</v>
      </c>
      <c r="C25" t="s">
        <v>10</v>
      </c>
      <c r="D25" t="s">
        <v>11</v>
      </c>
      <c r="E25" s="2" t="s">
        <v>12</v>
      </c>
      <c r="F25" t="s">
        <v>22</v>
      </c>
      <c r="G25" t="str">
        <f>"Pending"</f>
        <v>Pending</v>
      </c>
      <c r="H25" t="str">
        <f>TRIM(SUBSTITUTE(SUBSTITUTE(SUBSTITUTE(D25, "[", ""), "]", ""), CHAR(34), ""))</f>
        <v>Aged Payables,Balance Sheet,Profit &amp; Loss</v>
      </c>
      <c r="I25" t="str">
        <f>SUBSTITUTE(E25,CHAR(10),",")</f>
        <v>Pinnacle Oporto Ulladulla Pty Ltd,Pinnacle Oporto Warrawong Pty Ltd,Pinnacle Oporto Wodonga Pty Ltd</v>
      </c>
    </row>
    <row r="26" spans="1:9" ht="60.75">
      <c r="A26">
        <v>47</v>
      </c>
      <c r="B26" s="1">
        <v>45341.992511574077</v>
      </c>
      <c r="C26" t="s">
        <v>10</v>
      </c>
      <c r="D26" t="s">
        <v>11</v>
      </c>
      <c r="E26" s="2" t="s">
        <v>29</v>
      </c>
      <c r="F26" t="s">
        <v>18</v>
      </c>
      <c r="G26" t="str">
        <f>"Pending"</f>
        <v>Pending</v>
      </c>
      <c r="H26" t="str">
        <f>TRIM(SUBSTITUTE(SUBSTITUTE(SUBSTITUTE(D26, "[", ""), "]", ""), CHAR(34), ""))</f>
        <v>Aged Payables,Balance Sheet,Profit &amp; Loss</v>
      </c>
      <c r="I26" t="str">
        <f>SUBSTITUTE(E26,CHAR(10),",")</f>
        <v>Pinnacle Oporto Ulladulla Pty Ltd,Pinnacle Oporto Warrawong Pty Ltd,</v>
      </c>
    </row>
    <row r="27" spans="1:9" ht="137.25">
      <c r="A27">
        <v>48</v>
      </c>
      <c r="B27" s="1">
        <v>45341.995416666665</v>
      </c>
      <c r="C27" t="s">
        <v>10</v>
      </c>
      <c r="D27" t="s">
        <v>11</v>
      </c>
      <c r="E27" s="2" t="s">
        <v>30</v>
      </c>
      <c r="F27" t="s">
        <v>19</v>
      </c>
      <c r="G27" t="str">
        <f>"Pending"</f>
        <v>Pending</v>
      </c>
      <c r="H27" t="str">
        <f>TRIM(SUBSTITUTE(SUBSTITUTE(SUBSTITUTE(D27, "[", ""), "]", ""), CHAR(34), ""))</f>
        <v>Aged Payables,Balance Sheet,Profit &amp; Loss</v>
      </c>
      <c r="I27" t="str">
        <f>SUBSTITUTE(E27,CHAR(10),",")</f>
        <v>Pinnacle Oporto Ulladulla Pty Ltd,Pinnacle Oporto Warrawong Pty Ltd,Pinnacle Oporto Wodonga Pty Ltd,,,,,</v>
      </c>
    </row>
    <row r="28" spans="1:9" ht="60.75">
      <c r="A28">
        <v>49</v>
      </c>
      <c r="B28" s="1">
        <v>45341.999675925923</v>
      </c>
      <c r="C28" t="s">
        <v>10</v>
      </c>
      <c r="D28" t="s">
        <v>11</v>
      </c>
      <c r="E28" s="2" t="s">
        <v>29</v>
      </c>
      <c r="F28" t="s">
        <v>20</v>
      </c>
      <c r="G28" t="str">
        <f>"Pending"</f>
        <v>Pending</v>
      </c>
      <c r="H28" t="str">
        <f>TRIM(SUBSTITUTE(SUBSTITUTE(SUBSTITUTE(D28, "[", ""), "]", ""), CHAR(34), ""))</f>
        <v>Aged Payables,Balance Sheet,Profit &amp; Loss</v>
      </c>
      <c r="I28" t="str">
        <f>SUBSTITUTE(E28,CHAR(10),",")</f>
        <v>Pinnacle Oporto Ulladulla Pty Ltd,Pinnacle Oporto Warrawong Pty Ltd,</v>
      </c>
    </row>
    <row r="29" spans="1:9" ht="60.75">
      <c r="A29">
        <v>50</v>
      </c>
      <c r="B29" s="1">
        <v>45342.000601851854</v>
      </c>
      <c r="C29" t="s">
        <v>10</v>
      </c>
      <c r="D29" t="s">
        <v>11</v>
      </c>
      <c r="E29" s="2" t="s">
        <v>12</v>
      </c>
      <c r="F29" t="s">
        <v>22</v>
      </c>
      <c r="G29" t="str">
        <f>"Pending"</f>
        <v>Pending</v>
      </c>
      <c r="H29" t="str">
        <f>TRIM(SUBSTITUTE(SUBSTITUTE(SUBSTITUTE(D29, "[", ""), "]", ""), CHAR(34), ""))</f>
        <v>Aged Payables,Balance Sheet,Profit &amp; Loss</v>
      </c>
      <c r="I29" t="str">
        <f>SUBSTITUTE(E29,CHAR(10),",")</f>
        <v>Pinnacle Oporto Ulladulla Pty Ltd,Pinnacle Oporto Warrawong Pty Ltd,Pinnacle Oporto Wodonga Pty Ltd</v>
      </c>
    </row>
    <row r="30" spans="1:9" ht="60.75">
      <c r="A30">
        <v>51</v>
      </c>
      <c r="B30" s="1">
        <v>45342.009247685186</v>
      </c>
      <c r="C30" t="s">
        <v>10</v>
      </c>
      <c r="D30" t="s">
        <v>11</v>
      </c>
      <c r="E30" s="2" t="s">
        <v>12</v>
      </c>
      <c r="F30" t="s">
        <v>13</v>
      </c>
      <c r="G30" t="str">
        <f>"Pending"</f>
        <v>Pending</v>
      </c>
      <c r="H30" t="str">
        <f>TRIM(SUBSTITUTE(SUBSTITUTE(SUBSTITUTE(D30, "[", ""), "]", ""), CHAR(34), ""))</f>
        <v>Aged Payables,Balance Sheet,Profit &amp; Loss</v>
      </c>
      <c r="I30" t="str">
        <f>SUBSTITUTE(E30,CHAR(10),",")</f>
        <v>Pinnacle Oporto Ulladulla Pty Ltd,Pinnacle Oporto Warrawong Pty Ltd,Pinnacle Oporto Wodonga Pty Ltd</v>
      </c>
    </row>
    <row r="31" spans="1:9" ht="60.75">
      <c r="A31">
        <v>52</v>
      </c>
      <c r="B31" s="1">
        <v>45342.010474537034</v>
      </c>
      <c r="C31" t="s">
        <v>10</v>
      </c>
      <c r="D31" t="s">
        <v>11</v>
      </c>
      <c r="E31" s="2" t="s">
        <v>12</v>
      </c>
      <c r="F31" t="s">
        <v>13</v>
      </c>
      <c r="G31" t="str">
        <f>"Pending"</f>
        <v>Pending</v>
      </c>
      <c r="H31" t="str">
        <f>TRIM(SUBSTITUTE(SUBSTITUTE(SUBSTITUTE(D31, "[", ""), "]", ""), CHAR(34), ""))</f>
        <v>Aged Payables,Balance Sheet,Profit &amp; Loss</v>
      </c>
      <c r="I31" t="str">
        <f>SUBSTITUTE(E31,CHAR(10),",")</f>
        <v>Pinnacle Oporto Ulladulla Pty Ltd,Pinnacle Oporto Warrawong Pty Ltd,Pinnacle Oporto Wodonga Pty Ltd</v>
      </c>
    </row>
    <row r="32" spans="1:9" ht="76.5">
      <c r="A32">
        <v>53</v>
      </c>
      <c r="B32" s="1">
        <v>45342.015081018515</v>
      </c>
      <c r="C32" t="s">
        <v>10</v>
      </c>
      <c r="D32" t="s">
        <v>11</v>
      </c>
      <c r="E32" s="2" t="s">
        <v>31</v>
      </c>
      <c r="F32" t="s">
        <v>19</v>
      </c>
      <c r="G32" t="str">
        <f>"Pending"</f>
        <v>Pending</v>
      </c>
      <c r="H32" t="str">
        <f>TRIM(SUBSTITUTE(SUBSTITUTE(SUBSTITUTE(D32, "[", ""), "]", ""), CHAR(34), ""))</f>
        <v>Aged Payables,Balance Sheet,Profit &amp; Loss</v>
      </c>
      <c r="I32" t="str">
        <f>SUBSTITUTE(E32,CHAR(10),",")</f>
        <v>Pinnacle Oporto Ulladulla Pty Ltd,Pinnacle Oporto Warrawong Pty Ltd,Pinnacle Oporto Wodonga Pty Ltd,</v>
      </c>
    </row>
    <row r="33" spans="1:9" ht="60.75">
      <c r="A33">
        <v>54</v>
      </c>
      <c r="B33" s="1">
        <v>45342.019861111112</v>
      </c>
      <c r="C33" t="s">
        <v>10</v>
      </c>
      <c r="D33" t="s">
        <v>15</v>
      </c>
      <c r="E33" s="2" t="s">
        <v>29</v>
      </c>
      <c r="F33" t="s">
        <v>19</v>
      </c>
      <c r="G33" t="str">
        <f>"Pending"</f>
        <v>Pending</v>
      </c>
      <c r="H33" t="str">
        <f>TRIM(SUBSTITUTE(SUBSTITUTE(SUBSTITUTE(D33, "[", ""), "]", ""), CHAR(34), ""))</f>
        <v>Aged Payables,Balance Sheet</v>
      </c>
      <c r="I33" t="str">
        <f>SUBSTITUTE(E33,CHAR(10),",")</f>
        <v>Pinnacle Oporto Ulladulla Pty Ltd,Pinnacle Oporto Warrawong Pty Ltd,</v>
      </c>
    </row>
    <row r="34" spans="1:9" ht="121.5">
      <c r="A34" s="3">
        <v>55</v>
      </c>
      <c r="B34" s="4">
        <v>45342.024212962962</v>
      </c>
      <c r="C34" s="3" t="s">
        <v>10</v>
      </c>
      <c r="D34" s="3" t="s">
        <v>11</v>
      </c>
      <c r="E34" s="5" t="s">
        <v>32</v>
      </c>
      <c r="F34" s="3" t="s">
        <v>20</v>
      </c>
      <c r="G34" s="6" t="str">
        <f>"Pending"</f>
        <v>Pending</v>
      </c>
      <c r="H34" s="3" t="str">
        <f>TRIM(SUBSTITUTE(SUBSTITUTE(SUBSTITUTE(D34, "[", ""), "]", ""), CHAR(34), ""))</f>
        <v>Aged Payables,Balance Sheet,Profit &amp; Loss</v>
      </c>
      <c r="I34" s="3" t="str">
        <f>SUBSTITUTE(E34,CHAR(10),",")</f>
        <v>Pinnacle Oporto Ulladulla Pty Ltd,Pinnacle Oporto Warrawong Pty Ltd,Pinnacle Oporto Wodonga Pty Ltd,,,,</v>
      </c>
    </row>
    <row r="35" spans="1:9" ht="60.75">
      <c r="A35" s="3">
        <v>56</v>
      </c>
      <c r="B35" s="4">
        <v>45342.025219907409</v>
      </c>
      <c r="C35" s="3" t="s">
        <v>10</v>
      </c>
      <c r="D35" s="3" t="s">
        <v>23</v>
      </c>
      <c r="E35" s="5" t="s">
        <v>12</v>
      </c>
      <c r="F35" s="3" t="s">
        <v>13</v>
      </c>
      <c r="G35" s="6" t="str">
        <f>"Pending"</f>
        <v>Pending</v>
      </c>
      <c r="H35" s="3" t="str">
        <f>TRIM(SUBSTITUTE(SUBSTITUTE(SUBSTITUTE(D35, "[", ""), "]", ""), CHAR(34), ""))</f>
        <v>Aged Payables</v>
      </c>
      <c r="I35" s="3" t="str">
        <f>SUBSTITUTE(E35,CHAR(10),",")</f>
        <v>Pinnacle Oporto Ulladulla Pty Ltd,Pinnacle Oporto Warrawong Pty Ltd,Pinnacle Oporto Wodonga Pty Ltd</v>
      </c>
    </row>
    <row r="36" spans="1:9" ht="106.5">
      <c r="A36" s="3">
        <v>57</v>
      </c>
      <c r="B36" s="4">
        <v>45342.025856481479</v>
      </c>
      <c r="C36" s="3" t="s">
        <v>10</v>
      </c>
      <c r="D36" s="3" t="s">
        <v>11</v>
      </c>
      <c r="E36" s="5" t="s">
        <v>33</v>
      </c>
      <c r="F36" s="3" t="s">
        <v>19</v>
      </c>
      <c r="G36" s="6" t="str">
        <f>"Pending"</f>
        <v>Pending</v>
      </c>
      <c r="H36" s="3" t="str">
        <f>TRIM(SUBSTITUTE(SUBSTITUTE(SUBSTITUTE(D36, "[", ""), "]", ""), CHAR(34), ""))</f>
        <v>Aged Payables,Balance Sheet,Profit &amp; Loss</v>
      </c>
      <c r="I36" s="3" t="str">
        <f>SUBSTITUTE(E36,CHAR(10),",")</f>
        <v>Pinnacle Oporto Ulladulla Pty Ltd,Pinnacle Oporto Warrawong Pty Ltd,Pinnacle Oporto Wodonga Pty Ltd,,,</v>
      </c>
    </row>
    <row r="37" spans="1:9" ht="60.75">
      <c r="A37" s="3">
        <v>58</v>
      </c>
      <c r="B37" s="4">
        <v>45342.026354166665</v>
      </c>
      <c r="C37" s="3" t="s">
        <v>10</v>
      </c>
      <c r="D37" s="3" t="s">
        <v>11</v>
      </c>
      <c r="E37" s="5" t="s">
        <v>12</v>
      </c>
      <c r="F37" s="3" t="s">
        <v>22</v>
      </c>
      <c r="G37" s="6" t="str">
        <f>"Pending"</f>
        <v>Pending</v>
      </c>
      <c r="H37" s="3" t="str">
        <f>TRIM(SUBSTITUTE(SUBSTITUTE(SUBSTITUTE(D37, "[", ""), "]", ""), CHAR(34), ""))</f>
        <v>Aged Payables,Balance Sheet,Profit &amp; Loss</v>
      </c>
      <c r="I37" s="3" t="str">
        <f>SUBSTITUTE(E37,CHAR(10),",")</f>
        <v>Pinnacle Oporto Ulladulla Pty Ltd,Pinnacle Oporto Warrawong Pty Ltd,Pinnacle Oporto Wodonga Pty Ltd</v>
      </c>
    </row>
    <row r="38" spans="1:9" ht="106.5">
      <c r="A38" s="3">
        <v>59</v>
      </c>
      <c r="B38" s="4">
        <v>45342.027175925927</v>
      </c>
      <c r="C38" s="3" t="s">
        <v>10</v>
      </c>
      <c r="D38" s="3" t="s">
        <v>11</v>
      </c>
      <c r="E38" s="5" t="s">
        <v>33</v>
      </c>
      <c r="F38" s="3" t="s">
        <v>22</v>
      </c>
      <c r="G38" s="6" t="str">
        <f>"Pending"</f>
        <v>Pending</v>
      </c>
      <c r="H38" s="3" t="str">
        <f>TRIM(SUBSTITUTE(SUBSTITUTE(SUBSTITUTE(D38, "[", ""), "]", ""), CHAR(34), ""))</f>
        <v>Aged Payables,Balance Sheet,Profit &amp; Loss</v>
      </c>
      <c r="I38" s="3" t="str">
        <f>SUBSTITUTE(E38,CHAR(10),",")</f>
        <v>Pinnacle Oporto Ulladulla Pty Ltd,Pinnacle Oporto Warrawong Pty Ltd,Pinnacle Oporto Wodonga Pty Ltd,,,</v>
      </c>
    </row>
    <row r="39" spans="1:9" ht="121.5">
      <c r="A39" s="3">
        <v>60</v>
      </c>
      <c r="B39" s="4">
        <v>45342.027754629627</v>
      </c>
      <c r="C39" s="3" t="s">
        <v>10</v>
      </c>
      <c r="D39" s="3" t="s">
        <v>11</v>
      </c>
      <c r="E39" s="5" t="s">
        <v>32</v>
      </c>
      <c r="F39" s="3" t="s">
        <v>19</v>
      </c>
      <c r="G39" s="6" t="str">
        <f>"Pending"</f>
        <v>Pending</v>
      </c>
      <c r="H39" s="3" t="str">
        <f>TRIM(SUBSTITUTE(SUBSTITUTE(SUBSTITUTE(D39, "[", ""), "]", ""), CHAR(34), ""))</f>
        <v>Aged Payables,Balance Sheet,Profit &amp; Loss</v>
      </c>
      <c r="I39" s="3" t="str">
        <f>SUBSTITUTE(E39,CHAR(10),",")</f>
        <v>Pinnacle Oporto Ulladulla Pty Ltd,Pinnacle Oporto Warrawong Pty Ltd,Pinnacle Oporto Wodonga Pty Ltd,,,,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Estoesta</dc:creator>
  <cp:keywords/>
  <dc:description/>
  <cp:lastModifiedBy>Daniel Estoesta</cp:lastModifiedBy>
  <cp:revision/>
  <dcterms:created xsi:type="dcterms:W3CDTF">2015-06-05T18:17:20Z</dcterms:created>
  <dcterms:modified xsi:type="dcterms:W3CDTF">2024-02-20T00:40:32Z</dcterms:modified>
  <cp:category/>
  <cp:contentStatus/>
</cp:coreProperties>
</file>