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Jeff Brown\Desktop\Team5_FinalProject\NN_Model\"/>
    </mc:Choice>
  </mc:AlternateContent>
  <xr:revisionPtr revIDLastSave="0" documentId="13_ncr:1_{0C85D27D-64F8-46EA-90DD-8A9BCE9ED041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5" i="1" l="1"/>
  <c r="H15" i="1" s="1"/>
  <c r="D15" i="1"/>
  <c r="J15" i="1" s="1"/>
  <c r="E15" i="1"/>
  <c r="G14" i="1"/>
  <c r="H14" i="1" s="1"/>
  <c r="I14" i="1" s="1"/>
  <c r="L14" i="1" s="1"/>
  <c r="G13" i="1"/>
  <c r="H13" i="1" s="1"/>
  <c r="D14" i="1"/>
  <c r="J14" i="1" s="1"/>
  <c r="E14" i="1"/>
  <c r="D13" i="1"/>
  <c r="E13" i="1"/>
  <c r="G12" i="1"/>
  <c r="H12" i="1" s="1"/>
  <c r="E12" i="1"/>
  <c r="D12" i="1"/>
  <c r="J12" i="1" s="1"/>
  <c r="G11" i="1"/>
  <c r="H11" i="1" s="1"/>
  <c r="E11" i="1"/>
  <c r="J11" i="1" s="1"/>
  <c r="D11" i="1"/>
  <c r="K11" i="1" s="1"/>
  <c r="G10" i="1"/>
  <c r="H10" i="1" s="1"/>
  <c r="E10" i="1"/>
  <c r="D10" i="1"/>
  <c r="G9" i="1"/>
  <c r="H9" i="1" s="1"/>
  <c r="D9" i="1"/>
  <c r="J9" i="1" s="1"/>
  <c r="E9" i="1"/>
  <c r="D5" i="1"/>
  <c r="D4" i="1"/>
  <c r="K15" i="1" l="1"/>
  <c r="J13" i="1"/>
  <c r="I15" i="1"/>
  <c r="L15" i="1" s="1"/>
  <c r="K9" i="1"/>
  <c r="K10" i="1"/>
  <c r="I13" i="1"/>
  <c r="L13" i="1" s="1"/>
  <c r="K12" i="1"/>
  <c r="K13" i="1"/>
  <c r="J10" i="1"/>
  <c r="K14" i="1"/>
  <c r="I12" i="1"/>
  <c r="L12" i="1" s="1"/>
  <c r="I11" i="1"/>
  <c r="L11" i="1" s="1"/>
  <c r="I10" i="1"/>
  <c r="L10" i="1" s="1"/>
  <c r="I9" i="1"/>
  <c r="L9" i="1" s="1"/>
</calcChain>
</file>

<file path=xl/sharedStrings.xml><?xml version="1.0" encoding="utf-8"?>
<sst xmlns="http://schemas.openxmlformats.org/spreadsheetml/2006/main" count="12" uniqueCount="12">
  <si>
    <t>False Negative</t>
  </si>
  <si>
    <t>Measured Postive</t>
  </si>
  <si>
    <t>Measured False</t>
  </si>
  <si>
    <t>Measured False Positive</t>
  </si>
  <si>
    <t>Precision</t>
  </si>
  <si>
    <t>Recall</t>
  </si>
  <si>
    <t>positive</t>
  </si>
  <si>
    <t>negative</t>
  </si>
  <si>
    <t>True Positive in Pop</t>
  </si>
  <si>
    <t>Actual Negatives in Pop</t>
  </si>
  <si>
    <t>Accuracy</t>
  </si>
  <si>
    <t>F1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</si>
</sst>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Comparing Precision</a:t>
            </a:r>
            <a:r>
              <a:rPr lang="en-US" sz="1200" baseline="0"/>
              <a:t> and Recall for Imbalanced Populations.  Accuracy fixed 95% (Positive and Negative)</a:t>
            </a:r>
            <a:endParaRPr lang="en-US" sz="1200"/>
          </a:p>
        </c:rich>
      </c:tx>
      <c:layout>
        <c:manualLayout>
          <c:xMode val="edge"/>
          <c:yMode val="edge"/>
          <c:x val="0.14222222222222222"/>
          <c:y val="3.03030303030303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Precision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Sheet1!$C$9:$C$15</c:f>
              <c:numCache>
                <c:formatCode>General</c:formatCode>
                <c:ptCount val="7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4000</c:v>
                </c:pt>
                <c:pt idx="4">
                  <c:v>8000</c:v>
                </c:pt>
                <c:pt idx="5">
                  <c:v>16000</c:v>
                </c:pt>
                <c:pt idx="6">
                  <c:v>20000</c:v>
                </c:pt>
              </c:numCache>
            </c:numRef>
          </c:xVal>
          <c:yVal>
            <c:numRef>
              <c:f>Sheet1!$I$9:$I$15</c:f>
              <c:numCache>
                <c:formatCode>0.00</c:formatCode>
                <c:ptCount val="7"/>
                <c:pt idx="0">
                  <c:v>0.32203389830508472</c:v>
                </c:pt>
                <c:pt idx="1">
                  <c:v>0.48717948717948717</c:v>
                </c:pt>
                <c:pt idx="2">
                  <c:v>0.65517241379310343</c:v>
                </c:pt>
                <c:pt idx="3">
                  <c:v>0.79166666666666663</c:v>
                </c:pt>
                <c:pt idx="4">
                  <c:v>0.88372093023255816</c:v>
                </c:pt>
                <c:pt idx="5">
                  <c:v>0.93827160493827155</c:v>
                </c:pt>
                <c:pt idx="6">
                  <c:v>0.95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C4-416C-9AC4-6542ABE9073B}"/>
            </c:ext>
          </c:extLst>
        </c:ser>
        <c:ser>
          <c:idx val="1"/>
          <c:order val="1"/>
          <c:tx>
            <c:v>Recall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Sheet1!$C$9:$C$15</c:f>
              <c:numCache>
                <c:formatCode>General</c:formatCode>
                <c:ptCount val="7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4000</c:v>
                </c:pt>
                <c:pt idx="4">
                  <c:v>8000</c:v>
                </c:pt>
                <c:pt idx="5">
                  <c:v>16000</c:v>
                </c:pt>
                <c:pt idx="6">
                  <c:v>20000</c:v>
                </c:pt>
              </c:numCache>
            </c:numRef>
          </c:xVal>
          <c:yVal>
            <c:numRef>
              <c:f>Sheet1!$J$9:$J$15</c:f>
              <c:numCache>
                <c:formatCode>General</c:formatCode>
                <c:ptCount val="7"/>
                <c:pt idx="0">
                  <c:v>0.95</c:v>
                </c:pt>
                <c:pt idx="1">
                  <c:v>0.95</c:v>
                </c:pt>
                <c:pt idx="2">
                  <c:v>0.95</c:v>
                </c:pt>
                <c:pt idx="3">
                  <c:v>0.95</c:v>
                </c:pt>
                <c:pt idx="4">
                  <c:v>0.95</c:v>
                </c:pt>
                <c:pt idx="5">
                  <c:v>0.95</c:v>
                </c:pt>
                <c:pt idx="6">
                  <c:v>0.95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5C4-416C-9AC4-6542ABE907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4440831"/>
        <c:axId val="1684438751"/>
      </c:scatterChart>
      <c:valAx>
        <c:axId val="1684440831"/>
        <c:scaling>
          <c:orientation val="minMax"/>
          <c:max val="2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of Positive</a:t>
                </a:r>
                <a:r>
                  <a:rPr lang="en-US" baseline="0"/>
                  <a:t> Population (Negative Population fixed at 20000)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438751"/>
        <c:crosses val="autoZero"/>
        <c:crossBetween val="midCat"/>
      </c:valAx>
      <c:valAx>
        <c:axId val="1684438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 (Recall or Precision)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4408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1071562</xdr:colOff>
      <xdr:row>16</xdr:row>
      <xdr:rowOff>9525</xdr:rowOff>
    </xdr:from>
    <xdr:to>
      <xdr:col>7</xdr:col>
      <xdr:colOff>1262062</xdr:colOff>
      <xdr:row>34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L15"/>
  <sheetViews>
    <sheetView tabSelected="1" topLeftCell="A19" workbookViewId="0">
      <selection activeCell="C28" sqref="C28"/>
    </sheetView>
  </sheetViews>
  <sheetFormatPr defaultRowHeight="14" x14ac:dyDescent="0.3"/>
  <cols>
    <col min="3" max="3" width="17.33203125" bestFit="1" customWidth="1"/>
    <col min="4" max="4" width="15.5" bestFit="1" customWidth="1"/>
    <col min="5" max="5" width="13.5" customWidth="1"/>
    <col min="6" max="6" width="14.5" bestFit="1" customWidth="1"/>
    <col min="7" max="7" width="14" bestFit="1" customWidth="1"/>
    <col min="8" max="8" width="21" bestFit="1" customWidth="1"/>
    <col min="11" max="11" width="9" style="1"/>
  </cols>
  <sheetData>
    <row r="4" spans="1:12" x14ac:dyDescent="0.3">
      <c r="A4" t="s">
        <v>6</v>
      </c>
      <c r="B4">
        <v>0.95</v>
      </c>
      <c r="C4">
        <v>500</v>
      </c>
      <c r="D4">
        <f>(1-B4)*C4</f>
        <v>25.000000000000021</v>
      </c>
    </row>
    <row r="5" spans="1:12" x14ac:dyDescent="0.3">
      <c r="A5" t="s">
        <v>7</v>
      </c>
      <c r="B5">
        <v>0.95</v>
      </c>
      <c r="C5">
        <v>20000</v>
      </c>
      <c r="D5">
        <f>(1-B5)*C5</f>
        <v>1000.0000000000009</v>
      </c>
    </row>
    <row r="8" spans="1:12" x14ac:dyDescent="0.3">
      <c r="C8" s="1" t="s">
        <v>8</v>
      </c>
      <c r="D8" s="1" t="s">
        <v>1</v>
      </c>
      <c r="E8" s="1" t="s">
        <v>0</v>
      </c>
      <c r="F8" s="1" t="s">
        <v>9</v>
      </c>
      <c r="G8" s="1" t="s">
        <v>2</v>
      </c>
      <c r="H8" s="1" t="s">
        <v>3</v>
      </c>
      <c r="I8" s="1" t="s">
        <v>4</v>
      </c>
      <c r="J8" s="1" t="s">
        <v>5</v>
      </c>
      <c r="K8" s="1" t="s">
        <v>10</v>
      </c>
      <c r="L8" s="1" t="s">
        <v>11</v>
      </c>
    </row>
    <row r="9" spans="1:12" x14ac:dyDescent="0.3">
      <c r="C9" s="1">
        <v>500</v>
      </c>
      <c r="D9" s="1">
        <f t="shared" ref="D9:D15" si="0">$B$4*C9</f>
        <v>475</v>
      </c>
      <c r="E9" s="1">
        <f t="shared" ref="E9:E15" si="1">C9*(1-$B$4)</f>
        <v>25.000000000000021</v>
      </c>
      <c r="F9" s="1">
        <v>20000</v>
      </c>
      <c r="G9" s="1">
        <f t="shared" ref="G9:G15" si="2">(F9)*$B$5</f>
        <v>19000</v>
      </c>
      <c r="H9" s="1">
        <f t="shared" ref="H9:H15" si="3">F9-G9</f>
        <v>1000</v>
      </c>
      <c r="I9" s="3">
        <f t="shared" ref="I9:I15" si="4">D9/(D9+H9)</f>
        <v>0.32203389830508472</v>
      </c>
      <c r="J9" s="1">
        <f t="shared" ref="J9:J15" si="5">D9/(D9+E9)</f>
        <v>0.95</v>
      </c>
      <c r="K9" s="1">
        <f>(D9+G9)/(C9+F9)</f>
        <v>0.95</v>
      </c>
      <c r="L9" s="2">
        <f>2*(I9*J9)/(I9+J9)</f>
        <v>0.48101265822784806</v>
      </c>
    </row>
    <row r="10" spans="1:12" x14ac:dyDescent="0.3">
      <c r="C10" s="1">
        <v>1000</v>
      </c>
      <c r="D10" s="1">
        <f t="shared" si="0"/>
        <v>950</v>
      </c>
      <c r="E10" s="1">
        <f t="shared" si="1"/>
        <v>50.000000000000043</v>
      </c>
      <c r="F10" s="1">
        <v>20000</v>
      </c>
      <c r="G10" s="1">
        <f t="shared" si="2"/>
        <v>19000</v>
      </c>
      <c r="H10" s="1">
        <f t="shared" si="3"/>
        <v>1000</v>
      </c>
      <c r="I10" s="3">
        <f t="shared" si="4"/>
        <v>0.48717948717948717</v>
      </c>
      <c r="J10" s="1">
        <f t="shared" si="5"/>
        <v>0.95</v>
      </c>
      <c r="K10" s="1">
        <f t="shared" ref="K10:K15" si="6">(D10+G10)/(C10+F10)</f>
        <v>0.95</v>
      </c>
      <c r="L10" s="2">
        <f t="shared" ref="L10:L15" si="7">2*(I10*J10)/(I10+J10)</f>
        <v>0.64406779661016944</v>
      </c>
    </row>
    <row r="11" spans="1:12" x14ac:dyDescent="0.3">
      <c r="C11" s="1">
        <v>2000</v>
      </c>
      <c r="D11" s="1">
        <f t="shared" si="0"/>
        <v>1900</v>
      </c>
      <c r="E11" s="1">
        <f t="shared" si="1"/>
        <v>100.00000000000009</v>
      </c>
      <c r="F11" s="1">
        <v>20000</v>
      </c>
      <c r="G11" s="1">
        <f t="shared" si="2"/>
        <v>19000</v>
      </c>
      <c r="H11" s="1">
        <f t="shared" si="3"/>
        <v>1000</v>
      </c>
      <c r="I11" s="3">
        <f t="shared" si="4"/>
        <v>0.65517241379310343</v>
      </c>
      <c r="J11" s="1">
        <f t="shared" si="5"/>
        <v>0.95</v>
      </c>
      <c r="K11" s="1">
        <f t="shared" si="6"/>
        <v>0.95</v>
      </c>
      <c r="L11" s="2">
        <f t="shared" si="7"/>
        <v>0.77551020408163263</v>
      </c>
    </row>
    <row r="12" spans="1:12" x14ac:dyDescent="0.3">
      <c r="C12" s="1">
        <v>4000</v>
      </c>
      <c r="D12" s="1">
        <f t="shared" si="0"/>
        <v>3800</v>
      </c>
      <c r="E12" s="1">
        <f t="shared" si="1"/>
        <v>200.00000000000017</v>
      </c>
      <c r="F12" s="1">
        <v>20000</v>
      </c>
      <c r="G12" s="1">
        <f t="shared" si="2"/>
        <v>19000</v>
      </c>
      <c r="H12" s="1">
        <f t="shared" si="3"/>
        <v>1000</v>
      </c>
      <c r="I12" s="3">
        <f t="shared" si="4"/>
        <v>0.79166666666666663</v>
      </c>
      <c r="J12" s="1">
        <f t="shared" si="5"/>
        <v>0.95</v>
      </c>
      <c r="K12" s="1">
        <f t="shared" si="6"/>
        <v>0.95</v>
      </c>
      <c r="L12" s="2">
        <f t="shared" si="7"/>
        <v>0.86363636363636354</v>
      </c>
    </row>
    <row r="13" spans="1:12" x14ac:dyDescent="0.3">
      <c r="C13" s="1">
        <v>8000</v>
      </c>
      <c r="D13" s="1">
        <f t="shared" si="0"/>
        <v>7600</v>
      </c>
      <c r="E13" s="1">
        <f t="shared" si="1"/>
        <v>400.00000000000034</v>
      </c>
      <c r="F13" s="1">
        <v>20000</v>
      </c>
      <c r="G13" s="1">
        <f t="shared" si="2"/>
        <v>19000</v>
      </c>
      <c r="H13" s="1">
        <f t="shared" si="3"/>
        <v>1000</v>
      </c>
      <c r="I13" s="3">
        <f t="shared" si="4"/>
        <v>0.88372093023255816</v>
      </c>
      <c r="J13" s="1">
        <f t="shared" si="5"/>
        <v>0.95</v>
      </c>
      <c r="K13" s="1">
        <f t="shared" si="6"/>
        <v>0.95</v>
      </c>
      <c r="L13" s="2">
        <f t="shared" si="7"/>
        <v>0.91566265060240959</v>
      </c>
    </row>
    <row r="14" spans="1:12" x14ac:dyDescent="0.3">
      <c r="C14" s="1">
        <v>16000</v>
      </c>
      <c r="D14" s="1">
        <f t="shared" si="0"/>
        <v>15200</v>
      </c>
      <c r="E14" s="1">
        <f t="shared" si="1"/>
        <v>800.00000000000068</v>
      </c>
      <c r="F14" s="1">
        <v>20000</v>
      </c>
      <c r="G14" s="1">
        <f t="shared" si="2"/>
        <v>19000</v>
      </c>
      <c r="H14" s="1">
        <f t="shared" si="3"/>
        <v>1000</v>
      </c>
      <c r="I14" s="3">
        <f t="shared" si="4"/>
        <v>0.93827160493827155</v>
      </c>
      <c r="J14" s="1">
        <f t="shared" si="5"/>
        <v>0.95</v>
      </c>
      <c r="K14" s="1">
        <f t="shared" si="6"/>
        <v>0.95</v>
      </c>
      <c r="L14" s="2">
        <f t="shared" si="7"/>
        <v>0.94409937888198758</v>
      </c>
    </row>
    <row r="15" spans="1:12" x14ac:dyDescent="0.3">
      <c r="C15" s="1">
        <v>20000</v>
      </c>
      <c r="D15" s="1">
        <f t="shared" si="0"/>
        <v>19000</v>
      </c>
      <c r="E15" s="1">
        <f t="shared" si="1"/>
        <v>1000.0000000000009</v>
      </c>
      <c r="F15" s="1">
        <v>20000</v>
      </c>
      <c r="G15" s="1">
        <f t="shared" si="2"/>
        <v>19000</v>
      </c>
      <c r="H15" s="1">
        <f t="shared" si="3"/>
        <v>1000</v>
      </c>
      <c r="I15" s="3">
        <f t="shared" si="4"/>
        <v>0.95</v>
      </c>
      <c r="J15" s="1">
        <f t="shared" si="5"/>
        <v>0.95</v>
      </c>
      <c r="K15" s="1">
        <f t="shared" si="6"/>
        <v>0.95</v>
      </c>
      <c r="L15" s="2">
        <f t="shared" si="7"/>
        <v>0.95000000000000007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VISION EASE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Brown, Jeff</dc:creator>
  <cp:lastModifiedBy>Jeff Brown</cp:lastModifiedBy>
  <dcterms:created xsi:type="dcterms:W3CDTF">2020-12-01T18:23:02Z</dcterms:created>
  <dcterms:modified xsi:type="dcterms:W3CDTF">2020-12-02T01:12:50Z</dcterms:modified>
</cp:coreProperties>
</file>