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Brown\Desktop\Team5_FinalProject\support_docs\"/>
    </mc:Choice>
  </mc:AlternateContent>
  <xr:revisionPtr revIDLastSave="0" documentId="13_ncr:1_{545A5F1A-564B-411E-B867-DAE06FC108AE}" xr6:coauthVersionLast="45" xr6:coauthVersionMax="45" xr10:uidLastSave="{00000000-0000-0000-0000-000000000000}"/>
  <bookViews>
    <workbookView xWindow="28680" yWindow="-120" windowWidth="29040" windowHeight="15840" firstSheet="2" activeTab="6" xr2:uid="{069F6B91-0C53-4E7B-AEF6-9988D4EE306E}"/>
  </bookViews>
  <sheets>
    <sheet name="Model Optimization" sheetId="1" r:id="rId1"/>
    <sheet name="Test_train Split" sheetId="2" r:id="rId2"/>
    <sheet name="master_data_NN" sheetId="4" r:id="rId3"/>
    <sheet name="dataset2" sheetId="5" r:id="rId4"/>
    <sheet name="Plots" sheetId="3" r:id="rId5"/>
    <sheet name="SMOTE Comparison" sheetId="6" r:id="rId6"/>
    <sheet name="Optimiz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7" l="1"/>
  <c r="U19" i="7" s="1"/>
  <c r="W19" i="7"/>
  <c r="V19" i="7"/>
  <c r="X19" i="7" s="1"/>
  <c r="W18" i="7"/>
  <c r="V18" i="7"/>
  <c r="X18" i="7" s="1"/>
  <c r="U18" i="7"/>
  <c r="P18" i="7"/>
  <c r="W17" i="7" l="1"/>
  <c r="V17" i="7"/>
  <c r="X17" i="7" s="1"/>
  <c r="U17" i="7"/>
  <c r="W16" i="7"/>
  <c r="V16" i="7"/>
  <c r="X16" i="7" s="1"/>
  <c r="U16" i="7"/>
  <c r="W15" i="7"/>
  <c r="V15" i="7"/>
  <c r="X15" i="7" s="1"/>
  <c r="U15" i="7"/>
  <c r="U14" i="7"/>
  <c r="W14" i="7"/>
  <c r="X14" i="7" s="1"/>
  <c r="V14" i="7"/>
  <c r="U13" i="7"/>
  <c r="W13" i="7"/>
  <c r="X13" i="7" s="1"/>
  <c r="V13" i="7"/>
  <c r="U12" i="7"/>
  <c r="U11" i="7"/>
  <c r="V12" i="7"/>
  <c r="W12" i="7"/>
  <c r="X12" i="7"/>
  <c r="W11" i="7"/>
  <c r="X11" i="7" s="1"/>
  <c r="V11" i="7"/>
  <c r="P10" i="7" l="1"/>
  <c r="U10" i="7" s="1"/>
  <c r="W10" i="7"/>
  <c r="X10" i="7"/>
  <c r="V10" i="7"/>
  <c r="W9" i="7"/>
  <c r="V9" i="7"/>
  <c r="X9" i="7" s="1"/>
  <c r="U9" i="7"/>
  <c r="P9" i="7"/>
  <c r="T4" i="7"/>
  <c r="S4" i="7"/>
  <c r="R4" i="7"/>
  <c r="Q4" i="7"/>
  <c r="W8" i="7"/>
  <c r="V8" i="7"/>
  <c r="X8" i="7" s="1"/>
  <c r="W7" i="7"/>
  <c r="V7" i="7"/>
  <c r="X7" i="7" s="1"/>
  <c r="P8" i="7"/>
  <c r="U8" i="7" s="1"/>
  <c r="P7" i="7"/>
  <c r="U7" i="7" s="1"/>
  <c r="P6" i="7"/>
  <c r="U6" i="7" s="1"/>
  <c r="W6" i="7"/>
  <c r="V6" i="7"/>
  <c r="V26" i="6"/>
  <c r="AA26" i="6"/>
  <c r="AC26" i="6"/>
  <c r="AD26" i="6" s="1"/>
  <c r="AB26" i="6"/>
  <c r="AC25" i="6"/>
  <c r="AB25" i="6"/>
  <c r="AD25" i="6" s="1"/>
  <c r="AA25" i="6"/>
  <c r="V25" i="6"/>
  <c r="V24" i="6"/>
  <c r="AA24" i="6" s="1"/>
  <c r="AD24" i="6"/>
  <c r="AC24" i="6"/>
  <c r="AB24" i="6"/>
  <c r="AC23" i="6"/>
  <c r="AB23" i="6"/>
  <c r="AD23" i="6" s="1"/>
  <c r="AA23" i="6"/>
  <c r="V23" i="6"/>
  <c r="V22" i="6"/>
  <c r="AA22" i="6" s="1"/>
  <c r="AC22" i="6"/>
  <c r="AB22" i="6"/>
  <c r="AD22" i="6" s="1"/>
  <c r="AC19" i="6"/>
  <c r="AB19" i="6"/>
  <c r="AD19" i="6" s="1"/>
  <c r="AA19" i="6"/>
  <c r="AC18" i="6"/>
  <c r="AB18" i="6"/>
  <c r="AD18" i="6" s="1"/>
  <c r="AA18" i="6"/>
  <c r="AC17" i="6"/>
  <c r="AB17" i="6"/>
  <c r="AD17" i="6" s="1"/>
  <c r="AA17" i="6"/>
  <c r="AC16" i="6"/>
  <c r="AB16" i="6"/>
  <c r="AD16" i="6" s="1"/>
  <c r="AA16" i="6"/>
  <c r="V19" i="6"/>
  <c r="V18" i="6"/>
  <c r="V17" i="6"/>
  <c r="V16" i="6"/>
  <c r="V15" i="6"/>
  <c r="AA15" i="6" s="1"/>
  <c r="AC15" i="6"/>
  <c r="AD15" i="6" s="1"/>
  <c r="AB15" i="6"/>
  <c r="AC14" i="6"/>
  <c r="AB14" i="6"/>
  <c r="AD14" i="6" s="1"/>
  <c r="V14" i="6"/>
  <c r="AA14" i="6" s="1"/>
  <c r="AC13" i="6"/>
  <c r="AB13" i="6"/>
  <c r="AD13" i="6" s="1"/>
  <c r="V13" i="6"/>
  <c r="AA13" i="6" s="1"/>
  <c r="AC12" i="6"/>
  <c r="AB12" i="6"/>
  <c r="AD12" i="6" s="1"/>
  <c r="V12" i="6"/>
  <c r="AA12" i="6" s="1"/>
  <c r="AD11" i="6"/>
  <c r="AC11" i="6"/>
  <c r="AB11" i="6"/>
  <c r="AA11" i="6"/>
  <c r="V11" i="6"/>
  <c r="AC10" i="6"/>
  <c r="AB10" i="6"/>
  <c r="AD10" i="6" s="1"/>
  <c r="AA10" i="6"/>
  <c r="V10" i="6"/>
  <c r="AC9" i="6"/>
  <c r="AB9" i="6"/>
  <c r="AD9" i="6" s="1"/>
  <c r="V9" i="6"/>
  <c r="AA9" i="6" s="1"/>
  <c r="AC8" i="6"/>
  <c r="AB8" i="6"/>
  <c r="AD8" i="6" s="1"/>
  <c r="AA8" i="6"/>
  <c r="V8" i="6"/>
  <c r="AD7" i="6"/>
  <c r="AC7" i="6"/>
  <c r="AB7" i="6"/>
  <c r="V7" i="6"/>
  <c r="AA7" i="6" s="1"/>
  <c r="AC6" i="6"/>
  <c r="AB6" i="6"/>
  <c r="AD6" i="6" s="1"/>
  <c r="AA6" i="6"/>
  <c r="V6" i="6"/>
  <c r="AC5" i="6"/>
  <c r="AB5" i="6"/>
  <c r="AD5" i="6" s="1"/>
  <c r="V5" i="6"/>
  <c r="AA5" i="6" s="1"/>
  <c r="AC210" i="1"/>
  <c r="AB210" i="1"/>
  <c r="AD210" i="1" s="1"/>
  <c r="V210" i="1"/>
  <c r="AA210" i="1" s="1"/>
  <c r="AC209" i="1"/>
  <c r="AB209" i="1"/>
  <c r="AD209" i="1" s="1"/>
  <c r="V209" i="1"/>
  <c r="AA209" i="1" s="1"/>
  <c r="AC208" i="1"/>
  <c r="AB208" i="1"/>
  <c r="AD208" i="1" s="1"/>
  <c r="AA208" i="1"/>
  <c r="V208" i="1"/>
  <c r="AD207" i="1"/>
  <c r="AC207" i="1"/>
  <c r="AB207" i="1"/>
  <c r="AA207" i="1"/>
  <c r="V207" i="1"/>
  <c r="AC206" i="1"/>
  <c r="AB206" i="1"/>
  <c r="AD206" i="1" s="1"/>
  <c r="AA206" i="1"/>
  <c r="AC205" i="1"/>
  <c r="AB205" i="1"/>
  <c r="AD205" i="1" s="1"/>
  <c r="AA205" i="1"/>
  <c r="AC204" i="1"/>
  <c r="AB204" i="1"/>
  <c r="AD204" i="1" s="1"/>
  <c r="AA204" i="1"/>
  <c r="AC203" i="1"/>
  <c r="AB203" i="1"/>
  <c r="AD203" i="1" s="1"/>
  <c r="AA203" i="1"/>
  <c r="AC202" i="1"/>
  <c r="AB202" i="1"/>
  <c r="AD202" i="1" s="1"/>
  <c r="AA202" i="1"/>
  <c r="AC201" i="1"/>
  <c r="AB201" i="1"/>
  <c r="AD201" i="1" s="1"/>
  <c r="AA201" i="1"/>
  <c r="AC200" i="1"/>
  <c r="AB200" i="1"/>
  <c r="AD200" i="1" s="1"/>
  <c r="AA200" i="1"/>
  <c r="AC199" i="1"/>
  <c r="AB199" i="1"/>
  <c r="AD199" i="1" s="1"/>
  <c r="AA199" i="1"/>
  <c r="AC198" i="1"/>
  <c r="AB198" i="1"/>
  <c r="AD198" i="1" s="1"/>
  <c r="AA198" i="1"/>
  <c r="AC197" i="1"/>
  <c r="AB197" i="1"/>
  <c r="AD197" i="1" s="1"/>
  <c r="AA197" i="1"/>
  <c r="AC196" i="1"/>
  <c r="AB196" i="1"/>
  <c r="AD196" i="1" s="1"/>
  <c r="AA196" i="1"/>
  <c r="AC195" i="1"/>
  <c r="AB195" i="1"/>
  <c r="AD195" i="1" s="1"/>
  <c r="AA195" i="1"/>
  <c r="AC194" i="1"/>
  <c r="AB194" i="1"/>
  <c r="AD194" i="1" s="1"/>
  <c r="AA194" i="1"/>
  <c r="AC193" i="1"/>
  <c r="AB193" i="1"/>
  <c r="AD193" i="1" s="1"/>
  <c r="AA193" i="1"/>
  <c r="AC192" i="1"/>
  <c r="AB192" i="1"/>
  <c r="AD192" i="1" s="1"/>
  <c r="AA192" i="1"/>
  <c r="AC191" i="1"/>
  <c r="AB191" i="1"/>
  <c r="AD191" i="1" s="1"/>
  <c r="AA191" i="1"/>
  <c r="AC190" i="1"/>
  <c r="AB190" i="1"/>
  <c r="AD190" i="1" s="1"/>
  <c r="AA190" i="1"/>
  <c r="AC189" i="1"/>
  <c r="AB189" i="1"/>
  <c r="AD189" i="1" s="1"/>
  <c r="AA189" i="1"/>
  <c r="AC188" i="1"/>
  <c r="AB188" i="1"/>
  <c r="AD188" i="1" s="1"/>
  <c r="AA188" i="1"/>
  <c r="AC187" i="1"/>
  <c r="AB187" i="1"/>
  <c r="AD187" i="1" s="1"/>
  <c r="AA187" i="1"/>
  <c r="AC186" i="1"/>
  <c r="AB186" i="1"/>
  <c r="AD186" i="1" s="1"/>
  <c r="AA186" i="1"/>
  <c r="V206" i="1"/>
  <c r="W4" i="7" l="1"/>
  <c r="U4" i="7"/>
  <c r="X6" i="7"/>
  <c r="V4" i="7"/>
  <c r="AC185" i="4"/>
  <c r="AB185" i="4"/>
  <c r="AD185" i="4" s="1"/>
  <c r="AA185" i="4"/>
  <c r="AC184" i="4"/>
  <c r="AB184" i="4"/>
  <c r="AD184" i="4" s="1"/>
  <c r="AA184" i="4"/>
  <c r="AC183" i="4"/>
  <c r="AB183" i="4"/>
  <c r="AD183" i="4" s="1"/>
  <c r="AA183" i="4"/>
  <c r="AD182" i="4"/>
  <c r="AC182" i="4"/>
  <c r="AB182" i="4"/>
  <c r="AA182" i="4"/>
  <c r="AC181" i="4"/>
  <c r="AB181" i="4"/>
  <c r="AD181" i="4" s="1"/>
  <c r="AA181" i="4"/>
  <c r="AD180" i="4"/>
  <c r="AC180" i="4"/>
  <c r="AB180" i="4"/>
  <c r="AA180" i="4"/>
  <c r="AC179" i="4"/>
  <c r="AB179" i="4"/>
  <c r="AD179" i="4" s="1"/>
  <c r="AA179" i="4"/>
  <c r="AD178" i="4"/>
  <c r="AC178" i="4"/>
  <c r="AB178" i="4"/>
  <c r="AA178" i="4"/>
  <c r="AC177" i="4"/>
  <c r="AB177" i="4"/>
  <c r="AD177" i="4" s="1"/>
  <c r="AA177" i="4"/>
  <c r="AD176" i="4"/>
  <c r="AC176" i="4"/>
  <c r="AB176" i="4"/>
  <c r="AA176" i="4"/>
  <c r="AC175" i="4"/>
  <c r="AB175" i="4"/>
  <c r="AD175" i="4" s="1"/>
  <c r="AA175" i="4"/>
  <c r="AD174" i="4"/>
  <c r="AC174" i="4"/>
  <c r="AB174" i="4"/>
  <c r="AA174" i="4"/>
  <c r="AC173" i="4"/>
  <c r="AB173" i="4"/>
  <c r="AD173" i="4" s="1"/>
  <c r="AA173" i="4"/>
  <c r="AD172" i="4"/>
  <c r="AC172" i="4"/>
  <c r="AB172" i="4"/>
  <c r="AA172" i="4"/>
  <c r="AC171" i="4"/>
  <c r="AB171" i="4"/>
  <c r="AD171" i="4" s="1"/>
  <c r="AA171" i="4"/>
  <c r="AD170" i="4"/>
  <c r="AC170" i="4"/>
  <c r="AB170" i="4"/>
  <c r="AA170" i="4"/>
  <c r="AC169" i="4"/>
  <c r="AB169" i="4"/>
  <c r="AD169" i="4" s="1"/>
  <c r="AA169" i="4"/>
  <c r="AD168" i="4"/>
  <c r="AC168" i="4"/>
  <c r="AB168" i="4"/>
  <c r="AA168" i="4"/>
  <c r="AC167" i="4"/>
  <c r="AB167" i="4"/>
  <c r="AD167" i="4" s="1"/>
  <c r="AA167" i="4"/>
  <c r="AD166" i="4"/>
  <c r="AC166" i="4"/>
  <c r="AB166" i="4"/>
  <c r="AA166" i="4"/>
  <c r="AD23" i="5"/>
  <c r="AC23" i="5"/>
  <c r="AB23" i="5"/>
  <c r="AA23" i="5"/>
  <c r="V23" i="5"/>
  <c r="AC22" i="5"/>
  <c r="AB22" i="5"/>
  <c r="AD22" i="5" s="1"/>
  <c r="V22" i="5"/>
  <c r="AA22" i="5" s="1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AC165" i="4"/>
  <c r="AB165" i="4"/>
  <c r="AA165" i="4"/>
  <c r="V165" i="4"/>
  <c r="AC164" i="4"/>
  <c r="AB164" i="4"/>
  <c r="AD164" i="4" s="1"/>
  <c r="V164" i="4"/>
  <c r="AA164" i="4" s="1"/>
  <c r="AC163" i="4"/>
  <c r="AD163" i="4" s="1"/>
  <c r="AB163" i="4"/>
  <c r="AA163" i="4"/>
  <c r="V163" i="4"/>
  <c r="AC162" i="4"/>
  <c r="AB162" i="4"/>
  <c r="AD162" i="4" s="1"/>
  <c r="V162" i="4"/>
  <c r="AA162" i="4" s="1"/>
  <c r="AC161" i="4"/>
  <c r="AD161" i="4" s="1"/>
  <c r="AB161" i="4"/>
  <c r="AA161" i="4"/>
  <c r="V161" i="4"/>
  <c r="AC160" i="4"/>
  <c r="AB160" i="4"/>
  <c r="AD160" i="4" s="1"/>
  <c r="V160" i="4"/>
  <c r="AA160" i="4" s="1"/>
  <c r="AC159" i="4"/>
  <c r="AB159" i="4"/>
  <c r="V159" i="4"/>
  <c r="AA159" i="4" s="1"/>
  <c r="AC158" i="4"/>
  <c r="AB158" i="4"/>
  <c r="AD158" i="4" s="1"/>
  <c r="V158" i="4"/>
  <c r="AA158" i="4" s="1"/>
  <c r="AC157" i="4"/>
  <c r="AB157" i="4"/>
  <c r="AD157" i="4" s="1"/>
  <c r="AA157" i="4"/>
  <c r="V157" i="4"/>
  <c r="AC156" i="4"/>
  <c r="AB156" i="4"/>
  <c r="AD156" i="4" s="1"/>
  <c r="V156" i="4"/>
  <c r="AA156" i="4" s="1"/>
  <c r="AC155" i="4"/>
  <c r="AB155" i="4"/>
  <c r="AD155" i="4" s="1"/>
  <c r="AA155" i="4"/>
  <c r="V155" i="4"/>
  <c r="AC154" i="4"/>
  <c r="AB154" i="4"/>
  <c r="AD154" i="4" s="1"/>
  <c r="V154" i="4"/>
  <c r="AA154" i="4" s="1"/>
  <c r="AC153" i="4"/>
  <c r="AB153" i="4"/>
  <c r="V153" i="4"/>
  <c r="AA153" i="4" s="1"/>
  <c r="AC152" i="4"/>
  <c r="AB152" i="4"/>
  <c r="V152" i="4"/>
  <c r="AA152" i="4" s="1"/>
  <c r="AC151" i="4"/>
  <c r="AB151" i="4"/>
  <c r="V151" i="4"/>
  <c r="AA151" i="4" s="1"/>
  <c r="AC150" i="4"/>
  <c r="AD150" i="4" s="1"/>
  <c r="AB150" i="4"/>
  <c r="V150" i="4"/>
  <c r="AA150" i="4" s="1"/>
  <c r="AC149" i="4"/>
  <c r="AB149" i="4"/>
  <c r="AA149" i="4"/>
  <c r="V149" i="4"/>
  <c r="AC148" i="4"/>
  <c r="AD148" i="4" s="1"/>
  <c r="AB148" i="4"/>
  <c r="V148" i="4"/>
  <c r="AA148" i="4" s="1"/>
  <c r="AC147" i="4"/>
  <c r="AB147" i="4"/>
  <c r="AA147" i="4"/>
  <c r="V147" i="4"/>
  <c r="AC146" i="4"/>
  <c r="AB146" i="4"/>
  <c r="AD146" i="4" s="1"/>
  <c r="V146" i="4"/>
  <c r="AA146" i="4" s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AA184" i="1" s="1"/>
  <c r="V183" i="1"/>
  <c r="V182" i="1"/>
  <c r="V181" i="1"/>
  <c r="V180" i="1"/>
  <c r="AA180" i="1" s="1"/>
  <c r="V179" i="1"/>
  <c r="V178" i="1"/>
  <c r="AA178" i="1" s="1"/>
  <c r="V177" i="1"/>
  <c r="V176" i="1"/>
  <c r="AA176" i="1" s="1"/>
  <c r="V175" i="1"/>
  <c r="V174" i="1"/>
  <c r="V173" i="1"/>
  <c r="V172" i="1"/>
  <c r="AA172" i="1" s="1"/>
  <c r="V171" i="1"/>
  <c r="V170" i="1"/>
  <c r="AA170" i="1" s="1"/>
  <c r="V169" i="1"/>
  <c r="V168" i="1"/>
  <c r="AA168" i="1" s="1"/>
  <c r="V167" i="1"/>
  <c r="AC185" i="1"/>
  <c r="AB185" i="1"/>
  <c r="AD185" i="1" s="1"/>
  <c r="AA185" i="1"/>
  <c r="AC184" i="1"/>
  <c r="AB184" i="1"/>
  <c r="AD184" i="1" s="1"/>
  <c r="AC183" i="1"/>
  <c r="AB183" i="1"/>
  <c r="AD183" i="1" s="1"/>
  <c r="AA183" i="1"/>
  <c r="AC182" i="1"/>
  <c r="AB182" i="1"/>
  <c r="AD182" i="1" s="1"/>
  <c r="AA182" i="1"/>
  <c r="AC181" i="1"/>
  <c r="AB181" i="1"/>
  <c r="AD181" i="1" s="1"/>
  <c r="AA181" i="1"/>
  <c r="AC180" i="1"/>
  <c r="AB180" i="1"/>
  <c r="AD180" i="1" s="1"/>
  <c r="AC179" i="1"/>
  <c r="AB179" i="1"/>
  <c r="AD179" i="1" s="1"/>
  <c r="AA179" i="1"/>
  <c r="AC178" i="1"/>
  <c r="AB178" i="1"/>
  <c r="AD178" i="1" s="1"/>
  <c r="AC177" i="1"/>
  <c r="AB177" i="1"/>
  <c r="AD177" i="1" s="1"/>
  <c r="AA177" i="1"/>
  <c r="AC176" i="1"/>
  <c r="AB176" i="1"/>
  <c r="AD176" i="1" s="1"/>
  <c r="AC175" i="1"/>
  <c r="AB175" i="1"/>
  <c r="AD175" i="1" s="1"/>
  <c r="AA175" i="1"/>
  <c r="AC174" i="1"/>
  <c r="AB174" i="1"/>
  <c r="AD174" i="1" s="1"/>
  <c r="AA174" i="1"/>
  <c r="AC173" i="1"/>
  <c r="AB173" i="1"/>
  <c r="AD173" i="1" s="1"/>
  <c r="AA173" i="1"/>
  <c r="AC172" i="1"/>
  <c r="AB172" i="1"/>
  <c r="AD172" i="1" s="1"/>
  <c r="AC171" i="1"/>
  <c r="AB171" i="1"/>
  <c r="AD171" i="1" s="1"/>
  <c r="AA171" i="1"/>
  <c r="AC170" i="1"/>
  <c r="AB170" i="1"/>
  <c r="AD170" i="1" s="1"/>
  <c r="AC169" i="1"/>
  <c r="AB169" i="1"/>
  <c r="AD169" i="1" s="1"/>
  <c r="AA169" i="1"/>
  <c r="AC168" i="1"/>
  <c r="AB168" i="1"/>
  <c r="AD168" i="1" s="1"/>
  <c r="AC167" i="1"/>
  <c r="AB167" i="1"/>
  <c r="AD167" i="1" s="1"/>
  <c r="AA167" i="1"/>
  <c r="AC166" i="1"/>
  <c r="AB166" i="1"/>
  <c r="AD166" i="1" s="1"/>
  <c r="AA166" i="1"/>
  <c r="V166" i="1"/>
  <c r="AC21" i="5"/>
  <c r="AB21" i="5"/>
  <c r="AD21" i="5" s="1"/>
  <c r="V21" i="5"/>
  <c r="AA21" i="5" s="1"/>
  <c r="AC20" i="5"/>
  <c r="AB20" i="5"/>
  <c r="AD20" i="5" s="1"/>
  <c r="V20" i="5"/>
  <c r="AA20" i="5" s="1"/>
  <c r="AC19" i="5"/>
  <c r="AB19" i="5"/>
  <c r="AD19" i="5" s="1"/>
  <c r="V19" i="5"/>
  <c r="AA19" i="5" s="1"/>
  <c r="AC18" i="5"/>
  <c r="AB18" i="5"/>
  <c r="AD18" i="5" s="1"/>
  <c r="V18" i="5"/>
  <c r="AA18" i="5" s="1"/>
  <c r="AC17" i="5"/>
  <c r="AB17" i="5"/>
  <c r="AD17" i="5" s="1"/>
  <c r="V17" i="5"/>
  <c r="AA17" i="5" s="1"/>
  <c r="AC16" i="5"/>
  <c r="AB16" i="5"/>
  <c r="AD16" i="5" s="1"/>
  <c r="V16" i="5"/>
  <c r="AA16" i="5" s="1"/>
  <c r="AC15" i="5"/>
  <c r="AB15" i="5"/>
  <c r="AD15" i="5" s="1"/>
  <c r="AA15" i="5"/>
  <c r="T15" i="5"/>
  <c r="AC14" i="5"/>
  <c r="AB14" i="5"/>
  <c r="AA14" i="5"/>
  <c r="T14" i="5"/>
  <c r="AC13" i="5"/>
  <c r="AB13" i="5"/>
  <c r="AD13" i="5" s="1"/>
  <c r="AA13" i="5"/>
  <c r="T13" i="5"/>
  <c r="AC12" i="5"/>
  <c r="AB12" i="5"/>
  <c r="AD12" i="5" s="1"/>
  <c r="AA12" i="5"/>
  <c r="T12" i="5"/>
  <c r="B12" i="5"/>
  <c r="AC11" i="5"/>
  <c r="AB11" i="5"/>
  <c r="AA11" i="5"/>
  <c r="T11" i="5"/>
  <c r="AC10" i="5"/>
  <c r="AB10" i="5"/>
  <c r="AA10" i="5"/>
  <c r="T10" i="5"/>
  <c r="AC9" i="5"/>
  <c r="AB9" i="5"/>
  <c r="AD9" i="5" s="1"/>
  <c r="AA9" i="5"/>
  <c r="T9" i="5"/>
  <c r="AC8" i="5"/>
  <c r="AB8" i="5"/>
  <c r="AD8" i="5" s="1"/>
  <c r="AA8" i="5"/>
  <c r="T8" i="5"/>
  <c r="AC7" i="5"/>
  <c r="AD7" i="5" s="1"/>
  <c r="AB7" i="5"/>
  <c r="AA7" i="5"/>
  <c r="T7" i="5"/>
  <c r="B7" i="5"/>
  <c r="AC6" i="5"/>
  <c r="AD6" i="5" s="1"/>
  <c r="AB6" i="5"/>
  <c r="AA6" i="5"/>
  <c r="T6" i="5"/>
  <c r="AC5" i="5"/>
  <c r="AB5" i="5"/>
  <c r="AD5" i="5" s="1"/>
  <c r="AA5" i="5"/>
  <c r="T5" i="5"/>
  <c r="AC145" i="4"/>
  <c r="AB145" i="4"/>
  <c r="AD145" i="4" s="1"/>
  <c r="V145" i="4"/>
  <c r="AA145" i="4" s="1"/>
  <c r="AC144" i="4"/>
  <c r="AB144" i="4"/>
  <c r="AD144" i="4" s="1"/>
  <c r="V144" i="4"/>
  <c r="AA144" i="4" s="1"/>
  <c r="AC143" i="4"/>
  <c r="AB143" i="4"/>
  <c r="AD143" i="4" s="1"/>
  <c r="V143" i="4"/>
  <c r="AA143" i="4" s="1"/>
  <c r="AC142" i="4"/>
  <c r="AB142" i="4"/>
  <c r="V142" i="4"/>
  <c r="AA142" i="4" s="1"/>
  <c r="AC141" i="4"/>
  <c r="AB141" i="4"/>
  <c r="V141" i="4"/>
  <c r="AA141" i="4" s="1"/>
  <c r="AC140" i="4"/>
  <c r="AD140" i="4" s="1"/>
  <c r="AB140" i="4"/>
  <c r="V140" i="4"/>
  <c r="AA140" i="4" s="1"/>
  <c r="AC139" i="4"/>
  <c r="AB139" i="4"/>
  <c r="AD139" i="4" s="1"/>
  <c r="V139" i="4"/>
  <c r="AA139" i="4" s="1"/>
  <c r="AC138" i="4"/>
  <c r="AB138" i="4"/>
  <c r="AD138" i="4" s="1"/>
  <c r="V138" i="4"/>
  <c r="AA138" i="4" s="1"/>
  <c r="AC137" i="4"/>
  <c r="AB137" i="4"/>
  <c r="V137" i="4"/>
  <c r="AA137" i="4" s="1"/>
  <c r="AC136" i="4"/>
  <c r="AB136" i="4"/>
  <c r="V136" i="4"/>
  <c r="AA136" i="4" s="1"/>
  <c r="AC135" i="4"/>
  <c r="AD135" i="4" s="1"/>
  <c r="AB135" i="4"/>
  <c r="V135" i="4"/>
  <c r="AA135" i="4" s="1"/>
  <c r="AC134" i="4"/>
  <c r="AB134" i="4"/>
  <c r="AD134" i="4" s="1"/>
  <c r="V134" i="4"/>
  <c r="AA134" i="4" s="1"/>
  <c r="AC133" i="4"/>
  <c r="AB133" i="4"/>
  <c r="AA133" i="4"/>
  <c r="V133" i="4"/>
  <c r="AC132" i="4"/>
  <c r="AB132" i="4"/>
  <c r="V132" i="4"/>
  <c r="AA132" i="4" s="1"/>
  <c r="AC131" i="4"/>
  <c r="AB131" i="4"/>
  <c r="V131" i="4"/>
  <c r="AA131" i="4" s="1"/>
  <c r="AC130" i="4"/>
  <c r="AB130" i="4"/>
  <c r="V130" i="4"/>
  <c r="AA130" i="4" s="1"/>
  <c r="AC129" i="4"/>
  <c r="AB129" i="4"/>
  <c r="AD129" i="4" s="1"/>
  <c r="V129" i="4"/>
  <c r="AA129" i="4" s="1"/>
  <c r="AC128" i="4"/>
  <c r="AB128" i="4"/>
  <c r="V128" i="4"/>
  <c r="AA128" i="4" s="1"/>
  <c r="AC127" i="4"/>
  <c r="AB127" i="4"/>
  <c r="AD127" i="4" s="1"/>
  <c r="V127" i="4"/>
  <c r="AA127" i="4" s="1"/>
  <c r="AC126" i="4"/>
  <c r="AB126" i="4"/>
  <c r="AD126" i="4" s="1"/>
  <c r="AA126" i="4"/>
  <c r="V126" i="4"/>
  <c r="AC125" i="4"/>
  <c r="AB125" i="4"/>
  <c r="V125" i="4"/>
  <c r="AA125" i="4" s="1"/>
  <c r="AC124" i="4"/>
  <c r="AB124" i="4"/>
  <c r="V124" i="4"/>
  <c r="AA124" i="4" s="1"/>
  <c r="AC123" i="4"/>
  <c r="AB123" i="4"/>
  <c r="AD123" i="4" s="1"/>
  <c r="V123" i="4"/>
  <c r="AA123" i="4" s="1"/>
  <c r="AC122" i="4"/>
  <c r="AB122" i="4"/>
  <c r="V122" i="4"/>
  <c r="AA122" i="4" s="1"/>
  <c r="AC121" i="4"/>
  <c r="AB121" i="4"/>
  <c r="AD121" i="4" s="1"/>
  <c r="V121" i="4"/>
  <c r="AA121" i="4" s="1"/>
  <c r="AC120" i="4"/>
  <c r="AB120" i="4"/>
  <c r="V120" i="4"/>
  <c r="AA120" i="4" s="1"/>
  <c r="AC119" i="4"/>
  <c r="AB119" i="4"/>
  <c r="V119" i="4"/>
  <c r="AA119" i="4" s="1"/>
  <c r="AC118" i="4"/>
  <c r="AB118" i="4"/>
  <c r="AD118" i="4" s="1"/>
  <c r="V118" i="4"/>
  <c r="AA118" i="4" s="1"/>
  <c r="AC117" i="4"/>
  <c r="AB117" i="4"/>
  <c r="V117" i="4"/>
  <c r="AA117" i="4" s="1"/>
  <c r="AC116" i="4"/>
  <c r="AB116" i="4"/>
  <c r="V116" i="4"/>
  <c r="AA116" i="4" s="1"/>
  <c r="AC115" i="4"/>
  <c r="AB115" i="4"/>
  <c r="V115" i="4"/>
  <c r="AA115" i="4" s="1"/>
  <c r="AC114" i="4"/>
  <c r="AB114" i="4"/>
  <c r="V114" i="4"/>
  <c r="AA114" i="4" s="1"/>
  <c r="AC113" i="4"/>
  <c r="AB113" i="4"/>
  <c r="AD113" i="4" s="1"/>
  <c r="V113" i="4"/>
  <c r="AA113" i="4" s="1"/>
  <c r="AC112" i="4"/>
  <c r="AB112" i="4"/>
  <c r="V112" i="4"/>
  <c r="AA112" i="4" s="1"/>
  <c r="AC111" i="4"/>
  <c r="AB111" i="4"/>
  <c r="AD111" i="4" s="1"/>
  <c r="V111" i="4"/>
  <c r="AA111" i="4" s="1"/>
  <c r="AC110" i="4"/>
  <c r="AB110" i="4"/>
  <c r="AD110" i="4" s="1"/>
  <c r="V110" i="4"/>
  <c r="AA110" i="4" s="1"/>
  <c r="AC109" i="4"/>
  <c r="AD109" i="4" s="1"/>
  <c r="AB109" i="4"/>
  <c r="V109" i="4"/>
  <c r="AA109" i="4" s="1"/>
  <c r="AC108" i="4"/>
  <c r="AB108" i="4"/>
  <c r="V108" i="4"/>
  <c r="AA108" i="4" s="1"/>
  <c r="AC107" i="4"/>
  <c r="AB107" i="4"/>
  <c r="AD107" i="4" s="1"/>
  <c r="V107" i="4"/>
  <c r="AA107" i="4" s="1"/>
  <c r="AC106" i="4"/>
  <c r="AB106" i="4"/>
  <c r="V106" i="4"/>
  <c r="AA106" i="4" s="1"/>
  <c r="AC105" i="4"/>
  <c r="AB105" i="4"/>
  <c r="V105" i="4"/>
  <c r="AA105" i="4" s="1"/>
  <c r="AC104" i="4"/>
  <c r="AB104" i="4"/>
  <c r="V104" i="4"/>
  <c r="AA104" i="4" s="1"/>
  <c r="AC103" i="4"/>
  <c r="AB103" i="4"/>
  <c r="AD103" i="4" s="1"/>
  <c r="V103" i="4"/>
  <c r="AA103" i="4" s="1"/>
  <c r="AD102" i="4"/>
  <c r="AC102" i="4"/>
  <c r="AB102" i="4"/>
  <c r="V102" i="4"/>
  <c r="AA102" i="4" s="1"/>
  <c r="AC101" i="4"/>
  <c r="AB101" i="4"/>
  <c r="V101" i="4"/>
  <c r="AA101" i="4" s="1"/>
  <c r="AC100" i="4"/>
  <c r="AB100" i="4"/>
  <c r="V100" i="4"/>
  <c r="AA100" i="4" s="1"/>
  <c r="AC99" i="4"/>
  <c r="AB99" i="4"/>
  <c r="AD99" i="4" s="1"/>
  <c r="V99" i="4"/>
  <c r="AA99" i="4" s="1"/>
  <c r="AC98" i="4"/>
  <c r="AB98" i="4"/>
  <c r="V98" i="4"/>
  <c r="AA98" i="4" s="1"/>
  <c r="AC97" i="4"/>
  <c r="AB97" i="4"/>
  <c r="V97" i="4"/>
  <c r="AA97" i="4" s="1"/>
  <c r="AC96" i="4"/>
  <c r="AB96" i="4"/>
  <c r="V96" i="4"/>
  <c r="AA96" i="4" s="1"/>
  <c r="AC95" i="4"/>
  <c r="AB95" i="4"/>
  <c r="AD95" i="4" s="1"/>
  <c r="V95" i="4"/>
  <c r="AA95" i="4" s="1"/>
  <c r="AC94" i="4"/>
  <c r="AB94" i="4"/>
  <c r="AD94" i="4" s="1"/>
  <c r="V94" i="4"/>
  <c r="AA94" i="4" s="1"/>
  <c r="AC93" i="4"/>
  <c r="AB93" i="4"/>
  <c r="V93" i="4"/>
  <c r="AA93" i="4" s="1"/>
  <c r="AC92" i="4"/>
  <c r="AB92" i="4"/>
  <c r="V92" i="4"/>
  <c r="AA92" i="4" s="1"/>
  <c r="AC91" i="4"/>
  <c r="AB91" i="4"/>
  <c r="V91" i="4"/>
  <c r="AA91" i="4" s="1"/>
  <c r="AC90" i="4"/>
  <c r="AB90" i="4"/>
  <c r="AD90" i="4" s="1"/>
  <c r="V90" i="4"/>
  <c r="AA90" i="4" s="1"/>
  <c r="AC89" i="4"/>
  <c r="AB89" i="4"/>
  <c r="V89" i="4"/>
  <c r="AA89" i="4" s="1"/>
  <c r="AC88" i="4"/>
  <c r="AB88" i="4"/>
  <c r="V88" i="4"/>
  <c r="AA88" i="4" s="1"/>
  <c r="AC87" i="4"/>
  <c r="AD87" i="4" s="1"/>
  <c r="AB87" i="4"/>
  <c r="V87" i="4"/>
  <c r="AA87" i="4" s="1"/>
  <c r="AC86" i="4"/>
  <c r="AB86" i="4"/>
  <c r="AD86" i="4" s="1"/>
  <c r="V86" i="4"/>
  <c r="AA86" i="4" s="1"/>
  <c r="AC85" i="4"/>
  <c r="AB85" i="4"/>
  <c r="V85" i="4"/>
  <c r="AA85" i="4" s="1"/>
  <c r="AC84" i="4"/>
  <c r="AB84" i="4"/>
  <c r="V84" i="4"/>
  <c r="AA84" i="4" s="1"/>
  <c r="AC83" i="4"/>
  <c r="AB83" i="4"/>
  <c r="V83" i="4"/>
  <c r="AA83" i="4" s="1"/>
  <c r="AC82" i="4"/>
  <c r="AB82" i="4"/>
  <c r="AD82" i="4" s="1"/>
  <c r="V82" i="4"/>
  <c r="AA82" i="4" s="1"/>
  <c r="AC81" i="4"/>
  <c r="AB81" i="4"/>
  <c r="V81" i="4"/>
  <c r="AA81" i="4" s="1"/>
  <c r="AC80" i="4"/>
  <c r="AB80" i="4"/>
  <c r="V80" i="4"/>
  <c r="AA80" i="4" s="1"/>
  <c r="AC79" i="4"/>
  <c r="AB79" i="4"/>
  <c r="AD79" i="4" s="1"/>
  <c r="V79" i="4"/>
  <c r="AA79" i="4" s="1"/>
  <c r="AC78" i="4"/>
  <c r="AB78" i="4"/>
  <c r="AD78" i="4" s="1"/>
  <c r="V78" i="4"/>
  <c r="AA78" i="4" s="1"/>
  <c r="AC77" i="4"/>
  <c r="AB77" i="4"/>
  <c r="V77" i="4"/>
  <c r="AA77" i="4" s="1"/>
  <c r="AC76" i="4"/>
  <c r="AB76" i="4"/>
  <c r="V76" i="4"/>
  <c r="AA76" i="4" s="1"/>
  <c r="AC75" i="4"/>
  <c r="AB75" i="4"/>
  <c r="V75" i="4"/>
  <c r="AA75" i="4" s="1"/>
  <c r="AC74" i="4"/>
  <c r="AB74" i="4"/>
  <c r="V74" i="4"/>
  <c r="AA74" i="4" s="1"/>
  <c r="AC73" i="4"/>
  <c r="AB73" i="4"/>
  <c r="AD73" i="4" s="1"/>
  <c r="V73" i="4"/>
  <c r="AA73" i="4" s="1"/>
  <c r="AC72" i="4"/>
  <c r="AB72" i="4"/>
  <c r="AD72" i="4" s="1"/>
  <c r="V72" i="4"/>
  <c r="AA72" i="4" s="1"/>
  <c r="AC71" i="4"/>
  <c r="AB71" i="4"/>
  <c r="AD71" i="4" s="1"/>
  <c r="AA71" i="4"/>
  <c r="V71" i="4"/>
  <c r="AC70" i="4"/>
  <c r="AD70" i="4" s="1"/>
  <c r="AB70" i="4"/>
  <c r="V70" i="4"/>
  <c r="AA70" i="4" s="1"/>
  <c r="AC69" i="4"/>
  <c r="AB69" i="4"/>
  <c r="V69" i="4"/>
  <c r="AA69" i="4" s="1"/>
  <c r="AC68" i="4"/>
  <c r="AB68" i="4"/>
  <c r="V68" i="4"/>
  <c r="AA68" i="4" s="1"/>
  <c r="AC67" i="4"/>
  <c r="AB67" i="4"/>
  <c r="AD67" i="4" s="1"/>
  <c r="V67" i="4"/>
  <c r="AA67" i="4" s="1"/>
  <c r="AC66" i="4"/>
  <c r="AB66" i="4"/>
  <c r="AD66" i="4" s="1"/>
  <c r="V66" i="4"/>
  <c r="AA66" i="4" s="1"/>
  <c r="AC65" i="4"/>
  <c r="AB65" i="4"/>
  <c r="V65" i="4"/>
  <c r="AA65" i="4" s="1"/>
  <c r="AC64" i="4"/>
  <c r="AB64" i="4"/>
  <c r="V64" i="4"/>
  <c r="AA64" i="4" s="1"/>
  <c r="AD63" i="4"/>
  <c r="AC63" i="4"/>
  <c r="AB63" i="4"/>
  <c r="V63" i="4"/>
  <c r="AA63" i="4" s="1"/>
  <c r="AC62" i="4"/>
  <c r="AB62" i="4"/>
  <c r="AD62" i="4" s="1"/>
  <c r="V62" i="4"/>
  <c r="AA62" i="4" s="1"/>
  <c r="AC61" i="4"/>
  <c r="AB61" i="4"/>
  <c r="V61" i="4"/>
  <c r="AA61" i="4" s="1"/>
  <c r="AC60" i="4"/>
  <c r="AB60" i="4"/>
  <c r="V60" i="4"/>
  <c r="AA60" i="4" s="1"/>
  <c r="AC59" i="4"/>
  <c r="AB59" i="4"/>
  <c r="V59" i="4"/>
  <c r="AA59" i="4" s="1"/>
  <c r="AC58" i="4"/>
  <c r="AB58" i="4"/>
  <c r="AD58" i="4" s="1"/>
  <c r="V58" i="4"/>
  <c r="AA58" i="4" s="1"/>
  <c r="AC57" i="4"/>
  <c r="AB57" i="4"/>
  <c r="V57" i="4"/>
  <c r="AA57" i="4" s="1"/>
  <c r="AC56" i="4"/>
  <c r="AB56" i="4"/>
  <c r="AD56" i="4" s="1"/>
  <c r="V56" i="4"/>
  <c r="AA56" i="4" s="1"/>
  <c r="AC55" i="4"/>
  <c r="AB55" i="4"/>
  <c r="AD55" i="4" s="1"/>
  <c r="V55" i="4"/>
  <c r="AA55" i="4" s="1"/>
  <c r="AC54" i="4"/>
  <c r="AB54" i="4"/>
  <c r="AD54" i="4" s="1"/>
  <c r="V54" i="4"/>
  <c r="AA54" i="4" s="1"/>
  <c r="AC53" i="4"/>
  <c r="AB53" i="4"/>
  <c r="V53" i="4"/>
  <c r="AA53" i="4" s="1"/>
  <c r="AC52" i="4"/>
  <c r="AB52" i="4"/>
  <c r="V52" i="4"/>
  <c r="AA52" i="4" s="1"/>
  <c r="AC51" i="4"/>
  <c r="AB51" i="4"/>
  <c r="AD51" i="4" s="1"/>
  <c r="V51" i="4"/>
  <c r="AA51" i="4" s="1"/>
  <c r="AC50" i="4"/>
  <c r="AB50" i="4"/>
  <c r="AD50" i="4" s="1"/>
  <c r="V50" i="4"/>
  <c r="AA50" i="4" s="1"/>
  <c r="AC49" i="4"/>
  <c r="AB49" i="4"/>
  <c r="V49" i="4"/>
  <c r="AA49" i="4" s="1"/>
  <c r="AC48" i="4"/>
  <c r="AB48" i="4"/>
  <c r="V48" i="4"/>
  <c r="AA48" i="4" s="1"/>
  <c r="AC47" i="4"/>
  <c r="AB47" i="4"/>
  <c r="V47" i="4"/>
  <c r="AA47" i="4" s="1"/>
  <c r="AC46" i="4"/>
  <c r="AB46" i="4"/>
  <c r="AD46" i="4" s="1"/>
  <c r="V46" i="4"/>
  <c r="AA46" i="4" s="1"/>
  <c r="AC45" i="4"/>
  <c r="AB45" i="4"/>
  <c r="V45" i="4"/>
  <c r="AA45" i="4" s="1"/>
  <c r="AC44" i="4"/>
  <c r="AD44" i="4" s="1"/>
  <c r="AB44" i="4"/>
  <c r="V44" i="4"/>
  <c r="AA44" i="4" s="1"/>
  <c r="AC43" i="4"/>
  <c r="AB43" i="4"/>
  <c r="V43" i="4"/>
  <c r="AA43" i="4" s="1"/>
  <c r="AC42" i="4"/>
  <c r="AB42" i="4"/>
  <c r="V42" i="4"/>
  <c r="AA42" i="4" s="1"/>
  <c r="AC41" i="4"/>
  <c r="AB41" i="4"/>
  <c r="AD41" i="4" s="1"/>
  <c r="V41" i="4"/>
  <c r="AA41" i="4" s="1"/>
  <c r="AC40" i="4"/>
  <c r="AB40" i="4"/>
  <c r="V40" i="4"/>
  <c r="AA40" i="4" s="1"/>
  <c r="AC39" i="4"/>
  <c r="AB39" i="4"/>
  <c r="AD39" i="4" s="1"/>
  <c r="V39" i="4"/>
  <c r="AA39" i="4" s="1"/>
  <c r="AC38" i="4"/>
  <c r="AB38" i="4"/>
  <c r="V38" i="4"/>
  <c r="AA38" i="4" s="1"/>
  <c r="AC37" i="4"/>
  <c r="AB37" i="4"/>
  <c r="V37" i="4"/>
  <c r="AA37" i="4" s="1"/>
  <c r="AC36" i="4"/>
  <c r="AB36" i="4"/>
  <c r="V36" i="4"/>
  <c r="AA36" i="4" s="1"/>
  <c r="AC35" i="4"/>
  <c r="AB35" i="4"/>
  <c r="V35" i="4"/>
  <c r="AA35" i="4" s="1"/>
  <c r="AC34" i="4"/>
  <c r="AB34" i="4"/>
  <c r="V34" i="4"/>
  <c r="AA34" i="4" s="1"/>
  <c r="AC33" i="4"/>
  <c r="AB33" i="4"/>
  <c r="V33" i="4"/>
  <c r="AA33" i="4" s="1"/>
  <c r="AC32" i="4"/>
  <c r="AB32" i="4"/>
  <c r="V32" i="4"/>
  <c r="AA32" i="4" s="1"/>
  <c r="AC31" i="4"/>
  <c r="AB31" i="4"/>
  <c r="AD31" i="4" s="1"/>
  <c r="AA31" i="4"/>
  <c r="V31" i="4"/>
  <c r="AC30" i="4"/>
  <c r="AB30" i="4"/>
  <c r="AD30" i="4" s="1"/>
  <c r="V30" i="4"/>
  <c r="AA30" i="4" s="1"/>
  <c r="AC29" i="4"/>
  <c r="AB29" i="4"/>
  <c r="V29" i="4"/>
  <c r="AA29" i="4" s="1"/>
  <c r="AC28" i="4"/>
  <c r="AB28" i="4"/>
  <c r="V28" i="4"/>
  <c r="AA28" i="4" s="1"/>
  <c r="AC27" i="4"/>
  <c r="AB27" i="4"/>
  <c r="AD27" i="4" s="1"/>
  <c r="V27" i="4"/>
  <c r="AA27" i="4" s="1"/>
  <c r="AC26" i="4"/>
  <c r="AB26" i="4"/>
  <c r="V26" i="4"/>
  <c r="AA26" i="4" s="1"/>
  <c r="AC25" i="4"/>
  <c r="AB25" i="4"/>
  <c r="AD25" i="4" s="1"/>
  <c r="V25" i="4"/>
  <c r="AA25" i="4" s="1"/>
  <c r="AC24" i="4"/>
  <c r="AB24" i="4"/>
  <c r="V24" i="4"/>
  <c r="AA24" i="4" s="1"/>
  <c r="AC23" i="4"/>
  <c r="AB23" i="4"/>
  <c r="V23" i="4"/>
  <c r="AA23" i="4" s="1"/>
  <c r="AC22" i="4"/>
  <c r="AD22" i="4" s="1"/>
  <c r="AB22" i="4"/>
  <c r="V22" i="4"/>
  <c r="AA22" i="4" s="1"/>
  <c r="AC21" i="4"/>
  <c r="AB21" i="4"/>
  <c r="V21" i="4"/>
  <c r="AA21" i="4" s="1"/>
  <c r="AC20" i="4"/>
  <c r="AB20" i="4"/>
  <c r="V20" i="4"/>
  <c r="AA20" i="4" s="1"/>
  <c r="AC19" i="4"/>
  <c r="AB19" i="4"/>
  <c r="AD19" i="4" s="1"/>
  <c r="V19" i="4"/>
  <c r="AA19" i="4" s="1"/>
  <c r="AC18" i="4"/>
  <c r="AB18" i="4"/>
  <c r="AD18" i="4" s="1"/>
  <c r="V18" i="4"/>
  <c r="AA18" i="4" s="1"/>
  <c r="AC17" i="4"/>
  <c r="AB17" i="4"/>
  <c r="V17" i="4"/>
  <c r="AA17" i="4" s="1"/>
  <c r="AC16" i="4"/>
  <c r="AB16" i="4"/>
  <c r="V16" i="4"/>
  <c r="AA16" i="4" s="1"/>
  <c r="AC15" i="4"/>
  <c r="AD15" i="4" s="1"/>
  <c r="AB15" i="4"/>
  <c r="V15" i="4"/>
  <c r="AA15" i="4" s="1"/>
  <c r="AC14" i="4"/>
  <c r="AB14" i="4"/>
  <c r="V14" i="4"/>
  <c r="AA14" i="4" s="1"/>
  <c r="AC13" i="4"/>
  <c r="AB13" i="4"/>
  <c r="V13" i="4"/>
  <c r="AA13" i="4" s="1"/>
  <c r="AC12" i="4"/>
  <c r="AB12" i="4"/>
  <c r="V12" i="4"/>
  <c r="AA12" i="4" s="1"/>
  <c r="AC11" i="4"/>
  <c r="AB11" i="4"/>
  <c r="V11" i="4"/>
  <c r="AA11" i="4" s="1"/>
  <c r="AC10" i="4"/>
  <c r="AB10" i="4"/>
  <c r="AD10" i="4" s="1"/>
  <c r="V10" i="4"/>
  <c r="AA10" i="4" s="1"/>
  <c r="AC9" i="4"/>
  <c r="AB9" i="4"/>
  <c r="AD9" i="4" s="1"/>
  <c r="V9" i="4"/>
  <c r="AA9" i="4" s="1"/>
  <c r="AC8" i="4"/>
  <c r="AB8" i="4"/>
  <c r="V8" i="4"/>
  <c r="AA8" i="4" s="1"/>
  <c r="AC7" i="4"/>
  <c r="AB7" i="4"/>
  <c r="V7" i="4"/>
  <c r="AA7" i="4" s="1"/>
  <c r="AC6" i="4"/>
  <c r="AB6" i="4"/>
  <c r="AD6" i="4" s="1"/>
  <c r="V6" i="4"/>
  <c r="AA6" i="4" s="1"/>
  <c r="AC5" i="4"/>
  <c r="AB5" i="4"/>
  <c r="AA5" i="4"/>
  <c r="T5" i="4"/>
  <c r="AC4" i="4"/>
  <c r="AB4" i="4"/>
  <c r="AA4" i="4"/>
  <c r="T4" i="4"/>
  <c r="AC3" i="4"/>
  <c r="AB3" i="4"/>
  <c r="AD3" i="4" s="1"/>
  <c r="AA3" i="4"/>
  <c r="T3" i="4"/>
  <c r="AC2" i="4"/>
  <c r="AB2" i="4"/>
  <c r="AA2" i="4"/>
  <c r="T2" i="4"/>
  <c r="V165" i="1"/>
  <c r="V164" i="1"/>
  <c r="V163" i="1"/>
  <c r="AA163" i="1" s="1"/>
  <c r="V162" i="1"/>
  <c r="V161" i="1"/>
  <c r="AA161" i="1" s="1"/>
  <c r="V160" i="1"/>
  <c r="AA160" i="1" s="1"/>
  <c r="V159" i="1"/>
  <c r="V158" i="1"/>
  <c r="V157" i="1"/>
  <c r="V156" i="1"/>
  <c r="V155" i="1"/>
  <c r="AA155" i="1" s="1"/>
  <c r="V154" i="1"/>
  <c r="V153" i="1"/>
  <c r="AA153" i="1" s="1"/>
  <c r="V152" i="1"/>
  <c r="AA152" i="1" s="1"/>
  <c r="V151" i="1"/>
  <c r="V150" i="1"/>
  <c r="V149" i="1"/>
  <c r="V148" i="1"/>
  <c r="V147" i="1"/>
  <c r="AA147" i="1" s="1"/>
  <c r="AC165" i="1"/>
  <c r="AB165" i="1"/>
  <c r="AD165" i="1" s="1"/>
  <c r="AA165" i="1"/>
  <c r="AC164" i="1"/>
  <c r="AB164" i="1"/>
  <c r="AD164" i="1" s="1"/>
  <c r="AA164" i="1"/>
  <c r="AC163" i="1"/>
  <c r="AB163" i="1"/>
  <c r="AD163" i="1" s="1"/>
  <c r="AC162" i="1"/>
  <c r="AB162" i="1"/>
  <c r="AD162" i="1" s="1"/>
  <c r="AA162" i="1"/>
  <c r="AC161" i="1"/>
  <c r="AB161" i="1"/>
  <c r="AD161" i="1" s="1"/>
  <c r="AC160" i="1"/>
  <c r="AB160" i="1"/>
  <c r="AD160" i="1" s="1"/>
  <c r="AC159" i="1"/>
  <c r="AB159" i="1"/>
  <c r="AD159" i="1" s="1"/>
  <c r="AA159" i="1"/>
  <c r="AC158" i="1"/>
  <c r="AB158" i="1"/>
  <c r="AD158" i="1" s="1"/>
  <c r="AA158" i="1"/>
  <c r="AC157" i="1"/>
  <c r="AB157" i="1"/>
  <c r="AD157" i="1" s="1"/>
  <c r="AA157" i="1"/>
  <c r="AC156" i="1"/>
  <c r="AB156" i="1"/>
  <c r="AD156" i="1" s="1"/>
  <c r="AA156" i="1"/>
  <c r="AC155" i="1"/>
  <c r="AB155" i="1"/>
  <c r="AD155" i="1" s="1"/>
  <c r="AC154" i="1"/>
  <c r="AB154" i="1"/>
  <c r="AD154" i="1" s="1"/>
  <c r="AA154" i="1"/>
  <c r="AC153" i="1"/>
  <c r="AB153" i="1"/>
  <c r="AD153" i="1" s="1"/>
  <c r="AC152" i="1"/>
  <c r="AB152" i="1"/>
  <c r="AD152" i="1" s="1"/>
  <c r="AC151" i="1"/>
  <c r="AB151" i="1"/>
  <c r="AD151" i="1" s="1"/>
  <c r="AA151" i="1"/>
  <c r="AC150" i="1"/>
  <c r="AB150" i="1"/>
  <c r="AD150" i="1" s="1"/>
  <c r="AA150" i="1"/>
  <c r="AC149" i="1"/>
  <c r="AB149" i="1"/>
  <c r="AD149" i="1" s="1"/>
  <c r="AA149" i="1"/>
  <c r="AC148" i="1"/>
  <c r="AB148" i="1"/>
  <c r="AD148" i="1" s="1"/>
  <c r="AA148" i="1"/>
  <c r="AC147" i="1"/>
  <c r="AB147" i="1"/>
  <c r="AD147" i="1" s="1"/>
  <c r="AC146" i="1"/>
  <c r="AB146" i="1"/>
  <c r="AD146" i="1" s="1"/>
  <c r="AA146" i="1"/>
  <c r="V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C145" i="1"/>
  <c r="AB145" i="1"/>
  <c r="AA145" i="1"/>
  <c r="AC144" i="1"/>
  <c r="AB144" i="1"/>
  <c r="AA144" i="1"/>
  <c r="AC143" i="1"/>
  <c r="AB143" i="1"/>
  <c r="AA143" i="1"/>
  <c r="AC142" i="1"/>
  <c r="AB142" i="1"/>
  <c r="AA142" i="1"/>
  <c r="AC141" i="1"/>
  <c r="AB141" i="1"/>
  <c r="AA141" i="1"/>
  <c r="AC140" i="1"/>
  <c r="AB140" i="1"/>
  <c r="AA140" i="1"/>
  <c r="AC139" i="1"/>
  <c r="AB139" i="1"/>
  <c r="AA139" i="1"/>
  <c r="AC138" i="1"/>
  <c r="AB138" i="1"/>
  <c r="AA138" i="1"/>
  <c r="AC137" i="1"/>
  <c r="AB137" i="1"/>
  <c r="AA137" i="1"/>
  <c r="AC136" i="1"/>
  <c r="AB136" i="1"/>
  <c r="AA136" i="1"/>
  <c r="AC135" i="1"/>
  <c r="AB135" i="1"/>
  <c r="AA135" i="1"/>
  <c r="AC134" i="1"/>
  <c r="AB134" i="1"/>
  <c r="AA134" i="1"/>
  <c r="AC133" i="1"/>
  <c r="AB133" i="1"/>
  <c r="AA133" i="1"/>
  <c r="AC132" i="1"/>
  <c r="AB132" i="1"/>
  <c r="AA132" i="1"/>
  <c r="AC131" i="1"/>
  <c r="AB131" i="1"/>
  <c r="AA131" i="1"/>
  <c r="AC130" i="1"/>
  <c r="AB130" i="1"/>
  <c r="AA130" i="1"/>
  <c r="AC129" i="1"/>
  <c r="AB129" i="1"/>
  <c r="AA129" i="1"/>
  <c r="AC128" i="1"/>
  <c r="AB128" i="1"/>
  <c r="AA128" i="1"/>
  <c r="AC127" i="1"/>
  <c r="AB127" i="1"/>
  <c r="AA127" i="1"/>
  <c r="AC126" i="1"/>
  <c r="AB126" i="1"/>
  <c r="AA12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85" i="1"/>
  <c r="V84" i="1"/>
  <c r="V83" i="1"/>
  <c r="AA83" i="1" s="1"/>
  <c r="V82" i="1"/>
  <c r="V81" i="1"/>
  <c r="V80" i="1"/>
  <c r="V79" i="1"/>
  <c r="V78" i="1"/>
  <c r="V77" i="1"/>
  <c r="V76" i="1"/>
  <c r="AA76" i="1" s="1"/>
  <c r="V75" i="1"/>
  <c r="AA75" i="1" s="1"/>
  <c r="V74" i="1"/>
  <c r="V73" i="1"/>
  <c r="V72" i="1"/>
  <c r="V71" i="1"/>
  <c r="V70" i="1"/>
  <c r="AA70" i="1" s="1"/>
  <c r="V69" i="1"/>
  <c r="V68" i="1"/>
  <c r="V67" i="1"/>
  <c r="AA67" i="1" s="1"/>
  <c r="V66" i="1"/>
  <c r="AC85" i="1"/>
  <c r="AB85" i="1"/>
  <c r="AD85" i="1" s="1"/>
  <c r="AA85" i="1"/>
  <c r="AD84" i="1"/>
  <c r="AC84" i="1"/>
  <c r="AB84" i="1"/>
  <c r="AA84" i="1"/>
  <c r="AC83" i="1"/>
  <c r="AB83" i="1"/>
  <c r="AD83" i="1" s="1"/>
  <c r="AD82" i="1"/>
  <c r="AC82" i="1"/>
  <c r="AB82" i="1"/>
  <c r="AA82" i="1"/>
  <c r="AC81" i="1"/>
  <c r="AB81" i="1"/>
  <c r="AD81" i="1" s="1"/>
  <c r="AA81" i="1"/>
  <c r="AD80" i="1"/>
  <c r="AC80" i="1"/>
  <c r="AB80" i="1"/>
  <c r="AA80" i="1"/>
  <c r="AC79" i="1"/>
  <c r="AB79" i="1"/>
  <c r="AD79" i="1" s="1"/>
  <c r="AA79" i="1"/>
  <c r="AD78" i="1"/>
  <c r="AC78" i="1"/>
  <c r="AB78" i="1"/>
  <c r="AA78" i="1"/>
  <c r="AC77" i="1"/>
  <c r="AB77" i="1"/>
  <c r="AD77" i="1" s="1"/>
  <c r="AA77" i="1"/>
  <c r="AD76" i="1"/>
  <c r="AC76" i="1"/>
  <c r="AB76" i="1"/>
  <c r="AC75" i="1"/>
  <c r="AB75" i="1"/>
  <c r="AD75" i="1" s="1"/>
  <c r="AD74" i="1"/>
  <c r="AC74" i="1"/>
  <c r="AB74" i="1"/>
  <c r="AA74" i="1"/>
  <c r="AC73" i="1"/>
  <c r="AB73" i="1"/>
  <c r="AD73" i="1" s="1"/>
  <c r="AA73" i="1"/>
  <c r="AD72" i="1"/>
  <c r="AC72" i="1"/>
  <c r="AB72" i="1"/>
  <c r="AA72" i="1"/>
  <c r="AC71" i="1"/>
  <c r="AB71" i="1"/>
  <c r="AD71" i="1" s="1"/>
  <c r="AA71" i="1"/>
  <c r="AD70" i="1"/>
  <c r="AC70" i="1"/>
  <c r="AB70" i="1"/>
  <c r="AC69" i="1"/>
  <c r="AB69" i="1"/>
  <c r="AD69" i="1" s="1"/>
  <c r="AA69" i="1"/>
  <c r="AD68" i="1"/>
  <c r="AC68" i="1"/>
  <c r="AB68" i="1"/>
  <c r="AA68" i="1"/>
  <c r="AC67" i="1"/>
  <c r="AB67" i="1"/>
  <c r="AD67" i="1" s="1"/>
  <c r="AD66" i="1"/>
  <c r="AC66" i="1"/>
  <c r="AB66" i="1"/>
  <c r="AA6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0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06" i="1"/>
  <c r="AC125" i="1"/>
  <c r="AA125" i="1"/>
  <c r="AC124" i="1"/>
  <c r="AA124" i="1"/>
  <c r="AC123" i="1"/>
  <c r="AA123" i="1"/>
  <c r="AC122" i="1"/>
  <c r="AA122" i="1"/>
  <c r="AC121" i="1"/>
  <c r="AA121" i="1"/>
  <c r="AC120" i="1"/>
  <c r="AA120" i="1"/>
  <c r="AC119" i="1"/>
  <c r="AA119" i="1"/>
  <c r="AC118" i="1"/>
  <c r="AA118" i="1"/>
  <c r="AC117" i="1"/>
  <c r="AA117" i="1"/>
  <c r="AC116" i="1"/>
  <c r="AA116" i="1"/>
  <c r="AC115" i="1"/>
  <c r="AA115" i="1"/>
  <c r="AC114" i="1"/>
  <c r="AA114" i="1"/>
  <c r="AC113" i="1"/>
  <c r="AA113" i="1"/>
  <c r="AC112" i="1"/>
  <c r="AA112" i="1"/>
  <c r="AC111" i="1"/>
  <c r="AA111" i="1"/>
  <c r="AC110" i="1"/>
  <c r="AA110" i="1"/>
  <c r="AC109" i="1"/>
  <c r="AA109" i="1"/>
  <c r="AC108" i="1"/>
  <c r="AA108" i="1"/>
  <c r="AC107" i="1"/>
  <c r="AA107" i="1"/>
  <c r="AC106" i="1"/>
  <c r="AA10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X4" i="7" l="1"/>
  <c r="AD45" i="4"/>
  <c r="AD125" i="4"/>
  <c r="AD130" i="4"/>
  <c r="AD137" i="4"/>
  <c r="AD142" i="4"/>
  <c r="AD152" i="4"/>
  <c r="AD7" i="4"/>
  <c r="AD20" i="4"/>
  <c r="AD23" i="4"/>
  <c r="AD33" i="4"/>
  <c r="AD38" i="4"/>
  <c r="AD43" i="4"/>
  <c r="AD53" i="4"/>
  <c r="AD68" i="4"/>
  <c r="AD104" i="4"/>
  <c r="AD165" i="4"/>
  <c r="AD85" i="4"/>
  <c r="AD100" i="4"/>
  <c r="AD159" i="4"/>
  <c r="AD13" i="4"/>
  <c r="AD16" i="4"/>
  <c r="AD24" i="4"/>
  <c r="AD34" i="4"/>
  <c r="AD64" i="4"/>
  <c r="AD93" i="4"/>
  <c r="AD98" i="4"/>
  <c r="AD105" i="4"/>
  <c r="AD119" i="4"/>
  <c r="AD153" i="4"/>
  <c r="AD2" i="4"/>
  <c r="AD14" i="4"/>
  <c r="AD32" i="4"/>
  <c r="AD42" i="4"/>
  <c r="AD47" i="4"/>
  <c r="AD96" i="4"/>
  <c r="AD108" i="4"/>
  <c r="AD147" i="4"/>
  <c r="AD149" i="4"/>
  <c r="AD151" i="4"/>
  <c r="AD11" i="5"/>
  <c r="AD10" i="5"/>
  <c r="AD14" i="5"/>
  <c r="AD36" i="4"/>
  <c r="AD40" i="4"/>
  <c r="AD49" i="4"/>
  <c r="AD60" i="4"/>
  <c r="AD75" i="4"/>
  <c r="AD77" i="4"/>
  <c r="AD81" i="4"/>
  <c r="AD92" i="4"/>
  <c r="AD115" i="4"/>
  <c r="AD117" i="4"/>
  <c r="AD5" i="4"/>
  <c r="AD21" i="4"/>
  <c r="AD52" i="4"/>
  <c r="AD69" i="4"/>
  <c r="AD28" i="4"/>
  <c r="AD88" i="4"/>
  <c r="AD124" i="4"/>
  <c r="AD136" i="4"/>
  <c r="AD29" i="4"/>
  <c r="AD12" i="4"/>
  <c r="AD84" i="4"/>
  <c r="AD101" i="4"/>
  <c r="AD132" i="4"/>
  <c r="AD4" i="4"/>
  <c r="AD8" i="4"/>
  <c r="AD17" i="4"/>
  <c r="AD26" i="4"/>
  <c r="AD35" i="4"/>
  <c r="AD37" i="4"/>
  <c r="AD59" i="4"/>
  <c r="AD61" i="4"/>
  <c r="AD65" i="4"/>
  <c r="AD76" i="4"/>
  <c r="AD91" i="4"/>
  <c r="AD97" i="4"/>
  <c r="AD116" i="4"/>
  <c r="AD122" i="4"/>
  <c r="AD128" i="4"/>
  <c r="AD11" i="4"/>
  <c r="AD48" i="4"/>
  <c r="AD74" i="4"/>
  <c r="AD80" i="4"/>
  <c r="AD114" i="4"/>
  <c r="AD120" i="4"/>
  <c r="AD141" i="4"/>
  <c r="AD57" i="4"/>
  <c r="AD83" i="4"/>
  <c r="AD89" i="4"/>
  <c r="AD106" i="4"/>
  <c r="AD112" i="4"/>
  <c r="AD131" i="4"/>
  <c r="AD133" i="4"/>
  <c r="V105" i="1"/>
  <c r="V104" i="1"/>
  <c r="V103" i="1"/>
  <c r="AA103" i="1" s="1"/>
  <c r="V102" i="1"/>
  <c r="V101" i="1"/>
  <c r="V100" i="1"/>
  <c r="V99" i="1"/>
  <c r="AA99" i="1" s="1"/>
  <c r="V98" i="1"/>
  <c r="AA98" i="1" s="1"/>
  <c r="V97" i="1"/>
  <c r="V96" i="1"/>
  <c r="V95" i="1"/>
  <c r="V94" i="1"/>
  <c r="V93" i="1"/>
  <c r="V92" i="1"/>
  <c r="V91" i="1"/>
  <c r="V90" i="1"/>
  <c r="AA90" i="1" s="1"/>
  <c r="V89" i="1"/>
  <c r="V88" i="1"/>
  <c r="V86" i="1"/>
  <c r="AA86" i="1" s="1"/>
  <c r="V87" i="1"/>
  <c r="AC105" i="1"/>
  <c r="AA105" i="1"/>
  <c r="AC104" i="1"/>
  <c r="AA104" i="1"/>
  <c r="AC103" i="1"/>
  <c r="AC102" i="1"/>
  <c r="AA102" i="1"/>
  <c r="AC101" i="1"/>
  <c r="AA101" i="1"/>
  <c r="AC100" i="1"/>
  <c r="AA100" i="1"/>
  <c r="AC99" i="1"/>
  <c r="AC98" i="1"/>
  <c r="AC97" i="1"/>
  <c r="AA97" i="1"/>
  <c r="AC96" i="1"/>
  <c r="AA96" i="1"/>
  <c r="AC95" i="1"/>
  <c r="AA95" i="1"/>
  <c r="AC94" i="1"/>
  <c r="AA94" i="1"/>
  <c r="AC93" i="1"/>
  <c r="AA93" i="1"/>
  <c r="AC92" i="1"/>
  <c r="AA92" i="1"/>
  <c r="AC91" i="1"/>
  <c r="AA91" i="1"/>
  <c r="AC90" i="1"/>
  <c r="AC89" i="1"/>
  <c r="AA89" i="1"/>
  <c r="AC88" i="1"/>
  <c r="AA88" i="1"/>
  <c r="AC87" i="1"/>
  <c r="AA87" i="1"/>
  <c r="AC86" i="1"/>
  <c r="V65" i="1"/>
  <c r="V64" i="1"/>
  <c r="V63" i="1"/>
  <c r="AA63" i="1" s="1"/>
  <c r="V62" i="1"/>
  <c r="V61" i="1"/>
  <c r="V60" i="1"/>
  <c r="V59" i="1"/>
  <c r="V58" i="1"/>
  <c r="AA58" i="1" s="1"/>
  <c r="V57" i="1"/>
  <c r="V56" i="1"/>
  <c r="AA56" i="1" s="1"/>
  <c r="V55" i="1"/>
  <c r="AA55" i="1" s="1"/>
  <c r="V54" i="1"/>
  <c r="V53" i="1"/>
  <c r="V52" i="1"/>
  <c r="V51" i="1"/>
  <c r="V50" i="1"/>
  <c r="AA50" i="1" s="1"/>
  <c r="V49" i="1"/>
  <c r="V48" i="1"/>
  <c r="V47" i="1"/>
  <c r="AA47" i="1" s="1"/>
  <c r="V46" i="1"/>
  <c r="AC65" i="1"/>
  <c r="AA65" i="1"/>
  <c r="AC64" i="1"/>
  <c r="AA64" i="1"/>
  <c r="AC63" i="1"/>
  <c r="AC62" i="1"/>
  <c r="AA62" i="1"/>
  <c r="AC61" i="1"/>
  <c r="AA61" i="1"/>
  <c r="AC60" i="1"/>
  <c r="AA60" i="1"/>
  <c r="AC59" i="1"/>
  <c r="AA59" i="1"/>
  <c r="AC58" i="1"/>
  <c r="AC57" i="1"/>
  <c r="AA57" i="1"/>
  <c r="AC56" i="1"/>
  <c r="AC55" i="1"/>
  <c r="AC54" i="1"/>
  <c r="AA54" i="1"/>
  <c r="AC53" i="1"/>
  <c r="AA53" i="1"/>
  <c r="AC52" i="1"/>
  <c r="AA52" i="1"/>
  <c r="AC51" i="1"/>
  <c r="AA51" i="1"/>
  <c r="AC50" i="1"/>
  <c r="AC49" i="1"/>
  <c r="AA49" i="1"/>
  <c r="AC48" i="1"/>
  <c r="AA48" i="1"/>
  <c r="AC47" i="1"/>
  <c r="AC46" i="1"/>
  <c r="AA46" i="1"/>
  <c r="V45" i="1"/>
  <c r="V44" i="1"/>
  <c r="V43" i="1"/>
  <c r="AA43" i="1" s="1"/>
  <c r="V42" i="1"/>
  <c r="V41" i="1"/>
  <c r="V40" i="1"/>
  <c r="V39" i="1"/>
  <c r="AA39" i="1" s="1"/>
  <c r="V38" i="1"/>
  <c r="V37" i="1"/>
  <c r="V36" i="1"/>
  <c r="V35" i="1"/>
  <c r="AA35" i="1" s="1"/>
  <c r="V34" i="1"/>
  <c r="V33" i="1"/>
  <c r="V32" i="1"/>
  <c r="V31" i="1"/>
  <c r="V30" i="1"/>
  <c r="AA30" i="1" s="1"/>
  <c r="V29" i="1"/>
  <c r="V28" i="1"/>
  <c r="V27" i="1"/>
  <c r="AA27" i="1" s="1"/>
  <c r="V26" i="1"/>
  <c r="AC45" i="1"/>
  <c r="AA45" i="1"/>
  <c r="AC44" i="1"/>
  <c r="AA44" i="1"/>
  <c r="AC43" i="1"/>
  <c r="AC42" i="1"/>
  <c r="AA42" i="1"/>
  <c r="AC41" i="1"/>
  <c r="AA41" i="1"/>
  <c r="AC40" i="1"/>
  <c r="AA40" i="1"/>
  <c r="AC39" i="1"/>
  <c r="AC38" i="1"/>
  <c r="AA38" i="1"/>
  <c r="AC37" i="1"/>
  <c r="AA37" i="1"/>
  <c r="AC36" i="1"/>
  <c r="AA36" i="1"/>
  <c r="AC35" i="1"/>
  <c r="AC34" i="1"/>
  <c r="AA34" i="1"/>
  <c r="AC33" i="1"/>
  <c r="AA33" i="1"/>
  <c r="AC32" i="1"/>
  <c r="AA32" i="1"/>
  <c r="AC31" i="1"/>
  <c r="AA31" i="1"/>
  <c r="AC30" i="1"/>
  <c r="AC29" i="1"/>
  <c r="AA29" i="1"/>
  <c r="AC28" i="1"/>
  <c r="AA28" i="1"/>
  <c r="AC27" i="1"/>
  <c r="AC26" i="1"/>
  <c r="AA26" i="1"/>
  <c r="AC25" i="1"/>
  <c r="AA25" i="1"/>
  <c r="T25" i="1"/>
  <c r="AC24" i="1"/>
  <c r="AA24" i="1"/>
  <c r="T24" i="1"/>
  <c r="AC23" i="1"/>
  <c r="AA23" i="1"/>
  <c r="T23" i="1"/>
  <c r="AC22" i="1"/>
  <c r="AA22" i="1"/>
  <c r="T22" i="1"/>
  <c r="AC20" i="1"/>
  <c r="AA20" i="1"/>
  <c r="T20" i="1"/>
  <c r="AC21" i="1"/>
  <c r="AA21" i="1"/>
  <c r="T21" i="1"/>
  <c r="AC19" i="1"/>
  <c r="AA19" i="1"/>
  <c r="T19" i="1"/>
  <c r="B19" i="1"/>
  <c r="AC18" i="1"/>
  <c r="AA18" i="1"/>
  <c r="T18" i="1"/>
  <c r="AC17" i="1"/>
  <c r="AA17" i="1"/>
  <c r="T17" i="1"/>
  <c r="AC16" i="1"/>
  <c r="AA16" i="1"/>
  <c r="T16" i="1"/>
  <c r="AC13" i="1"/>
  <c r="AC14" i="1"/>
  <c r="AC15" i="1"/>
  <c r="AC12" i="1"/>
  <c r="AA13" i="1"/>
  <c r="AA14" i="1"/>
  <c r="AA15" i="1"/>
  <c r="AA12" i="1"/>
  <c r="T15" i="1" l="1"/>
  <c r="T14" i="1"/>
  <c r="B14" i="1"/>
  <c r="T13" i="1"/>
  <c r="T12" i="1"/>
  <c r="T11" i="1" l="1"/>
  <c r="T10" i="1"/>
  <c r="T9" i="1"/>
  <c r="T8" i="1"/>
  <c r="T7" i="1"/>
  <c r="T6" i="1"/>
  <c r="T5" i="1"/>
</calcChain>
</file>

<file path=xl/sharedStrings.xml><?xml version="1.0" encoding="utf-8"?>
<sst xmlns="http://schemas.openxmlformats.org/spreadsheetml/2006/main" count="3089" uniqueCount="73">
  <si>
    <t>Layer 1</t>
  </si>
  <si>
    <t>Layer 2</t>
  </si>
  <si>
    <t>Layer 3</t>
  </si>
  <si>
    <t>Act - 1</t>
  </si>
  <si>
    <t>Act -2</t>
  </si>
  <si>
    <t>Act-3</t>
  </si>
  <si>
    <t>relu</t>
  </si>
  <si>
    <t>N-Negative</t>
  </si>
  <si>
    <t>N-Positive</t>
  </si>
  <si>
    <t>Optimizer</t>
  </si>
  <si>
    <t>Adam</t>
  </si>
  <si>
    <t>Loss</t>
  </si>
  <si>
    <t>Categorical_CrossEntropy</t>
  </si>
  <si>
    <t>Metric</t>
  </si>
  <si>
    <t>Accuracy</t>
  </si>
  <si>
    <t>Train</t>
  </si>
  <si>
    <t>Test</t>
  </si>
  <si>
    <t>Delta</t>
  </si>
  <si>
    <t>Randomizer</t>
  </si>
  <si>
    <t>Total</t>
  </si>
  <si>
    <t>Total Neg</t>
  </si>
  <si>
    <t>Total Pos</t>
  </si>
  <si>
    <t>Neg</t>
  </si>
  <si>
    <t>Pos</t>
  </si>
  <si>
    <t>Input Data Sets</t>
  </si>
  <si>
    <t>FileName</t>
  </si>
  <si>
    <t>TN</t>
  </si>
  <si>
    <t>TP</t>
  </si>
  <si>
    <t>FP</t>
  </si>
  <si>
    <t>FN</t>
  </si>
  <si>
    <t>Epoch</t>
  </si>
  <si>
    <t>NN_1</t>
  </si>
  <si>
    <t>NN_2</t>
  </si>
  <si>
    <t>NN_3</t>
  </si>
  <si>
    <t>NN_4</t>
  </si>
  <si>
    <t>Precision</t>
  </si>
  <si>
    <t>Recall</t>
  </si>
  <si>
    <t>F1</t>
  </si>
  <si>
    <t>Layer 4</t>
  </si>
  <si>
    <t>Act-4</t>
  </si>
  <si>
    <t>NN-1A</t>
  </si>
  <si>
    <t>NN-2A</t>
  </si>
  <si>
    <t>NN-3A</t>
  </si>
  <si>
    <t>NN-4A</t>
  </si>
  <si>
    <t>NN-1B</t>
  </si>
  <si>
    <t>NN-5A</t>
  </si>
  <si>
    <t>NN-2B</t>
  </si>
  <si>
    <t>NN-5B</t>
  </si>
  <si>
    <t>NN-1C</t>
  </si>
  <si>
    <t>adam</t>
  </si>
  <si>
    <t>NN-5C</t>
  </si>
  <si>
    <t>Layers</t>
  </si>
  <si>
    <t>NN-6A</t>
  </si>
  <si>
    <t>NN-6C</t>
  </si>
  <si>
    <t>Training</t>
  </si>
  <si>
    <t>NN-7A</t>
  </si>
  <si>
    <t>NN-7C</t>
  </si>
  <si>
    <t>Accuracy Train</t>
  </si>
  <si>
    <t>Accuracy Test</t>
  </si>
  <si>
    <t>SMOTE</t>
  </si>
  <si>
    <t>Junk</t>
  </si>
  <si>
    <t>Smote</t>
  </si>
  <si>
    <t>Score F1</t>
  </si>
  <si>
    <t>Units</t>
  </si>
  <si>
    <t>recall</t>
  </si>
  <si>
    <t>accuracy</t>
  </si>
  <si>
    <t>precisionatrecall (0.8)</t>
  </si>
  <si>
    <t>precisionatrecall (0.85)</t>
  </si>
  <si>
    <t>Reversed data</t>
  </si>
  <si>
    <t>precisionatrecall(0.85)</t>
  </si>
  <si>
    <t>dropID</t>
  </si>
  <si>
    <t>Adadelta</t>
  </si>
  <si>
    <t>running analysis test on smote data of 57048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</si>
</sst>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3" borderId="0" xfId="1" applyFont="1" applyFill="1"/>
    <xf numFmtId="164" fontId="0" fillId="3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9" fontId="0" fillId="4" borderId="0" xfId="1" applyFont="1" applyFill="1" applyAlignment="1">
      <alignment horizontal="center"/>
    </xf>
    <xf numFmtId="0" fontId="0" fillId="4" borderId="0" xfId="0" applyFill="1"/>
    <xf numFmtId="164" fontId="0" fillId="4" borderId="0" xfId="1" applyNumberFormat="1" applyFont="1" applyFill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 vertical="center"/>
    </xf>
    <xf numFmtId="9" fontId="0" fillId="2" borderId="0" xfId="1" applyFont="1" applyFill="1"/>
    <xf numFmtId="9" fontId="0" fillId="0" borderId="0" xfId="1" applyFont="1" applyAlignment="1">
      <alignment horizontal="center"/>
    </xf>
    <xf numFmtId="9" fontId="0" fillId="3" borderId="0" xfId="1" applyFont="1" applyFill="1" applyAlignment="1">
      <alignment horizontal="center"/>
    </xf>
    <xf numFmtId="0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2" borderId="0" xfId="0" applyNumberFormat="1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Optimization'!$B$12:$B$15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'Model Optimization'!$AC$12:$AC$15</c:f>
              <c:numCache>
                <c:formatCode>0.0%</c:formatCode>
                <c:ptCount val="4"/>
                <c:pt idx="0">
                  <c:v>0.29197080291970801</c:v>
                </c:pt>
                <c:pt idx="1">
                  <c:v>0.81934306569343063</c:v>
                </c:pt>
                <c:pt idx="2">
                  <c:v>0.75912408759124084</c:v>
                </c:pt>
                <c:pt idx="3">
                  <c:v>0.44525547445255476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9-4B5D-ACF2-3ECE9A2D2F6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Optimization'!$B$16:$B$20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'Model Optimization'!$AC$16:$AC$20</c:f>
              <c:numCache>
                <c:formatCode>0.0%</c:formatCode>
                <c:ptCount val="5"/>
                <c:pt idx="0">
                  <c:v>0.82299270072992703</c:v>
                </c:pt>
                <c:pt idx="1">
                  <c:v>0.69525547445255476</c:v>
                </c:pt>
                <c:pt idx="2">
                  <c:v>0.28649635036496351</c:v>
                </c:pt>
                <c:pt idx="3">
                  <c:v>0.41788321167883213</c:v>
                </c:pt>
                <c:pt idx="4">
                  <c:v>0.19525547445255476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9-4B5D-ACF2-3ECE9A2D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70064"/>
        <c:axId val="733407456"/>
      </c:scatterChart>
      <c:valAx>
        <c:axId val="4564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07456"/>
        <c:crosses val="autoZero"/>
        <c:crossBetween val="midCat"/>
      </c:valAx>
      <c:valAx>
        <c:axId val="7334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Optimization'!$B$12:$B$15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'Model Optimization'!$AD$12:$AD$15</c:f>
              <c:numCache>
                <c:formatCode>0.0%</c:formatCode>
                <c:ptCount val="4"/>
                <c:pt idx="0">
                  <c:v>0.37959667852906281</c:v>
                </c:pt>
                <c:pt idx="1">
                  <c:v>9.9877655433210991E-2</c:v>
                </c:pt>
                <c:pt idx="2">
                  <c:v>0.12477504499100178</c:v>
                </c:pt>
                <c:pt idx="3">
                  <c:v>0.2255083179297597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3-4B79-8BD3-BB4FAC89DC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Optimization'!$B$16:$B$20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'Model Optimization'!$AD$16:$AD$20</c:f>
              <c:numCache>
                <c:formatCode>0.0%</c:formatCode>
                <c:ptCount val="5"/>
                <c:pt idx="0">
                  <c:v>9.929546455306032E-2</c:v>
                </c:pt>
                <c:pt idx="1">
                  <c:v>0.11438006604623235</c:v>
                </c:pt>
                <c:pt idx="2">
                  <c:v>0.2195804195804196</c:v>
                </c:pt>
                <c:pt idx="3">
                  <c:v>0.20970695970695971</c:v>
                </c:pt>
                <c:pt idx="4">
                  <c:v>0.26387176325524042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3-4B79-8BD3-BB4FAC89D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70064"/>
        <c:axId val="733407456"/>
      </c:scatterChart>
      <c:valAx>
        <c:axId val="4564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07456"/>
        <c:crosses val="autoZero"/>
        <c:crossBetween val="midCat"/>
      </c:valAx>
      <c:valAx>
        <c:axId val="7334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Parameters (3 Layers, 55 units)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dataset2!$B$5:$B$8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dataset2!$AA$5:$AA$8</c:f>
              <c:numCache>
                <c:formatCode>0.0%</c:formatCode>
                <c:ptCount val="4"/>
                <c:pt idx="0">
                  <c:v>0.98201018161805176</c:v>
                </c:pt>
                <c:pt idx="1">
                  <c:v>0.72162217941662077</c:v>
                </c:pt>
                <c:pt idx="2">
                  <c:v>0.79925701706108976</c:v>
                </c:pt>
                <c:pt idx="3">
                  <c:v>0.94235002751788666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0-4017-B628-AE4D1E18BA40}"/>
            </c:ext>
          </c:extLst>
        </c:ser>
        <c:ser>
          <c:idx val="1"/>
          <c:order val="1"/>
          <c:tx>
            <c:v>Recall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dataset2!$B$5:$B$8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dataset2!$AC$5:$AC$8</c:f>
              <c:numCache>
                <c:formatCode>0.0%</c:formatCode>
                <c:ptCount val="4"/>
                <c:pt idx="0">
                  <c:v>0.29197080291970801</c:v>
                </c:pt>
                <c:pt idx="1">
                  <c:v>0.81934306569343063</c:v>
                </c:pt>
                <c:pt idx="2">
                  <c:v>0.75912408759124084</c:v>
                </c:pt>
                <c:pt idx="3">
                  <c:v>0.44525547445255476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0-4017-B628-AE4D1E18BA40}"/>
            </c:ext>
          </c:extLst>
        </c:ser>
        <c:ser>
          <c:idx val="2"/>
          <c:order val="2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dataset2!$B$5:$B$8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dataset2!$AD$5:$AD$8</c:f>
              <c:numCache>
                <c:formatCode>0.0%</c:formatCode>
                <c:ptCount val="4"/>
                <c:pt idx="0">
                  <c:v>0.37959667852906281</c:v>
                </c:pt>
                <c:pt idx="1">
                  <c:v>9.9877655433210991E-2</c:v>
                </c:pt>
                <c:pt idx="2">
                  <c:v>0.12477504499100178</c:v>
                </c:pt>
                <c:pt idx="3">
                  <c:v>0.2255083179297597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0-4017-B628-AE4D1E18B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4944"/>
        <c:axId val="722203568"/>
      </c:scatterChart>
      <c:valAx>
        <c:axId val="2145549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Negative Stroke in Training Set (Positive at 548)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03568"/>
        <c:crosses val="autoZero"/>
        <c:crossBetween val="midCat"/>
      </c:valAx>
      <c:valAx>
        <c:axId val="72220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3621122980394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Parameters (4</a:t>
            </a:r>
            <a:r>
              <a:rPr lang="en-US" baseline="0"/>
              <a:t> Layers, 35 Units)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9781277340332"/>
          <c:y val="0.17171296296296296"/>
          <c:w val="0.7627799650043745"/>
          <c:h val="0.53891951006124239"/>
        </c:manualLayout>
      </c:layout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dataset2!$B$9:$B$13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dataset2!$AA$9:$AA$13</c:f>
              <c:numCache>
                <c:formatCode>0.0%</c:formatCode>
                <c:ptCount val="5"/>
                <c:pt idx="0">
                  <c:v>0.71856081452944409</c:v>
                </c:pt>
                <c:pt idx="1">
                  <c:v>0.79705558613098515</c:v>
                </c:pt>
                <c:pt idx="2">
                  <c:v>0.96161254815630159</c:v>
                </c:pt>
                <c:pt idx="3">
                  <c:v>0.94063015960374241</c:v>
                </c:pt>
                <c:pt idx="4">
                  <c:v>0.97946477710511837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A-4422-8B50-4E413C9BFF0E}"/>
            </c:ext>
          </c:extLst>
        </c:ser>
        <c:ser>
          <c:idx val="1"/>
          <c:order val="1"/>
          <c:tx>
            <c:v>Recall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dataset2!$B$9:$B$13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dataset2!$AC$9:$AC$13</c:f>
              <c:numCache>
                <c:formatCode>0.0%</c:formatCode>
                <c:ptCount val="5"/>
                <c:pt idx="0">
                  <c:v>0.82299270072992703</c:v>
                </c:pt>
                <c:pt idx="1">
                  <c:v>0.69525547445255476</c:v>
                </c:pt>
                <c:pt idx="2">
                  <c:v>0.28649635036496351</c:v>
                </c:pt>
                <c:pt idx="3">
                  <c:v>0.41788321167883213</c:v>
                </c:pt>
                <c:pt idx="4">
                  <c:v>0.19525547445255476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A-4422-8B50-4E413C9BFF0E}"/>
            </c:ext>
          </c:extLst>
        </c:ser>
        <c:ser>
          <c:idx val="2"/>
          <c:order val="2"/>
          <c:tx>
            <c:v>F1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dataset2!$B$9:$B$13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dataset2!$AD$9:$AD$13</c:f>
              <c:numCache>
                <c:formatCode>0.0%</c:formatCode>
                <c:ptCount val="5"/>
                <c:pt idx="0">
                  <c:v>9.929546455306032E-2</c:v>
                </c:pt>
                <c:pt idx="1">
                  <c:v>0.11438006604623235</c:v>
                </c:pt>
                <c:pt idx="2">
                  <c:v>0.2195804195804196</c:v>
                </c:pt>
                <c:pt idx="3">
                  <c:v>0.20970695970695971</c:v>
                </c:pt>
                <c:pt idx="4">
                  <c:v>0.26387176325524042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5A-4422-8B50-4E413C9BF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344"/>
        <c:axId val="722207312"/>
      </c:scatterChart>
      <c:valAx>
        <c:axId val="2145533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Negative Stroke in Training Set (Positive at 548)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07312"/>
        <c:crosses val="autoZero"/>
        <c:crossBetween val="midCat"/>
      </c:valAx>
      <c:valAx>
        <c:axId val="722207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Parameters (4 Layers 55 Units)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dataset2!$B$14:$B$16</c:f>
              <c:numCache>
                <c:formatCode>General</c:formatCode>
                <c:ptCount val="3"/>
                <c:pt idx="0">
                  <c:v>548</c:v>
                </c:pt>
                <c:pt idx="1">
                  <c:v>1096</c:v>
                </c:pt>
                <c:pt idx="2">
                  <c:v>20000</c:v>
                </c:pt>
              </c:numCache>
            </c:numRef>
          </c:xVal>
          <c:yVal>
            <c:numRef>
              <c:f>dataset2!$AA$14:$AA$16</c:f>
              <c:numCache>
                <c:formatCode>0%</c:formatCode>
                <c:ptCount val="3"/>
                <c:pt idx="0" formatCode="0.0%">
                  <c:v>0.69527380297193175</c:v>
                </c:pt>
                <c:pt idx="1">
                  <c:v>0.77418134287286733</c:v>
                </c:pt>
                <c:pt idx="2">
                  <c:v>0.97994634012107873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4-4334-8682-26A2EC6A57B3}"/>
            </c:ext>
          </c:extLst>
        </c:ser>
        <c:ser>
          <c:idx val="1"/>
          <c:order val="1"/>
          <c:tx>
            <c:v>Recall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dataset2!$B$14:$B$16</c:f>
              <c:numCache>
                <c:formatCode>General</c:formatCode>
                <c:ptCount val="3"/>
                <c:pt idx="0">
                  <c:v>548</c:v>
                </c:pt>
                <c:pt idx="1">
                  <c:v>1096</c:v>
                </c:pt>
                <c:pt idx="2">
                  <c:v>20000</c:v>
                </c:pt>
              </c:numCache>
            </c:numRef>
          </c:xVal>
          <c:yVal>
            <c:numRef>
              <c:f>dataset2!$AC$14:$AC$16</c:f>
              <c:numCache>
                <c:formatCode>0%</c:formatCode>
                <c:ptCount val="3"/>
                <c:pt idx="0" formatCode="0.0%">
                  <c:v>0.83759124087591241</c:v>
                </c:pt>
                <c:pt idx="1">
                  <c:v>0.76277372262773724</c:v>
                </c:pt>
                <c:pt idx="2">
                  <c:v>0.3010948905109489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4-4334-8682-26A2EC6A57B3}"/>
            </c:ext>
          </c:extLst>
        </c:ser>
        <c:ser>
          <c:idx val="2"/>
          <c:order val="2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dataset2!$B$14:$B$16</c:f>
              <c:numCache>
                <c:formatCode>General</c:formatCode>
                <c:ptCount val="3"/>
                <c:pt idx="0">
                  <c:v>548</c:v>
                </c:pt>
                <c:pt idx="1">
                  <c:v>1096</c:v>
                </c:pt>
                <c:pt idx="2">
                  <c:v>20000</c:v>
                </c:pt>
              </c:numCache>
            </c:numRef>
          </c:xVal>
          <c:yVal>
            <c:numRef>
              <c:f>dataset2!$AD$14:$AD$16</c:f>
              <c:numCache>
                <c:formatCode>0%</c:formatCode>
                <c:ptCount val="3"/>
                <c:pt idx="0" formatCode="0.0%">
                  <c:v>9.3893832463945989E-2</c:v>
                </c:pt>
                <c:pt idx="1">
                  <c:v>0.11295770841778137</c:v>
                </c:pt>
                <c:pt idx="2">
                  <c:v>0.36144578313253012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24-4334-8682-26A2EC6A5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41296"/>
        <c:axId val="680170832"/>
      </c:scatterChart>
      <c:valAx>
        <c:axId val="806541296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Negative Stroke</a:t>
                </a:r>
                <a:r>
                  <a:rPr lang="en-US" baseline="0"/>
                  <a:t> in Training Set (Positive at 548)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70832"/>
        <c:crosses val="autoZero"/>
        <c:crossBetween val="midCat"/>
      </c:valAx>
      <c:valAx>
        <c:axId val="680170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4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vs #</a:t>
            </a:r>
            <a:r>
              <a:rPr lang="en-US" baseline="0"/>
              <a:t> Layers (Units = 55, Epoch(100))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Optimizer!$C$12:$C$18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</c:numCache>
            </c:numRef>
          </c:xVal>
          <c:yVal>
            <c:numRef>
              <c:f>Optimizer!$H$12:$H$18</c:f>
              <c:numCache>
                <c:formatCode>General</c:formatCode>
                <c:ptCount val="7"/>
                <c:pt idx="0">
                  <c:v>0.24</c:v>
                </c:pt>
                <c:pt idx="1">
                  <c:v>0.23</c:v>
                </c:pt>
                <c:pt idx="2">
                  <c:v>0.09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0.25</c:v>
                </c:pt>
                <c:pt idx="6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B-43D6-A61A-26F428845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311551"/>
        <c:axId val="1184438511"/>
      </c:scatterChart>
      <c:valAx>
        <c:axId val="11853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38511"/>
        <c:crosses val="autoZero"/>
        <c:crossBetween val="midCat"/>
      </c:valAx>
      <c:valAx>
        <c:axId val="1184438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vs Units </a:t>
            </a:r>
            <a:r>
              <a:rPr lang="en-US" baseline="0"/>
              <a:t>per Layer (layers = 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Epoch(100)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(Optimizer!$D$17,Optimizer!$D$19,Optimizer!$D$20:$D$21,Optimizer!$D$34)</c:f>
              <c:numCache>
                <c:formatCode>General</c:formatCode>
                <c:ptCount val="5"/>
                <c:pt idx="0">
                  <c:v>55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</c:numCache>
            </c:numRef>
          </c:xVal>
          <c:yVal>
            <c:numRef>
              <c:f>(Optimizer!$H$17,Optimizer!$H$19,Optimizer!$H$20:$H$21,Optimizer!$H$34)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0.27</c:v>
                </c:pt>
                <c:pt idx="3">
                  <c:v>0.37</c:v>
                </c:pt>
                <c:pt idx="4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2-413B-B9F5-FA65485D8E82}"/>
            </c:ext>
          </c:extLst>
        </c:ser>
        <c:ser>
          <c:idx val="1"/>
          <c:order val="1"/>
          <c:tx>
            <c:v>Epoch(200)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Optimizer!$D$25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Optimizer!$H$25</c:f>
              <c:numCache>
                <c:formatCode>General</c:formatCode>
                <c:ptCount val="1"/>
                <c:pt idx="0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B2-413B-B9F5-FA65485D8E82}"/>
            </c:ext>
          </c:extLst>
        </c:ser>
        <c:ser>
          <c:idx val="2"/>
          <c:order val="2"/>
          <c:tx>
            <c:v>Epoch(600)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Optimizer!$D$26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Optimizer!$H$26</c:f>
              <c:numCache>
                <c:formatCode>General</c:formatCode>
                <c:ptCount val="1"/>
                <c:pt idx="0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B2-413B-B9F5-FA65485D8E82}"/>
            </c:ext>
          </c:extLst>
        </c:ser>
        <c:ser>
          <c:idx val="3"/>
          <c:order val="3"/>
          <c:tx>
            <c:v>Epoch(1000)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(Optimizer!$D$24,Optimizer!$D$27,Optimizer!$D$29)</c:f>
              <c:numCache>
                <c:formatCode>General</c:formatCode>
                <c:ptCount val="3"/>
                <c:pt idx="0">
                  <c:v>75</c:v>
                </c:pt>
                <c:pt idx="1">
                  <c:v>100</c:v>
                </c:pt>
                <c:pt idx="2">
                  <c:v>150</c:v>
                </c:pt>
              </c:numCache>
            </c:numRef>
          </c:xVal>
          <c:yVal>
            <c:numRef>
              <c:f>(Optimizer!$H$24,Optimizer!$H$27,Optimizer!$H$29)</c:f>
              <c:numCache>
                <c:formatCode>General</c:formatCode>
                <c:ptCount val="3"/>
                <c:pt idx="0">
                  <c:v>0.49</c:v>
                </c:pt>
                <c:pt idx="1">
                  <c:v>0.55000000000000004</c:v>
                </c:pt>
                <c:pt idx="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2-48D8-9ACF-C607CA4D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67327"/>
        <c:axId val="695367599"/>
      </c:scatterChart>
      <c:valAx>
        <c:axId val="118626732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in Neural</a:t>
                </a:r>
                <a:r>
                  <a:rPr lang="en-US" baseline="0"/>
                  <a:t> Net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67599"/>
        <c:crosses val="autoZero"/>
        <c:crossBetween val="midCat"/>
      </c:valAx>
      <c:valAx>
        <c:axId val="695367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6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</xdr:colOff>
      <xdr:row>0</xdr:row>
      <xdr:rowOff>177800</xdr:rowOff>
    </xdr:from>
    <xdr:to>
      <xdr:col>9</xdr:col>
      <xdr:colOff>387350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194EE-58CE-44FF-B451-FEFF8A4E1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B37C37-D012-45F8-9CC3-BCF16B0A4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6350</xdr:colOff>
      <xdr:row>1</xdr:row>
      <xdr:rowOff>0</xdr:rowOff>
    </xdr:from>
    <xdr:to>
      <xdr:col>25</xdr:col>
      <xdr:colOff>311150</xdr:colOff>
      <xdr:row>16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80EF0E-6F7D-41FF-9210-BD7C6B2D2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304800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6AFA90-120A-413C-B0A1-4640DD7C2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381000</xdr:colOff>
      <xdr:row>17</xdr:row>
      <xdr:rowOff>6350</xdr:rowOff>
    </xdr:from>
    <xdr:to>
      <xdr:col>33</xdr:col>
      <xdr:colOff>76200</xdr:colOff>
      <xdr:row>31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CBC4AD-F979-4748-A1C0-D3E8464C3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528865</xdr:colOff>
      <xdr:row>22</xdr:row>
      <xdr:rowOff>10204</xdr:rowOff>
    </xdr:from>
    <xdr:to>
      <xdr:col>26</xdr:col>
      <xdr:colOff>224065</xdr:colOff>
      <xdr:row>37</xdr:row>
      <xdr:rowOff>32429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02DE5-28B6-462C-BBCE-CC4F6BDEB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550862</xdr:colOff>
      <xdr:row>37</xdr:row>
      <xdr:rowOff>143553</xdr:rowOff>
    </xdr:from>
    <xdr:to>
      <xdr:col>26</xdr:col>
      <xdr:colOff>246062</xdr:colOff>
      <xdr:row>56</xdr:row>
      <xdr:rowOff>7256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89EB5-A4B4-4EAF-BAE0-1099AB36D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0</xdr:colOff>
      <xdr:row>2</xdr:row>
      <xdr:rowOff>0</xdr:rowOff>
    </xdr:from>
    <xdr:to>
      <xdr:col>37</xdr:col>
      <xdr:colOff>56457</xdr:colOff>
      <xdr:row>7</xdr:row>
      <xdr:rowOff>18935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0222A4-5785-4523-8684-74176BD94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45100" y="361950"/>
          <a:ext cx="5542857" cy="92381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9</xdr:row>
      <xdr:rowOff>0</xdr:rowOff>
    </xdr:from>
    <xdr:to>
      <xdr:col>36</xdr:col>
      <xdr:colOff>37486</xdr:colOff>
      <xdr:row>13</xdr:row>
      <xdr:rowOff>47529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CFA9E7-BC81-4B35-AF6F-8FCA57BA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45100" y="1628775"/>
          <a:ext cx="4914286" cy="771429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45</xdr:col>
      <xdr:colOff>293943</xdr:colOff>
      <xdr:row>21</xdr:row>
      <xdr:rowOff>18912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DE66A6D-498C-423B-BBBB-45F6D54D9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945100" y="2714625"/>
          <a:ext cx="10657143" cy="1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3DCB9-D0E4-4EF6-87AB-2108A3EE3AE2}">
  <dimension ref="A3:AD210"/>
  <sheetViews>
    <sheetView topLeftCell="P7" workbookViewId="0">
      <pane ySplit="1440" topLeftCell="A40" activePane="bottomLeft"/>
      <selection activeCell="U3" sqref="U3:AD3"/>
      <selection pane="bottomLeft" activeCell="AA46" sqref="AA46"/>
    </sheetView>
  </sheetViews>
  <sheetFormatPr defaultRowHeight="14.5" x14ac:dyDescent="0.35"/>
  <cols>
    <col min="2" max="2" width="10.6328125" style="1" bestFit="1" customWidth="1"/>
    <col min="3" max="3" width="9.81640625" style="1" bestFit="1" customWidth="1"/>
    <col min="4" max="4" width="10.81640625" style="1" bestFit="1" customWidth="1"/>
    <col min="5" max="5" width="10.81640625" style="9" customWidth="1"/>
    <col min="6" max="8" width="8.7265625" style="1"/>
    <col min="9" max="9" width="8.7265625" style="8"/>
    <col min="10" max="12" width="8.7265625" style="1"/>
    <col min="13" max="13" width="8.7265625" style="8"/>
    <col min="16" max="16" width="22.36328125" bestFit="1" customWidth="1"/>
    <col min="18" max="19" width="8.7265625" style="1"/>
    <col min="20" max="20" width="8.7265625" style="13"/>
    <col min="21" max="26" width="8.7265625" style="2"/>
  </cols>
  <sheetData>
    <row r="3" spans="2:30" x14ac:dyDescent="0.35">
      <c r="R3" s="36" t="s">
        <v>14</v>
      </c>
      <c r="S3" s="36"/>
      <c r="U3" s="2" t="s">
        <v>25</v>
      </c>
      <c r="V3" s="2" t="s">
        <v>19</v>
      </c>
      <c r="W3" s="2" t="s">
        <v>27</v>
      </c>
      <c r="X3" s="2" t="s">
        <v>26</v>
      </c>
      <c r="Y3" s="2" t="s">
        <v>28</v>
      </c>
      <c r="Z3" s="2" t="s">
        <v>29</v>
      </c>
      <c r="AA3" s="8" t="s">
        <v>14</v>
      </c>
      <c r="AB3" s="8" t="s">
        <v>35</v>
      </c>
      <c r="AC3" s="8" t="s">
        <v>36</v>
      </c>
      <c r="AD3" s="8" t="s">
        <v>37</v>
      </c>
    </row>
    <row r="4" spans="2:30" x14ac:dyDescent="0.35">
      <c r="B4" s="1" t="s">
        <v>7</v>
      </c>
      <c r="C4" s="1" t="s">
        <v>8</v>
      </c>
      <c r="D4" s="1" t="s">
        <v>18</v>
      </c>
      <c r="E4" s="9" t="s">
        <v>51</v>
      </c>
      <c r="F4" s="1" t="s">
        <v>0</v>
      </c>
      <c r="G4" s="1" t="s">
        <v>1</v>
      </c>
      <c r="H4" s="1" t="s">
        <v>2</v>
      </c>
      <c r="I4" s="8" t="s">
        <v>38</v>
      </c>
      <c r="J4" s="1" t="s">
        <v>3</v>
      </c>
      <c r="K4" s="1" t="s">
        <v>4</v>
      </c>
      <c r="L4" s="1" t="s">
        <v>5</v>
      </c>
      <c r="M4" s="8" t="s">
        <v>39</v>
      </c>
      <c r="N4" s="1" t="s">
        <v>9</v>
      </c>
      <c r="O4" s="2" t="s">
        <v>30</v>
      </c>
      <c r="P4" s="1" t="s">
        <v>11</v>
      </c>
      <c r="Q4" s="1" t="s">
        <v>13</v>
      </c>
      <c r="R4" s="1" t="s">
        <v>15</v>
      </c>
      <c r="S4" s="1" t="s">
        <v>16</v>
      </c>
      <c r="T4" s="13" t="s">
        <v>17</v>
      </c>
    </row>
    <row r="5" spans="2:30" x14ac:dyDescent="0.35">
      <c r="B5" s="3">
        <v>5000</v>
      </c>
      <c r="C5" s="1">
        <v>500</v>
      </c>
      <c r="D5" s="1">
        <v>42</v>
      </c>
      <c r="E5" s="9">
        <v>3</v>
      </c>
      <c r="F5" s="1">
        <v>55</v>
      </c>
      <c r="G5" s="1">
        <v>55</v>
      </c>
      <c r="H5" s="1">
        <v>55</v>
      </c>
      <c r="J5" s="1" t="s">
        <v>6</v>
      </c>
      <c r="K5" s="1" t="s">
        <v>6</v>
      </c>
      <c r="L5" s="1" t="s">
        <v>6</v>
      </c>
      <c r="N5" s="1" t="s">
        <v>10</v>
      </c>
      <c r="O5" s="2">
        <v>100</v>
      </c>
      <c r="P5" s="1" t="s">
        <v>12</v>
      </c>
      <c r="Q5" s="1" t="s">
        <v>14</v>
      </c>
      <c r="R5" s="1">
        <v>0.94689999999999996</v>
      </c>
      <c r="S5" s="1">
        <v>0.876</v>
      </c>
      <c r="T5" s="13">
        <f t="shared" ref="T5:T25" si="0">R5-S5</f>
        <v>7.0899999999999963E-2</v>
      </c>
    </row>
    <row r="6" spans="2:30" x14ac:dyDescent="0.35">
      <c r="B6" s="3">
        <v>500</v>
      </c>
      <c r="C6" s="2">
        <v>500</v>
      </c>
      <c r="D6" s="1">
        <v>42</v>
      </c>
      <c r="E6" s="9">
        <v>3</v>
      </c>
      <c r="F6" s="1">
        <v>55</v>
      </c>
      <c r="G6" s="1">
        <v>55</v>
      </c>
      <c r="H6" s="1">
        <v>55</v>
      </c>
      <c r="J6" s="1" t="s">
        <v>6</v>
      </c>
      <c r="K6" s="1" t="s">
        <v>6</v>
      </c>
      <c r="L6" s="1" t="s">
        <v>6</v>
      </c>
      <c r="N6" s="1" t="s">
        <v>10</v>
      </c>
      <c r="O6" s="2">
        <v>100</v>
      </c>
      <c r="P6" s="1" t="s">
        <v>12</v>
      </c>
      <c r="Q6" s="1" t="s">
        <v>14</v>
      </c>
      <c r="R6" s="1">
        <v>0.89290000000000003</v>
      </c>
      <c r="S6" s="1">
        <v>0.72260000000000002</v>
      </c>
      <c r="T6" s="13">
        <f t="shared" si="0"/>
        <v>0.17030000000000001</v>
      </c>
    </row>
    <row r="7" spans="2:30" x14ac:dyDescent="0.35">
      <c r="B7" s="3">
        <v>1000</v>
      </c>
      <c r="C7" s="2">
        <v>500</v>
      </c>
      <c r="D7" s="1">
        <v>42</v>
      </c>
      <c r="E7" s="9">
        <v>3</v>
      </c>
      <c r="F7" s="1">
        <v>55</v>
      </c>
      <c r="G7" s="1">
        <v>55</v>
      </c>
      <c r="H7" s="1">
        <v>55</v>
      </c>
      <c r="J7" s="1" t="s">
        <v>6</v>
      </c>
      <c r="K7" s="1" t="s">
        <v>6</v>
      </c>
      <c r="L7" s="1" t="s">
        <v>6</v>
      </c>
      <c r="N7" s="1" t="s">
        <v>10</v>
      </c>
      <c r="O7" s="2">
        <v>100</v>
      </c>
      <c r="P7" s="1" t="s">
        <v>12</v>
      </c>
      <c r="Q7" s="1" t="s">
        <v>14</v>
      </c>
      <c r="R7" s="1">
        <v>0.90439999999999998</v>
      </c>
      <c r="S7" s="1">
        <v>0.70799999999999996</v>
      </c>
      <c r="T7" s="13">
        <f t="shared" si="0"/>
        <v>0.19640000000000002</v>
      </c>
    </row>
    <row r="8" spans="2:30" x14ac:dyDescent="0.35">
      <c r="B8" s="3">
        <v>10000</v>
      </c>
      <c r="C8" s="2">
        <v>500</v>
      </c>
      <c r="D8" s="1">
        <v>42</v>
      </c>
      <c r="E8" s="9">
        <v>3</v>
      </c>
      <c r="F8" s="1">
        <v>55</v>
      </c>
      <c r="G8" s="1">
        <v>55</v>
      </c>
      <c r="H8" s="1">
        <v>55</v>
      </c>
      <c r="J8" s="1" t="s">
        <v>6</v>
      </c>
      <c r="K8" s="1" t="s">
        <v>6</v>
      </c>
      <c r="L8" s="1" t="s">
        <v>6</v>
      </c>
      <c r="N8" s="1" t="s">
        <v>10</v>
      </c>
      <c r="O8" s="2">
        <v>100</v>
      </c>
      <c r="P8" s="1" t="s">
        <v>12</v>
      </c>
      <c r="Q8" s="1" t="s">
        <v>14</v>
      </c>
      <c r="R8" s="1">
        <v>0.96799999999999997</v>
      </c>
      <c r="S8" s="1">
        <v>0.9325</v>
      </c>
      <c r="T8" s="13">
        <f t="shared" si="0"/>
        <v>3.5499999999999976E-2</v>
      </c>
    </row>
    <row r="9" spans="2:30" x14ac:dyDescent="0.35">
      <c r="B9" s="3">
        <v>20000</v>
      </c>
      <c r="C9" s="2">
        <v>500</v>
      </c>
      <c r="D9" s="3">
        <v>42</v>
      </c>
      <c r="E9" s="3">
        <v>3</v>
      </c>
      <c r="F9" s="1">
        <v>55</v>
      </c>
      <c r="G9" s="1">
        <v>55</v>
      </c>
      <c r="H9" s="1">
        <v>55</v>
      </c>
      <c r="J9" s="1" t="s">
        <v>6</v>
      </c>
      <c r="K9" s="1" t="s">
        <v>6</v>
      </c>
      <c r="L9" s="1" t="s">
        <v>6</v>
      </c>
      <c r="N9" s="1" t="s">
        <v>10</v>
      </c>
      <c r="O9" s="2">
        <v>100</v>
      </c>
      <c r="P9" s="1" t="s">
        <v>12</v>
      </c>
      <c r="Q9" s="1" t="s">
        <v>14</v>
      </c>
      <c r="R9" s="1">
        <v>0.98050000000000004</v>
      </c>
      <c r="S9" s="1">
        <v>0.96850000000000003</v>
      </c>
      <c r="T9" s="13">
        <f t="shared" si="0"/>
        <v>1.2000000000000011E-2</v>
      </c>
    </row>
    <row r="10" spans="2:30" x14ac:dyDescent="0.35">
      <c r="B10" s="1">
        <v>20000</v>
      </c>
      <c r="C10" s="2">
        <v>500</v>
      </c>
      <c r="D10" s="3">
        <v>10</v>
      </c>
      <c r="E10" s="3">
        <v>3</v>
      </c>
      <c r="F10" s="1">
        <v>55</v>
      </c>
      <c r="G10" s="1">
        <v>55</v>
      </c>
      <c r="H10" s="1">
        <v>55</v>
      </c>
      <c r="J10" s="1" t="s">
        <v>6</v>
      </c>
      <c r="K10" s="1" t="s">
        <v>6</v>
      </c>
      <c r="L10" s="1" t="s">
        <v>6</v>
      </c>
      <c r="N10" s="1" t="s">
        <v>10</v>
      </c>
      <c r="O10" s="2">
        <v>100</v>
      </c>
      <c r="P10" s="1" t="s">
        <v>12</v>
      </c>
      <c r="Q10" s="1" t="s">
        <v>14</v>
      </c>
      <c r="R10" s="1">
        <v>0.98099999999999998</v>
      </c>
      <c r="S10" s="1">
        <v>0.96360000000000001</v>
      </c>
      <c r="T10" s="13">
        <f t="shared" si="0"/>
        <v>1.7399999999999971E-2</v>
      </c>
    </row>
    <row r="11" spans="2:30" x14ac:dyDescent="0.35">
      <c r="B11" s="1">
        <v>20000</v>
      </c>
      <c r="C11" s="2">
        <v>500</v>
      </c>
      <c r="D11" s="3">
        <v>50</v>
      </c>
      <c r="E11" s="3">
        <v>3</v>
      </c>
      <c r="F11" s="1">
        <v>55</v>
      </c>
      <c r="G11" s="1">
        <v>55</v>
      </c>
      <c r="H11" s="1">
        <v>55</v>
      </c>
      <c r="J11" s="1" t="s">
        <v>6</v>
      </c>
      <c r="K11" s="1" t="s">
        <v>6</v>
      </c>
      <c r="L11" s="1" t="s">
        <v>6</v>
      </c>
      <c r="N11" s="1" t="s">
        <v>10</v>
      </c>
      <c r="O11" s="2">
        <v>100</v>
      </c>
      <c r="P11" s="1" t="s">
        <v>12</v>
      </c>
      <c r="Q11" s="1" t="s">
        <v>14</v>
      </c>
      <c r="R11" s="1">
        <v>0.98180000000000001</v>
      </c>
      <c r="S11" s="1">
        <v>0.96340000000000003</v>
      </c>
      <c r="T11" s="13">
        <f t="shared" si="0"/>
        <v>1.8399999999999972E-2</v>
      </c>
    </row>
    <row r="12" spans="2:30" s="11" customFormat="1" x14ac:dyDescent="0.35">
      <c r="B12" s="10">
        <v>20000</v>
      </c>
      <c r="C12" s="10">
        <v>548</v>
      </c>
      <c r="D12" s="10">
        <v>50</v>
      </c>
      <c r="E12" s="10">
        <v>3</v>
      </c>
      <c r="F12" s="10">
        <v>55</v>
      </c>
      <c r="G12" s="10">
        <v>55</v>
      </c>
      <c r="H12" s="10">
        <v>55</v>
      </c>
      <c r="I12" s="10"/>
      <c r="J12" s="10" t="s">
        <v>6</v>
      </c>
      <c r="K12" s="10" t="s">
        <v>6</v>
      </c>
      <c r="L12" s="10" t="s">
        <v>6</v>
      </c>
      <c r="M12" s="10"/>
      <c r="N12" s="10" t="s">
        <v>10</v>
      </c>
      <c r="O12" s="10">
        <v>100</v>
      </c>
      <c r="P12" s="10" t="s">
        <v>12</v>
      </c>
      <c r="Q12" s="10" t="s">
        <v>14</v>
      </c>
      <c r="R12" s="10">
        <v>0.98180000000000001</v>
      </c>
      <c r="S12" s="10">
        <v>0.96299999999999997</v>
      </c>
      <c r="T12" s="14">
        <f t="shared" si="0"/>
        <v>1.8800000000000039E-2</v>
      </c>
      <c r="U12" s="10" t="s">
        <v>31</v>
      </c>
      <c r="V12" s="10">
        <v>29072</v>
      </c>
      <c r="W12" s="10">
        <v>160</v>
      </c>
      <c r="X12" s="10">
        <v>28389</v>
      </c>
      <c r="Y12" s="10">
        <v>135</v>
      </c>
      <c r="Z12" s="10">
        <v>388</v>
      </c>
      <c r="AA12" s="17">
        <f>(W12+X12)/V12</f>
        <v>0.98201018161805176</v>
      </c>
      <c r="AB12" s="17">
        <f t="shared" ref="AB12:AB95" si="1">IF(AND(W12=0, Y12=0),0,(W12/(W12+Y12)))</f>
        <v>0.5423728813559322</v>
      </c>
      <c r="AC12" s="17">
        <f>(W12/(W12+Z12))</f>
        <v>0.29197080291970801</v>
      </c>
      <c r="AD12" s="17">
        <f t="shared" ref="AD12:AD95" si="2">IF(AND(AB12=0,AC12=0),0,2*(AB12*AC12)/(AB12+AC12))</f>
        <v>0.37959667852906281</v>
      </c>
    </row>
    <row r="13" spans="2:30" s="11" customFormat="1" x14ac:dyDescent="0.35">
      <c r="B13" s="10">
        <v>548</v>
      </c>
      <c r="C13" s="10">
        <v>548</v>
      </c>
      <c r="D13" s="10">
        <v>50</v>
      </c>
      <c r="E13" s="10">
        <v>3</v>
      </c>
      <c r="F13" s="10">
        <v>55</v>
      </c>
      <c r="G13" s="10">
        <v>55</v>
      </c>
      <c r="H13" s="10">
        <v>55</v>
      </c>
      <c r="I13" s="10"/>
      <c r="J13" s="10" t="s">
        <v>6</v>
      </c>
      <c r="K13" s="10" t="s">
        <v>6</v>
      </c>
      <c r="L13" s="10" t="s">
        <v>6</v>
      </c>
      <c r="M13" s="10"/>
      <c r="N13" s="10" t="s">
        <v>10</v>
      </c>
      <c r="O13" s="10">
        <v>100</v>
      </c>
      <c r="P13" s="10" t="s">
        <v>12</v>
      </c>
      <c r="Q13" s="10" t="s">
        <v>14</v>
      </c>
      <c r="R13" s="10">
        <v>0.90749999999999997</v>
      </c>
      <c r="S13" s="10">
        <v>0.70799999999999996</v>
      </c>
      <c r="T13" s="14">
        <f t="shared" si="0"/>
        <v>0.19950000000000001</v>
      </c>
      <c r="U13" s="10" t="s">
        <v>32</v>
      </c>
      <c r="V13" s="10">
        <v>29072</v>
      </c>
      <c r="W13" s="10">
        <v>449</v>
      </c>
      <c r="X13" s="10">
        <v>20530</v>
      </c>
      <c r="Y13" s="10">
        <v>7994</v>
      </c>
      <c r="Z13" s="10">
        <v>99</v>
      </c>
      <c r="AA13" s="17">
        <f t="shared" ref="AA13:AA25" si="3">(W13+X13)/V13</f>
        <v>0.72162217941662077</v>
      </c>
      <c r="AB13" s="17">
        <f t="shared" si="1"/>
        <v>5.3180149236053534E-2</v>
      </c>
      <c r="AC13" s="17">
        <f t="shared" ref="AC13:AC25" si="4">(W13/(W13+Z13))</f>
        <v>0.81934306569343063</v>
      </c>
      <c r="AD13" s="17">
        <f t="shared" si="2"/>
        <v>9.9877655433210991E-2</v>
      </c>
    </row>
    <row r="14" spans="2:30" s="11" customFormat="1" x14ac:dyDescent="0.35">
      <c r="B14" s="10">
        <f>B13*2</f>
        <v>1096</v>
      </c>
      <c r="C14" s="10">
        <v>548</v>
      </c>
      <c r="D14" s="10">
        <v>50</v>
      </c>
      <c r="E14" s="10">
        <v>3</v>
      </c>
      <c r="F14" s="10">
        <v>55</v>
      </c>
      <c r="G14" s="10">
        <v>55</v>
      </c>
      <c r="H14" s="10">
        <v>55</v>
      </c>
      <c r="I14" s="10"/>
      <c r="J14" s="10" t="s">
        <v>6</v>
      </c>
      <c r="K14" s="10" t="s">
        <v>6</v>
      </c>
      <c r="L14" s="10" t="s">
        <v>6</v>
      </c>
      <c r="M14" s="10"/>
      <c r="N14" s="10" t="s">
        <v>10</v>
      </c>
      <c r="O14" s="10">
        <v>100</v>
      </c>
      <c r="P14" s="10" t="s">
        <v>12</v>
      </c>
      <c r="Q14" s="10" t="s">
        <v>14</v>
      </c>
      <c r="R14" s="10">
        <v>0.91</v>
      </c>
      <c r="S14" s="10">
        <v>0.71499999999999997</v>
      </c>
      <c r="T14" s="14">
        <f t="shared" si="0"/>
        <v>0.19500000000000006</v>
      </c>
      <c r="U14" s="10" t="s">
        <v>33</v>
      </c>
      <c r="V14" s="10">
        <v>29072</v>
      </c>
      <c r="W14" s="10">
        <v>416</v>
      </c>
      <c r="X14" s="10">
        <v>22820</v>
      </c>
      <c r="Y14" s="10">
        <v>5704</v>
      </c>
      <c r="Z14" s="10">
        <v>132</v>
      </c>
      <c r="AA14" s="17">
        <f t="shared" si="3"/>
        <v>0.79925701706108976</v>
      </c>
      <c r="AB14" s="17">
        <f t="shared" si="1"/>
        <v>6.7973856209150321E-2</v>
      </c>
      <c r="AC14" s="17">
        <f t="shared" si="4"/>
        <v>0.75912408759124084</v>
      </c>
      <c r="AD14" s="17">
        <f t="shared" si="2"/>
        <v>0.12477504499100178</v>
      </c>
    </row>
    <row r="15" spans="2:30" s="11" customFormat="1" x14ac:dyDescent="0.35">
      <c r="B15" s="10">
        <v>5480</v>
      </c>
      <c r="C15" s="10">
        <v>548</v>
      </c>
      <c r="D15" s="10">
        <v>50</v>
      </c>
      <c r="E15" s="10">
        <v>3</v>
      </c>
      <c r="F15" s="10">
        <v>55</v>
      </c>
      <c r="G15" s="10">
        <v>55</v>
      </c>
      <c r="H15" s="10">
        <v>55</v>
      </c>
      <c r="I15" s="10"/>
      <c r="J15" s="10" t="s">
        <v>6</v>
      </c>
      <c r="K15" s="10" t="s">
        <v>6</v>
      </c>
      <c r="L15" s="10" t="s">
        <v>6</v>
      </c>
      <c r="M15" s="10"/>
      <c r="N15" s="10" t="s">
        <v>10</v>
      </c>
      <c r="O15" s="10">
        <v>100</v>
      </c>
      <c r="P15" s="10" t="s">
        <v>12</v>
      </c>
      <c r="Q15" s="10" t="s">
        <v>14</v>
      </c>
      <c r="R15" s="10">
        <v>0.94510000000000005</v>
      </c>
      <c r="S15" s="10">
        <v>0.88100000000000001</v>
      </c>
      <c r="T15" s="14">
        <f t="shared" si="0"/>
        <v>6.4100000000000046E-2</v>
      </c>
      <c r="U15" s="10" t="s">
        <v>34</v>
      </c>
      <c r="V15" s="10">
        <v>29072</v>
      </c>
      <c r="W15" s="10">
        <v>244</v>
      </c>
      <c r="X15" s="10">
        <v>27152</v>
      </c>
      <c r="Y15" s="10">
        <v>1372</v>
      </c>
      <c r="Z15" s="10">
        <v>304</v>
      </c>
      <c r="AA15" s="17">
        <f t="shared" si="3"/>
        <v>0.94235002751788666</v>
      </c>
      <c r="AB15" s="17">
        <f t="shared" si="1"/>
        <v>0.15099009900990099</v>
      </c>
      <c r="AC15" s="17">
        <f t="shared" si="4"/>
        <v>0.44525547445255476</v>
      </c>
      <c r="AD15" s="17">
        <f t="shared" si="2"/>
        <v>0.2255083179297597</v>
      </c>
    </row>
    <row r="16" spans="2:30" x14ac:dyDescent="0.35">
      <c r="B16" s="1">
        <v>548</v>
      </c>
      <c r="C16" s="1">
        <v>548</v>
      </c>
      <c r="D16" s="1">
        <v>50</v>
      </c>
      <c r="E16" s="9">
        <v>4</v>
      </c>
      <c r="F16" s="1">
        <v>35</v>
      </c>
      <c r="G16" s="1">
        <v>35</v>
      </c>
      <c r="H16" s="1">
        <v>35</v>
      </c>
      <c r="I16" s="8">
        <v>35</v>
      </c>
      <c r="J16" s="1" t="s">
        <v>6</v>
      </c>
      <c r="K16" s="8" t="s">
        <v>6</v>
      </c>
      <c r="L16" s="8" t="s">
        <v>6</v>
      </c>
      <c r="M16" s="8" t="s">
        <v>6</v>
      </c>
      <c r="N16" s="12" t="s">
        <v>10</v>
      </c>
      <c r="O16" s="12">
        <v>100</v>
      </c>
      <c r="P16" s="12" t="s">
        <v>12</v>
      </c>
      <c r="Q16" s="12" t="s">
        <v>14</v>
      </c>
      <c r="R16" s="1">
        <v>0.91120000000000001</v>
      </c>
      <c r="S16" s="1">
        <v>0.72989999999999999</v>
      </c>
      <c r="T16" s="15">
        <f t="shared" si="0"/>
        <v>0.18130000000000002</v>
      </c>
      <c r="U16" s="2" t="s">
        <v>40</v>
      </c>
      <c r="V16" s="8">
        <v>29072</v>
      </c>
      <c r="W16" s="2">
        <v>451</v>
      </c>
      <c r="X16" s="2">
        <v>20439</v>
      </c>
      <c r="Y16" s="2">
        <v>8085</v>
      </c>
      <c r="Z16" s="2">
        <v>97</v>
      </c>
      <c r="AA16" s="18">
        <f t="shared" si="3"/>
        <v>0.71856081452944409</v>
      </c>
      <c r="AB16" s="18">
        <f t="shared" si="1"/>
        <v>5.2835051546391752E-2</v>
      </c>
      <c r="AC16" s="18">
        <f t="shared" si="4"/>
        <v>0.82299270072992703</v>
      </c>
      <c r="AD16" s="18">
        <f t="shared" si="2"/>
        <v>9.929546455306032E-2</v>
      </c>
    </row>
    <row r="17" spans="2:30" x14ac:dyDescent="0.35">
      <c r="B17" s="1">
        <v>1096</v>
      </c>
      <c r="C17" s="1">
        <v>548</v>
      </c>
      <c r="D17" s="8">
        <v>50</v>
      </c>
      <c r="E17" s="9">
        <v>4</v>
      </c>
      <c r="F17" s="8">
        <v>35</v>
      </c>
      <c r="G17" s="8">
        <v>35</v>
      </c>
      <c r="H17" s="8">
        <v>35</v>
      </c>
      <c r="I17" s="8">
        <v>35</v>
      </c>
      <c r="J17" s="8" t="s">
        <v>6</v>
      </c>
      <c r="K17" s="8" t="s">
        <v>6</v>
      </c>
      <c r="L17" s="8" t="s">
        <v>6</v>
      </c>
      <c r="M17" s="8" t="s">
        <v>6</v>
      </c>
      <c r="N17" s="12" t="s">
        <v>10</v>
      </c>
      <c r="O17" s="12">
        <v>100</v>
      </c>
      <c r="P17" s="12" t="s">
        <v>12</v>
      </c>
      <c r="Q17" s="12" t="s">
        <v>14</v>
      </c>
      <c r="R17" s="1">
        <v>0.88560000000000005</v>
      </c>
      <c r="S17" s="1">
        <v>0.71</v>
      </c>
      <c r="T17" s="13">
        <f t="shared" si="0"/>
        <v>0.17560000000000009</v>
      </c>
      <c r="U17" s="8" t="s">
        <v>41</v>
      </c>
      <c r="V17" s="8">
        <v>29072</v>
      </c>
      <c r="W17" s="2">
        <v>381</v>
      </c>
      <c r="X17" s="2">
        <v>22791</v>
      </c>
      <c r="Y17" s="2">
        <v>5733</v>
      </c>
      <c r="Z17" s="2">
        <v>167</v>
      </c>
      <c r="AA17" s="18">
        <f t="shared" si="3"/>
        <v>0.79705558613098515</v>
      </c>
      <c r="AB17" s="18">
        <f t="shared" si="1"/>
        <v>6.2315996074582922E-2</v>
      </c>
      <c r="AC17" s="18">
        <f t="shared" si="4"/>
        <v>0.69525547445255476</v>
      </c>
      <c r="AD17" s="18">
        <f t="shared" si="2"/>
        <v>0.11438006604623235</v>
      </c>
    </row>
    <row r="18" spans="2:30" x14ac:dyDescent="0.35">
      <c r="B18" s="1">
        <v>5480</v>
      </c>
      <c r="C18" s="1">
        <v>548</v>
      </c>
      <c r="D18" s="8">
        <v>50</v>
      </c>
      <c r="E18" s="9">
        <v>4</v>
      </c>
      <c r="F18" s="8">
        <v>35</v>
      </c>
      <c r="G18" s="8">
        <v>35</v>
      </c>
      <c r="H18" s="8">
        <v>35</v>
      </c>
      <c r="I18" s="8">
        <v>35</v>
      </c>
      <c r="J18" s="8" t="s">
        <v>6</v>
      </c>
      <c r="K18" s="8" t="s">
        <v>6</v>
      </c>
      <c r="L18" s="8" t="s">
        <v>6</v>
      </c>
      <c r="M18" s="8" t="s">
        <v>6</v>
      </c>
      <c r="N18" s="12" t="s">
        <v>10</v>
      </c>
      <c r="O18" s="12">
        <v>100</v>
      </c>
      <c r="P18" s="12" t="s">
        <v>12</v>
      </c>
      <c r="Q18" s="12" t="s">
        <v>14</v>
      </c>
      <c r="R18" s="1">
        <v>0.94430000000000003</v>
      </c>
      <c r="S18" s="1">
        <v>0.88500000000000001</v>
      </c>
      <c r="T18" s="13">
        <f t="shared" si="0"/>
        <v>5.9300000000000019E-2</v>
      </c>
      <c r="U18" s="8" t="s">
        <v>42</v>
      </c>
      <c r="V18" s="8">
        <v>29072</v>
      </c>
      <c r="W18" s="2">
        <v>157</v>
      </c>
      <c r="X18" s="2">
        <v>27799</v>
      </c>
      <c r="Y18" s="2">
        <v>725</v>
      </c>
      <c r="Z18" s="2">
        <v>391</v>
      </c>
      <c r="AA18" s="18">
        <f t="shared" si="3"/>
        <v>0.96161254815630159</v>
      </c>
      <c r="AB18" s="18">
        <f t="shared" si="1"/>
        <v>0.17800453514739228</v>
      </c>
      <c r="AC18" s="18">
        <f t="shared" si="4"/>
        <v>0.28649635036496351</v>
      </c>
      <c r="AD18" s="18">
        <f t="shared" si="2"/>
        <v>0.2195804195804196</v>
      </c>
    </row>
    <row r="19" spans="2:30" x14ac:dyDescent="0.35">
      <c r="B19" s="1">
        <f>B18*2</f>
        <v>10960</v>
      </c>
      <c r="C19" s="1">
        <v>548</v>
      </c>
      <c r="D19" s="8">
        <v>50</v>
      </c>
      <c r="E19" s="9">
        <v>4</v>
      </c>
      <c r="F19" s="8">
        <v>35</v>
      </c>
      <c r="G19" s="8">
        <v>35</v>
      </c>
      <c r="H19" s="8">
        <v>35</v>
      </c>
      <c r="I19" s="8">
        <v>35</v>
      </c>
      <c r="J19" s="8" t="s">
        <v>6</v>
      </c>
      <c r="K19" s="8" t="s">
        <v>6</v>
      </c>
      <c r="L19" s="8" t="s">
        <v>6</v>
      </c>
      <c r="M19" s="8" t="s">
        <v>6</v>
      </c>
      <c r="N19" s="12" t="s">
        <v>10</v>
      </c>
      <c r="O19" s="12">
        <v>100</v>
      </c>
      <c r="P19" s="12" t="s">
        <v>12</v>
      </c>
      <c r="Q19" s="12" t="s">
        <v>14</v>
      </c>
      <c r="R19" s="1">
        <v>0.96799999999999997</v>
      </c>
      <c r="S19" s="1">
        <v>0.92100000000000004</v>
      </c>
      <c r="T19" s="13">
        <f t="shared" si="0"/>
        <v>4.6999999999999931E-2</v>
      </c>
      <c r="U19" s="8" t="s">
        <v>43</v>
      </c>
      <c r="V19" s="8">
        <v>29072</v>
      </c>
      <c r="W19" s="2">
        <v>229</v>
      </c>
      <c r="X19" s="2">
        <v>27117</v>
      </c>
      <c r="Y19" s="2">
        <v>1407</v>
      </c>
      <c r="Z19" s="2">
        <v>319</v>
      </c>
      <c r="AA19" s="18">
        <f t="shared" si="3"/>
        <v>0.94063015960374241</v>
      </c>
      <c r="AB19" s="18">
        <f t="shared" si="1"/>
        <v>0.13997555012224938</v>
      </c>
      <c r="AC19" s="18">
        <f t="shared" si="4"/>
        <v>0.41788321167883213</v>
      </c>
      <c r="AD19" s="18">
        <f t="shared" si="2"/>
        <v>0.20970695970695971</v>
      </c>
    </row>
    <row r="20" spans="2:30" x14ac:dyDescent="0.35">
      <c r="B20" s="8">
        <v>20000</v>
      </c>
      <c r="C20" s="8">
        <v>548</v>
      </c>
      <c r="D20" s="8">
        <v>50</v>
      </c>
      <c r="E20" s="9">
        <v>4</v>
      </c>
      <c r="F20" s="8">
        <v>35</v>
      </c>
      <c r="G20" s="8">
        <v>35</v>
      </c>
      <c r="H20" s="8">
        <v>35</v>
      </c>
      <c r="I20" s="8">
        <v>35</v>
      </c>
      <c r="J20" s="8" t="s">
        <v>6</v>
      </c>
      <c r="K20" s="8" t="s">
        <v>6</v>
      </c>
      <c r="L20" s="8" t="s">
        <v>6</v>
      </c>
      <c r="M20" s="8" t="s">
        <v>6</v>
      </c>
      <c r="N20" s="12" t="s">
        <v>10</v>
      </c>
      <c r="O20" s="12">
        <v>100</v>
      </c>
      <c r="P20" s="12" t="s">
        <v>12</v>
      </c>
      <c r="Q20" s="12" t="s">
        <v>14</v>
      </c>
      <c r="R20" s="8">
        <v>0.97899999999999998</v>
      </c>
      <c r="S20" s="8">
        <v>0.96299999999999997</v>
      </c>
      <c r="T20" s="13">
        <f t="shared" si="0"/>
        <v>1.6000000000000014E-2</v>
      </c>
      <c r="U20" s="8" t="s">
        <v>45</v>
      </c>
      <c r="V20" s="8">
        <v>29072</v>
      </c>
      <c r="W20" s="8">
        <v>107</v>
      </c>
      <c r="X20" s="8">
        <v>28368</v>
      </c>
      <c r="Y20" s="8">
        <v>156</v>
      </c>
      <c r="Z20" s="8">
        <v>441</v>
      </c>
      <c r="AA20" s="18">
        <f t="shared" si="3"/>
        <v>0.97946477710511837</v>
      </c>
      <c r="AB20" s="18">
        <f t="shared" si="1"/>
        <v>0.40684410646387831</v>
      </c>
      <c r="AC20" s="18">
        <f t="shared" si="4"/>
        <v>0.19525547445255476</v>
      </c>
      <c r="AD20" s="18">
        <f t="shared" si="2"/>
        <v>0.26387176325524042</v>
      </c>
    </row>
    <row r="21" spans="2:30" s="11" customFormat="1" x14ac:dyDescent="0.35">
      <c r="B21" s="10">
        <v>548</v>
      </c>
      <c r="C21" s="10">
        <v>548</v>
      </c>
      <c r="D21" s="10">
        <v>50</v>
      </c>
      <c r="E21" s="10">
        <v>4</v>
      </c>
      <c r="F21" s="10">
        <v>55</v>
      </c>
      <c r="G21" s="10">
        <v>55</v>
      </c>
      <c r="H21" s="10">
        <v>55</v>
      </c>
      <c r="I21" s="10">
        <v>55</v>
      </c>
      <c r="J21" s="10" t="s">
        <v>6</v>
      </c>
      <c r="K21" s="10" t="s">
        <v>6</v>
      </c>
      <c r="L21" s="10" t="s">
        <v>6</v>
      </c>
      <c r="M21" s="10" t="s">
        <v>6</v>
      </c>
      <c r="N21" s="10" t="s">
        <v>10</v>
      </c>
      <c r="O21" s="10">
        <v>100</v>
      </c>
      <c r="P21" s="10" t="s">
        <v>12</v>
      </c>
      <c r="Q21" s="10" t="s">
        <v>14</v>
      </c>
      <c r="R21" s="10">
        <v>0.95899999999999996</v>
      </c>
      <c r="S21" s="10">
        <v>0.70799999999999996</v>
      </c>
      <c r="T21" s="14">
        <f t="shared" si="0"/>
        <v>0.251</v>
      </c>
      <c r="U21" s="10" t="s">
        <v>44</v>
      </c>
      <c r="V21" s="10">
        <v>29072</v>
      </c>
      <c r="W21" s="10">
        <v>459</v>
      </c>
      <c r="X21" s="10">
        <v>19754</v>
      </c>
      <c r="Y21" s="10">
        <v>8770</v>
      </c>
      <c r="Z21" s="10">
        <v>89</v>
      </c>
      <c r="AA21" s="17">
        <f t="shared" si="3"/>
        <v>0.69527380297193175</v>
      </c>
      <c r="AB21" s="17">
        <f t="shared" si="1"/>
        <v>4.9734532452053309E-2</v>
      </c>
      <c r="AC21" s="17">
        <f t="shared" si="4"/>
        <v>0.83759124087591241</v>
      </c>
      <c r="AD21" s="17">
        <f t="shared" si="2"/>
        <v>9.3893832463945989E-2</v>
      </c>
    </row>
    <row r="22" spans="2:30" s="22" customFormat="1" x14ac:dyDescent="0.35">
      <c r="B22" s="19">
        <v>1096</v>
      </c>
      <c r="C22" s="19">
        <v>548</v>
      </c>
      <c r="D22" s="19">
        <v>50</v>
      </c>
      <c r="E22" s="19">
        <v>4</v>
      </c>
      <c r="F22" s="19">
        <v>55</v>
      </c>
      <c r="G22" s="19">
        <v>55</v>
      </c>
      <c r="H22" s="19">
        <v>55</v>
      </c>
      <c r="I22" s="19">
        <v>55</v>
      </c>
      <c r="J22" s="19" t="s">
        <v>6</v>
      </c>
      <c r="K22" s="19" t="s">
        <v>6</v>
      </c>
      <c r="L22" s="19" t="s">
        <v>6</v>
      </c>
      <c r="M22" s="19" t="s">
        <v>6</v>
      </c>
      <c r="N22" s="19" t="s">
        <v>10</v>
      </c>
      <c r="O22" s="19">
        <v>100</v>
      </c>
      <c r="P22" s="19" t="s">
        <v>12</v>
      </c>
      <c r="Q22" s="19" t="s">
        <v>14</v>
      </c>
      <c r="R22" s="19">
        <v>0.93189999999999995</v>
      </c>
      <c r="S22" s="19">
        <v>0.71799999999999997</v>
      </c>
      <c r="T22" s="20">
        <f t="shared" si="0"/>
        <v>0.21389999999999998</v>
      </c>
      <c r="U22" s="19" t="s">
        <v>46</v>
      </c>
      <c r="V22" s="19">
        <v>29072</v>
      </c>
      <c r="W22" s="19">
        <v>418</v>
      </c>
      <c r="X22" s="19">
        <v>22089</v>
      </c>
      <c r="Y22" s="19">
        <v>6435</v>
      </c>
      <c r="Z22" s="19">
        <v>130</v>
      </c>
      <c r="AA22" s="21">
        <f t="shared" si="3"/>
        <v>0.77418134287286733</v>
      </c>
      <c r="AB22" s="21">
        <f t="shared" si="1"/>
        <v>6.0995184590690206E-2</v>
      </c>
      <c r="AC22" s="21">
        <f t="shared" si="4"/>
        <v>0.76277372262773724</v>
      </c>
      <c r="AD22" s="21">
        <f t="shared" si="2"/>
        <v>0.11295770841778137</v>
      </c>
    </row>
    <row r="23" spans="2:30" s="22" customFormat="1" x14ac:dyDescent="0.35">
      <c r="B23" s="19">
        <v>1096</v>
      </c>
      <c r="C23" s="19">
        <v>548</v>
      </c>
      <c r="D23" s="19">
        <v>50</v>
      </c>
      <c r="E23" s="19">
        <v>4</v>
      </c>
      <c r="F23" s="19">
        <v>55</v>
      </c>
      <c r="G23" s="19">
        <v>55</v>
      </c>
      <c r="H23" s="19">
        <v>55</v>
      </c>
      <c r="I23" s="19">
        <v>55</v>
      </c>
      <c r="J23" s="19" t="s">
        <v>6</v>
      </c>
      <c r="K23" s="19" t="s">
        <v>6</v>
      </c>
      <c r="L23" s="19" t="s">
        <v>6</v>
      </c>
      <c r="M23" s="19" t="s">
        <v>6</v>
      </c>
      <c r="N23" s="19" t="s">
        <v>10</v>
      </c>
      <c r="O23" s="19">
        <v>100</v>
      </c>
      <c r="P23" s="19" t="s">
        <v>12</v>
      </c>
      <c r="Q23" s="19" t="s">
        <v>14</v>
      </c>
      <c r="R23" s="19">
        <v>0.92400000000000004</v>
      </c>
      <c r="S23" s="19">
        <v>0.66200000000000003</v>
      </c>
      <c r="T23" s="20">
        <f t="shared" si="0"/>
        <v>0.26200000000000001</v>
      </c>
      <c r="U23" s="19" t="s">
        <v>46</v>
      </c>
      <c r="V23" s="19">
        <v>29072</v>
      </c>
      <c r="W23" s="19">
        <v>355</v>
      </c>
      <c r="X23" s="19">
        <v>23862</v>
      </c>
      <c r="Y23" s="19">
        <v>4662</v>
      </c>
      <c r="Z23" s="19">
        <v>193</v>
      </c>
      <c r="AA23" s="23">
        <f t="shared" si="3"/>
        <v>0.83300082553659882</v>
      </c>
      <c r="AB23" s="23">
        <f t="shared" si="1"/>
        <v>7.0759417978871836E-2</v>
      </c>
      <c r="AC23" s="23">
        <f t="shared" si="4"/>
        <v>0.6478102189781022</v>
      </c>
      <c r="AD23" s="23">
        <f t="shared" si="2"/>
        <v>0.12758310871518419</v>
      </c>
    </row>
    <row r="24" spans="2:30" s="22" customFormat="1" x14ac:dyDescent="0.35">
      <c r="B24" s="19">
        <v>1096</v>
      </c>
      <c r="C24" s="19">
        <v>548</v>
      </c>
      <c r="D24" s="19">
        <v>50</v>
      </c>
      <c r="E24" s="19">
        <v>4</v>
      </c>
      <c r="F24" s="19">
        <v>55</v>
      </c>
      <c r="G24" s="19">
        <v>55</v>
      </c>
      <c r="H24" s="19">
        <v>55</v>
      </c>
      <c r="I24" s="19">
        <v>55</v>
      </c>
      <c r="J24" s="19" t="s">
        <v>6</v>
      </c>
      <c r="K24" s="19" t="s">
        <v>6</v>
      </c>
      <c r="L24" s="19" t="s">
        <v>6</v>
      </c>
      <c r="M24" s="19" t="s">
        <v>6</v>
      </c>
      <c r="N24" s="19" t="s">
        <v>10</v>
      </c>
      <c r="O24" s="19">
        <v>100</v>
      </c>
      <c r="P24" s="19" t="s">
        <v>12</v>
      </c>
      <c r="Q24" s="19" t="s">
        <v>14</v>
      </c>
      <c r="R24" s="19">
        <v>0.94099999999999995</v>
      </c>
      <c r="S24" s="19">
        <v>0.72</v>
      </c>
      <c r="T24" s="20">
        <f t="shared" si="0"/>
        <v>0.22099999999999997</v>
      </c>
      <c r="U24" s="19" t="s">
        <v>46</v>
      </c>
      <c r="V24" s="19">
        <v>29072</v>
      </c>
      <c r="W24" s="19">
        <v>398</v>
      </c>
      <c r="X24" s="19">
        <v>23200</v>
      </c>
      <c r="Y24" s="19">
        <v>5324</v>
      </c>
      <c r="Z24" s="19">
        <v>150</v>
      </c>
      <c r="AA24" s="23">
        <f t="shared" si="3"/>
        <v>0.81170886075949367</v>
      </c>
      <c r="AB24" s="23">
        <f t="shared" si="1"/>
        <v>6.9556099265990906E-2</v>
      </c>
      <c r="AC24" s="23">
        <f t="shared" si="4"/>
        <v>0.72627737226277367</v>
      </c>
      <c r="AD24" s="23">
        <f t="shared" si="2"/>
        <v>0.12695374800637957</v>
      </c>
    </row>
    <row r="25" spans="2:30" s="22" customFormat="1" x14ac:dyDescent="0.35">
      <c r="B25" s="19">
        <v>1096</v>
      </c>
      <c r="C25" s="19">
        <v>548</v>
      </c>
      <c r="D25" s="19">
        <v>50</v>
      </c>
      <c r="E25" s="19">
        <v>4</v>
      </c>
      <c r="F25" s="19">
        <v>55</v>
      </c>
      <c r="G25" s="19">
        <v>55</v>
      </c>
      <c r="H25" s="19">
        <v>55</v>
      </c>
      <c r="I25" s="19">
        <v>55</v>
      </c>
      <c r="J25" s="19" t="s">
        <v>6</v>
      </c>
      <c r="K25" s="19" t="s">
        <v>6</v>
      </c>
      <c r="L25" s="19" t="s">
        <v>6</v>
      </c>
      <c r="M25" s="19" t="s">
        <v>6</v>
      </c>
      <c r="N25" s="19" t="s">
        <v>10</v>
      </c>
      <c r="O25" s="19">
        <v>100</v>
      </c>
      <c r="P25" s="19" t="s">
        <v>12</v>
      </c>
      <c r="Q25" s="19" t="s">
        <v>14</v>
      </c>
      <c r="R25" s="19">
        <v>0.94299999999999995</v>
      </c>
      <c r="S25" s="19">
        <v>0.72299999999999998</v>
      </c>
      <c r="T25" s="20">
        <f t="shared" si="0"/>
        <v>0.21999999999999997</v>
      </c>
      <c r="U25" s="19" t="s">
        <v>46</v>
      </c>
      <c r="V25" s="19">
        <v>29072</v>
      </c>
      <c r="W25" s="19">
        <v>414</v>
      </c>
      <c r="X25" s="19">
        <v>22078</v>
      </c>
      <c r="Y25" s="19">
        <v>6446</v>
      </c>
      <c r="Z25" s="19">
        <v>134</v>
      </c>
      <c r="AA25" s="23">
        <f t="shared" si="3"/>
        <v>0.77366538249862415</v>
      </c>
      <c r="AB25" s="23">
        <f t="shared" si="1"/>
        <v>6.0349854227405249E-2</v>
      </c>
      <c r="AC25" s="23">
        <f t="shared" si="4"/>
        <v>0.75547445255474455</v>
      </c>
      <c r="AD25" s="23">
        <f t="shared" si="2"/>
        <v>0.11177105831533478</v>
      </c>
    </row>
    <row r="26" spans="2:30" x14ac:dyDescent="0.35">
      <c r="B26" s="19">
        <v>1096</v>
      </c>
      <c r="C26" s="19">
        <v>548</v>
      </c>
      <c r="D26" s="19">
        <v>50</v>
      </c>
      <c r="E26" s="19">
        <v>4</v>
      </c>
      <c r="F26" s="19">
        <v>55</v>
      </c>
      <c r="G26" s="19">
        <v>55</v>
      </c>
      <c r="H26" s="19">
        <v>55</v>
      </c>
      <c r="I26" s="19">
        <v>55</v>
      </c>
      <c r="J26" s="19" t="s">
        <v>6</v>
      </c>
      <c r="K26" s="19" t="s">
        <v>6</v>
      </c>
      <c r="L26" s="19" t="s">
        <v>6</v>
      </c>
      <c r="M26" s="19" t="s">
        <v>6</v>
      </c>
      <c r="N26" s="19" t="s">
        <v>10</v>
      </c>
      <c r="O26" s="19">
        <v>100</v>
      </c>
      <c r="P26" s="19" t="s">
        <v>12</v>
      </c>
      <c r="Q26" s="19" t="s">
        <v>14</v>
      </c>
      <c r="R26" s="19"/>
      <c r="S26" s="22">
        <v>0.72262775897979703</v>
      </c>
      <c r="T26" s="20"/>
      <c r="U26" s="19" t="s">
        <v>46</v>
      </c>
      <c r="V26" s="19">
        <f>SUM(W26:Z26)</f>
        <v>29072</v>
      </c>
      <c r="W26" s="22">
        <v>432</v>
      </c>
      <c r="X26" s="22">
        <v>21923</v>
      </c>
      <c r="Y26" s="22">
        <v>6601</v>
      </c>
      <c r="Z26" s="22">
        <v>116</v>
      </c>
      <c r="AA26" s="23">
        <f t="shared" ref="AA26:AA45" si="5">(W26+X26)/V26</f>
        <v>0.76895294441386897</v>
      </c>
      <c r="AB26" s="23">
        <f t="shared" si="1"/>
        <v>6.1424712071662162E-2</v>
      </c>
      <c r="AC26" s="23">
        <f t="shared" ref="AC26:AC45" si="6">(W26/(W26+Z26))</f>
        <v>0.78832116788321172</v>
      </c>
      <c r="AD26" s="23">
        <f t="shared" si="2"/>
        <v>0.11396913335971508</v>
      </c>
    </row>
    <row r="27" spans="2:30" x14ac:dyDescent="0.35">
      <c r="B27" s="19">
        <v>1096</v>
      </c>
      <c r="C27" s="19">
        <v>548</v>
      </c>
      <c r="D27" s="19">
        <v>50</v>
      </c>
      <c r="E27" s="19">
        <v>4</v>
      </c>
      <c r="F27" s="19">
        <v>55</v>
      </c>
      <c r="G27" s="19">
        <v>55</v>
      </c>
      <c r="H27" s="19">
        <v>55</v>
      </c>
      <c r="I27" s="19">
        <v>55</v>
      </c>
      <c r="J27" s="19" t="s">
        <v>6</v>
      </c>
      <c r="K27" s="19" t="s">
        <v>6</v>
      </c>
      <c r="L27" s="19" t="s">
        <v>6</v>
      </c>
      <c r="M27" s="19" t="s">
        <v>6</v>
      </c>
      <c r="N27" s="19" t="s">
        <v>10</v>
      </c>
      <c r="O27" s="19">
        <v>100</v>
      </c>
      <c r="P27" s="19" t="s">
        <v>12</v>
      </c>
      <c r="Q27" s="19" t="s">
        <v>14</v>
      </c>
      <c r="R27" s="19"/>
      <c r="S27" s="22">
        <v>0.71776157617568903</v>
      </c>
      <c r="T27" s="20"/>
      <c r="U27" s="19" t="s">
        <v>46</v>
      </c>
      <c r="V27" s="19">
        <f t="shared" ref="V27:V45" si="7">SUM(W27:Z27)</f>
        <v>29072</v>
      </c>
      <c r="W27" s="22">
        <v>379</v>
      </c>
      <c r="X27" s="22">
        <v>23385</v>
      </c>
      <c r="Y27" s="22">
        <v>5139</v>
      </c>
      <c r="Z27" s="22">
        <v>169</v>
      </c>
      <c r="AA27" s="23">
        <f t="shared" si="5"/>
        <v>0.81741882223445239</v>
      </c>
      <c r="AB27" s="23">
        <f t="shared" si="1"/>
        <v>6.8684305907937657E-2</v>
      </c>
      <c r="AC27" s="23">
        <f t="shared" si="6"/>
        <v>0.69160583941605835</v>
      </c>
      <c r="AD27" s="23">
        <f t="shared" si="2"/>
        <v>0.12495878667985494</v>
      </c>
    </row>
    <row r="28" spans="2:30" x14ac:dyDescent="0.35">
      <c r="B28" s="19">
        <v>1096</v>
      </c>
      <c r="C28" s="19">
        <v>548</v>
      </c>
      <c r="D28" s="19">
        <v>50</v>
      </c>
      <c r="E28" s="19">
        <v>4</v>
      </c>
      <c r="F28" s="19">
        <v>55</v>
      </c>
      <c r="G28" s="19">
        <v>55</v>
      </c>
      <c r="H28" s="19">
        <v>55</v>
      </c>
      <c r="I28" s="19">
        <v>55</v>
      </c>
      <c r="J28" s="19" t="s">
        <v>6</v>
      </c>
      <c r="K28" s="19" t="s">
        <v>6</v>
      </c>
      <c r="L28" s="19" t="s">
        <v>6</v>
      </c>
      <c r="M28" s="19" t="s">
        <v>6</v>
      </c>
      <c r="N28" s="19" t="s">
        <v>10</v>
      </c>
      <c r="O28" s="19">
        <v>100</v>
      </c>
      <c r="P28" s="19" t="s">
        <v>12</v>
      </c>
      <c r="Q28" s="19" t="s">
        <v>14</v>
      </c>
      <c r="R28" s="19"/>
      <c r="S28" s="22">
        <v>0.72506082057952803</v>
      </c>
      <c r="T28" s="20"/>
      <c r="U28" s="19" t="s">
        <v>46</v>
      </c>
      <c r="V28" s="19">
        <f t="shared" si="7"/>
        <v>29072</v>
      </c>
      <c r="W28" s="22">
        <v>440</v>
      </c>
      <c r="X28" s="22">
        <v>23002</v>
      </c>
      <c r="Y28" s="22">
        <v>5522</v>
      </c>
      <c r="Z28" s="22">
        <v>108</v>
      </c>
      <c r="AA28" s="23">
        <f t="shared" si="5"/>
        <v>0.80634287286736384</v>
      </c>
      <c r="AB28" s="23">
        <f t="shared" si="1"/>
        <v>7.3800738007380073E-2</v>
      </c>
      <c r="AC28" s="23">
        <f t="shared" si="6"/>
        <v>0.8029197080291971</v>
      </c>
      <c r="AD28" s="23">
        <f t="shared" si="2"/>
        <v>0.13517665130568357</v>
      </c>
    </row>
    <row r="29" spans="2:30" x14ac:dyDescent="0.35">
      <c r="B29" s="19">
        <v>1096</v>
      </c>
      <c r="C29" s="19">
        <v>548</v>
      </c>
      <c r="D29" s="19">
        <v>50</v>
      </c>
      <c r="E29" s="19">
        <v>4</v>
      </c>
      <c r="F29" s="19">
        <v>55</v>
      </c>
      <c r="G29" s="19">
        <v>55</v>
      </c>
      <c r="H29" s="19">
        <v>55</v>
      </c>
      <c r="I29" s="19">
        <v>55</v>
      </c>
      <c r="J29" s="19" t="s">
        <v>6</v>
      </c>
      <c r="K29" s="19" t="s">
        <v>6</v>
      </c>
      <c r="L29" s="19" t="s">
        <v>6</v>
      </c>
      <c r="M29" s="19" t="s">
        <v>6</v>
      </c>
      <c r="N29" s="19" t="s">
        <v>10</v>
      </c>
      <c r="O29" s="19">
        <v>100</v>
      </c>
      <c r="P29" s="19" t="s">
        <v>12</v>
      </c>
      <c r="Q29" s="19" t="s">
        <v>14</v>
      </c>
      <c r="R29" s="19"/>
      <c r="S29" s="22">
        <v>0.72992700338363603</v>
      </c>
      <c r="T29" s="20"/>
      <c r="U29" s="19" t="s">
        <v>46</v>
      </c>
      <c r="V29" s="19">
        <f t="shared" si="7"/>
        <v>29072</v>
      </c>
      <c r="W29" s="22">
        <v>432</v>
      </c>
      <c r="X29" s="22">
        <v>21711</v>
      </c>
      <c r="Y29" s="22">
        <v>6813</v>
      </c>
      <c r="Z29" s="22">
        <v>116</v>
      </c>
      <c r="AA29" s="23">
        <f t="shared" si="5"/>
        <v>0.76166070445789769</v>
      </c>
      <c r="AB29" s="23">
        <f t="shared" si="1"/>
        <v>5.9627329192546583E-2</v>
      </c>
      <c r="AC29" s="23">
        <f t="shared" si="6"/>
        <v>0.78832116788321172</v>
      </c>
      <c r="AD29" s="23">
        <f t="shared" si="2"/>
        <v>0.11086872834595149</v>
      </c>
    </row>
    <row r="30" spans="2:30" x14ac:dyDescent="0.35">
      <c r="B30" s="19">
        <v>1096</v>
      </c>
      <c r="C30" s="19">
        <v>548</v>
      </c>
      <c r="D30" s="19">
        <v>50</v>
      </c>
      <c r="E30" s="19">
        <v>4</v>
      </c>
      <c r="F30" s="19">
        <v>55</v>
      </c>
      <c r="G30" s="19">
        <v>55</v>
      </c>
      <c r="H30" s="19">
        <v>55</v>
      </c>
      <c r="I30" s="19">
        <v>55</v>
      </c>
      <c r="J30" s="19" t="s">
        <v>6</v>
      </c>
      <c r="K30" s="19" t="s">
        <v>6</v>
      </c>
      <c r="L30" s="19" t="s">
        <v>6</v>
      </c>
      <c r="M30" s="19" t="s">
        <v>6</v>
      </c>
      <c r="N30" s="19" t="s">
        <v>10</v>
      </c>
      <c r="O30" s="19">
        <v>100</v>
      </c>
      <c r="P30" s="19" t="s">
        <v>12</v>
      </c>
      <c r="Q30" s="19" t="s">
        <v>14</v>
      </c>
      <c r="R30" s="19"/>
      <c r="S30" s="22">
        <v>0.71046227216720503</v>
      </c>
      <c r="T30" s="20"/>
      <c r="U30" s="19" t="s">
        <v>46</v>
      </c>
      <c r="V30" s="19">
        <f t="shared" si="7"/>
        <v>29072</v>
      </c>
      <c r="W30" s="22">
        <v>398</v>
      </c>
      <c r="X30" s="22">
        <v>22770</v>
      </c>
      <c r="Y30" s="22">
        <v>5754</v>
      </c>
      <c r="Z30" s="22">
        <v>150</v>
      </c>
      <c r="AA30" s="23">
        <f t="shared" si="5"/>
        <v>0.79691799669785357</v>
      </c>
      <c r="AB30" s="23">
        <f t="shared" si="1"/>
        <v>6.4694408322496746E-2</v>
      </c>
      <c r="AC30" s="23">
        <f t="shared" si="6"/>
        <v>0.72627737226277367</v>
      </c>
      <c r="AD30" s="23">
        <f t="shared" si="2"/>
        <v>0.11880597014925373</v>
      </c>
    </row>
    <row r="31" spans="2:30" x14ac:dyDescent="0.35">
      <c r="B31" s="19">
        <v>1096</v>
      </c>
      <c r="C31" s="19">
        <v>548</v>
      </c>
      <c r="D31" s="19">
        <v>50</v>
      </c>
      <c r="E31" s="19">
        <v>4</v>
      </c>
      <c r="F31" s="19">
        <v>55</v>
      </c>
      <c r="G31" s="19">
        <v>55</v>
      </c>
      <c r="H31" s="19">
        <v>55</v>
      </c>
      <c r="I31" s="19">
        <v>55</v>
      </c>
      <c r="J31" s="19" t="s">
        <v>6</v>
      </c>
      <c r="K31" s="19" t="s">
        <v>6</v>
      </c>
      <c r="L31" s="19" t="s">
        <v>6</v>
      </c>
      <c r="M31" s="19" t="s">
        <v>6</v>
      </c>
      <c r="N31" s="19" t="s">
        <v>10</v>
      </c>
      <c r="O31" s="19">
        <v>100</v>
      </c>
      <c r="P31" s="19" t="s">
        <v>12</v>
      </c>
      <c r="Q31" s="19" t="s">
        <v>14</v>
      </c>
      <c r="R31" s="19"/>
      <c r="S31" s="22">
        <v>0.69829684495925903</v>
      </c>
      <c r="T31" s="20"/>
      <c r="U31" s="19" t="s">
        <v>46</v>
      </c>
      <c r="V31" s="19">
        <f t="shared" si="7"/>
        <v>29072</v>
      </c>
      <c r="W31" s="22">
        <v>403</v>
      </c>
      <c r="X31" s="22">
        <v>23473</v>
      </c>
      <c r="Y31" s="22">
        <v>5051</v>
      </c>
      <c r="Z31" s="22">
        <v>145</v>
      </c>
      <c r="AA31" s="23">
        <f t="shared" si="5"/>
        <v>0.8212713263621354</v>
      </c>
      <c r="AB31" s="23">
        <f t="shared" si="1"/>
        <v>7.3890722405573886E-2</v>
      </c>
      <c r="AC31" s="23">
        <f t="shared" si="6"/>
        <v>0.73540145985401462</v>
      </c>
      <c r="AD31" s="23">
        <f t="shared" si="2"/>
        <v>0.1342885704765078</v>
      </c>
    </row>
    <row r="32" spans="2:30" x14ac:dyDescent="0.35">
      <c r="B32" s="19">
        <v>1096</v>
      </c>
      <c r="C32" s="19">
        <v>548</v>
      </c>
      <c r="D32" s="19">
        <v>50</v>
      </c>
      <c r="E32" s="19">
        <v>4</v>
      </c>
      <c r="F32" s="19">
        <v>55</v>
      </c>
      <c r="G32" s="19">
        <v>55</v>
      </c>
      <c r="H32" s="19">
        <v>55</v>
      </c>
      <c r="I32" s="19">
        <v>55</v>
      </c>
      <c r="J32" s="19" t="s">
        <v>6</v>
      </c>
      <c r="K32" s="19" t="s">
        <v>6</v>
      </c>
      <c r="L32" s="19" t="s">
        <v>6</v>
      </c>
      <c r="M32" s="19" t="s">
        <v>6</v>
      </c>
      <c r="N32" s="19" t="s">
        <v>10</v>
      </c>
      <c r="O32" s="19">
        <v>100</v>
      </c>
      <c r="P32" s="19" t="s">
        <v>12</v>
      </c>
      <c r="Q32" s="19" t="s">
        <v>14</v>
      </c>
      <c r="R32" s="19"/>
      <c r="S32" s="22">
        <v>0.72262775897979703</v>
      </c>
      <c r="T32" s="20"/>
      <c r="U32" s="19" t="s">
        <v>46</v>
      </c>
      <c r="V32" s="19">
        <f t="shared" si="7"/>
        <v>29072</v>
      </c>
      <c r="W32" s="22">
        <v>425</v>
      </c>
      <c r="X32" s="22">
        <v>22484</v>
      </c>
      <c r="Y32" s="22">
        <v>6040</v>
      </c>
      <c r="Z32" s="22">
        <v>123</v>
      </c>
      <c r="AA32" s="23">
        <f t="shared" si="5"/>
        <v>0.7880090809025867</v>
      </c>
      <c r="AB32" s="23">
        <f t="shared" si="1"/>
        <v>6.5738592420726993E-2</v>
      </c>
      <c r="AC32" s="23">
        <f t="shared" si="6"/>
        <v>0.77554744525547448</v>
      </c>
      <c r="AD32" s="23">
        <f t="shared" si="2"/>
        <v>0.1212034792528162</v>
      </c>
    </row>
    <row r="33" spans="2:30" x14ac:dyDescent="0.35">
      <c r="B33" s="19">
        <v>1096</v>
      </c>
      <c r="C33" s="19">
        <v>548</v>
      </c>
      <c r="D33" s="19">
        <v>50</v>
      </c>
      <c r="E33" s="19">
        <v>4</v>
      </c>
      <c r="F33" s="19">
        <v>55</v>
      </c>
      <c r="G33" s="19">
        <v>55</v>
      </c>
      <c r="H33" s="19">
        <v>55</v>
      </c>
      <c r="I33" s="19">
        <v>55</v>
      </c>
      <c r="J33" s="19" t="s">
        <v>6</v>
      </c>
      <c r="K33" s="19" t="s">
        <v>6</v>
      </c>
      <c r="L33" s="19" t="s">
        <v>6</v>
      </c>
      <c r="M33" s="19" t="s">
        <v>6</v>
      </c>
      <c r="N33" s="19" t="s">
        <v>10</v>
      </c>
      <c r="O33" s="19">
        <v>100</v>
      </c>
      <c r="P33" s="19" t="s">
        <v>12</v>
      </c>
      <c r="Q33" s="19" t="s">
        <v>14</v>
      </c>
      <c r="R33" s="19"/>
      <c r="S33" s="22">
        <v>0.75182479619979803</v>
      </c>
      <c r="T33" s="20"/>
      <c r="U33" s="19" t="s">
        <v>46</v>
      </c>
      <c r="V33" s="19">
        <f t="shared" si="7"/>
        <v>29072</v>
      </c>
      <c r="W33" s="22">
        <v>417</v>
      </c>
      <c r="X33" s="22">
        <v>23076</v>
      </c>
      <c r="Y33" s="22">
        <v>5448</v>
      </c>
      <c r="Z33" s="22">
        <v>131</v>
      </c>
      <c r="AA33" s="23">
        <f t="shared" si="5"/>
        <v>0.80809713813979089</v>
      </c>
      <c r="AB33" s="23">
        <f t="shared" si="1"/>
        <v>7.1099744245524302E-2</v>
      </c>
      <c r="AC33" s="23">
        <f t="shared" si="6"/>
        <v>0.76094890510948909</v>
      </c>
      <c r="AD33" s="23">
        <f t="shared" si="2"/>
        <v>0.13004833931077497</v>
      </c>
    </row>
    <row r="34" spans="2:30" x14ac:dyDescent="0.35">
      <c r="B34" s="19">
        <v>1096</v>
      </c>
      <c r="C34" s="19">
        <v>548</v>
      </c>
      <c r="D34" s="19">
        <v>50</v>
      </c>
      <c r="E34" s="19">
        <v>4</v>
      </c>
      <c r="F34" s="19">
        <v>55</v>
      </c>
      <c r="G34" s="19">
        <v>55</v>
      </c>
      <c r="H34" s="19">
        <v>55</v>
      </c>
      <c r="I34" s="19">
        <v>55</v>
      </c>
      <c r="J34" s="19" t="s">
        <v>6</v>
      </c>
      <c r="K34" s="19" t="s">
        <v>6</v>
      </c>
      <c r="L34" s="19" t="s">
        <v>6</v>
      </c>
      <c r="M34" s="19" t="s">
        <v>6</v>
      </c>
      <c r="N34" s="19" t="s">
        <v>10</v>
      </c>
      <c r="O34" s="19">
        <v>100</v>
      </c>
      <c r="P34" s="19" t="s">
        <v>12</v>
      </c>
      <c r="Q34" s="19" t="s">
        <v>14</v>
      </c>
      <c r="R34" s="19"/>
      <c r="S34" s="22">
        <v>0.68613135814666704</v>
      </c>
      <c r="T34" s="20"/>
      <c r="U34" s="19" t="s">
        <v>46</v>
      </c>
      <c r="V34" s="19">
        <f t="shared" si="7"/>
        <v>29072</v>
      </c>
      <c r="W34" s="22">
        <v>411</v>
      </c>
      <c r="X34" s="22">
        <v>22453</v>
      </c>
      <c r="Y34" s="22">
        <v>6071</v>
      </c>
      <c r="Z34" s="22">
        <v>137</v>
      </c>
      <c r="AA34" s="23">
        <f t="shared" si="5"/>
        <v>0.78646119977985696</v>
      </c>
      <c r="AB34" s="23">
        <f t="shared" si="1"/>
        <v>6.3406356062943536E-2</v>
      </c>
      <c r="AC34" s="23">
        <f t="shared" si="6"/>
        <v>0.75</v>
      </c>
      <c r="AD34" s="23">
        <f t="shared" si="2"/>
        <v>0.11692745376955903</v>
      </c>
    </row>
    <row r="35" spans="2:30" x14ac:dyDescent="0.35">
      <c r="B35" s="19">
        <v>1096</v>
      </c>
      <c r="C35" s="19">
        <v>548</v>
      </c>
      <c r="D35" s="19">
        <v>50</v>
      </c>
      <c r="E35" s="19">
        <v>4</v>
      </c>
      <c r="F35" s="19">
        <v>55</v>
      </c>
      <c r="G35" s="19">
        <v>55</v>
      </c>
      <c r="H35" s="19">
        <v>55</v>
      </c>
      <c r="I35" s="19">
        <v>55</v>
      </c>
      <c r="J35" s="19" t="s">
        <v>6</v>
      </c>
      <c r="K35" s="19" t="s">
        <v>6</v>
      </c>
      <c r="L35" s="19" t="s">
        <v>6</v>
      </c>
      <c r="M35" s="19" t="s">
        <v>6</v>
      </c>
      <c r="N35" s="19" t="s">
        <v>10</v>
      </c>
      <c r="O35" s="19">
        <v>100</v>
      </c>
      <c r="P35" s="19" t="s">
        <v>12</v>
      </c>
      <c r="Q35" s="19" t="s">
        <v>14</v>
      </c>
      <c r="R35" s="19"/>
      <c r="S35" s="22">
        <v>0.71289539337158203</v>
      </c>
      <c r="T35" s="20"/>
      <c r="U35" s="19" t="s">
        <v>46</v>
      </c>
      <c r="V35" s="19">
        <f t="shared" si="7"/>
        <v>29072</v>
      </c>
      <c r="W35" s="22">
        <v>396</v>
      </c>
      <c r="X35" s="22">
        <v>23010</v>
      </c>
      <c r="Y35" s="22">
        <v>5514</v>
      </c>
      <c r="Z35" s="22">
        <v>152</v>
      </c>
      <c r="AA35" s="23">
        <f t="shared" si="5"/>
        <v>0.80510456796917995</v>
      </c>
      <c r="AB35" s="23">
        <f t="shared" si="1"/>
        <v>6.7005076142131983E-2</v>
      </c>
      <c r="AC35" s="23">
        <f t="shared" si="6"/>
        <v>0.72262773722627738</v>
      </c>
      <c r="AD35" s="23">
        <f t="shared" si="2"/>
        <v>0.12263858779807989</v>
      </c>
    </row>
    <row r="36" spans="2:30" x14ac:dyDescent="0.35">
      <c r="B36" s="19">
        <v>1096</v>
      </c>
      <c r="C36" s="19">
        <v>548</v>
      </c>
      <c r="D36" s="19">
        <v>50</v>
      </c>
      <c r="E36" s="19">
        <v>4</v>
      </c>
      <c r="F36" s="19">
        <v>55</v>
      </c>
      <c r="G36" s="19">
        <v>55</v>
      </c>
      <c r="H36" s="19">
        <v>55</v>
      </c>
      <c r="I36" s="19">
        <v>55</v>
      </c>
      <c r="J36" s="19" t="s">
        <v>6</v>
      </c>
      <c r="K36" s="19" t="s">
        <v>6</v>
      </c>
      <c r="L36" s="19" t="s">
        <v>6</v>
      </c>
      <c r="M36" s="19" t="s">
        <v>6</v>
      </c>
      <c r="N36" s="19" t="s">
        <v>10</v>
      </c>
      <c r="O36" s="19">
        <v>100</v>
      </c>
      <c r="P36" s="19" t="s">
        <v>12</v>
      </c>
      <c r="Q36" s="19" t="s">
        <v>14</v>
      </c>
      <c r="R36" s="19"/>
      <c r="S36" s="22">
        <v>0.71776157617568903</v>
      </c>
      <c r="T36" s="20"/>
      <c r="U36" s="19" t="s">
        <v>46</v>
      </c>
      <c r="V36" s="19">
        <f t="shared" si="7"/>
        <v>29072</v>
      </c>
      <c r="W36" s="22">
        <v>365</v>
      </c>
      <c r="X36" s="22">
        <v>24263</v>
      </c>
      <c r="Y36" s="22">
        <v>4261</v>
      </c>
      <c r="Z36" s="22">
        <v>183</v>
      </c>
      <c r="AA36" s="23">
        <f t="shared" si="5"/>
        <v>0.84713813979086405</v>
      </c>
      <c r="AB36" s="23">
        <f t="shared" si="1"/>
        <v>7.8901859057501078E-2</v>
      </c>
      <c r="AC36" s="23">
        <f t="shared" si="6"/>
        <v>0.66605839416058399</v>
      </c>
      <c r="AD36" s="23">
        <f t="shared" si="2"/>
        <v>0.14109006571318131</v>
      </c>
    </row>
    <row r="37" spans="2:30" x14ac:dyDescent="0.35">
      <c r="B37" s="19">
        <v>1096</v>
      </c>
      <c r="C37" s="19">
        <v>548</v>
      </c>
      <c r="D37" s="19">
        <v>50</v>
      </c>
      <c r="E37" s="19">
        <v>4</v>
      </c>
      <c r="F37" s="19">
        <v>55</v>
      </c>
      <c r="G37" s="19">
        <v>55</v>
      </c>
      <c r="H37" s="19">
        <v>55</v>
      </c>
      <c r="I37" s="19">
        <v>55</v>
      </c>
      <c r="J37" s="19" t="s">
        <v>6</v>
      </c>
      <c r="K37" s="19" t="s">
        <v>6</v>
      </c>
      <c r="L37" s="19" t="s">
        <v>6</v>
      </c>
      <c r="M37" s="19" t="s">
        <v>6</v>
      </c>
      <c r="N37" s="19" t="s">
        <v>10</v>
      </c>
      <c r="O37" s="19">
        <v>100</v>
      </c>
      <c r="P37" s="19" t="s">
        <v>12</v>
      </c>
      <c r="Q37" s="19" t="s">
        <v>14</v>
      </c>
      <c r="R37" s="19"/>
      <c r="S37" s="22">
        <v>0.72506082057952803</v>
      </c>
      <c r="T37" s="20"/>
      <c r="U37" s="19" t="s">
        <v>46</v>
      </c>
      <c r="V37" s="19">
        <f t="shared" si="7"/>
        <v>29072</v>
      </c>
      <c r="W37" s="22">
        <v>356</v>
      </c>
      <c r="X37" s="22">
        <v>24009</v>
      </c>
      <c r="Y37" s="22">
        <v>4515</v>
      </c>
      <c r="Z37" s="22">
        <v>192</v>
      </c>
      <c r="AA37" s="23">
        <f t="shared" si="5"/>
        <v>0.8380916345624656</v>
      </c>
      <c r="AB37" s="23">
        <f t="shared" si="1"/>
        <v>7.3085608704578114E-2</v>
      </c>
      <c r="AC37" s="23">
        <f t="shared" si="6"/>
        <v>0.64963503649635035</v>
      </c>
      <c r="AD37" s="23">
        <f t="shared" si="2"/>
        <v>0.13138955526849971</v>
      </c>
    </row>
    <row r="38" spans="2:30" x14ac:dyDescent="0.35">
      <c r="B38" s="19">
        <v>1096</v>
      </c>
      <c r="C38" s="19">
        <v>548</v>
      </c>
      <c r="D38" s="19">
        <v>50</v>
      </c>
      <c r="E38" s="19">
        <v>4</v>
      </c>
      <c r="F38" s="19">
        <v>55</v>
      </c>
      <c r="G38" s="19">
        <v>55</v>
      </c>
      <c r="H38" s="19">
        <v>55</v>
      </c>
      <c r="I38" s="19">
        <v>55</v>
      </c>
      <c r="J38" s="19" t="s">
        <v>6</v>
      </c>
      <c r="K38" s="19" t="s">
        <v>6</v>
      </c>
      <c r="L38" s="19" t="s">
        <v>6</v>
      </c>
      <c r="M38" s="19" t="s">
        <v>6</v>
      </c>
      <c r="N38" s="19" t="s">
        <v>10</v>
      </c>
      <c r="O38" s="19">
        <v>100</v>
      </c>
      <c r="P38" s="19" t="s">
        <v>12</v>
      </c>
      <c r="Q38" s="19" t="s">
        <v>14</v>
      </c>
      <c r="R38" s="19"/>
      <c r="S38" s="22">
        <v>0.70316302776336603</v>
      </c>
      <c r="T38" s="20"/>
      <c r="U38" s="19" t="s">
        <v>46</v>
      </c>
      <c r="V38" s="19">
        <f t="shared" si="7"/>
        <v>29072</v>
      </c>
      <c r="W38" s="22">
        <v>448</v>
      </c>
      <c r="X38" s="22">
        <v>22018</v>
      </c>
      <c r="Y38" s="22">
        <v>6506</v>
      </c>
      <c r="Z38" s="22">
        <v>100</v>
      </c>
      <c r="AA38" s="23">
        <f t="shared" si="5"/>
        <v>0.77277105118326916</v>
      </c>
      <c r="AB38" s="23">
        <f t="shared" si="1"/>
        <v>6.4423353465631286E-2</v>
      </c>
      <c r="AC38" s="23">
        <f t="shared" si="6"/>
        <v>0.81751824817518248</v>
      </c>
      <c r="AD38" s="23">
        <f t="shared" si="2"/>
        <v>0.11943481738203145</v>
      </c>
    </row>
    <row r="39" spans="2:30" x14ac:dyDescent="0.35">
      <c r="B39" s="19">
        <v>1096</v>
      </c>
      <c r="C39" s="19">
        <v>548</v>
      </c>
      <c r="D39" s="19">
        <v>50</v>
      </c>
      <c r="E39" s="19">
        <v>4</v>
      </c>
      <c r="F39" s="19">
        <v>55</v>
      </c>
      <c r="G39" s="19">
        <v>55</v>
      </c>
      <c r="H39" s="19">
        <v>55</v>
      </c>
      <c r="I39" s="19">
        <v>55</v>
      </c>
      <c r="J39" s="19" t="s">
        <v>6</v>
      </c>
      <c r="K39" s="19" t="s">
        <v>6</v>
      </c>
      <c r="L39" s="19" t="s">
        <v>6</v>
      </c>
      <c r="M39" s="19" t="s">
        <v>6</v>
      </c>
      <c r="N39" s="19" t="s">
        <v>10</v>
      </c>
      <c r="O39" s="19">
        <v>100</v>
      </c>
      <c r="P39" s="19" t="s">
        <v>12</v>
      </c>
      <c r="Q39" s="19" t="s">
        <v>14</v>
      </c>
      <c r="R39" s="19"/>
      <c r="S39" s="22">
        <v>0.68613135814666704</v>
      </c>
      <c r="T39" s="20"/>
      <c r="U39" s="19" t="s">
        <v>46</v>
      </c>
      <c r="V39" s="19">
        <f t="shared" si="7"/>
        <v>29072</v>
      </c>
      <c r="W39" s="22">
        <v>428</v>
      </c>
      <c r="X39" s="22">
        <v>20519</v>
      </c>
      <c r="Y39" s="22">
        <v>8005</v>
      </c>
      <c r="Z39" s="22">
        <v>120</v>
      </c>
      <c r="AA39" s="23">
        <f t="shared" si="5"/>
        <v>0.72052146395156857</v>
      </c>
      <c r="AB39" s="23">
        <f t="shared" si="1"/>
        <v>5.0752994189493653E-2</v>
      </c>
      <c r="AC39" s="23">
        <f t="shared" si="6"/>
        <v>0.78102189781021902</v>
      </c>
      <c r="AD39" s="23">
        <f t="shared" si="2"/>
        <v>9.5312326021601154E-2</v>
      </c>
    </row>
    <row r="40" spans="2:30" x14ac:dyDescent="0.35">
      <c r="B40" s="19">
        <v>1096</v>
      </c>
      <c r="C40" s="19">
        <v>548</v>
      </c>
      <c r="D40" s="19">
        <v>50</v>
      </c>
      <c r="E40" s="19">
        <v>4</v>
      </c>
      <c r="F40" s="19">
        <v>55</v>
      </c>
      <c r="G40" s="19">
        <v>55</v>
      </c>
      <c r="H40" s="19">
        <v>55</v>
      </c>
      <c r="I40" s="19">
        <v>55</v>
      </c>
      <c r="J40" s="19" t="s">
        <v>6</v>
      </c>
      <c r="K40" s="19" t="s">
        <v>6</v>
      </c>
      <c r="L40" s="19" t="s">
        <v>6</v>
      </c>
      <c r="M40" s="19" t="s">
        <v>6</v>
      </c>
      <c r="N40" s="19" t="s">
        <v>10</v>
      </c>
      <c r="O40" s="19">
        <v>100</v>
      </c>
      <c r="P40" s="19" t="s">
        <v>12</v>
      </c>
      <c r="Q40" s="19" t="s">
        <v>14</v>
      </c>
      <c r="R40" s="19"/>
      <c r="S40" s="22">
        <v>0.69586372375488204</v>
      </c>
      <c r="T40" s="20"/>
      <c r="U40" s="19" t="s">
        <v>46</v>
      </c>
      <c r="V40" s="19">
        <f t="shared" si="7"/>
        <v>29072</v>
      </c>
      <c r="W40" s="22">
        <v>413</v>
      </c>
      <c r="X40" s="22">
        <v>22838</v>
      </c>
      <c r="Y40" s="22">
        <v>5686</v>
      </c>
      <c r="Z40" s="22">
        <v>135</v>
      </c>
      <c r="AA40" s="23">
        <f t="shared" si="5"/>
        <v>0.79977297743533293</v>
      </c>
      <c r="AB40" s="23">
        <f t="shared" si="1"/>
        <v>6.7716019019511395E-2</v>
      </c>
      <c r="AC40" s="23">
        <f t="shared" si="6"/>
        <v>0.7536496350364964</v>
      </c>
      <c r="AD40" s="23">
        <f t="shared" si="2"/>
        <v>0.12426658642996841</v>
      </c>
    </row>
    <row r="41" spans="2:30" x14ac:dyDescent="0.35">
      <c r="B41" s="19">
        <v>1096</v>
      </c>
      <c r="C41" s="19">
        <v>548</v>
      </c>
      <c r="D41" s="19">
        <v>50</v>
      </c>
      <c r="E41" s="19">
        <v>4</v>
      </c>
      <c r="F41" s="19">
        <v>55</v>
      </c>
      <c r="G41" s="19">
        <v>55</v>
      </c>
      <c r="H41" s="19">
        <v>55</v>
      </c>
      <c r="I41" s="19">
        <v>55</v>
      </c>
      <c r="J41" s="19" t="s">
        <v>6</v>
      </c>
      <c r="K41" s="19" t="s">
        <v>6</v>
      </c>
      <c r="L41" s="19" t="s">
        <v>6</v>
      </c>
      <c r="M41" s="19" t="s">
        <v>6</v>
      </c>
      <c r="N41" s="19" t="s">
        <v>10</v>
      </c>
      <c r="O41" s="19">
        <v>100</v>
      </c>
      <c r="P41" s="19" t="s">
        <v>12</v>
      </c>
      <c r="Q41" s="19" t="s">
        <v>14</v>
      </c>
      <c r="R41" s="19"/>
      <c r="S41" s="22">
        <v>0.73722624778747503</v>
      </c>
      <c r="T41" s="20"/>
      <c r="U41" s="19" t="s">
        <v>46</v>
      </c>
      <c r="V41" s="19">
        <f t="shared" si="7"/>
        <v>29072</v>
      </c>
      <c r="W41" s="22">
        <v>337</v>
      </c>
      <c r="X41" s="22">
        <v>24269</v>
      </c>
      <c r="Y41" s="22">
        <v>4255</v>
      </c>
      <c r="Z41" s="22">
        <v>211</v>
      </c>
      <c r="AA41" s="23">
        <f t="shared" si="5"/>
        <v>0.84638139790864064</v>
      </c>
      <c r="AB41" s="23">
        <f t="shared" si="1"/>
        <v>7.3388501742160273E-2</v>
      </c>
      <c r="AC41" s="23">
        <f t="shared" si="6"/>
        <v>0.61496350364963503</v>
      </c>
      <c r="AD41" s="23">
        <f t="shared" si="2"/>
        <v>0.13112840466926071</v>
      </c>
    </row>
    <row r="42" spans="2:30" x14ac:dyDescent="0.35">
      <c r="B42" s="19">
        <v>1096</v>
      </c>
      <c r="C42" s="19">
        <v>548</v>
      </c>
      <c r="D42" s="19">
        <v>50</v>
      </c>
      <c r="E42" s="19">
        <v>4</v>
      </c>
      <c r="F42" s="19">
        <v>55</v>
      </c>
      <c r="G42" s="19">
        <v>55</v>
      </c>
      <c r="H42" s="19">
        <v>55</v>
      </c>
      <c r="I42" s="19">
        <v>55</v>
      </c>
      <c r="J42" s="19" t="s">
        <v>6</v>
      </c>
      <c r="K42" s="19" t="s">
        <v>6</v>
      </c>
      <c r="L42" s="19" t="s">
        <v>6</v>
      </c>
      <c r="M42" s="19" t="s">
        <v>6</v>
      </c>
      <c r="N42" s="19" t="s">
        <v>10</v>
      </c>
      <c r="O42" s="19">
        <v>100</v>
      </c>
      <c r="P42" s="19" t="s">
        <v>12</v>
      </c>
      <c r="Q42" s="19" t="s">
        <v>14</v>
      </c>
      <c r="R42" s="19"/>
      <c r="S42" s="22">
        <v>0.71532845497131303</v>
      </c>
      <c r="T42" s="20"/>
      <c r="U42" s="19" t="s">
        <v>46</v>
      </c>
      <c r="V42" s="19">
        <f t="shared" si="7"/>
        <v>29072</v>
      </c>
      <c r="W42" s="22">
        <v>415</v>
      </c>
      <c r="X42" s="22">
        <v>21935</v>
      </c>
      <c r="Y42" s="22">
        <v>6589</v>
      </c>
      <c r="Z42" s="22">
        <v>133</v>
      </c>
      <c r="AA42" s="23">
        <f t="shared" si="5"/>
        <v>0.76878095762245457</v>
      </c>
      <c r="AB42" s="23">
        <f t="shared" si="1"/>
        <v>5.9251856082238721E-2</v>
      </c>
      <c r="AC42" s="23">
        <f t="shared" si="6"/>
        <v>0.75729927007299269</v>
      </c>
      <c r="AD42" s="23">
        <f t="shared" si="2"/>
        <v>0.10990466101694915</v>
      </c>
    </row>
    <row r="43" spans="2:30" x14ac:dyDescent="0.35">
      <c r="B43" s="19">
        <v>1096</v>
      </c>
      <c r="C43" s="19">
        <v>548</v>
      </c>
      <c r="D43" s="19">
        <v>50</v>
      </c>
      <c r="E43" s="19">
        <v>4</v>
      </c>
      <c r="F43" s="19">
        <v>55</v>
      </c>
      <c r="G43" s="19">
        <v>55</v>
      </c>
      <c r="H43" s="19">
        <v>55</v>
      </c>
      <c r="I43" s="19">
        <v>55</v>
      </c>
      <c r="J43" s="19" t="s">
        <v>6</v>
      </c>
      <c r="K43" s="19" t="s">
        <v>6</v>
      </c>
      <c r="L43" s="19" t="s">
        <v>6</v>
      </c>
      <c r="M43" s="19" t="s">
        <v>6</v>
      </c>
      <c r="N43" s="19" t="s">
        <v>10</v>
      </c>
      <c r="O43" s="19">
        <v>100</v>
      </c>
      <c r="P43" s="19" t="s">
        <v>12</v>
      </c>
      <c r="Q43" s="19" t="s">
        <v>14</v>
      </c>
      <c r="R43" s="19"/>
      <c r="S43" s="22">
        <v>0.72992700338363603</v>
      </c>
      <c r="T43" s="20"/>
      <c r="U43" s="19" t="s">
        <v>46</v>
      </c>
      <c r="V43" s="19">
        <f t="shared" si="7"/>
        <v>29072</v>
      </c>
      <c r="W43" s="22">
        <v>406</v>
      </c>
      <c r="X43" s="22">
        <v>23514</v>
      </c>
      <c r="Y43" s="22">
        <v>5010</v>
      </c>
      <c r="Z43" s="22">
        <v>142</v>
      </c>
      <c r="AA43" s="23">
        <f t="shared" si="5"/>
        <v>0.82278481012658233</v>
      </c>
      <c r="AB43" s="23">
        <f t="shared" si="1"/>
        <v>7.4963072378138845E-2</v>
      </c>
      <c r="AC43" s="23">
        <f t="shared" si="6"/>
        <v>0.74087591240875916</v>
      </c>
      <c r="AD43" s="23">
        <f t="shared" si="2"/>
        <v>0.13615023474178403</v>
      </c>
    </row>
    <row r="44" spans="2:30" x14ac:dyDescent="0.35">
      <c r="B44" s="19">
        <v>1096</v>
      </c>
      <c r="C44" s="19">
        <v>548</v>
      </c>
      <c r="D44" s="19">
        <v>50</v>
      </c>
      <c r="E44" s="19">
        <v>4</v>
      </c>
      <c r="F44" s="19">
        <v>55</v>
      </c>
      <c r="G44" s="19">
        <v>55</v>
      </c>
      <c r="H44" s="19">
        <v>55</v>
      </c>
      <c r="I44" s="19">
        <v>55</v>
      </c>
      <c r="J44" s="19" t="s">
        <v>6</v>
      </c>
      <c r="K44" s="19" t="s">
        <v>6</v>
      </c>
      <c r="L44" s="19" t="s">
        <v>6</v>
      </c>
      <c r="M44" s="19" t="s">
        <v>6</v>
      </c>
      <c r="N44" s="19" t="s">
        <v>10</v>
      </c>
      <c r="O44" s="19">
        <v>100</v>
      </c>
      <c r="P44" s="19" t="s">
        <v>12</v>
      </c>
      <c r="Q44" s="19" t="s">
        <v>14</v>
      </c>
      <c r="R44" s="19"/>
      <c r="S44" s="22">
        <v>0.69586372375488204</v>
      </c>
      <c r="T44" s="20"/>
      <c r="U44" s="19" t="s">
        <v>46</v>
      </c>
      <c r="V44" s="19">
        <f t="shared" si="7"/>
        <v>29072</v>
      </c>
      <c r="W44" s="22">
        <v>392</v>
      </c>
      <c r="X44" s="22">
        <v>22230</v>
      </c>
      <c r="Y44" s="22">
        <v>6294</v>
      </c>
      <c r="Z44" s="22">
        <v>156</v>
      </c>
      <c r="AA44" s="23">
        <f t="shared" si="5"/>
        <v>0.778137039075399</v>
      </c>
      <c r="AB44" s="23">
        <f t="shared" si="1"/>
        <v>5.8629973078073584E-2</v>
      </c>
      <c r="AC44" s="23">
        <f t="shared" si="6"/>
        <v>0.71532846715328469</v>
      </c>
      <c r="AD44" s="23">
        <f t="shared" si="2"/>
        <v>0.10837710810063587</v>
      </c>
    </row>
    <row r="45" spans="2:30" x14ac:dyDescent="0.35">
      <c r="B45" s="19">
        <v>1096</v>
      </c>
      <c r="C45" s="19">
        <v>548</v>
      </c>
      <c r="D45" s="19">
        <v>50</v>
      </c>
      <c r="E45" s="19">
        <v>4</v>
      </c>
      <c r="F45" s="19">
        <v>55</v>
      </c>
      <c r="G45" s="19">
        <v>55</v>
      </c>
      <c r="H45" s="19">
        <v>55</v>
      </c>
      <c r="I45" s="19">
        <v>55</v>
      </c>
      <c r="J45" s="19" t="s">
        <v>6</v>
      </c>
      <c r="K45" s="19" t="s">
        <v>6</v>
      </c>
      <c r="L45" s="19" t="s">
        <v>6</v>
      </c>
      <c r="M45" s="19" t="s">
        <v>6</v>
      </c>
      <c r="N45" s="19" t="s">
        <v>10</v>
      </c>
      <c r="O45" s="19">
        <v>100</v>
      </c>
      <c r="P45" s="19" t="s">
        <v>12</v>
      </c>
      <c r="Q45" s="19" t="s">
        <v>14</v>
      </c>
      <c r="R45" s="19"/>
      <c r="S45" s="22">
        <v>0.69343066215515103</v>
      </c>
      <c r="T45" s="20"/>
      <c r="U45" s="19" t="s">
        <v>46</v>
      </c>
      <c r="V45" s="19">
        <f t="shared" si="7"/>
        <v>29072</v>
      </c>
      <c r="W45" s="22">
        <v>379</v>
      </c>
      <c r="X45" s="22">
        <v>22778</v>
      </c>
      <c r="Y45" s="22">
        <v>5746</v>
      </c>
      <c r="Z45" s="22">
        <v>169</v>
      </c>
      <c r="AA45" s="23">
        <f t="shared" si="5"/>
        <v>0.79653962575674186</v>
      </c>
      <c r="AB45" s="23">
        <f t="shared" si="1"/>
        <v>6.1877551020408164E-2</v>
      </c>
      <c r="AC45" s="23">
        <f t="shared" si="6"/>
        <v>0.69160583941605835</v>
      </c>
      <c r="AD45" s="23">
        <f t="shared" si="2"/>
        <v>0.11359208751685898</v>
      </c>
    </row>
    <row r="46" spans="2:30" x14ac:dyDescent="0.35">
      <c r="B46" s="1">
        <v>20000</v>
      </c>
      <c r="C46" s="1">
        <v>548</v>
      </c>
      <c r="D46" s="1">
        <v>50</v>
      </c>
      <c r="E46" s="9">
        <v>4</v>
      </c>
      <c r="F46" s="1">
        <v>55</v>
      </c>
      <c r="G46" s="1">
        <v>55</v>
      </c>
      <c r="H46" s="1">
        <v>55</v>
      </c>
      <c r="I46" s="8">
        <v>55</v>
      </c>
      <c r="J46" s="1" t="s">
        <v>6</v>
      </c>
      <c r="K46" s="1" t="s">
        <v>6</v>
      </c>
      <c r="L46" s="1" t="s">
        <v>6</v>
      </c>
      <c r="M46" s="8" t="s">
        <v>6</v>
      </c>
      <c r="N46" s="12" t="s">
        <v>10</v>
      </c>
      <c r="O46" s="12">
        <v>100</v>
      </c>
      <c r="P46" s="12" t="s">
        <v>12</v>
      </c>
      <c r="Q46" s="12" t="s">
        <v>14</v>
      </c>
      <c r="S46">
        <v>0.96145612001419001</v>
      </c>
      <c r="U46" s="2" t="s">
        <v>47</v>
      </c>
      <c r="V46" s="2">
        <f>SUM(W46:Z46)</f>
        <v>29072</v>
      </c>
      <c r="W46">
        <v>165</v>
      </c>
      <c r="X46">
        <v>28324</v>
      </c>
      <c r="Y46">
        <v>200</v>
      </c>
      <c r="Z46">
        <v>383</v>
      </c>
      <c r="AA46" s="24">
        <f t="shared" ref="AA46:AA65" si="8">(W46+X46)/V46</f>
        <v>0.97994634012107873</v>
      </c>
      <c r="AB46" s="24">
        <f t="shared" si="1"/>
        <v>0.45205479452054792</v>
      </c>
      <c r="AC46" s="24">
        <f t="shared" ref="AC46:AC65" si="9">(W46/(W46+Z46))</f>
        <v>0.3010948905109489</v>
      </c>
      <c r="AD46" s="24">
        <f t="shared" si="2"/>
        <v>0.36144578313253012</v>
      </c>
    </row>
    <row r="47" spans="2:30" x14ac:dyDescent="0.35">
      <c r="B47" s="8">
        <v>20000</v>
      </c>
      <c r="C47" s="8">
        <v>548</v>
      </c>
      <c r="D47" s="8">
        <v>50</v>
      </c>
      <c r="E47" s="9">
        <v>4</v>
      </c>
      <c r="F47" s="8">
        <v>55</v>
      </c>
      <c r="G47" s="8">
        <v>55</v>
      </c>
      <c r="H47" s="8">
        <v>55</v>
      </c>
      <c r="I47" s="8">
        <v>55</v>
      </c>
      <c r="J47" s="8" t="s">
        <v>6</v>
      </c>
      <c r="K47" s="8" t="s">
        <v>6</v>
      </c>
      <c r="L47" s="8" t="s">
        <v>6</v>
      </c>
      <c r="M47" s="8" t="s">
        <v>6</v>
      </c>
      <c r="N47" s="12" t="s">
        <v>10</v>
      </c>
      <c r="O47" s="12">
        <v>100</v>
      </c>
      <c r="P47" s="12" t="s">
        <v>12</v>
      </c>
      <c r="Q47" s="12" t="s">
        <v>14</v>
      </c>
      <c r="S47">
        <v>0.96573877334594704</v>
      </c>
      <c r="U47" s="8" t="s">
        <v>47</v>
      </c>
      <c r="V47" s="8">
        <f t="shared" ref="V47:V85" si="10">SUM(W47:Z47)</f>
        <v>29072</v>
      </c>
      <c r="W47">
        <v>172</v>
      </c>
      <c r="X47">
        <v>28401</v>
      </c>
      <c r="Y47">
        <v>123</v>
      </c>
      <c r="Z47">
        <v>376</v>
      </c>
      <c r="AA47" s="24">
        <f t="shared" si="8"/>
        <v>0.9828357182168409</v>
      </c>
      <c r="AB47" s="24">
        <f t="shared" si="1"/>
        <v>0.58305084745762714</v>
      </c>
      <c r="AC47" s="24">
        <f t="shared" si="9"/>
        <v>0.31386861313868614</v>
      </c>
      <c r="AD47" s="24">
        <f t="shared" si="2"/>
        <v>0.4080664294187426</v>
      </c>
    </row>
    <row r="48" spans="2:30" x14ac:dyDescent="0.35">
      <c r="B48" s="8">
        <v>20000</v>
      </c>
      <c r="C48" s="8">
        <v>548</v>
      </c>
      <c r="D48" s="8">
        <v>50</v>
      </c>
      <c r="E48" s="9">
        <v>4</v>
      </c>
      <c r="F48" s="8">
        <v>55</v>
      </c>
      <c r="G48" s="8">
        <v>55</v>
      </c>
      <c r="H48" s="8">
        <v>55</v>
      </c>
      <c r="I48" s="8">
        <v>55</v>
      </c>
      <c r="J48" s="8" t="s">
        <v>6</v>
      </c>
      <c r="K48" s="8" t="s">
        <v>6</v>
      </c>
      <c r="L48" s="8" t="s">
        <v>6</v>
      </c>
      <c r="M48" s="8" t="s">
        <v>6</v>
      </c>
      <c r="N48" s="12" t="s">
        <v>10</v>
      </c>
      <c r="O48" s="12">
        <v>100</v>
      </c>
      <c r="P48" s="12" t="s">
        <v>12</v>
      </c>
      <c r="Q48" s="12" t="s">
        <v>14</v>
      </c>
      <c r="S48">
        <v>0.96165078878402699</v>
      </c>
      <c r="U48" s="8" t="s">
        <v>47</v>
      </c>
      <c r="V48" s="8">
        <f t="shared" si="10"/>
        <v>29072</v>
      </c>
      <c r="W48">
        <v>177</v>
      </c>
      <c r="X48">
        <v>28348</v>
      </c>
      <c r="Y48">
        <v>176</v>
      </c>
      <c r="Z48">
        <v>371</v>
      </c>
      <c r="AA48" s="24">
        <f t="shared" si="8"/>
        <v>0.9811846450192625</v>
      </c>
      <c r="AB48" s="24">
        <f t="shared" si="1"/>
        <v>0.50141643059490082</v>
      </c>
      <c r="AC48" s="24">
        <f t="shared" si="9"/>
        <v>0.32299270072992703</v>
      </c>
      <c r="AD48" s="24">
        <f t="shared" si="2"/>
        <v>0.39289678135405109</v>
      </c>
    </row>
    <row r="49" spans="2:30" x14ac:dyDescent="0.35">
      <c r="B49" s="8">
        <v>20000</v>
      </c>
      <c r="C49" s="8">
        <v>548</v>
      </c>
      <c r="D49" s="8">
        <v>50</v>
      </c>
      <c r="E49" s="9">
        <v>4</v>
      </c>
      <c r="F49" s="8">
        <v>55</v>
      </c>
      <c r="G49" s="8">
        <v>55</v>
      </c>
      <c r="H49" s="8">
        <v>55</v>
      </c>
      <c r="I49" s="8">
        <v>55</v>
      </c>
      <c r="J49" s="8" t="s">
        <v>6</v>
      </c>
      <c r="K49" s="8" t="s">
        <v>6</v>
      </c>
      <c r="L49" s="8" t="s">
        <v>6</v>
      </c>
      <c r="M49" s="8" t="s">
        <v>6</v>
      </c>
      <c r="N49" s="12" t="s">
        <v>10</v>
      </c>
      <c r="O49" s="12">
        <v>100</v>
      </c>
      <c r="P49" s="12" t="s">
        <v>12</v>
      </c>
      <c r="Q49" s="12" t="s">
        <v>14</v>
      </c>
      <c r="S49">
        <v>0.96087211370468095</v>
      </c>
      <c r="U49" s="8" t="s">
        <v>47</v>
      </c>
      <c r="V49" s="8">
        <f t="shared" si="10"/>
        <v>29072</v>
      </c>
      <c r="W49">
        <v>164</v>
      </c>
      <c r="X49">
        <v>28294</v>
      </c>
      <c r="Y49">
        <v>230</v>
      </c>
      <c r="Z49">
        <v>384</v>
      </c>
      <c r="AA49" s="24">
        <f t="shared" si="8"/>
        <v>0.97888002201430935</v>
      </c>
      <c r="AB49" s="24">
        <f t="shared" si="1"/>
        <v>0.41624365482233505</v>
      </c>
      <c r="AC49" s="24">
        <f t="shared" si="9"/>
        <v>0.29927007299270075</v>
      </c>
      <c r="AD49" s="24">
        <f t="shared" si="2"/>
        <v>0.34819532908704887</v>
      </c>
    </row>
    <row r="50" spans="2:30" x14ac:dyDescent="0.35">
      <c r="B50" s="8">
        <v>20000</v>
      </c>
      <c r="C50" s="8">
        <v>548</v>
      </c>
      <c r="D50" s="8">
        <v>50</v>
      </c>
      <c r="E50" s="9">
        <v>4</v>
      </c>
      <c r="F50" s="8">
        <v>55</v>
      </c>
      <c r="G50" s="8">
        <v>55</v>
      </c>
      <c r="H50" s="8">
        <v>55</v>
      </c>
      <c r="I50" s="8">
        <v>55</v>
      </c>
      <c r="J50" s="8" t="s">
        <v>6</v>
      </c>
      <c r="K50" s="8" t="s">
        <v>6</v>
      </c>
      <c r="L50" s="8" t="s">
        <v>6</v>
      </c>
      <c r="M50" s="8" t="s">
        <v>6</v>
      </c>
      <c r="N50" s="12" t="s">
        <v>10</v>
      </c>
      <c r="O50" s="12">
        <v>100</v>
      </c>
      <c r="P50" s="12" t="s">
        <v>12</v>
      </c>
      <c r="Q50" s="12" t="s">
        <v>14</v>
      </c>
      <c r="S50">
        <v>0.96418142318725497</v>
      </c>
      <c r="U50" s="8" t="s">
        <v>47</v>
      </c>
      <c r="V50" s="8">
        <f t="shared" si="10"/>
        <v>29072</v>
      </c>
      <c r="W50">
        <v>186</v>
      </c>
      <c r="X50">
        <v>28339</v>
      </c>
      <c r="Y50">
        <v>185</v>
      </c>
      <c r="Z50">
        <v>362</v>
      </c>
      <c r="AA50" s="24">
        <f t="shared" si="8"/>
        <v>0.9811846450192625</v>
      </c>
      <c r="AB50" s="24">
        <f t="shared" si="1"/>
        <v>0.50134770889487867</v>
      </c>
      <c r="AC50" s="24">
        <f t="shared" si="9"/>
        <v>0.33941605839416056</v>
      </c>
      <c r="AD50" s="24">
        <f t="shared" si="2"/>
        <v>0.4047878128400435</v>
      </c>
    </row>
    <row r="51" spans="2:30" x14ac:dyDescent="0.35">
      <c r="B51" s="8">
        <v>20000</v>
      </c>
      <c r="C51" s="8">
        <v>548</v>
      </c>
      <c r="D51" s="8">
        <v>50</v>
      </c>
      <c r="E51" s="9">
        <v>4</v>
      </c>
      <c r="F51" s="8">
        <v>55</v>
      </c>
      <c r="G51" s="8">
        <v>55</v>
      </c>
      <c r="H51" s="8">
        <v>55</v>
      </c>
      <c r="I51" s="8">
        <v>55</v>
      </c>
      <c r="J51" s="8" t="s">
        <v>6</v>
      </c>
      <c r="K51" s="8" t="s">
        <v>6</v>
      </c>
      <c r="L51" s="8" t="s">
        <v>6</v>
      </c>
      <c r="M51" s="8" t="s">
        <v>6</v>
      </c>
      <c r="N51" s="12" t="s">
        <v>10</v>
      </c>
      <c r="O51" s="12">
        <v>100</v>
      </c>
      <c r="P51" s="12" t="s">
        <v>12</v>
      </c>
      <c r="Q51" s="12" t="s">
        <v>14</v>
      </c>
      <c r="S51">
        <v>0.96028810739517201</v>
      </c>
      <c r="U51" s="8" t="s">
        <v>47</v>
      </c>
      <c r="V51" s="8">
        <f t="shared" si="10"/>
        <v>29072</v>
      </c>
      <c r="W51">
        <v>174</v>
      </c>
      <c r="X51">
        <v>28316</v>
      </c>
      <c r="Y51">
        <v>208</v>
      </c>
      <c r="Z51">
        <v>374</v>
      </c>
      <c r="AA51" s="24">
        <f t="shared" si="8"/>
        <v>0.97998073747936154</v>
      </c>
      <c r="AB51" s="24">
        <f t="shared" si="1"/>
        <v>0.45549738219895286</v>
      </c>
      <c r="AC51" s="24">
        <f t="shared" si="9"/>
        <v>0.31751824817518248</v>
      </c>
      <c r="AD51" s="24">
        <f t="shared" si="2"/>
        <v>0.37419354838709679</v>
      </c>
    </row>
    <row r="52" spans="2:30" x14ac:dyDescent="0.35">
      <c r="B52" s="8">
        <v>20000</v>
      </c>
      <c r="C52" s="8">
        <v>548</v>
      </c>
      <c r="D52" s="8">
        <v>50</v>
      </c>
      <c r="E52" s="9">
        <v>4</v>
      </c>
      <c r="F52" s="8">
        <v>55</v>
      </c>
      <c r="G52" s="8">
        <v>55</v>
      </c>
      <c r="H52" s="8">
        <v>55</v>
      </c>
      <c r="I52" s="8">
        <v>55</v>
      </c>
      <c r="J52" s="8" t="s">
        <v>6</v>
      </c>
      <c r="K52" s="8" t="s">
        <v>6</v>
      </c>
      <c r="L52" s="8" t="s">
        <v>6</v>
      </c>
      <c r="M52" s="8" t="s">
        <v>6</v>
      </c>
      <c r="N52" s="12" t="s">
        <v>10</v>
      </c>
      <c r="O52" s="12">
        <v>100</v>
      </c>
      <c r="P52" s="12" t="s">
        <v>12</v>
      </c>
      <c r="Q52" s="12" t="s">
        <v>14</v>
      </c>
      <c r="S52">
        <v>0.95717346668243397</v>
      </c>
      <c r="U52" s="8" t="s">
        <v>47</v>
      </c>
      <c r="V52" s="8">
        <f t="shared" si="10"/>
        <v>29072</v>
      </c>
      <c r="W52">
        <v>199</v>
      </c>
      <c r="X52">
        <v>28261</v>
      </c>
      <c r="Y52">
        <v>263</v>
      </c>
      <c r="Z52">
        <v>349</v>
      </c>
      <c r="AA52" s="24">
        <f t="shared" si="8"/>
        <v>0.97894881673087508</v>
      </c>
      <c r="AB52" s="24">
        <f t="shared" si="1"/>
        <v>0.43073593073593075</v>
      </c>
      <c r="AC52" s="24">
        <f t="shared" si="9"/>
        <v>0.36313868613138683</v>
      </c>
      <c r="AD52" s="24">
        <f t="shared" si="2"/>
        <v>0.39405940594059402</v>
      </c>
    </row>
    <row r="53" spans="2:30" x14ac:dyDescent="0.35">
      <c r="B53" s="8">
        <v>20000</v>
      </c>
      <c r="C53" s="8">
        <v>548</v>
      </c>
      <c r="D53" s="8">
        <v>50</v>
      </c>
      <c r="E53" s="9">
        <v>4</v>
      </c>
      <c r="F53" s="8">
        <v>55</v>
      </c>
      <c r="G53" s="8">
        <v>55</v>
      </c>
      <c r="H53" s="8">
        <v>55</v>
      </c>
      <c r="I53" s="8">
        <v>55</v>
      </c>
      <c r="J53" s="8" t="s">
        <v>6</v>
      </c>
      <c r="K53" s="8" t="s">
        <v>6</v>
      </c>
      <c r="L53" s="8" t="s">
        <v>6</v>
      </c>
      <c r="M53" s="8" t="s">
        <v>6</v>
      </c>
      <c r="N53" s="12" t="s">
        <v>10</v>
      </c>
      <c r="O53" s="12">
        <v>100</v>
      </c>
      <c r="P53" s="12" t="s">
        <v>12</v>
      </c>
      <c r="Q53" s="12" t="s">
        <v>14</v>
      </c>
      <c r="S53">
        <v>0.96496009826660101</v>
      </c>
      <c r="U53" s="8" t="s">
        <v>47</v>
      </c>
      <c r="V53" s="8">
        <f t="shared" si="10"/>
        <v>29072</v>
      </c>
      <c r="W53">
        <v>168</v>
      </c>
      <c r="X53">
        <v>28407</v>
      </c>
      <c r="Y53">
        <v>117</v>
      </c>
      <c r="Z53">
        <v>380</v>
      </c>
      <c r="AA53" s="24">
        <f t="shared" si="8"/>
        <v>0.98290451293340675</v>
      </c>
      <c r="AB53" s="24">
        <f t="shared" si="1"/>
        <v>0.58947368421052626</v>
      </c>
      <c r="AC53" s="24">
        <f t="shared" si="9"/>
        <v>0.30656934306569344</v>
      </c>
      <c r="AD53" s="24">
        <f t="shared" si="2"/>
        <v>0.40336134453781519</v>
      </c>
    </row>
    <row r="54" spans="2:30" x14ac:dyDescent="0.35">
      <c r="B54" s="8">
        <v>20000</v>
      </c>
      <c r="C54" s="8">
        <v>548</v>
      </c>
      <c r="D54" s="8">
        <v>50</v>
      </c>
      <c r="E54" s="9">
        <v>4</v>
      </c>
      <c r="F54" s="8">
        <v>55</v>
      </c>
      <c r="G54" s="8">
        <v>55</v>
      </c>
      <c r="H54" s="8">
        <v>55</v>
      </c>
      <c r="I54" s="8">
        <v>55</v>
      </c>
      <c r="J54" s="8" t="s">
        <v>6</v>
      </c>
      <c r="K54" s="8" t="s">
        <v>6</v>
      </c>
      <c r="L54" s="8" t="s">
        <v>6</v>
      </c>
      <c r="M54" s="8" t="s">
        <v>6</v>
      </c>
      <c r="N54" s="12" t="s">
        <v>10</v>
      </c>
      <c r="O54" s="12">
        <v>100</v>
      </c>
      <c r="P54" s="12" t="s">
        <v>12</v>
      </c>
      <c r="Q54" s="12" t="s">
        <v>14</v>
      </c>
      <c r="S54">
        <v>0.95834141969680697</v>
      </c>
      <c r="U54" s="8" t="s">
        <v>47</v>
      </c>
      <c r="V54" s="8">
        <f t="shared" si="10"/>
        <v>29072</v>
      </c>
      <c r="W54">
        <v>201</v>
      </c>
      <c r="X54">
        <v>28203</v>
      </c>
      <c r="Y54">
        <v>321</v>
      </c>
      <c r="Z54">
        <v>347</v>
      </c>
      <c r="AA54" s="24">
        <f t="shared" si="8"/>
        <v>0.97702256466703352</v>
      </c>
      <c r="AB54" s="24">
        <f t="shared" si="1"/>
        <v>0.38505747126436779</v>
      </c>
      <c r="AC54" s="24">
        <f t="shared" si="9"/>
        <v>0.36678832116788324</v>
      </c>
      <c r="AD54" s="24">
        <f t="shared" si="2"/>
        <v>0.37570093457943926</v>
      </c>
    </row>
    <row r="55" spans="2:30" x14ac:dyDescent="0.35">
      <c r="B55" s="8">
        <v>20000</v>
      </c>
      <c r="C55" s="8">
        <v>548</v>
      </c>
      <c r="D55" s="8">
        <v>50</v>
      </c>
      <c r="E55" s="9">
        <v>4</v>
      </c>
      <c r="F55" s="8">
        <v>55</v>
      </c>
      <c r="G55" s="8">
        <v>55</v>
      </c>
      <c r="H55" s="8">
        <v>55</v>
      </c>
      <c r="I55" s="8">
        <v>55</v>
      </c>
      <c r="J55" s="8" t="s">
        <v>6</v>
      </c>
      <c r="K55" s="8" t="s">
        <v>6</v>
      </c>
      <c r="L55" s="8" t="s">
        <v>6</v>
      </c>
      <c r="M55" s="8" t="s">
        <v>6</v>
      </c>
      <c r="N55" s="12" t="s">
        <v>10</v>
      </c>
      <c r="O55" s="12">
        <v>100</v>
      </c>
      <c r="P55" s="12" t="s">
        <v>12</v>
      </c>
      <c r="Q55" s="12" t="s">
        <v>14</v>
      </c>
      <c r="S55">
        <v>0.96710139513015703</v>
      </c>
      <c r="U55" s="8" t="s">
        <v>47</v>
      </c>
      <c r="V55" s="8">
        <f t="shared" si="10"/>
        <v>29072</v>
      </c>
      <c r="W55">
        <v>126</v>
      </c>
      <c r="X55">
        <v>28432</v>
      </c>
      <c r="Y55">
        <v>92</v>
      </c>
      <c r="Z55">
        <v>422</v>
      </c>
      <c r="AA55" s="24">
        <f t="shared" si="8"/>
        <v>0.98231975784259773</v>
      </c>
      <c r="AB55" s="24">
        <f t="shared" si="1"/>
        <v>0.57798165137614677</v>
      </c>
      <c r="AC55" s="24">
        <f t="shared" si="9"/>
        <v>0.22992700729927007</v>
      </c>
      <c r="AD55" s="24">
        <f t="shared" si="2"/>
        <v>0.32898172323759789</v>
      </c>
    </row>
    <row r="56" spans="2:30" x14ac:dyDescent="0.35">
      <c r="B56" s="8">
        <v>20000</v>
      </c>
      <c r="C56" s="8">
        <v>548</v>
      </c>
      <c r="D56" s="8">
        <v>50</v>
      </c>
      <c r="E56" s="9">
        <v>4</v>
      </c>
      <c r="F56" s="8">
        <v>55</v>
      </c>
      <c r="G56" s="8">
        <v>55</v>
      </c>
      <c r="H56" s="8">
        <v>55</v>
      </c>
      <c r="I56" s="8">
        <v>55</v>
      </c>
      <c r="J56" s="8" t="s">
        <v>6</v>
      </c>
      <c r="K56" s="8" t="s">
        <v>6</v>
      </c>
      <c r="L56" s="8" t="s">
        <v>6</v>
      </c>
      <c r="M56" s="8" t="s">
        <v>6</v>
      </c>
      <c r="N56" s="12" t="s">
        <v>10</v>
      </c>
      <c r="O56" s="12">
        <v>100</v>
      </c>
      <c r="P56" s="12" t="s">
        <v>12</v>
      </c>
      <c r="Q56" s="12" t="s">
        <v>14</v>
      </c>
      <c r="S56">
        <v>0.96846407651901201</v>
      </c>
      <c r="U56" s="8" t="s">
        <v>47</v>
      </c>
      <c r="V56" s="8">
        <f t="shared" si="10"/>
        <v>29072</v>
      </c>
      <c r="W56">
        <v>131</v>
      </c>
      <c r="X56">
        <v>28450</v>
      </c>
      <c r="Y56">
        <v>74</v>
      </c>
      <c r="Z56">
        <v>417</v>
      </c>
      <c r="AA56" s="24">
        <f t="shared" si="8"/>
        <v>0.98311089708310406</v>
      </c>
      <c r="AB56" s="24">
        <f t="shared" si="1"/>
        <v>0.63902439024390245</v>
      </c>
      <c r="AC56" s="24">
        <f t="shared" si="9"/>
        <v>0.23905109489051096</v>
      </c>
      <c r="AD56" s="24">
        <f t="shared" si="2"/>
        <v>0.34794156706507307</v>
      </c>
    </row>
    <row r="57" spans="2:30" x14ac:dyDescent="0.35">
      <c r="B57" s="8">
        <v>20000</v>
      </c>
      <c r="C57" s="8">
        <v>548</v>
      </c>
      <c r="D57" s="8">
        <v>50</v>
      </c>
      <c r="E57" s="9">
        <v>4</v>
      </c>
      <c r="F57" s="8">
        <v>55</v>
      </c>
      <c r="G57" s="8">
        <v>55</v>
      </c>
      <c r="H57" s="8">
        <v>55</v>
      </c>
      <c r="I57" s="8">
        <v>55</v>
      </c>
      <c r="J57" s="8" t="s">
        <v>6</v>
      </c>
      <c r="K57" s="8" t="s">
        <v>6</v>
      </c>
      <c r="L57" s="8" t="s">
        <v>6</v>
      </c>
      <c r="M57" s="8" t="s">
        <v>6</v>
      </c>
      <c r="N57" s="12" t="s">
        <v>10</v>
      </c>
      <c r="O57" s="12">
        <v>100</v>
      </c>
      <c r="P57" s="12" t="s">
        <v>12</v>
      </c>
      <c r="Q57" s="12" t="s">
        <v>14</v>
      </c>
      <c r="S57">
        <v>0.96398675441741899</v>
      </c>
      <c r="U57" s="8" t="s">
        <v>47</v>
      </c>
      <c r="V57" s="8">
        <f t="shared" si="10"/>
        <v>29072</v>
      </c>
      <c r="W57">
        <v>144</v>
      </c>
      <c r="X57">
        <v>28406</v>
      </c>
      <c r="Y57">
        <v>118</v>
      </c>
      <c r="Z57">
        <v>404</v>
      </c>
      <c r="AA57" s="24">
        <f t="shared" si="8"/>
        <v>0.98204457897633457</v>
      </c>
      <c r="AB57" s="24">
        <f t="shared" si="1"/>
        <v>0.54961832061068705</v>
      </c>
      <c r="AC57" s="24">
        <f t="shared" si="9"/>
        <v>0.26277372262773724</v>
      </c>
      <c r="AD57" s="24">
        <f t="shared" si="2"/>
        <v>0.35555555555555557</v>
      </c>
    </row>
    <row r="58" spans="2:30" x14ac:dyDescent="0.35">
      <c r="B58" s="8">
        <v>20000</v>
      </c>
      <c r="C58" s="8">
        <v>548</v>
      </c>
      <c r="D58" s="8">
        <v>50</v>
      </c>
      <c r="E58" s="9">
        <v>4</v>
      </c>
      <c r="F58" s="8">
        <v>55</v>
      </c>
      <c r="G58" s="8">
        <v>55</v>
      </c>
      <c r="H58" s="8">
        <v>55</v>
      </c>
      <c r="I58" s="8">
        <v>55</v>
      </c>
      <c r="J58" s="8" t="s">
        <v>6</v>
      </c>
      <c r="K58" s="8" t="s">
        <v>6</v>
      </c>
      <c r="L58" s="8" t="s">
        <v>6</v>
      </c>
      <c r="M58" s="8" t="s">
        <v>6</v>
      </c>
      <c r="N58" s="12" t="s">
        <v>10</v>
      </c>
      <c r="O58" s="12">
        <v>100</v>
      </c>
      <c r="P58" s="12" t="s">
        <v>12</v>
      </c>
      <c r="Q58" s="12" t="s">
        <v>14</v>
      </c>
      <c r="S58">
        <v>0.96437609195709195</v>
      </c>
      <c r="U58" s="8" t="s">
        <v>47</v>
      </c>
      <c r="V58" s="8">
        <f t="shared" si="10"/>
        <v>29072</v>
      </c>
      <c r="W58">
        <v>160</v>
      </c>
      <c r="X58">
        <v>28402</v>
      </c>
      <c r="Y58">
        <v>122</v>
      </c>
      <c r="Z58">
        <v>388</v>
      </c>
      <c r="AA58" s="24">
        <f t="shared" si="8"/>
        <v>0.9824573472757292</v>
      </c>
      <c r="AB58" s="24">
        <f t="shared" si="1"/>
        <v>0.56737588652482274</v>
      </c>
      <c r="AC58" s="24">
        <f t="shared" si="9"/>
        <v>0.29197080291970801</v>
      </c>
      <c r="AD58" s="24">
        <f t="shared" si="2"/>
        <v>0.38554216867469882</v>
      </c>
    </row>
    <row r="59" spans="2:30" x14ac:dyDescent="0.35">
      <c r="B59" s="8">
        <v>20000</v>
      </c>
      <c r="C59" s="8">
        <v>548</v>
      </c>
      <c r="D59" s="8">
        <v>50</v>
      </c>
      <c r="E59" s="9">
        <v>4</v>
      </c>
      <c r="F59" s="8">
        <v>55</v>
      </c>
      <c r="G59" s="8">
        <v>55</v>
      </c>
      <c r="H59" s="8">
        <v>55</v>
      </c>
      <c r="I59" s="8">
        <v>55</v>
      </c>
      <c r="J59" s="8" t="s">
        <v>6</v>
      </c>
      <c r="K59" s="8" t="s">
        <v>6</v>
      </c>
      <c r="L59" s="8" t="s">
        <v>6</v>
      </c>
      <c r="M59" s="8" t="s">
        <v>6</v>
      </c>
      <c r="N59" s="12" t="s">
        <v>10</v>
      </c>
      <c r="O59" s="12">
        <v>100</v>
      </c>
      <c r="P59" s="12" t="s">
        <v>12</v>
      </c>
      <c r="Q59" s="12" t="s">
        <v>14</v>
      </c>
      <c r="S59">
        <v>0.96379208564758301</v>
      </c>
      <c r="U59" s="8" t="s">
        <v>47</v>
      </c>
      <c r="V59" s="8">
        <f t="shared" si="10"/>
        <v>29072</v>
      </c>
      <c r="W59">
        <v>156</v>
      </c>
      <c r="X59">
        <v>28402</v>
      </c>
      <c r="Y59">
        <v>122</v>
      </c>
      <c r="Z59">
        <v>392</v>
      </c>
      <c r="AA59" s="24">
        <f t="shared" si="8"/>
        <v>0.98231975784259773</v>
      </c>
      <c r="AB59" s="24">
        <f t="shared" si="1"/>
        <v>0.5611510791366906</v>
      </c>
      <c r="AC59" s="24">
        <f t="shared" si="9"/>
        <v>0.28467153284671531</v>
      </c>
      <c r="AD59" s="24">
        <f t="shared" si="2"/>
        <v>0.37772397094430993</v>
      </c>
    </row>
    <row r="60" spans="2:30" x14ac:dyDescent="0.35">
      <c r="B60" s="8">
        <v>20000</v>
      </c>
      <c r="C60" s="8">
        <v>548</v>
      </c>
      <c r="D60" s="8">
        <v>50</v>
      </c>
      <c r="E60" s="9">
        <v>4</v>
      </c>
      <c r="F60" s="8">
        <v>55</v>
      </c>
      <c r="G60" s="8">
        <v>55</v>
      </c>
      <c r="H60" s="8">
        <v>55</v>
      </c>
      <c r="I60" s="8">
        <v>55</v>
      </c>
      <c r="J60" s="8" t="s">
        <v>6</v>
      </c>
      <c r="K60" s="8" t="s">
        <v>6</v>
      </c>
      <c r="L60" s="8" t="s">
        <v>6</v>
      </c>
      <c r="M60" s="8" t="s">
        <v>6</v>
      </c>
      <c r="N60" s="12" t="s">
        <v>10</v>
      </c>
      <c r="O60" s="12">
        <v>100</v>
      </c>
      <c r="P60" s="12" t="s">
        <v>12</v>
      </c>
      <c r="Q60" s="12" t="s">
        <v>14</v>
      </c>
      <c r="S60">
        <v>0.96048277616500799</v>
      </c>
      <c r="U60" s="8" t="s">
        <v>47</v>
      </c>
      <c r="V60" s="8">
        <f t="shared" si="10"/>
        <v>29072</v>
      </c>
      <c r="W60">
        <v>170</v>
      </c>
      <c r="X60">
        <v>28255</v>
      </c>
      <c r="Y60">
        <v>269</v>
      </c>
      <c r="Z60">
        <v>378</v>
      </c>
      <c r="AA60" s="24">
        <f t="shared" si="8"/>
        <v>0.97774490919097412</v>
      </c>
      <c r="AB60" s="24">
        <f t="shared" si="1"/>
        <v>0.38724373576309795</v>
      </c>
      <c r="AC60" s="24">
        <f t="shared" si="9"/>
        <v>0.31021897810218979</v>
      </c>
      <c r="AD60" s="24">
        <f t="shared" si="2"/>
        <v>0.34447821681864232</v>
      </c>
    </row>
    <row r="61" spans="2:30" x14ac:dyDescent="0.35">
      <c r="B61" s="8">
        <v>20000</v>
      </c>
      <c r="C61" s="8">
        <v>548</v>
      </c>
      <c r="D61" s="8">
        <v>50</v>
      </c>
      <c r="E61" s="9">
        <v>4</v>
      </c>
      <c r="F61" s="8">
        <v>55</v>
      </c>
      <c r="G61" s="8">
        <v>55</v>
      </c>
      <c r="H61" s="8">
        <v>55</v>
      </c>
      <c r="I61" s="8">
        <v>55</v>
      </c>
      <c r="J61" s="8" t="s">
        <v>6</v>
      </c>
      <c r="K61" s="8" t="s">
        <v>6</v>
      </c>
      <c r="L61" s="8" t="s">
        <v>6</v>
      </c>
      <c r="M61" s="8" t="s">
        <v>6</v>
      </c>
      <c r="N61" s="12" t="s">
        <v>10</v>
      </c>
      <c r="O61" s="12">
        <v>100</v>
      </c>
      <c r="P61" s="12" t="s">
        <v>12</v>
      </c>
      <c r="Q61" s="12" t="s">
        <v>14</v>
      </c>
      <c r="S61">
        <v>0.96398675441741899</v>
      </c>
      <c r="U61" s="8" t="s">
        <v>47</v>
      </c>
      <c r="V61" s="8">
        <f t="shared" si="10"/>
        <v>29072</v>
      </c>
      <c r="W61">
        <v>168</v>
      </c>
      <c r="X61">
        <v>28366</v>
      </c>
      <c r="Y61">
        <v>158</v>
      </c>
      <c r="Z61">
        <v>380</v>
      </c>
      <c r="AA61" s="24">
        <f t="shared" si="8"/>
        <v>0.98149422124380847</v>
      </c>
      <c r="AB61" s="24">
        <f t="shared" si="1"/>
        <v>0.51533742331288346</v>
      </c>
      <c r="AC61" s="24">
        <f t="shared" si="9"/>
        <v>0.30656934306569344</v>
      </c>
      <c r="AD61" s="24">
        <f t="shared" si="2"/>
        <v>0.38443935926773459</v>
      </c>
    </row>
    <row r="62" spans="2:30" x14ac:dyDescent="0.35">
      <c r="B62" s="8">
        <v>20000</v>
      </c>
      <c r="C62" s="8">
        <v>548</v>
      </c>
      <c r="D62" s="8">
        <v>50</v>
      </c>
      <c r="E62" s="9">
        <v>4</v>
      </c>
      <c r="F62" s="8">
        <v>55</v>
      </c>
      <c r="G62" s="8">
        <v>55</v>
      </c>
      <c r="H62" s="8">
        <v>55</v>
      </c>
      <c r="I62" s="8">
        <v>55</v>
      </c>
      <c r="J62" s="8" t="s">
        <v>6</v>
      </c>
      <c r="K62" s="8" t="s">
        <v>6</v>
      </c>
      <c r="L62" s="8" t="s">
        <v>6</v>
      </c>
      <c r="M62" s="8" t="s">
        <v>6</v>
      </c>
      <c r="N62" s="12" t="s">
        <v>10</v>
      </c>
      <c r="O62" s="12">
        <v>100</v>
      </c>
      <c r="P62" s="12" t="s">
        <v>12</v>
      </c>
      <c r="Q62" s="12" t="s">
        <v>14</v>
      </c>
      <c r="S62">
        <v>0.96106678247451705</v>
      </c>
      <c r="U62" s="8" t="s">
        <v>47</v>
      </c>
      <c r="V62" s="8">
        <f t="shared" si="10"/>
        <v>29072</v>
      </c>
      <c r="W62">
        <v>142</v>
      </c>
      <c r="X62">
        <v>28386</v>
      </c>
      <c r="Y62">
        <v>138</v>
      </c>
      <c r="Z62">
        <v>406</v>
      </c>
      <c r="AA62" s="24">
        <f t="shared" si="8"/>
        <v>0.98128783709411116</v>
      </c>
      <c r="AB62" s="24">
        <f t="shared" si="1"/>
        <v>0.50714285714285712</v>
      </c>
      <c r="AC62" s="24">
        <f t="shared" si="9"/>
        <v>0.25912408759124089</v>
      </c>
      <c r="AD62" s="24">
        <f t="shared" si="2"/>
        <v>0.34299516908212563</v>
      </c>
    </row>
    <row r="63" spans="2:30" x14ac:dyDescent="0.35">
      <c r="B63" s="8">
        <v>20000</v>
      </c>
      <c r="C63" s="8">
        <v>548</v>
      </c>
      <c r="D63" s="8">
        <v>50</v>
      </c>
      <c r="E63" s="9">
        <v>4</v>
      </c>
      <c r="F63" s="8">
        <v>55</v>
      </c>
      <c r="G63" s="8">
        <v>55</v>
      </c>
      <c r="H63" s="8">
        <v>55</v>
      </c>
      <c r="I63" s="8">
        <v>55</v>
      </c>
      <c r="J63" s="8" t="s">
        <v>6</v>
      </c>
      <c r="K63" s="8" t="s">
        <v>6</v>
      </c>
      <c r="L63" s="8" t="s">
        <v>6</v>
      </c>
      <c r="M63" s="8" t="s">
        <v>6</v>
      </c>
      <c r="N63" s="12" t="s">
        <v>10</v>
      </c>
      <c r="O63" s="12">
        <v>100</v>
      </c>
      <c r="P63" s="12" t="s">
        <v>12</v>
      </c>
      <c r="Q63" s="12" t="s">
        <v>14</v>
      </c>
      <c r="S63">
        <v>0.96223479509353604</v>
      </c>
      <c r="U63" s="8" t="s">
        <v>47</v>
      </c>
      <c r="V63" s="8">
        <f t="shared" si="10"/>
        <v>29072</v>
      </c>
      <c r="W63">
        <v>171</v>
      </c>
      <c r="X63">
        <v>28381</v>
      </c>
      <c r="Y63">
        <v>143</v>
      </c>
      <c r="Z63">
        <v>377</v>
      </c>
      <c r="AA63" s="24">
        <f t="shared" si="8"/>
        <v>0.98211337369290042</v>
      </c>
      <c r="AB63" s="24">
        <f t="shared" si="1"/>
        <v>0.54458598726114649</v>
      </c>
      <c r="AC63" s="24">
        <f t="shared" si="9"/>
        <v>0.31204379562043794</v>
      </c>
      <c r="AD63" s="24">
        <f t="shared" si="2"/>
        <v>0.39675174013921111</v>
      </c>
    </row>
    <row r="64" spans="2:30" x14ac:dyDescent="0.35">
      <c r="B64" s="8">
        <v>20000</v>
      </c>
      <c r="C64" s="8">
        <v>548</v>
      </c>
      <c r="D64" s="8">
        <v>50</v>
      </c>
      <c r="E64" s="9">
        <v>4</v>
      </c>
      <c r="F64" s="8">
        <v>55</v>
      </c>
      <c r="G64" s="8">
        <v>55</v>
      </c>
      <c r="H64" s="8">
        <v>55</v>
      </c>
      <c r="I64" s="8">
        <v>55</v>
      </c>
      <c r="J64" s="8" t="s">
        <v>6</v>
      </c>
      <c r="K64" s="8" t="s">
        <v>6</v>
      </c>
      <c r="L64" s="8" t="s">
        <v>6</v>
      </c>
      <c r="M64" s="8" t="s">
        <v>6</v>
      </c>
      <c r="N64" s="12" t="s">
        <v>10</v>
      </c>
      <c r="O64" s="12">
        <v>100</v>
      </c>
      <c r="P64" s="12" t="s">
        <v>12</v>
      </c>
      <c r="Q64" s="12" t="s">
        <v>14</v>
      </c>
      <c r="S64">
        <v>0.96418142318725497</v>
      </c>
      <c r="U64" s="8" t="s">
        <v>47</v>
      </c>
      <c r="V64" s="8">
        <f t="shared" si="10"/>
        <v>29072</v>
      </c>
      <c r="W64">
        <v>181</v>
      </c>
      <c r="X64">
        <v>28379</v>
      </c>
      <c r="Y64">
        <v>145</v>
      </c>
      <c r="Z64">
        <v>367</v>
      </c>
      <c r="AA64" s="24">
        <f t="shared" si="8"/>
        <v>0.98238855255916346</v>
      </c>
      <c r="AB64" s="24">
        <f t="shared" si="1"/>
        <v>0.55521472392638038</v>
      </c>
      <c r="AC64" s="24">
        <f t="shared" si="9"/>
        <v>0.33029197080291972</v>
      </c>
      <c r="AD64" s="24">
        <f t="shared" si="2"/>
        <v>0.41418764302059496</v>
      </c>
    </row>
    <row r="65" spans="2:30" x14ac:dyDescent="0.35">
      <c r="B65" s="8">
        <v>20000</v>
      </c>
      <c r="C65" s="8">
        <v>548</v>
      </c>
      <c r="D65" s="8">
        <v>50</v>
      </c>
      <c r="E65" s="9">
        <v>4</v>
      </c>
      <c r="F65" s="8">
        <v>55</v>
      </c>
      <c r="G65" s="8">
        <v>55</v>
      </c>
      <c r="H65" s="8">
        <v>55</v>
      </c>
      <c r="I65" s="8">
        <v>55</v>
      </c>
      <c r="J65" s="8" t="s">
        <v>6</v>
      </c>
      <c r="K65" s="8" t="s">
        <v>6</v>
      </c>
      <c r="L65" s="8" t="s">
        <v>6</v>
      </c>
      <c r="M65" s="8" t="s">
        <v>6</v>
      </c>
      <c r="N65" s="12" t="s">
        <v>10</v>
      </c>
      <c r="O65" s="12">
        <v>100</v>
      </c>
      <c r="P65" s="12" t="s">
        <v>12</v>
      </c>
      <c r="Q65" s="12" t="s">
        <v>14</v>
      </c>
      <c r="S65">
        <v>0.96651744842529297</v>
      </c>
      <c r="U65" s="8" t="s">
        <v>47</v>
      </c>
      <c r="V65" s="8">
        <f t="shared" si="10"/>
        <v>29072</v>
      </c>
      <c r="W65">
        <v>92</v>
      </c>
      <c r="X65">
        <v>28428</v>
      </c>
      <c r="Y65">
        <v>96</v>
      </c>
      <c r="Z65">
        <v>456</v>
      </c>
      <c r="AA65" s="24">
        <f t="shared" si="8"/>
        <v>0.98101265822784811</v>
      </c>
      <c r="AB65" s="24">
        <f t="shared" si="1"/>
        <v>0.48936170212765956</v>
      </c>
      <c r="AC65" s="24">
        <f t="shared" si="9"/>
        <v>0.16788321167883211</v>
      </c>
      <c r="AD65" s="24">
        <f t="shared" si="2"/>
        <v>0.25</v>
      </c>
    </row>
    <row r="66" spans="2:30" x14ac:dyDescent="0.35">
      <c r="B66" s="9">
        <v>548</v>
      </c>
      <c r="C66" s="9">
        <v>548</v>
      </c>
      <c r="D66" s="9">
        <v>50</v>
      </c>
      <c r="E66" s="9">
        <v>4</v>
      </c>
      <c r="F66" s="9">
        <v>55</v>
      </c>
      <c r="G66" s="9">
        <v>55</v>
      </c>
      <c r="H66" s="9">
        <v>55</v>
      </c>
      <c r="I66" s="9">
        <v>55</v>
      </c>
      <c r="J66" s="9" t="s">
        <v>6</v>
      </c>
      <c r="K66" s="9" t="s">
        <v>6</v>
      </c>
      <c r="L66" s="9" t="s">
        <v>6</v>
      </c>
      <c r="M66" s="9" t="s">
        <v>6</v>
      </c>
      <c r="N66" s="12" t="s">
        <v>10</v>
      </c>
      <c r="O66" s="12">
        <v>100</v>
      </c>
      <c r="P66" s="12" t="s">
        <v>12</v>
      </c>
      <c r="Q66" s="12" t="s">
        <v>14</v>
      </c>
      <c r="R66" s="9"/>
      <c r="S66">
        <v>0.73357665538787797</v>
      </c>
      <c r="U66" s="9" t="s">
        <v>44</v>
      </c>
      <c r="V66" s="9">
        <f t="shared" si="10"/>
        <v>29072</v>
      </c>
      <c r="W66">
        <v>488</v>
      </c>
      <c r="X66">
        <v>17505</v>
      </c>
      <c r="Y66">
        <v>11019</v>
      </c>
      <c r="Z66">
        <v>60</v>
      </c>
      <c r="AA66" s="24">
        <f t="shared" ref="AA66:AA85" si="11">(W66+X66)/V66</f>
        <v>0.61891166758392957</v>
      </c>
      <c r="AB66" s="24">
        <f t="shared" ref="AB66:AB85" si="12">IF(AND(W66=0, Y66=0),0,(W66/(W66+Y66)))</f>
        <v>4.2408968453984529E-2</v>
      </c>
      <c r="AC66" s="24">
        <f t="shared" ref="AC66:AC85" si="13">(W66/(W66+Z66))</f>
        <v>0.89051094890510951</v>
      </c>
      <c r="AD66" s="24">
        <f t="shared" ref="AD66:AD85" si="14">IF(AND(AB66=0,AC66=0),0,2*(AB66*AC66)/(AB66+AC66))</f>
        <v>8.0962256325176271E-2</v>
      </c>
    </row>
    <row r="67" spans="2:30" x14ac:dyDescent="0.35">
      <c r="B67" s="9">
        <v>548</v>
      </c>
      <c r="C67" s="9">
        <v>548</v>
      </c>
      <c r="D67" s="9">
        <v>50</v>
      </c>
      <c r="E67" s="9">
        <v>4</v>
      </c>
      <c r="F67" s="9">
        <v>55</v>
      </c>
      <c r="G67" s="9">
        <v>55</v>
      </c>
      <c r="H67" s="9">
        <v>55</v>
      </c>
      <c r="I67" s="9">
        <v>55</v>
      </c>
      <c r="J67" s="9" t="s">
        <v>6</v>
      </c>
      <c r="K67" s="9" t="s">
        <v>6</v>
      </c>
      <c r="L67" s="9" t="s">
        <v>6</v>
      </c>
      <c r="M67" s="9" t="s">
        <v>6</v>
      </c>
      <c r="N67" s="12" t="s">
        <v>10</v>
      </c>
      <c r="O67" s="12">
        <v>100</v>
      </c>
      <c r="P67" s="12" t="s">
        <v>12</v>
      </c>
      <c r="Q67" s="12" t="s">
        <v>14</v>
      </c>
      <c r="R67" s="9"/>
      <c r="S67">
        <v>0.72992700338363603</v>
      </c>
      <c r="U67" s="9" t="s">
        <v>44</v>
      </c>
      <c r="V67" s="9">
        <f t="shared" si="10"/>
        <v>29072</v>
      </c>
      <c r="W67">
        <v>493</v>
      </c>
      <c r="X67">
        <v>18485</v>
      </c>
      <c r="Y67">
        <v>10039</v>
      </c>
      <c r="Z67">
        <v>55</v>
      </c>
      <c r="AA67" s="24">
        <f t="shared" si="11"/>
        <v>0.65279306549257021</v>
      </c>
      <c r="AB67" s="24">
        <f t="shared" si="12"/>
        <v>4.6809722749715156E-2</v>
      </c>
      <c r="AC67" s="24">
        <f t="shared" si="13"/>
        <v>0.89963503649635035</v>
      </c>
      <c r="AD67" s="24">
        <f t="shared" si="14"/>
        <v>8.8989169675090254E-2</v>
      </c>
    </row>
    <row r="68" spans="2:30" x14ac:dyDescent="0.35">
      <c r="B68" s="9">
        <v>548</v>
      </c>
      <c r="C68" s="9">
        <v>548</v>
      </c>
      <c r="D68" s="9">
        <v>50</v>
      </c>
      <c r="E68" s="9">
        <v>4</v>
      </c>
      <c r="F68" s="9">
        <v>55</v>
      </c>
      <c r="G68" s="9">
        <v>55</v>
      </c>
      <c r="H68" s="9">
        <v>55</v>
      </c>
      <c r="I68" s="9">
        <v>55</v>
      </c>
      <c r="J68" s="9" t="s">
        <v>6</v>
      </c>
      <c r="K68" s="9" t="s">
        <v>6</v>
      </c>
      <c r="L68" s="9" t="s">
        <v>6</v>
      </c>
      <c r="M68" s="9" t="s">
        <v>6</v>
      </c>
      <c r="N68" s="12" t="s">
        <v>10</v>
      </c>
      <c r="O68" s="12">
        <v>100</v>
      </c>
      <c r="P68" s="12" t="s">
        <v>12</v>
      </c>
      <c r="Q68" s="12" t="s">
        <v>14</v>
      </c>
      <c r="R68" s="9"/>
      <c r="S68">
        <v>0.75912410020828203</v>
      </c>
      <c r="U68" s="9" t="s">
        <v>44</v>
      </c>
      <c r="V68" s="9">
        <f t="shared" si="10"/>
        <v>29072</v>
      </c>
      <c r="W68">
        <v>454</v>
      </c>
      <c r="X68">
        <v>20199</v>
      </c>
      <c r="Y68">
        <v>8325</v>
      </c>
      <c r="Z68">
        <v>94</v>
      </c>
      <c r="AA68" s="24">
        <f t="shared" si="11"/>
        <v>0.71040864061640063</v>
      </c>
      <c r="AB68" s="24">
        <f t="shared" si="12"/>
        <v>5.1714318259482854E-2</v>
      </c>
      <c r="AC68" s="24">
        <f t="shared" si="13"/>
        <v>0.82846715328467158</v>
      </c>
      <c r="AD68" s="24">
        <f t="shared" si="14"/>
        <v>9.7351774418355311E-2</v>
      </c>
    </row>
    <row r="69" spans="2:30" x14ac:dyDescent="0.35">
      <c r="B69" s="9">
        <v>548</v>
      </c>
      <c r="C69" s="9">
        <v>548</v>
      </c>
      <c r="D69" s="9">
        <v>50</v>
      </c>
      <c r="E69" s="9">
        <v>4</v>
      </c>
      <c r="F69" s="9">
        <v>55</v>
      </c>
      <c r="G69" s="9">
        <v>55</v>
      </c>
      <c r="H69" s="9">
        <v>55</v>
      </c>
      <c r="I69" s="9">
        <v>55</v>
      </c>
      <c r="J69" s="9" t="s">
        <v>6</v>
      </c>
      <c r="K69" s="9" t="s">
        <v>6</v>
      </c>
      <c r="L69" s="9" t="s">
        <v>6</v>
      </c>
      <c r="M69" s="9" t="s">
        <v>6</v>
      </c>
      <c r="N69" s="12" t="s">
        <v>10</v>
      </c>
      <c r="O69" s="12">
        <v>100</v>
      </c>
      <c r="P69" s="12" t="s">
        <v>12</v>
      </c>
      <c r="Q69" s="12" t="s">
        <v>14</v>
      </c>
      <c r="R69" s="9"/>
      <c r="S69">
        <v>0.68613135814666704</v>
      </c>
      <c r="U69" s="9" t="s">
        <v>44</v>
      </c>
      <c r="V69" s="9">
        <f t="shared" si="10"/>
        <v>29072</v>
      </c>
      <c r="W69">
        <v>474</v>
      </c>
      <c r="X69">
        <v>18544</v>
      </c>
      <c r="Y69">
        <v>9980</v>
      </c>
      <c r="Z69">
        <v>74</v>
      </c>
      <c r="AA69" s="24">
        <f t="shared" si="11"/>
        <v>0.65416895982388557</v>
      </c>
      <c r="AB69" s="24">
        <f t="shared" si="12"/>
        <v>4.5341496078056244E-2</v>
      </c>
      <c r="AC69" s="24">
        <f t="shared" si="13"/>
        <v>0.86496350364963503</v>
      </c>
      <c r="AD69" s="24">
        <f t="shared" si="14"/>
        <v>8.6166151608798397E-2</v>
      </c>
    </row>
    <row r="70" spans="2:30" x14ac:dyDescent="0.35">
      <c r="B70" s="9">
        <v>548</v>
      </c>
      <c r="C70" s="9">
        <v>548</v>
      </c>
      <c r="D70" s="9">
        <v>50</v>
      </c>
      <c r="E70" s="9">
        <v>4</v>
      </c>
      <c r="F70" s="9">
        <v>55</v>
      </c>
      <c r="G70" s="9">
        <v>55</v>
      </c>
      <c r="H70" s="9">
        <v>55</v>
      </c>
      <c r="I70" s="9">
        <v>55</v>
      </c>
      <c r="J70" s="9" t="s">
        <v>6</v>
      </c>
      <c r="K70" s="9" t="s">
        <v>6</v>
      </c>
      <c r="L70" s="9" t="s">
        <v>6</v>
      </c>
      <c r="M70" s="9" t="s">
        <v>6</v>
      </c>
      <c r="N70" s="12" t="s">
        <v>10</v>
      </c>
      <c r="O70" s="12">
        <v>100</v>
      </c>
      <c r="P70" s="12" t="s">
        <v>12</v>
      </c>
      <c r="Q70" s="12" t="s">
        <v>14</v>
      </c>
      <c r="R70" s="9"/>
      <c r="S70">
        <v>0.61678832769393899</v>
      </c>
      <c r="U70" s="9" t="s">
        <v>44</v>
      </c>
      <c r="V70" s="9">
        <f t="shared" si="10"/>
        <v>29072</v>
      </c>
      <c r="W70">
        <v>494</v>
      </c>
      <c r="X70">
        <v>16478</v>
      </c>
      <c r="Y70">
        <v>12046</v>
      </c>
      <c r="Z70">
        <v>54</v>
      </c>
      <c r="AA70" s="24">
        <f t="shared" si="11"/>
        <v>0.58379196477710515</v>
      </c>
      <c r="AB70" s="24">
        <f t="shared" si="12"/>
        <v>3.9393939393939391E-2</v>
      </c>
      <c r="AC70" s="24">
        <f t="shared" si="13"/>
        <v>0.90145985401459849</v>
      </c>
      <c r="AD70" s="24">
        <f t="shared" si="14"/>
        <v>7.5488997555012219E-2</v>
      </c>
    </row>
    <row r="71" spans="2:30" x14ac:dyDescent="0.35">
      <c r="B71" s="9">
        <v>548</v>
      </c>
      <c r="C71" s="9">
        <v>548</v>
      </c>
      <c r="D71" s="9">
        <v>50</v>
      </c>
      <c r="E71" s="9">
        <v>4</v>
      </c>
      <c r="F71" s="9">
        <v>55</v>
      </c>
      <c r="G71" s="9">
        <v>55</v>
      </c>
      <c r="H71" s="9">
        <v>55</v>
      </c>
      <c r="I71" s="9">
        <v>55</v>
      </c>
      <c r="J71" s="9" t="s">
        <v>6</v>
      </c>
      <c r="K71" s="9" t="s">
        <v>6</v>
      </c>
      <c r="L71" s="9" t="s">
        <v>6</v>
      </c>
      <c r="M71" s="9" t="s">
        <v>6</v>
      </c>
      <c r="N71" s="12" t="s">
        <v>10</v>
      </c>
      <c r="O71" s="12">
        <v>100</v>
      </c>
      <c r="P71" s="12" t="s">
        <v>12</v>
      </c>
      <c r="Q71" s="12" t="s">
        <v>14</v>
      </c>
      <c r="R71" s="9"/>
      <c r="S71">
        <v>0.69708031415939298</v>
      </c>
      <c r="U71" s="9" t="s">
        <v>44</v>
      </c>
      <c r="V71" s="9">
        <f t="shared" si="10"/>
        <v>29072</v>
      </c>
      <c r="W71">
        <v>494</v>
      </c>
      <c r="X71">
        <v>17004</v>
      </c>
      <c r="Y71">
        <v>11520</v>
      </c>
      <c r="Z71">
        <v>54</v>
      </c>
      <c r="AA71" s="24">
        <f t="shared" si="11"/>
        <v>0.60188497523390205</v>
      </c>
      <c r="AB71" s="24">
        <f t="shared" si="12"/>
        <v>4.111869485600133E-2</v>
      </c>
      <c r="AC71" s="24">
        <f t="shared" si="13"/>
        <v>0.90145985401459849</v>
      </c>
      <c r="AD71" s="24">
        <f t="shared" si="14"/>
        <v>7.8649896513294057E-2</v>
      </c>
    </row>
    <row r="72" spans="2:30" x14ac:dyDescent="0.35">
      <c r="B72" s="9">
        <v>548</v>
      </c>
      <c r="C72" s="9">
        <v>548</v>
      </c>
      <c r="D72" s="9">
        <v>50</v>
      </c>
      <c r="E72" s="9">
        <v>4</v>
      </c>
      <c r="F72" s="9">
        <v>55</v>
      </c>
      <c r="G72" s="9">
        <v>55</v>
      </c>
      <c r="H72" s="9">
        <v>55</v>
      </c>
      <c r="I72" s="9">
        <v>55</v>
      </c>
      <c r="J72" s="9" t="s">
        <v>6</v>
      </c>
      <c r="K72" s="9" t="s">
        <v>6</v>
      </c>
      <c r="L72" s="9" t="s">
        <v>6</v>
      </c>
      <c r="M72" s="9" t="s">
        <v>6</v>
      </c>
      <c r="N72" s="12" t="s">
        <v>10</v>
      </c>
      <c r="O72" s="12">
        <v>100</v>
      </c>
      <c r="P72" s="12" t="s">
        <v>12</v>
      </c>
      <c r="Q72" s="12" t="s">
        <v>14</v>
      </c>
      <c r="R72" s="9"/>
      <c r="S72">
        <v>0.63503646850585904</v>
      </c>
      <c r="U72" s="9" t="s">
        <v>44</v>
      </c>
      <c r="V72" s="9">
        <f t="shared" si="10"/>
        <v>29072</v>
      </c>
      <c r="W72">
        <v>497</v>
      </c>
      <c r="X72">
        <v>17411</v>
      </c>
      <c r="Y72">
        <v>11113</v>
      </c>
      <c r="Z72">
        <v>51</v>
      </c>
      <c r="AA72" s="24">
        <f t="shared" si="11"/>
        <v>0.61598789212988447</v>
      </c>
      <c r="AB72" s="24">
        <f t="shared" si="12"/>
        <v>4.2807924203273041E-2</v>
      </c>
      <c r="AC72" s="24">
        <f t="shared" si="13"/>
        <v>0.90693430656934304</v>
      </c>
      <c r="AD72" s="24">
        <f t="shared" si="14"/>
        <v>8.175686790590557E-2</v>
      </c>
    </row>
    <row r="73" spans="2:30" x14ac:dyDescent="0.35">
      <c r="B73" s="9">
        <v>548</v>
      </c>
      <c r="C73" s="9">
        <v>548</v>
      </c>
      <c r="D73" s="9">
        <v>50</v>
      </c>
      <c r="E73" s="9">
        <v>4</v>
      </c>
      <c r="F73" s="9">
        <v>55</v>
      </c>
      <c r="G73" s="9">
        <v>55</v>
      </c>
      <c r="H73" s="9">
        <v>55</v>
      </c>
      <c r="I73" s="9">
        <v>55</v>
      </c>
      <c r="J73" s="9" t="s">
        <v>6</v>
      </c>
      <c r="K73" s="9" t="s">
        <v>6</v>
      </c>
      <c r="L73" s="9" t="s">
        <v>6</v>
      </c>
      <c r="M73" s="9" t="s">
        <v>6</v>
      </c>
      <c r="N73" s="12" t="s">
        <v>10</v>
      </c>
      <c r="O73" s="12">
        <v>100</v>
      </c>
      <c r="P73" s="12" t="s">
        <v>12</v>
      </c>
      <c r="Q73" s="12" t="s">
        <v>14</v>
      </c>
      <c r="R73" s="9"/>
      <c r="S73">
        <v>0.64963501691818204</v>
      </c>
      <c r="U73" s="9" t="s">
        <v>44</v>
      </c>
      <c r="V73" s="9">
        <f t="shared" si="10"/>
        <v>29072</v>
      </c>
      <c r="W73">
        <v>489</v>
      </c>
      <c r="X73">
        <v>17744</v>
      </c>
      <c r="Y73">
        <v>10780</v>
      </c>
      <c r="Z73">
        <v>59</v>
      </c>
      <c r="AA73" s="24">
        <f t="shared" si="11"/>
        <v>0.62716703357182169</v>
      </c>
      <c r="AB73" s="24">
        <f t="shared" si="12"/>
        <v>4.3393380069216433E-2</v>
      </c>
      <c r="AC73" s="24">
        <f t="shared" si="13"/>
        <v>0.89233576642335766</v>
      </c>
      <c r="AD73" s="24">
        <f t="shared" si="14"/>
        <v>8.2762122366082755E-2</v>
      </c>
    </row>
    <row r="74" spans="2:30" x14ac:dyDescent="0.35">
      <c r="B74" s="9">
        <v>548</v>
      </c>
      <c r="C74" s="9">
        <v>548</v>
      </c>
      <c r="D74" s="9">
        <v>50</v>
      </c>
      <c r="E74" s="9">
        <v>4</v>
      </c>
      <c r="F74" s="9">
        <v>55</v>
      </c>
      <c r="G74" s="9">
        <v>55</v>
      </c>
      <c r="H74" s="9">
        <v>55</v>
      </c>
      <c r="I74" s="9">
        <v>55</v>
      </c>
      <c r="J74" s="9" t="s">
        <v>6</v>
      </c>
      <c r="K74" s="9" t="s">
        <v>6</v>
      </c>
      <c r="L74" s="9" t="s">
        <v>6</v>
      </c>
      <c r="M74" s="9" t="s">
        <v>6</v>
      </c>
      <c r="N74" s="12" t="s">
        <v>10</v>
      </c>
      <c r="O74" s="12">
        <v>100</v>
      </c>
      <c r="P74" s="12" t="s">
        <v>12</v>
      </c>
      <c r="Q74" s="12" t="s">
        <v>14</v>
      </c>
      <c r="R74" s="9"/>
      <c r="S74">
        <v>0.66423356533050504</v>
      </c>
      <c r="U74" s="9" t="s">
        <v>44</v>
      </c>
      <c r="V74" s="9">
        <f t="shared" si="10"/>
        <v>29072</v>
      </c>
      <c r="W74">
        <v>431</v>
      </c>
      <c r="X74">
        <v>21237</v>
      </c>
      <c r="Y74">
        <v>7287</v>
      </c>
      <c r="Z74">
        <v>117</v>
      </c>
      <c r="AA74" s="24">
        <f t="shared" si="11"/>
        <v>0.74532195927352785</v>
      </c>
      <c r="AB74" s="24">
        <f t="shared" si="12"/>
        <v>5.5843482767556359E-2</v>
      </c>
      <c r="AC74" s="24">
        <f t="shared" si="13"/>
        <v>0.78649635036496346</v>
      </c>
      <c r="AD74" s="24">
        <f t="shared" si="14"/>
        <v>0.10428260343576094</v>
      </c>
    </row>
    <row r="75" spans="2:30" x14ac:dyDescent="0.35">
      <c r="B75" s="9">
        <v>548</v>
      </c>
      <c r="C75" s="9">
        <v>548</v>
      </c>
      <c r="D75" s="9">
        <v>50</v>
      </c>
      <c r="E75" s="9">
        <v>4</v>
      </c>
      <c r="F75" s="9">
        <v>55</v>
      </c>
      <c r="G75" s="9">
        <v>55</v>
      </c>
      <c r="H75" s="9">
        <v>55</v>
      </c>
      <c r="I75" s="9">
        <v>55</v>
      </c>
      <c r="J75" s="9" t="s">
        <v>6</v>
      </c>
      <c r="K75" s="9" t="s">
        <v>6</v>
      </c>
      <c r="L75" s="9" t="s">
        <v>6</v>
      </c>
      <c r="M75" s="9" t="s">
        <v>6</v>
      </c>
      <c r="N75" s="12" t="s">
        <v>10</v>
      </c>
      <c r="O75" s="12">
        <v>100</v>
      </c>
      <c r="P75" s="12" t="s">
        <v>12</v>
      </c>
      <c r="Q75" s="12" t="s">
        <v>14</v>
      </c>
      <c r="R75" s="9"/>
      <c r="S75">
        <v>0.68978101015090898</v>
      </c>
      <c r="U75" s="9" t="s">
        <v>44</v>
      </c>
      <c r="V75" s="9">
        <f t="shared" si="10"/>
        <v>29072</v>
      </c>
      <c r="W75">
        <v>487</v>
      </c>
      <c r="X75">
        <v>17284</v>
      </c>
      <c r="Y75">
        <v>11240</v>
      </c>
      <c r="Z75">
        <v>61</v>
      </c>
      <c r="AA75" s="24">
        <f t="shared" si="11"/>
        <v>0.61127545404512929</v>
      </c>
      <c r="AB75" s="24">
        <f t="shared" si="12"/>
        <v>4.1528097552656261E-2</v>
      </c>
      <c r="AC75" s="24">
        <f t="shared" si="13"/>
        <v>0.88868613138686137</v>
      </c>
      <c r="AD75" s="24">
        <f t="shared" si="14"/>
        <v>7.9348268839103855E-2</v>
      </c>
    </row>
    <row r="76" spans="2:30" x14ac:dyDescent="0.35">
      <c r="B76" s="9">
        <v>548</v>
      </c>
      <c r="C76" s="9">
        <v>548</v>
      </c>
      <c r="D76" s="9">
        <v>50</v>
      </c>
      <c r="E76" s="9">
        <v>4</v>
      </c>
      <c r="F76" s="9">
        <v>55</v>
      </c>
      <c r="G76" s="9">
        <v>55</v>
      </c>
      <c r="H76" s="9">
        <v>55</v>
      </c>
      <c r="I76" s="9">
        <v>55</v>
      </c>
      <c r="J76" s="9" t="s">
        <v>6</v>
      </c>
      <c r="K76" s="9" t="s">
        <v>6</v>
      </c>
      <c r="L76" s="9" t="s">
        <v>6</v>
      </c>
      <c r="M76" s="9" t="s">
        <v>6</v>
      </c>
      <c r="N76" s="12" t="s">
        <v>10</v>
      </c>
      <c r="O76" s="12">
        <v>100</v>
      </c>
      <c r="P76" s="12" t="s">
        <v>12</v>
      </c>
      <c r="Q76" s="12" t="s">
        <v>14</v>
      </c>
      <c r="R76" s="9"/>
      <c r="S76">
        <v>0.71897810697555498</v>
      </c>
      <c r="U76" s="9" t="s">
        <v>44</v>
      </c>
      <c r="V76" s="9">
        <f t="shared" si="10"/>
        <v>29072</v>
      </c>
      <c r="W76">
        <v>471</v>
      </c>
      <c r="X76">
        <v>19682</v>
      </c>
      <c r="Y76">
        <v>8842</v>
      </c>
      <c r="Z76">
        <v>77</v>
      </c>
      <c r="AA76" s="24">
        <f t="shared" si="11"/>
        <v>0.69320996147495872</v>
      </c>
      <c r="AB76" s="24">
        <f t="shared" si="12"/>
        <v>5.0574465800493934E-2</v>
      </c>
      <c r="AC76" s="24">
        <f t="shared" si="13"/>
        <v>0.85948905109489049</v>
      </c>
      <c r="AD76" s="24">
        <f t="shared" si="14"/>
        <v>9.5527836933373897E-2</v>
      </c>
    </row>
    <row r="77" spans="2:30" x14ac:dyDescent="0.35">
      <c r="B77" s="9">
        <v>548</v>
      </c>
      <c r="C77" s="9">
        <v>548</v>
      </c>
      <c r="D77" s="9">
        <v>50</v>
      </c>
      <c r="E77" s="9">
        <v>4</v>
      </c>
      <c r="F77" s="9">
        <v>55</v>
      </c>
      <c r="G77" s="9">
        <v>55</v>
      </c>
      <c r="H77" s="9">
        <v>55</v>
      </c>
      <c r="I77" s="9">
        <v>55</v>
      </c>
      <c r="J77" s="9" t="s">
        <v>6</v>
      </c>
      <c r="K77" s="9" t="s">
        <v>6</v>
      </c>
      <c r="L77" s="9" t="s">
        <v>6</v>
      </c>
      <c r="M77" s="9" t="s">
        <v>6</v>
      </c>
      <c r="N77" s="12" t="s">
        <v>10</v>
      </c>
      <c r="O77" s="12">
        <v>100</v>
      </c>
      <c r="P77" s="12" t="s">
        <v>12</v>
      </c>
      <c r="Q77" s="12" t="s">
        <v>14</v>
      </c>
      <c r="R77" s="9"/>
      <c r="S77">
        <v>0.68248176574706998</v>
      </c>
      <c r="U77" s="9" t="s">
        <v>44</v>
      </c>
      <c r="V77" s="9">
        <f t="shared" si="10"/>
        <v>29072</v>
      </c>
      <c r="W77">
        <v>486</v>
      </c>
      <c r="X77">
        <v>18264</v>
      </c>
      <c r="Y77">
        <v>10260</v>
      </c>
      <c r="Z77">
        <v>62</v>
      </c>
      <c r="AA77" s="24">
        <f t="shared" si="11"/>
        <v>0.64495046780407261</v>
      </c>
      <c r="AB77" s="24">
        <f t="shared" si="12"/>
        <v>4.5226130653266333E-2</v>
      </c>
      <c r="AC77" s="24">
        <f t="shared" si="13"/>
        <v>0.88686131386861311</v>
      </c>
      <c r="AD77" s="24">
        <f t="shared" si="14"/>
        <v>8.6063396493713487E-2</v>
      </c>
    </row>
    <row r="78" spans="2:30" x14ac:dyDescent="0.35">
      <c r="B78" s="9">
        <v>548</v>
      </c>
      <c r="C78" s="9">
        <v>548</v>
      </c>
      <c r="D78" s="9">
        <v>50</v>
      </c>
      <c r="E78" s="9">
        <v>4</v>
      </c>
      <c r="F78" s="9">
        <v>55</v>
      </c>
      <c r="G78" s="9">
        <v>55</v>
      </c>
      <c r="H78" s="9">
        <v>55</v>
      </c>
      <c r="I78" s="9">
        <v>55</v>
      </c>
      <c r="J78" s="9" t="s">
        <v>6</v>
      </c>
      <c r="K78" s="9" t="s">
        <v>6</v>
      </c>
      <c r="L78" s="9" t="s">
        <v>6</v>
      </c>
      <c r="M78" s="9" t="s">
        <v>6</v>
      </c>
      <c r="N78" s="12" t="s">
        <v>10</v>
      </c>
      <c r="O78" s="12">
        <v>100</v>
      </c>
      <c r="P78" s="12" t="s">
        <v>12</v>
      </c>
      <c r="Q78" s="12" t="s">
        <v>14</v>
      </c>
      <c r="R78" s="9"/>
      <c r="S78">
        <v>0.66423356533050504</v>
      </c>
      <c r="U78" s="9" t="s">
        <v>44</v>
      </c>
      <c r="V78" s="9">
        <f t="shared" si="10"/>
        <v>29072</v>
      </c>
      <c r="W78">
        <v>478</v>
      </c>
      <c r="X78">
        <v>17854</v>
      </c>
      <c r="Y78">
        <v>10670</v>
      </c>
      <c r="Z78">
        <v>70</v>
      </c>
      <c r="AA78" s="24">
        <f t="shared" si="11"/>
        <v>0.63057237204182714</v>
      </c>
      <c r="AB78" s="24">
        <f t="shared" si="12"/>
        <v>4.2877646214567633E-2</v>
      </c>
      <c r="AC78" s="24">
        <f t="shared" si="13"/>
        <v>0.87226277372262773</v>
      </c>
      <c r="AD78" s="24">
        <f t="shared" si="14"/>
        <v>8.1737346101231179E-2</v>
      </c>
    </row>
    <row r="79" spans="2:30" x14ac:dyDescent="0.35">
      <c r="B79" s="9">
        <v>548</v>
      </c>
      <c r="C79" s="9">
        <v>548</v>
      </c>
      <c r="D79" s="9">
        <v>50</v>
      </c>
      <c r="E79" s="9">
        <v>4</v>
      </c>
      <c r="F79" s="9">
        <v>55</v>
      </c>
      <c r="G79" s="9">
        <v>55</v>
      </c>
      <c r="H79" s="9">
        <v>55</v>
      </c>
      <c r="I79" s="9">
        <v>55</v>
      </c>
      <c r="J79" s="9" t="s">
        <v>6</v>
      </c>
      <c r="K79" s="9" t="s">
        <v>6</v>
      </c>
      <c r="L79" s="9" t="s">
        <v>6</v>
      </c>
      <c r="M79" s="9" t="s">
        <v>6</v>
      </c>
      <c r="N79" s="12" t="s">
        <v>10</v>
      </c>
      <c r="O79" s="12">
        <v>100</v>
      </c>
      <c r="P79" s="12" t="s">
        <v>12</v>
      </c>
      <c r="Q79" s="12" t="s">
        <v>14</v>
      </c>
      <c r="R79" s="9"/>
      <c r="S79">
        <v>0.67518246173858598</v>
      </c>
      <c r="U79" s="9" t="s">
        <v>44</v>
      </c>
      <c r="V79" s="9">
        <f t="shared" si="10"/>
        <v>29072</v>
      </c>
      <c r="W79">
        <v>460</v>
      </c>
      <c r="X79">
        <v>18909</v>
      </c>
      <c r="Y79">
        <v>9615</v>
      </c>
      <c r="Z79">
        <v>88</v>
      </c>
      <c r="AA79" s="24">
        <f t="shared" si="11"/>
        <v>0.66624243258117777</v>
      </c>
      <c r="AB79" s="24">
        <f t="shared" si="12"/>
        <v>4.5657568238213403E-2</v>
      </c>
      <c r="AC79" s="24">
        <f t="shared" si="13"/>
        <v>0.83941605839416056</v>
      </c>
      <c r="AD79" s="24">
        <f t="shared" si="14"/>
        <v>8.6604537324672895E-2</v>
      </c>
    </row>
    <row r="80" spans="2:30" x14ac:dyDescent="0.35">
      <c r="B80" s="9">
        <v>548</v>
      </c>
      <c r="C80" s="9">
        <v>548</v>
      </c>
      <c r="D80" s="9">
        <v>50</v>
      </c>
      <c r="E80" s="9">
        <v>4</v>
      </c>
      <c r="F80" s="9">
        <v>55</v>
      </c>
      <c r="G80" s="9">
        <v>55</v>
      </c>
      <c r="H80" s="9">
        <v>55</v>
      </c>
      <c r="I80" s="9">
        <v>55</v>
      </c>
      <c r="J80" s="9" t="s">
        <v>6</v>
      </c>
      <c r="K80" s="9" t="s">
        <v>6</v>
      </c>
      <c r="L80" s="9" t="s">
        <v>6</v>
      </c>
      <c r="M80" s="9" t="s">
        <v>6</v>
      </c>
      <c r="N80" s="12" t="s">
        <v>10</v>
      </c>
      <c r="O80" s="12">
        <v>100</v>
      </c>
      <c r="P80" s="12" t="s">
        <v>12</v>
      </c>
      <c r="Q80" s="12" t="s">
        <v>14</v>
      </c>
      <c r="R80" s="9"/>
      <c r="S80">
        <v>0.67883211374282804</v>
      </c>
      <c r="U80" s="9" t="s">
        <v>44</v>
      </c>
      <c r="V80" s="9">
        <f t="shared" si="10"/>
        <v>29072</v>
      </c>
      <c r="W80">
        <v>484</v>
      </c>
      <c r="X80">
        <v>18494</v>
      </c>
      <c r="Y80">
        <v>10030</v>
      </c>
      <c r="Z80">
        <v>64</v>
      </c>
      <c r="AA80" s="24">
        <f t="shared" si="11"/>
        <v>0.65279306549257021</v>
      </c>
      <c r="AB80" s="24">
        <f t="shared" si="12"/>
        <v>4.6033859615750426E-2</v>
      </c>
      <c r="AC80" s="24">
        <f t="shared" si="13"/>
        <v>0.88321167883211682</v>
      </c>
      <c r="AD80" s="24">
        <f t="shared" si="14"/>
        <v>8.750677996745615E-2</v>
      </c>
    </row>
    <row r="81" spans="2:30" x14ac:dyDescent="0.35">
      <c r="B81" s="9">
        <v>548</v>
      </c>
      <c r="C81" s="9">
        <v>548</v>
      </c>
      <c r="D81" s="9">
        <v>50</v>
      </c>
      <c r="E81" s="9">
        <v>4</v>
      </c>
      <c r="F81" s="9">
        <v>55</v>
      </c>
      <c r="G81" s="9">
        <v>55</v>
      </c>
      <c r="H81" s="9">
        <v>55</v>
      </c>
      <c r="I81" s="9">
        <v>55</v>
      </c>
      <c r="J81" s="9" t="s">
        <v>6</v>
      </c>
      <c r="K81" s="9" t="s">
        <v>6</v>
      </c>
      <c r="L81" s="9" t="s">
        <v>6</v>
      </c>
      <c r="M81" s="9" t="s">
        <v>6</v>
      </c>
      <c r="N81" s="12" t="s">
        <v>10</v>
      </c>
      <c r="O81" s="12">
        <v>100</v>
      </c>
      <c r="P81" s="12" t="s">
        <v>12</v>
      </c>
      <c r="Q81" s="12" t="s">
        <v>14</v>
      </c>
      <c r="R81" s="9"/>
      <c r="S81">
        <v>0.68613135814666704</v>
      </c>
      <c r="U81" s="9" t="s">
        <v>44</v>
      </c>
      <c r="V81" s="9">
        <f t="shared" si="10"/>
        <v>29072</v>
      </c>
      <c r="W81">
        <v>440</v>
      </c>
      <c r="X81">
        <v>20406</v>
      </c>
      <c r="Y81">
        <v>8118</v>
      </c>
      <c r="Z81">
        <v>108</v>
      </c>
      <c r="AA81" s="24">
        <f t="shared" si="11"/>
        <v>0.71704733076499727</v>
      </c>
      <c r="AB81" s="24">
        <f t="shared" si="12"/>
        <v>5.1413881748071981E-2</v>
      </c>
      <c r="AC81" s="24">
        <f t="shared" si="13"/>
        <v>0.8029197080291971</v>
      </c>
      <c r="AD81" s="24">
        <f t="shared" si="14"/>
        <v>9.6639578300021983E-2</v>
      </c>
    </row>
    <row r="82" spans="2:30" x14ac:dyDescent="0.35">
      <c r="B82" s="9">
        <v>548</v>
      </c>
      <c r="C82" s="9">
        <v>548</v>
      </c>
      <c r="D82" s="9">
        <v>50</v>
      </c>
      <c r="E82" s="9">
        <v>4</v>
      </c>
      <c r="F82" s="9">
        <v>55</v>
      </c>
      <c r="G82" s="9">
        <v>55</v>
      </c>
      <c r="H82" s="9">
        <v>55</v>
      </c>
      <c r="I82" s="9">
        <v>55</v>
      </c>
      <c r="J82" s="9" t="s">
        <v>6</v>
      </c>
      <c r="K82" s="9" t="s">
        <v>6</v>
      </c>
      <c r="L82" s="9" t="s">
        <v>6</v>
      </c>
      <c r="M82" s="9" t="s">
        <v>6</v>
      </c>
      <c r="N82" s="12" t="s">
        <v>10</v>
      </c>
      <c r="O82" s="12">
        <v>100</v>
      </c>
      <c r="P82" s="12" t="s">
        <v>12</v>
      </c>
      <c r="Q82" s="12" t="s">
        <v>14</v>
      </c>
      <c r="R82" s="9"/>
      <c r="S82">
        <v>0.67153286933898904</v>
      </c>
      <c r="U82" s="9" t="s">
        <v>44</v>
      </c>
      <c r="V82" s="9">
        <f t="shared" si="10"/>
        <v>29072</v>
      </c>
      <c r="W82">
        <v>450</v>
      </c>
      <c r="X82">
        <v>20607</v>
      </c>
      <c r="Y82">
        <v>7917</v>
      </c>
      <c r="Z82">
        <v>98</v>
      </c>
      <c r="AA82" s="24">
        <f t="shared" si="11"/>
        <v>0.72430517336268574</v>
      </c>
      <c r="AB82" s="24">
        <f t="shared" si="12"/>
        <v>5.3782717820007174E-2</v>
      </c>
      <c r="AC82" s="24">
        <f t="shared" si="13"/>
        <v>0.82116788321167888</v>
      </c>
      <c r="AD82" s="24">
        <f t="shared" si="14"/>
        <v>0.10095344924284913</v>
      </c>
    </row>
    <row r="83" spans="2:30" x14ac:dyDescent="0.35">
      <c r="B83" s="9">
        <v>548</v>
      </c>
      <c r="C83" s="9">
        <v>548</v>
      </c>
      <c r="D83" s="9">
        <v>50</v>
      </c>
      <c r="E83" s="9">
        <v>4</v>
      </c>
      <c r="F83" s="9">
        <v>55</v>
      </c>
      <c r="G83" s="9">
        <v>55</v>
      </c>
      <c r="H83" s="9">
        <v>55</v>
      </c>
      <c r="I83" s="9">
        <v>55</v>
      </c>
      <c r="J83" s="9" t="s">
        <v>6</v>
      </c>
      <c r="K83" s="9" t="s">
        <v>6</v>
      </c>
      <c r="L83" s="9" t="s">
        <v>6</v>
      </c>
      <c r="M83" s="9" t="s">
        <v>6</v>
      </c>
      <c r="N83" s="12" t="s">
        <v>10</v>
      </c>
      <c r="O83" s="12">
        <v>100</v>
      </c>
      <c r="P83" s="12" t="s">
        <v>12</v>
      </c>
      <c r="Q83" s="12" t="s">
        <v>14</v>
      </c>
      <c r="R83" s="9"/>
      <c r="S83">
        <v>0.70072990655899003</v>
      </c>
      <c r="U83" s="9" t="s">
        <v>44</v>
      </c>
      <c r="V83" s="9">
        <f t="shared" si="10"/>
        <v>29072</v>
      </c>
      <c r="W83">
        <v>449</v>
      </c>
      <c r="X83">
        <v>20042</v>
      </c>
      <c r="Y83">
        <v>8482</v>
      </c>
      <c r="Z83">
        <v>99</v>
      </c>
      <c r="AA83" s="24">
        <f t="shared" si="11"/>
        <v>0.70483626857457349</v>
      </c>
      <c r="AB83" s="24">
        <f t="shared" si="12"/>
        <v>5.0274325383495688E-2</v>
      </c>
      <c r="AC83" s="24">
        <f t="shared" si="13"/>
        <v>0.81934306569343063</v>
      </c>
      <c r="AD83" s="24">
        <f t="shared" si="14"/>
        <v>9.4735731617259206E-2</v>
      </c>
    </row>
    <row r="84" spans="2:30" x14ac:dyDescent="0.35">
      <c r="B84" s="9">
        <v>548</v>
      </c>
      <c r="C84" s="9">
        <v>548</v>
      </c>
      <c r="D84" s="9">
        <v>50</v>
      </c>
      <c r="E84" s="9">
        <v>4</v>
      </c>
      <c r="F84" s="9">
        <v>55</v>
      </c>
      <c r="G84" s="9">
        <v>55</v>
      </c>
      <c r="H84" s="9">
        <v>55</v>
      </c>
      <c r="I84" s="9">
        <v>55</v>
      </c>
      <c r="J84" s="9" t="s">
        <v>6</v>
      </c>
      <c r="K84" s="9" t="s">
        <v>6</v>
      </c>
      <c r="L84" s="9" t="s">
        <v>6</v>
      </c>
      <c r="M84" s="9" t="s">
        <v>6</v>
      </c>
      <c r="N84" s="12" t="s">
        <v>10</v>
      </c>
      <c r="O84" s="12">
        <v>100</v>
      </c>
      <c r="P84" s="12" t="s">
        <v>12</v>
      </c>
      <c r="Q84" s="12" t="s">
        <v>14</v>
      </c>
      <c r="R84" s="9"/>
      <c r="S84">
        <v>0.68248176574706998</v>
      </c>
      <c r="U84" s="9" t="s">
        <v>44</v>
      </c>
      <c r="V84" s="9">
        <f t="shared" si="10"/>
        <v>29072</v>
      </c>
      <c r="W84">
        <v>431</v>
      </c>
      <c r="X84">
        <v>19910</v>
      </c>
      <c r="Y84">
        <v>8614</v>
      </c>
      <c r="Z84">
        <v>117</v>
      </c>
      <c r="AA84" s="24">
        <f t="shared" si="11"/>
        <v>0.69967666483214086</v>
      </c>
      <c r="AB84" s="24">
        <f t="shared" si="12"/>
        <v>4.7650635710337202E-2</v>
      </c>
      <c r="AC84" s="24">
        <f t="shared" si="13"/>
        <v>0.78649635036496346</v>
      </c>
      <c r="AD84" s="24">
        <f t="shared" si="14"/>
        <v>8.9857187532575836E-2</v>
      </c>
    </row>
    <row r="85" spans="2:30" x14ac:dyDescent="0.35">
      <c r="B85" s="9">
        <v>548</v>
      </c>
      <c r="C85" s="9">
        <v>548</v>
      </c>
      <c r="D85" s="9">
        <v>50</v>
      </c>
      <c r="E85" s="9">
        <v>4</v>
      </c>
      <c r="F85" s="9">
        <v>55</v>
      </c>
      <c r="G85" s="9">
        <v>55</v>
      </c>
      <c r="H85" s="9">
        <v>55</v>
      </c>
      <c r="I85" s="9">
        <v>55</v>
      </c>
      <c r="J85" s="9" t="s">
        <v>6</v>
      </c>
      <c r="K85" s="9" t="s">
        <v>6</v>
      </c>
      <c r="L85" s="9" t="s">
        <v>6</v>
      </c>
      <c r="M85" s="9" t="s">
        <v>6</v>
      </c>
      <c r="N85" s="12" t="s">
        <v>10</v>
      </c>
      <c r="O85" s="12">
        <v>100</v>
      </c>
      <c r="P85" s="12" t="s">
        <v>12</v>
      </c>
      <c r="Q85" s="12" t="s">
        <v>14</v>
      </c>
      <c r="R85" s="9"/>
      <c r="S85">
        <v>0.67883211374282804</v>
      </c>
      <c r="U85" s="9" t="s">
        <v>44</v>
      </c>
      <c r="V85" s="9">
        <f t="shared" si="10"/>
        <v>29072</v>
      </c>
      <c r="W85">
        <v>491</v>
      </c>
      <c r="X85">
        <v>17805</v>
      </c>
      <c r="Y85">
        <v>10719</v>
      </c>
      <c r="Z85">
        <v>57</v>
      </c>
      <c r="AA85" s="24">
        <f t="shared" si="11"/>
        <v>0.62933406714364337</v>
      </c>
      <c r="AB85" s="24">
        <f t="shared" si="12"/>
        <v>4.3800178412132025E-2</v>
      </c>
      <c r="AC85" s="24">
        <f t="shared" si="13"/>
        <v>0.89598540145985406</v>
      </c>
      <c r="AD85" s="24">
        <f t="shared" si="14"/>
        <v>8.351760503486988E-2</v>
      </c>
    </row>
    <row r="86" spans="2:30" s="11" customFormat="1" x14ac:dyDescent="0.35">
      <c r="B86" s="10">
        <v>548</v>
      </c>
      <c r="C86" s="10">
        <v>548</v>
      </c>
      <c r="D86" s="10">
        <v>50</v>
      </c>
      <c r="E86" s="10">
        <v>4</v>
      </c>
      <c r="F86" s="10">
        <v>11</v>
      </c>
      <c r="G86" s="10">
        <v>11</v>
      </c>
      <c r="H86" s="10">
        <v>11</v>
      </c>
      <c r="I86" s="10">
        <v>11</v>
      </c>
      <c r="J86" s="10" t="s">
        <v>6</v>
      </c>
      <c r="K86" s="10" t="s">
        <v>6</v>
      </c>
      <c r="L86" s="10" t="s">
        <v>6</v>
      </c>
      <c r="M86" s="10" t="s">
        <v>6</v>
      </c>
      <c r="N86" s="11" t="s">
        <v>10</v>
      </c>
      <c r="O86" s="11">
        <v>100</v>
      </c>
      <c r="P86" s="11" t="s">
        <v>12</v>
      </c>
      <c r="Q86" s="11" t="s">
        <v>14</v>
      </c>
      <c r="R86" s="10"/>
      <c r="S86" s="11">
        <v>0.77737224102020197</v>
      </c>
      <c r="T86" s="14"/>
      <c r="U86" s="10" t="s">
        <v>48</v>
      </c>
      <c r="V86" s="10">
        <f>SUM(W86:Z86)</f>
        <v>29072</v>
      </c>
      <c r="W86" s="11">
        <v>469</v>
      </c>
      <c r="X86" s="11">
        <v>19563</v>
      </c>
      <c r="Y86" s="11">
        <v>8961</v>
      </c>
      <c r="Z86" s="11">
        <v>79</v>
      </c>
      <c r="AA86" s="16">
        <f t="shared" ref="AA86:AA105" si="15">(W86+X86)/V86</f>
        <v>0.68904788112272974</v>
      </c>
      <c r="AB86" s="16">
        <f t="shared" si="1"/>
        <v>4.973488865323436E-2</v>
      </c>
      <c r="AC86" s="16">
        <f t="shared" ref="AC86:AC105" si="16">(W86/(W86+Z86))</f>
        <v>0.8558394160583942</v>
      </c>
      <c r="AD86" s="16">
        <f t="shared" si="2"/>
        <v>9.4006814992984564E-2</v>
      </c>
    </row>
    <row r="87" spans="2:30" x14ac:dyDescent="0.35">
      <c r="B87" s="10">
        <v>548</v>
      </c>
      <c r="C87" s="10">
        <v>548</v>
      </c>
      <c r="D87" s="10">
        <v>50</v>
      </c>
      <c r="E87" s="10">
        <v>4</v>
      </c>
      <c r="F87" s="10">
        <v>11</v>
      </c>
      <c r="G87" s="10">
        <v>11</v>
      </c>
      <c r="H87" s="10">
        <v>11</v>
      </c>
      <c r="I87" s="10">
        <v>11</v>
      </c>
      <c r="J87" s="10" t="s">
        <v>6</v>
      </c>
      <c r="K87" s="10" t="s">
        <v>6</v>
      </c>
      <c r="L87" s="10" t="s">
        <v>6</v>
      </c>
      <c r="M87" s="10" t="s">
        <v>6</v>
      </c>
      <c r="N87" s="11" t="s">
        <v>10</v>
      </c>
      <c r="O87" s="11">
        <v>100</v>
      </c>
      <c r="P87" s="11" t="s">
        <v>12</v>
      </c>
      <c r="Q87" s="11" t="s">
        <v>14</v>
      </c>
      <c r="S87" s="11">
        <v>0.74452555179595903</v>
      </c>
      <c r="U87" s="10" t="s">
        <v>48</v>
      </c>
      <c r="V87" s="10">
        <f>SUM(W87:Z87)</f>
        <v>29072</v>
      </c>
      <c r="W87" s="11">
        <v>461</v>
      </c>
      <c r="X87" s="11">
        <v>19071</v>
      </c>
      <c r="Y87" s="11">
        <v>9453</v>
      </c>
      <c r="Z87" s="11">
        <v>87</v>
      </c>
      <c r="AA87" s="16">
        <f t="shared" si="15"/>
        <v>0.67184920198128784</v>
      </c>
      <c r="AB87" s="16">
        <f t="shared" si="1"/>
        <v>4.6499899132539844E-2</v>
      </c>
      <c r="AC87" s="16">
        <f t="shared" si="16"/>
        <v>0.84124087591240881</v>
      </c>
      <c r="AD87" s="16">
        <f t="shared" si="2"/>
        <v>8.812846492066527E-2</v>
      </c>
    </row>
    <row r="88" spans="2:30" x14ac:dyDescent="0.35">
      <c r="B88" s="10">
        <v>548</v>
      </c>
      <c r="C88" s="10">
        <v>548</v>
      </c>
      <c r="D88" s="10">
        <v>50</v>
      </c>
      <c r="E88" s="10">
        <v>4</v>
      </c>
      <c r="F88" s="10">
        <v>11</v>
      </c>
      <c r="G88" s="10">
        <v>11</v>
      </c>
      <c r="H88" s="10">
        <v>11</v>
      </c>
      <c r="I88" s="10">
        <v>11</v>
      </c>
      <c r="J88" s="10" t="s">
        <v>6</v>
      </c>
      <c r="K88" s="10" t="s">
        <v>6</v>
      </c>
      <c r="L88" s="10" t="s">
        <v>6</v>
      </c>
      <c r="M88" s="10" t="s">
        <v>6</v>
      </c>
      <c r="N88" s="11" t="s">
        <v>10</v>
      </c>
      <c r="O88" s="11">
        <v>100</v>
      </c>
      <c r="P88" s="11" t="s">
        <v>12</v>
      </c>
      <c r="Q88" s="11" t="s">
        <v>14</v>
      </c>
      <c r="S88" s="11">
        <v>0.75182479619979803</v>
      </c>
      <c r="U88" s="10" t="s">
        <v>48</v>
      </c>
      <c r="V88" s="10">
        <f t="shared" ref="V88:V125" si="17">SUM(W88:Z88)</f>
        <v>29072</v>
      </c>
      <c r="W88" s="11">
        <v>448</v>
      </c>
      <c r="X88" s="11">
        <v>20169</v>
      </c>
      <c r="Y88" s="11">
        <v>8355</v>
      </c>
      <c r="Z88" s="11">
        <v>100</v>
      </c>
      <c r="AA88" s="16">
        <f t="shared" si="15"/>
        <v>0.70917033571821686</v>
      </c>
      <c r="AB88" s="16">
        <f t="shared" si="1"/>
        <v>5.08917414517778E-2</v>
      </c>
      <c r="AC88" s="16">
        <f t="shared" si="16"/>
        <v>0.81751824817518248</v>
      </c>
      <c r="AD88" s="16">
        <f t="shared" si="2"/>
        <v>9.5818629023633833E-2</v>
      </c>
    </row>
    <row r="89" spans="2:30" x14ac:dyDescent="0.35">
      <c r="B89" s="10">
        <v>548</v>
      </c>
      <c r="C89" s="10">
        <v>548</v>
      </c>
      <c r="D89" s="10">
        <v>50</v>
      </c>
      <c r="E89" s="10">
        <v>4</v>
      </c>
      <c r="F89" s="10">
        <v>11</v>
      </c>
      <c r="G89" s="10">
        <v>11</v>
      </c>
      <c r="H89" s="10">
        <v>11</v>
      </c>
      <c r="I89" s="10">
        <v>11</v>
      </c>
      <c r="J89" s="10" t="s">
        <v>6</v>
      </c>
      <c r="K89" s="10" t="s">
        <v>6</v>
      </c>
      <c r="L89" s="10" t="s">
        <v>6</v>
      </c>
      <c r="M89" s="10" t="s">
        <v>6</v>
      </c>
      <c r="N89" s="11" t="s">
        <v>10</v>
      </c>
      <c r="O89" s="11">
        <v>100</v>
      </c>
      <c r="P89" s="11" t="s">
        <v>12</v>
      </c>
      <c r="Q89" s="11" t="s">
        <v>14</v>
      </c>
      <c r="S89" s="11">
        <v>0.76277375221252397</v>
      </c>
      <c r="U89" s="10" t="s">
        <v>48</v>
      </c>
      <c r="V89" s="10">
        <f t="shared" si="17"/>
        <v>29072</v>
      </c>
      <c r="W89" s="11">
        <v>440</v>
      </c>
      <c r="X89" s="11">
        <v>20831</v>
      </c>
      <c r="Y89" s="11">
        <v>7693</v>
      </c>
      <c r="Z89" s="11">
        <v>108</v>
      </c>
      <c r="AA89" s="16">
        <f t="shared" si="15"/>
        <v>0.73166620803522286</v>
      </c>
      <c r="AB89" s="16">
        <f t="shared" si="1"/>
        <v>5.4100577892536576E-2</v>
      </c>
      <c r="AC89" s="16">
        <f t="shared" si="16"/>
        <v>0.8029197080291971</v>
      </c>
      <c r="AD89" s="16">
        <f t="shared" si="2"/>
        <v>0.10137080981453749</v>
      </c>
    </row>
    <row r="90" spans="2:30" x14ac:dyDescent="0.35">
      <c r="B90" s="10">
        <v>548</v>
      </c>
      <c r="C90" s="10">
        <v>548</v>
      </c>
      <c r="D90" s="10">
        <v>50</v>
      </c>
      <c r="E90" s="10">
        <v>4</v>
      </c>
      <c r="F90" s="10">
        <v>11</v>
      </c>
      <c r="G90" s="10">
        <v>11</v>
      </c>
      <c r="H90" s="10">
        <v>11</v>
      </c>
      <c r="I90" s="10">
        <v>11</v>
      </c>
      <c r="J90" s="10" t="s">
        <v>6</v>
      </c>
      <c r="K90" s="10" t="s">
        <v>6</v>
      </c>
      <c r="L90" s="10" t="s">
        <v>6</v>
      </c>
      <c r="M90" s="10" t="s">
        <v>6</v>
      </c>
      <c r="N90" s="11" t="s">
        <v>10</v>
      </c>
      <c r="O90" s="11">
        <v>100</v>
      </c>
      <c r="P90" s="11" t="s">
        <v>12</v>
      </c>
      <c r="Q90" s="11" t="s">
        <v>14</v>
      </c>
      <c r="S90" s="11">
        <v>0.74452555179595903</v>
      </c>
      <c r="U90" s="10" t="s">
        <v>48</v>
      </c>
      <c r="V90" s="10">
        <f t="shared" si="17"/>
        <v>29072</v>
      </c>
      <c r="W90" s="11">
        <v>463</v>
      </c>
      <c r="X90" s="11">
        <v>19857</v>
      </c>
      <c r="Y90" s="11">
        <v>8667</v>
      </c>
      <c r="Z90" s="11">
        <v>85</v>
      </c>
      <c r="AA90" s="16">
        <f t="shared" si="15"/>
        <v>0.69895432030820037</v>
      </c>
      <c r="AB90" s="16">
        <f t="shared" si="1"/>
        <v>5.071193866374589E-2</v>
      </c>
      <c r="AC90" s="16">
        <f t="shared" si="16"/>
        <v>0.8448905109489051</v>
      </c>
      <c r="AD90" s="16">
        <f t="shared" si="2"/>
        <v>9.5680925811117992E-2</v>
      </c>
    </row>
    <row r="91" spans="2:30" x14ac:dyDescent="0.35">
      <c r="B91" s="10">
        <v>548</v>
      </c>
      <c r="C91" s="10">
        <v>548</v>
      </c>
      <c r="D91" s="10">
        <v>50</v>
      </c>
      <c r="E91" s="10">
        <v>4</v>
      </c>
      <c r="F91" s="10">
        <v>11</v>
      </c>
      <c r="G91" s="10">
        <v>11</v>
      </c>
      <c r="H91" s="10">
        <v>11</v>
      </c>
      <c r="I91" s="10">
        <v>11</v>
      </c>
      <c r="J91" s="10" t="s">
        <v>6</v>
      </c>
      <c r="K91" s="10" t="s">
        <v>6</v>
      </c>
      <c r="L91" s="10" t="s">
        <v>6</v>
      </c>
      <c r="M91" s="10" t="s">
        <v>6</v>
      </c>
      <c r="N91" s="11" t="s">
        <v>10</v>
      </c>
      <c r="O91" s="11">
        <v>100</v>
      </c>
      <c r="P91" s="11" t="s">
        <v>12</v>
      </c>
      <c r="Q91" s="11" t="s">
        <v>14</v>
      </c>
      <c r="S91" s="11">
        <v>0.76277375221252397</v>
      </c>
      <c r="U91" s="10" t="s">
        <v>48</v>
      </c>
      <c r="V91" s="10">
        <f t="shared" si="17"/>
        <v>29072</v>
      </c>
      <c r="W91" s="11">
        <v>402</v>
      </c>
      <c r="X91" s="11">
        <v>22383</v>
      </c>
      <c r="Y91" s="11">
        <v>6141</v>
      </c>
      <c r="Z91" s="11">
        <v>146</v>
      </c>
      <c r="AA91" s="16">
        <f t="shared" si="15"/>
        <v>0.78374380847550906</v>
      </c>
      <c r="AB91" s="16">
        <f t="shared" si="1"/>
        <v>6.1439706556625402E-2</v>
      </c>
      <c r="AC91" s="16">
        <f t="shared" si="16"/>
        <v>0.73357664233576647</v>
      </c>
      <c r="AD91" s="16">
        <f t="shared" si="2"/>
        <v>0.11338316175433648</v>
      </c>
    </row>
    <row r="92" spans="2:30" x14ac:dyDescent="0.35">
      <c r="B92" s="10">
        <v>548</v>
      </c>
      <c r="C92" s="10">
        <v>548</v>
      </c>
      <c r="D92" s="10">
        <v>50</v>
      </c>
      <c r="E92" s="10">
        <v>4</v>
      </c>
      <c r="F92" s="10">
        <v>11</v>
      </c>
      <c r="G92" s="10">
        <v>11</v>
      </c>
      <c r="H92" s="10">
        <v>11</v>
      </c>
      <c r="I92" s="10">
        <v>11</v>
      </c>
      <c r="J92" s="10" t="s">
        <v>6</v>
      </c>
      <c r="K92" s="10" t="s">
        <v>6</v>
      </c>
      <c r="L92" s="10" t="s">
        <v>6</v>
      </c>
      <c r="M92" s="10" t="s">
        <v>6</v>
      </c>
      <c r="N92" s="11" t="s">
        <v>10</v>
      </c>
      <c r="O92" s="11">
        <v>100</v>
      </c>
      <c r="P92" s="11" t="s">
        <v>12</v>
      </c>
      <c r="Q92" s="11" t="s">
        <v>14</v>
      </c>
      <c r="S92" s="11">
        <v>0.75912410020828203</v>
      </c>
      <c r="U92" s="10" t="s">
        <v>48</v>
      </c>
      <c r="V92" s="10">
        <f t="shared" si="17"/>
        <v>29072</v>
      </c>
      <c r="W92" s="11">
        <v>452</v>
      </c>
      <c r="X92" s="11">
        <v>20376</v>
      </c>
      <c r="Y92" s="11">
        <v>8148</v>
      </c>
      <c r="Z92" s="11">
        <v>96</v>
      </c>
      <c r="AA92" s="16">
        <f t="shared" si="15"/>
        <v>0.71642817831590533</v>
      </c>
      <c r="AB92" s="16">
        <f t="shared" si="1"/>
        <v>5.2558139534883724E-2</v>
      </c>
      <c r="AC92" s="16">
        <f t="shared" si="16"/>
        <v>0.82481751824817517</v>
      </c>
      <c r="AD92" s="16">
        <f t="shared" si="2"/>
        <v>9.8819414079580239E-2</v>
      </c>
    </row>
    <row r="93" spans="2:30" x14ac:dyDescent="0.35">
      <c r="B93" s="10">
        <v>548</v>
      </c>
      <c r="C93" s="10">
        <v>548</v>
      </c>
      <c r="D93" s="10">
        <v>50</v>
      </c>
      <c r="E93" s="10">
        <v>4</v>
      </c>
      <c r="F93" s="10">
        <v>11</v>
      </c>
      <c r="G93" s="10">
        <v>11</v>
      </c>
      <c r="H93" s="10">
        <v>11</v>
      </c>
      <c r="I93" s="10">
        <v>11</v>
      </c>
      <c r="J93" s="10" t="s">
        <v>6</v>
      </c>
      <c r="K93" s="10" t="s">
        <v>6</v>
      </c>
      <c r="L93" s="10" t="s">
        <v>6</v>
      </c>
      <c r="M93" s="10" t="s">
        <v>6</v>
      </c>
      <c r="N93" s="11" t="s">
        <v>10</v>
      </c>
      <c r="O93" s="11">
        <v>100</v>
      </c>
      <c r="P93" s="11" t="s">
        <v>12</v>
      </c>
      <c r="Q93" s="11" t="s">
        <v>14</v>
      </c>
      <c r="S93" s="11">
        <v>0.73357665538787797</v>
      </c>
      <c r="U93" s="10" t="s">
        <v>48</v>
      </c>
      <c r="V93" s="10">
        <f t="shared" si="17"/>
        <v>29072</v>
      </c>
      <c r="W93" s="11">
        <v>486</v>
      </c>
      <c r="X93" s="11">
        <v>18204</v>
      </c>
      <c r="Y93" s="11">
        <v>10320</v>
      </c>
      <c r="Z93" s="11">
        <v>62</v>
      </c>
      <c r="AA93" s="16">
        <f t="shared" si="15"/>
        <v>0.64288662630709958</v>
      </c>
      <c r="AB93" s="16">
        <f t="shared" si="1"/>
        <v>4.4975013881177126E-2</v>
      </c>
      <c r="AC93" s="16">
        <f t="shared" si="16"/>
        <v>0.88686131386861311</v>
      </c>
      <c r="AD93" s="16">
        <f t="shared" si="2"/>
        <v>8.5608596089483888E-2</v>
      </c>
    </row>
    <row r="94" spans="2:30" x14ac:dyDescent="0.35">
      <c r="B94" s="10">
        <v>548</v>
      </c>
      <c r="C94" s="10">
        <v>548</v>
      </c>
      <c r="D94" s="10">
        <v>50</v>
      </c>
      <c r="E94" s="10">
        <v>4</v>
      </c>
      <c r="F94" s="10">
        <v>11</v>
      </c>
      <c r="G94" s="10">
        <v>11</v>
      </c>
      <c r="H94" s="10">
        <v>11</v>
      </c>
      <c r="I94" s="10">
        <v>11</v>
      </c>
      <c r="J94" s="10" t="s">
        <v>6</v>
      </c>
      <c r="K94" s="10" t="s">
        <v>6</v>
      </c>
      <c r="L94" s="10" t="s">
        <v>6</v>
      </c>
      <c r="M94" s="10" t="s">
        <v>6</v>
      </c>
      <c r="N94" s="11" t="s">
        <v>10</v>
      </c>
      <c r="O94" s="11">
        <v>100</v>
      </c>
      <c r="P94" s="11" t="s">
        <v>12</v>
      </c>
      <c r="Q94" s="11" t="s">
        <v>14</v>
      </c>
      <c r="S94" s="11">
        <v>0.76642334461212103</v>
      </c>
      <c r="U94" s="10" t="s">
        <v>48</v>
      </c>
      <c r="V94" s="10">
        <f t="shared" si="17"/>
        <v>29072</v>
      </c>
      <c r="W94" s="11">
        <v>458</v>
      </c>
      <c r="X94" s="11">
        <v>20164</v>
      </c>
      <c r="Y94" s="11">
        <v>8360</v>
      </c>
      <c r="Z94" s="11">
        <v>90</v>
      </c>
      <c r="AA94" s="16">
        <f t="shared" si="15"/>
        <v>0.70934232250963125</v>
      </c>
      <c r="AB94" s="16">
        <f t="shared" si="1"/>
        <v>5.1939215241551373E-2</v>
      </c>
      <c r="AC94" s="16">
        <f t="shared" si="16"/>
        <v>0.83576642335766427</v>
      </c>
      <c r="AD94" s="16">
        <f t="shared" si="2"/>
        <v>9.7800555199658329E-2</v>
      </c>
    </row>
    <row r="95" spans="2:30" x14ac:dyDescent="0.35">
      <c r="B95" s="10">
        <v>548</v>
      </c>
      <c r="C95" s="10">
        <v>548</v>
      </c>
      <c r="D95" s="10">
        <v>50</v>
      </c>
      <c r="E95" s="10">
        <v>4</v>
      </c>
      <c r="F95" s="10">
        <v>11</v>
      </c>
      <c r="G95" s="10">
        <v>11</v>
      </c>
      <c r="H95" s="10">
        <v>11</v>
      </c>
      <c r="I95" s="10">
        <v>11</v>
      </c>
      <c r="J95" s="10" t="s">
        <v>6</v>
      </c>
      <c r="K95" s="10" t="s">
        <v>6</v>
      </c>
      <c r="L95" s="10" t="s">
        <v>6</v>
      </c>
      <c r="M95" s="10" t="s">
        <v>6</v>
      </c>
      <c r="N95" s="11" t="s">
        <v>10</v>
      </c>
      <c r="O95" s="11">
        <v>100</v>
      </c>
      <c r="P95" s="11" t="s">
        <v>12</v>
      </c>
      <c r="Q95" s="11" t="s">
        <v>14</v>
      </c>
      <c r="S95" s="11">
        <v>0.71532845497131303</v>
      </c>
      <c r="U95" s="10" t="s">
        <v>48</v>
      </c>
      <c r="V95" s="10">
        <f t="shared" si="17"/>
        <v>29072</v>
      </c>
      <c r="W95" s="11">
        <v>444</v>
      </c>
      <c r="X95" s="11">
        <v>19785</v>
      </c>
      <c r="Y95" s="11">
        <v>8739</v>
      </c>
      <c r="Z95" s="11">
        <v>104</v>
      </c>
      <c r="AA95" s="16">
        <f t="shared" si="15"/>
        <v>0.69582416070445785</v>
      </c>
      <c r="AB95" s="16">
        <f t="shared" si="1"/>
        <v>4.8350212348905588E-2</v>
      </c>
      <c r="AC95" s="16">
        <f t="shared" si="16"/>
        <v>0.81021897810218979</v>
      </c>
      <c r="AD95" s="16">
        <f t="shared" si="2"/>
        <v>9.125475285171103E-2</v>
      </c>
    </row>
    <row r="96" spans="2:30" x14ac:dyDescent="0.35">
      <c r="B96" s="10">
        <v>548</v>
      </c>
      <c r="C96" s="10">
        <v>548</v>
      </c>
      <c r="D96" s="10">
        <v>50</v>
      </c>
      <c r="E96" s="10">
        <v>4</v>
      </c>
      <c r="F96" s="10">
        <v>11</v>
      </c>
      <c r="G96" s="10">
        <v>11</v>
      </c>
      <c r="H96" s="10">
        <v>11</v>
      </c>
      <c r="I96" s="10">
        <v>11</v>
      </c>
      <c r="J96" s="10" t="s">
        <v>6</v>
      </c>
      <c r="K96" s="10" t="s">
        <v>6</v>
      </c>
      <c r="L96" s="10" t="s">
        <v>6</v>
      </c>
      <c r="M96" s="10" t="s">
        <v>6</v>
      </c>
      <c r="N96" s="11" t="s">
        <v>10</v>
      </c>
      <c r="O96" s="11">
        <v>100</v>
      </c>
      <c r="P96" s="11" t="s">
        <v>12</v>
      </c>
      <c r="Q96" s="11" t="s">
        <v>14</v>
      </c>
      <c r="S96" s="11">
        <v>0.72262775897979703</v>
      </c>
      <c r="U96" s="10" t="s">
        <v>48</v>
      </c>
      <c r="V96" s="10">
        <f t="shared" si="17"/>
        <v>29072</v>
      </c>
      <c r="W96" s="11">
        <v>497</v>
      </c>
      <c r="X96" s="11">
        <v>16943</v>
      </c>
      <c r="Y96" s="11">
        <v>11581</v>
      </c>
      <c r="Z96" s="11">
        <v>51</v>
      </c>
      <c r="AA96" s="16">
        <f t="shared" si="15"/>
        <v>0.59988992845349476</v>
      </c>
      <c r="AB96" s="16">
        <f t="shared" ref="AB96:AB105" si="18">IF(AND(W96=0, Y96=0),0,(W96/(W96+Y96)))</f>
        <v>4.1149196886901808E-2</v>
      </c>
      <c r="AC96" s="16">
        <f t="shared" si="16"/>
        <v>0.90693430656934304</v>
      </c>
      <c r="AD96" s="16">
        <f t="shared" ref="AD96:AD105" si="19">IF(AND(AB96=0,AC96=0),0,2*(AB96*AC96)/(AB96+AC96))</f>
        <v>7.8726437509900202E-2</v>
      </c>
    </row>
    <row r="97" spans="2:30" x14ac:dyDescent="0.35">
      <c r="B97" s="10">
        <v>548</v>
      </c>
      <c r="C97" s="10">
        <v>548</v>
      </c>
      <c r="D97" s="10">
        <v>50</v>
      </c>
      <c r="E97" s="10">
        <v>4</v>
      </c>
      <c r="F97" s="10">
        <v>11</v>
      </c>
      <c r="G97" s="10">
        <v>11</v>
      </c>
      <c r="H97" s="10">
        <v>11</v>
      </c>
      <c r="I97" s="10">
        <v>11</v>
      </c>
      <c r="J97" s="10" t="s">
        <v>6</v>
      </c>
      <c r="K97" s="10" t="s">
        <v>6</v>
      </c>
      <c r="L97" s="10" t="s">
        <v>6</v>
      </c>
      <c r="M97" s="10" t="s">
        <v>6</v>
      </c>
      <c r="N97" s="11" t="s">
        <v>10</v>
      </c>
      <c r="O97" s="11">
        <v>100</v>
      </c>
      <c r="P97" s="11" t="s">
        <v>12</v>
      </c>
      <c r="Q97" s="11" t="s">
        <v>14</v>
      </c>
      <c r="S97" s="11">
        <v>0.74087589979171697</v>
      </c>
      <c r="U97" s="10" t="s">
        <v>48</v>
      </c>
      <c r="V97" s="10">
        <f t="shared" si="17"/>
        <v>29072</v>
      </c>
      <c r="W97" s="11">
        <v>416</v>
      </c>
      <c r="X97" s="11">
        <v>21755</v>
      </c>
      <c r="Y97" s="11">
        <v>6769</v>
      </c>
      <c r="Z97" s="11">
        <v>132</v>
      </c>
      <c r="AA97" s="16">
        <f t="shared" si="15"/>
        <v>0.76262383048981841</v>
      </c>
      <c r="AB97" s="16">
        <f t="shared" si="18"/>
        <v>5.7898399443284621E-2</v>
      </c>
      <c r="AC97" s="16">
        <f t="shared" si="16"/>
        <v>0.75912408759124084</v>
      </c>
      <c r="AD97" s="16">
        <f t="shared" si="19"/>
        <v>0.10759084443294969</v>
      </c>
    </row>
    <row r="98" spans="2:30" x14ac:dyDescent="0.35">
      <c r="B98" s="10">
        <v>548</v>
      </c>
      <c r="C98" s="10">
        <v>548</v>
      </c>
      <c r="D98" s="10">
        <v>50</v>
      </c>
      <c r="E98" s="10">
        <v>4</v>
      </c>
      <c r="F98" s="10">
        <v>11</v>
      </c>
      <c r="G98" s="10">
        <v>11</v>
      </c>
      <c r="H98" s="10">
        <v>11</v>
      </c>
      <c r="I98" s="10">
        <v>11</v>
      </c>
      <c r="J98" s="10" t="s">
        <v>6</v>
      </c>
      <c r="K98" s="10" t="s">
        <v>6</v>
      </c>
      <c r="L98" s="10" t="s">
        <v>6</v>
      </c>
      <c r="M98" s="10" t="s">
        <v>6</v>
      </c>
      <c r="N98" s="11" t="s">
        <v>10</v>
      </c>
      <c r="O98" s="11">
        <v>100</v>
      </c>
      <c r="P98" s="11" t="s">
        <v>12</v>
      </c>
      <c r="Q98" s="11" t="s">
        <v>14</v>
      </c>
      <c r="S98" s="11">
        <v>0.80656933784484797</v>
      </c>
      <c r="U98" s="10" t="s">
        <v>48</v>
      </c>
      <c r="V98" s="10">
        <f t="shared" si="17"/>
        <v>29072</v>
      </c>
      <c r="W98" s="11">
        <v>483</v>
      </c>
      <c r="X98" s="11">
        <v>18563</v>
      </c>
      <c r="Y98" s="11">
        <v>9961</v>
      </c>
      <c r="Z98" s="11">
        <v>65</v>
      </c>
      <c r="AA98" s="16">
        <f t="shared" si="15"/>
        <v>0.65513208585580629</v>
      </c>
      <c r="AB98" s="16">
        <f t="shared" si="18"/>
        <v>4.6246648793565687E-2</v>
      </c>
      <c r="AC98" s="16">
        <f t="shared" si="16"/>
        <v>0.88138686131386856</v>
      </c>
      <c r="AD98" s="16">
        <f t="shared" si="19"/>
        <v>8.7882096069869006E-2</v>
      </c>
    </row>
    <row r="99" spans="2:30" x14ac:dyDescent="0.35">
      <c r="B99" s="10">
        <v>548</v>
      </c>
      <c r="C99" s="10">
        <v>548</v>
      </c>
      <c r="D99" s="10">
        <v>50</v>
      </c>
      <c r="E99" s="10">
        <v>4</v>
      </c>
      <c r="F99" s="10">
        <v>11</v>
      </c>
      <c r="G99" s="10">
        <v>11</v>
      </c>
      <c r="H99" s="10">
        <v>11</v>
      </c>
      <c r="I99" s="10">
        <v>11</v>
      </c>
      <c r="J99" s="10" t="s">
        <v>6</v>
      </c>
      <c r="K99" s="10" t="s">
        <v>6</v>
      </c>
      <c r="L99" s="10" t="s">
        <v>6</v>
      </c>
      <c r="M99" s="10" t="s">
        <v>6</v>
      </c>
      <c r="N99" s="11" t="s">
        <v>10</v>
      </c>
      <c r="O99" s="11">
        <v>100</v>
      </c>
      <c r="P99" s="11" t="s">
        <v>12</v>
      </c>
      <c r="Q99" s="11" t="s">
        <v>14</v>
      </c>
      <c r="S99" s="11">
        <v>0.77007299661636297</v>
      </c>
      <c r="U99" s="10" t="s">
        <v>48</v>
      </c>
      <c r="V99" s="10">
        <f t="shared" si="17"/>
        <v>29072</v>
      </c>
      <c r="W99" s="11">
        <v>464</v>
      </c>
      <c r="X99" s="11">
        <v>19859</v>
      </c>
      <c r="Y99" s="11">
        <v>8665</v>
      </c>
      <c r="Z99" s="11">
        <v>84</v>
      </c>
      <c r="AA99" s="16">
        <f t="shared" si="15"/>
        <v>0.69905751238304903</v>
      </c>
      <c r="AB99" s="16">
        <f t="shared" si="18"/>
        <v>5.0827034724504325E-2</v>
      </c>
      <c r="AC99" s="16">
        <f t="shared" si="16"/>
        <v>0.84671532846715325</v>
      </c>
      <c r="AD99" s="16">
        <f t="shared" si="19"/>
        <v>9.5897488891185281E-2</v>
      </c>
    </row>
    <row r="100" spans="2:30" x14ac:dyDescent="0.35">
      <c r="B100" s="10">
        <v>548</v>
      </c>
      <c r="C100" s="10">
        <v>548</v>
      </c>
      <c r="D100" s="10">
        <v>50</v>
      </c>
      <c r="E100" s="10">
        <v>4</v>
      </c>
      <c r="F100" s="10">
        <v>11</v>
      </c>
      <c r="G100" s="10">
        <v>11</v>
      </c>
      <c r="H100" s="10">
        <v>11</v>
      </c>
      <c r="I100" s="10">
        <v>11</v>
      </c>
      <c r="J100" s="10" t="s">
        <v>6</v>
      </c>
      <c r="K100" s="10" t="s">
        <v>6</v>
      </c>
      <c r="L100" s="10" t="s">
        <v>6</v>
      </c>
      <c r="M100" s="10" t="s">
        <v>6</v>
      </c>
      <c r="N100" s="11" t="s">
        <v>10</v>
      </c>
      <c r="O100" s="11">
        <v>100</v>
      </c>
      <c r="P100" s="11" t="s">
        <v>12</v>
      </c>
      <c r="Q100" s="11" t="s">
        <v>14</v>
      </c>
      <c r="S100" s="11">
        <v>0.75547444820403997</v>
      </c>
      <c r="U100" s="10" t="s">
        <v>48</v>
      </c>
      <c r="V100" s="10">
        <f t="shared" si="17"/>
        <v>29072</v>
      </c>
      <c r="W100" s="11">
        <v>467</v>
      </c>
      <c r="X100" s="11">
        <v>19691</v>
      </c>
      <c r="Y100" s="11">
        <v>8833</v>
      </c>
      <c r="Z100" s="11">
        <v>81</v>
      </c>
      <c r="AA100" s="16">
        <f t="shared" si="15"/>
        <v>0.69338194826637312</v>
      </c>
      <c r="AB100" s="16">
        <f t="shared" si="18"/>
        <v>5.0215053763440862E-2</v>
      </c>
      <c r="AC100" s="16">
        <f t="shared" si="16"/>
        <v>0.8521897810218978</v>
      </c>
      <c r="AD100" s="16">
        <f t="shared" si="19"/>
        <v>9.4841592201462238E-2</v>
      </c>
    </row>
    <row r="101" spans="2:30" x14ac:dyDescent="0.35">
      <c r="B101" s="10">
        <v>548</v>
      </c>
      <c r="C101" s="10">
        <v>548</v>
      </c>
      <c r="D101" s="10">
        <v>50</v>
      </c>
      <c r="E101" s="10">
        <v>4</v>
      </c>
      <c r="F101" s="10">
        <v>11</v>
      </c>
      <c r="G101" s="10">
        <v>11</v>
      </c>
      <c r="H101" s="10">
        <v>11</v>
      </c>
      <c r="I101" s="10">
        <v>11</v>
      </c>
      <c r="J101" s="10" t="s">
        <v>6</v>
      </c>
      <c r="K101" s="10" t="s">
        <v>6</v>
      </c>
      <c r="L101" s="10" t="s">
        <v>6</v>
      </c>
      <c r="M101" s="10" t="s">
        <v>6</v>
      </c>
      <c r="N101" s="11" t="s">
        <v>10</v>
      </c>
      <c r="O101" s="11">
        <v>100</v>
      </c>
      <c r="P101" s="11" t="s">
        <v>12</v>
      </c>
      <c r="Q101" s="11" t="s">
        <v>14</v>
      </c>
      <c r="S101" s="11">
        <v>0.78832119703292802</v>
      </c>
      <c r="U101" s="10" t="s">
        <v>48</v>
      </c>
      <c r="V101" s="10">
        <f t="shared" si="17"/>
        <v>29072</v>
      </c>
      <c r="W101" s="11">
        <v>450</v>
      </c>
      <c r="X101" s="11">
        <v>20168</v>
      </c>
      <c r="Y101" s="11">
        <v>8356</v>
      </c>
      <c r="Z101" s="11">
        <v>98</v>
      </c>
      <c r="AA101" s="16">
        <f t="shared" si="15"/>
        <v>0.70920473307649967</v>
      </c>
      <c r="AB101" s="16">
        <f t="shared" si="18"/>
        <v>5.1101521689756985E-2</v>
      </c>
      <c r="AC101" s="16">
        <f t="shared" si="16"/>
        <v>0.82116788321167888</v>
      </c>
      <c r="AD101" s="16">
        <f t="shared" si="19"/>
        <v>9.6215522771007048E-2</v>
      </c>
    </row>
    <row r="102" spans="2:30" x14ac:dyDescent="0.35">
      <c r="B102" s="10">
        <v>548</v>
      </c>
      <c r="C102" s="10">
        <v>548</v>
      </c>
      <c r="D102" s="10">
        <v>50</v>
      </c>
      <c r="E102" s="10">
        <v>4</v>
      </c>
      <c r="F102" s="10">
        <v>11</v>
      </c>
      <c r="G102" s="10">
        <v>11</v>
      </c>
      <c r="H102" s="10">
        <v>11</v>
      </c>
      <c r="I102" s="10">
        <v>11</v>
      </c>
      <c r="J102" s="10" t="s">
        <v>6</v>
      </c>
      <c r="K102" s="10" t="s">
        <v>6</v>
      </c>
      <c r="L102" s="10" t="s">
        <v>6</v>
      </c>
      <c r="M102" s="10" t="s">
        <v>6</v>
      </c>
      <c r="N102" s="11" t="s">
        <v>10</v>
      </c>
      <c r="O102" s="11">
        <v>100</v>
      </c>
      <c r="P102" s="11" t="s">
        <v>12</v>
      </c>
      <c r="Q102" s="11" t="s">
        <v>14</v>
      </c>
      <c r="S102" s="11">
        <v>0.70437955856323198</v>
      </c>
      <c r="U102" s="10" t="s">
        <v>48</v>
      </c>
      <c r="V102" s="10">
        <f t="shared" si="17"/>
        <v>29072</v>
      </c>
      <c r="W102" s="11">
        <v>444</v>
      </c>
      <c r="X102" s="11">
        <v>19862</v>
      </c>
      <c r="Y102" s="11">
        <v>8662</v>
      </c>
      <c r="Z102" s="11">
        <v>104</v>
      </c>
      <c r="AA102" s="16">
        <f t="shared" si="15"/>
        <v>0.69847275729224001</v>
      </c>
      <c r="AB102" s="16">
        <f t="shared" si="18"/>
        <v>4.8759059960465624E-2</v>
      </c>
      <c r="AC102" s="16">
        <f t="shared" si="16"/>
        <v>0.81021897810218979</v>
      </c>
      <c r="AD102" s="16">
        <f t="shared" si="19"/>
        <v>9.1982597886886272E-2</v>
      </c>
    </row>
    <row r="103" spans="2:30" x14ac:dyDescent="0.35">
      <c r="B103" s="10">
        <v>548</v>
      </c>
      <c r="C103" s="10">
        <v>548</v>
      </c>
      <c r="D103" s="10">
        <v>50</v>
      </c>
      <c r="E103" s="10">
        <v>4</v>
      </c>
      <c r="F103" s="10">
        <v>11</v>
      </c>
      <c r="G103" s="10">
        <v>11</v>
      </c>
      <c r="H103" s="10">
        <v>11</v>
      </c>
      <c r="I103" s="10">
        <v>11</v>
      </c>
      <c r="J103" s="10" t="s">
        <v>6</v>
      </c>
      <c r="K103" s="10" t="s">
        <v>6</v>
      </c>
      <c r="L103" s="10" t="s">
        <v>6</v>
      </c>
      <c r="M103" s="10" t="s">
        <v>6</v>
      </c>
      <c r="N103" s="11" t="s">
        <v>10</v>
      </c>
      <c r="O103" s="11">
        <v>100</v>
      </c>
      <c r="P103" s="11" t="s">
        <v>12</v>
      </c>
      <c r="Q103" s="11" t="s">
        <v>14</v>
      </c>
      <c r="S103" s="11">
        <v>0.76277375221252397</v>
      </c>
      <c r="U103" s="10" t="s">
        <v>48</v>
      </c>
      <c r="V103" s="10">
        <f t="shared" si="17"/>
        <v>29072</v>
      </c>
      <c r="W103" s="11">
        <v>456</v>
      </c>
      <c r="X103" s="11">
        <v>20186</v>
      </c>
      <c r="Y103" s="11">
        <v>8338</v>
      </c>
      <c r="Z103" s="11">
        <v>92</v>
      </c>
      <c r="AA103" s="16">
        <f t="shared" si="15"/>
        <v>0.71003026967528893</v>
      </c>
      <c r="AB103" s="16">
        <f t="shared" si="18"/>
        <v>5.1853536502160562E-2</v>
      </c>
      <c r="AC103" s="16">
        <f t="shared" si="16"/>
        <v>0.83211678832116787</v>
      </c>
      <c r="AD103" s="16">
        <f t="shared" si="19"/>
        <v>9.7623635195889541E-2</v>
      </c>
    </row>
    <row r="104" spans="2:30" x14ac:dyDescent="0.35">
      <c r="B104" s="10">
        <v>548</v>
      </c>
      <c r="C104" s="10">
        <v>548</v>
      </c>
      <c r="D104" s="10">
        <v>50</v>
      </c>
      <c r="E104" s="10">
        <v>4</v>
      </c>
      <c r="F104" s="10">
        <v>11</v>
      </c>
      <c r="G104" s="10">
        <v>11</v>
      </c>
      <c r="H104" s="10">
        <v>11</v>
      </c>
      <c r="I104" s="10">
        <v>11</v>
      </c>
      <c r="J104" s="10" t="s">
        <v>6</v>
      </c>
      <c r="K104" s="10" t="s">
        <v>6</v>
      </c>
      <c r="L104" s="10" t="s">
        <v>6</v>
      </c>
      <c r="M104" s="10" t="s">
        <v>6</v>
      </c>
      <c r="N104" s="11" t="s">
        <v>10</v>
      </c>
      <c r="O104" s="11">
        <v>100</v>
      </c>
      <c r="P104" s="11" t="s">
        <v>12</v>
      </c>
      <c r="Q104" s="11" t="s">
        <v>14</v>
      </c>
      <c r="S104" s="11">
        <v>0.77007299661636297</v>
      </c>
      <c r="U104" s="10" t="s">
        <v>48</v>
      </c>
      <c r="V104" s="10">
        <f t="shared" si="17"/>
        <v>29072</v>
      </c>
      <c r="W104" s="11">
        <v>458</v>
      </c>
      <c r="X104" s="11">
        <v>19845</v>
      </c>
      <c r="Y104" s="11">
        <v>8679</v>
      </c>
      <c r="Z104" s="11">
        <v>90</v>
      </c>
      <c r="AA104" s="16">
        <f t="shared" si="15"/>
        <v>0.69836956521739135</v>
      </c>
      <c r="AB104" s="16">
        <f t="shared" si="18"/>
        <v>5.0125861880267047E-2</v>
      </c>
      <c r="AC104" s="16">
        <f t="shared" si="16"/>
        <v>0.83576642335766427</v>
      </c>
      <c r="AD104" s="16">
        <f t="shared" si="19"/>
        <v>9.4579246257098612E-2</v>
      </c>
    </row>
    <row r="105" spans="2:30" x14ac:dyDescent="0.35">
      <c r="B105" s="10">
        <v>548</v>
      </c>
      <c r="C105" s="10">
        <v>548</v>
      </c>
      <c r="D105" s="10">
        <v>50</v>
      </c>
      <c r="E105" s="10">
        <v>4</v>
      </c>
      <c r="F105" s="10">
        <v>11</v>
      </c>
      <c r="G105" s="10">
        <v>11</v>
      </c>
      <c r="H105" s="10">
        <v>11</v>
      </c>
      <c r="I105" s="10">
        <v>11</v>
      </c>
      <c r="J105" s="10" t="s">
        <v>6</v>
      </c>
      <c r="K105" s="10" t="s">
        <v>6</v>
      </c>
      <c r="L105" s="10" t="s">
        <v>6</v>
      </c>
      <c r="M105" s="10" t="s">
        <v>6</v>
      </c>
      <c r="N105" s="11" t="s">
        <v>10</v>
      </c>
      <c r="O105" s="11">
        <v>100</v>
      </c>
      <c r="P105" s="11" t="s">
        <v>12</v>
      </c>
      <c r="Q105" s="11" t="s">
        <v>14</v>
      </c>
      <c r="S105" s="11">
        <v>0.72262775897979703</v>
      </c>
      <c r="U105" s="10" t="s">
        <v>48</v>
      </c>
      <c r="V105" s="10">
        <f t="shared" si="17"/>
        <v>29072</v>
      </c>
      <c r="W105" s="11">
        <v>447</v>
      </c>
      <c r="X105" s="11">
        <v>19985</v>
      </c>
      <c r="Y105" s="11">
        <v>8539</v>
      </c>
      <c r="Z105" s="11">
        <v>101</v>
      </c>
      <c r="AA105" s="16">
        <f t="shared" si="15"/>
        <v>0.70280682443588327</v>
      </c>
      <c r="AB105" s="16">
        <f t="shared" si="18"/>
        <v>4.9744046294235476E-2</v>
      </c>
      <c r="AC105" s="16">
        <f t="shared" si="16"/>
        <v>0.81569343065693434</v>
      </c>
      <c r="AD105" s="16">
        <f t="shared" si="19"/>
        <v>9.3769666456891124E-2</v>
      </c>
    </row>
    <row r="106" spans="2:30" x14ac:dyDescent="0.35">
      <c r="B106" s="1">
        <v>20000</v>
      </c>
      <c r="C106" s="1">
        <v>548</v>
      </c>
      <c r="D106" s="1">
        <v>50</v>
      </c>
      <c r="E106" s="9">
        <v>4</v>
      </c>
      <c r="F106" s="1">
        <v>11</v>
      </c>
      <c r="G106" s="1">
        <v>11</v>
      </c>
      <c r="H106" s="1">
        <v>11</v>
      </c>
      <c r="I106" s="8">
        <v>11</v>
      </c>
      <c r="J106" s="1" t="s">
        <v>6</v>
      </c>
      <c r="K106" s="1" t="s">
        <v>6</v>
      </c>
      <c r="L106" s="1" t="s">
        <v>6</v>
      </c>
      <c r="M106" s="8" t="s">
        <v>6</v>
      </c>
      <c r="N106" s="26" t="s">
        <v>49</v>
      </c>
      <c r="O106" s="26">
        <v>100</v>
      </c>
      <c r="P106" s="26" t="s">
        <v>12</v>
      </c>
      <c r="Q106" s="26" t="s">
        <v>14</v>
      </c>
      <c r="S106">
        <v>0.97138404846191395</v>
      </c>
      <c r="U106" s="2" t="s">
        <v>50</v>
      </c>
      <c r="V106" s="9">
        <f t="shared" si="17"/>
        <v>29072</v>
      </c>
      <c r="W106">
        <v>0</v>
      </c>
      <c r="X106">
        <v>28524</v>
      </c>
      <c r="Y106">
        <v>0</v>
      </c>
      <c r="Z106">
        <v>548</v>
      </c>
      <c r="AA106" s="24">
        <f t="shared" ref="AA106:AA125" si="20">(W106+X106)/V106</f>
        <v>0.98115024766097969</v>
      </c>
      <c r="AB106" s="24">
        <f>IF(AND(W106=0, Y106=0),0,(W106/(W106+Y106)))</f>
        <v>0</v>
      </c>
      <c r="AC106" s="24">
        <f t="shared" ref="AC106:AC125" si="21">(W106/(W106+Z106))</f>
        <v>0</v>
      </c>
      <c r="AD106" s="24">
        <f>IF(AND(AB106=0,AC106=0),0,2*(AB106*AC106)/(AB106+AC106))</f>
        <v>0</v>
      </c>
    </row>
    <row r="107" spans="2:30" x14ac:dyDescent="0.35">
      <c r="B107" s="9">
        <v>20000</v>
      </c>
      <c r="C107" s="9">
        <v>548</v>
      </c>
      <c r="D107" s="9">
        <v>50</v>
      </c>
      <c r="E107" s="9">
        <v>4</v>
      </c>
      <c r="F107" s="9">
        <v>11</v>
      </c>
      <c r="G107" s="9">
        <v>11</v>
      </c>
      <c r="H107" s="9">
        <v>11</v>
      </c>
      <c r="I107" s="9">
        <v>11</v>
      </c>
      <c r="J107" s="9" t="s">
        <v>6</v>
      </c>
      <c r="K107" s="9" t="s">
        <v>6</v>
      </c>
      <c r="L107" s="9" t="s">
        <v>6</v>
      </c>
      <c r="M107" s="9" t="s">
        <v>6</v>
      </c>
      <c r="N107" s="26" t="s">
        <v>49</v>
      </c>
      <c r="O107" s="26">
        <v>100</v>
      </c>
      <c r="P107" s="26" t="s">
        <v>12</v>
      </c>
      <c r="Q107" s="26" t="s">
        <v>14</v>
      </c>
      <c r="S107">
        <v>0.97080010175704901</v>
      </c>
      <c r="U107" s="9" t="s">
        <v>50</v>
      </c>
      <c r="V107" s="9">
        <f t="shared" si="17"/>
        <v>29072</v>
      </c>
      <c r="W107">
        <v>19</v>
      </c>
      <c r="X107">
        <v>28514</v>
      </c>
      <c r="Y107">
        <v>10</v>
      </c>
      <c r="Z107">
        <v>529</v>
      </c>
      <c r="AA107" s="24">
        <f t="shared" si="20"/>
        <v>0.98145982388552555</v>
      </c>
      <c r="AB107" s="24">
        <f t="shared" ref="AB107:AB125" si="22">IF(AND(W107=0, Y107=0),0,(W107/(W107+Y107)))</f>
        <v>0.65517241379310343</v>
      </c>
      <c r="AC107" s="24">
        <f t="shared" si="21"/>
        <v>3.4671532846715328E-2</v>
      </c>
      <c r="AD107" s="24">
        <f t="shared" ref="AD107:AD145" si="23">IF(AND(AB107=0,AC107=0),0,2*(AB107*AC107)/(AB107+AC107))</f>
        <v>6.5857885615251299E-2</v>
      </c>
    </row>
    <row r="108" spans="2:30" x14ac:dyDescent="0.35">
      <c r="B108" s="9">
        <v>20000</v>
      </c>
      <c r="C108" s="9">
        <v>548</v>
      </c>
      <c r="D108" s="9">
        <v>50</v>
      </c>
      <c r="E108" s="9">
        <v>4</v>
      </c>
      <c r="F108" s="9">
        <v>11</v>
      </c>
      <c r="G108" s="9">
        <v>11</v>
      </c>
      <c r="H108" s="9">
        <v>11</v>
      </c>
      <c r="I108" s="9">
        <v>11</v>
      </c>
      <c r="J108" s="9" t="s">
        <v>6</v>
      </c>
      <c r="K108" s="9" t="s">
        <v>6</v>
      </c>
      <c r="L108" s="9" t="s">
        <v>6</v>
      </c>
      <c r="M108" s="9" t="s">
        <v>6</v>
      </c>
      <c r="N108" s="26" t="s">
        <v>49</v>
      </c>
      <c r="O108" s="26">
        <v>100</v>
      </c>
      <c r="P108" s="26" t="s">
        <v>12</v>
      </c>
      <c r="Q108" s="26" t="s">
        <v>14</v>
      </c>
      <c r="S108">
        <v>0.97002142667770297</v>
      </c>
      <c r="U108" s="9" t="s">
        <v>50</v>
      </c>
      <c r="V108" s="9">
        <f t="shared" si="17"/>
        <v>29072</v>
      </c>
      <c r="W108">
        <v>10</v>
      </c>
      <c r="X108">
        <v>28497</v>
      </c>
      <c r="Y108">
        <v>27</v>
      </c>
      <c r="Z108">
        <v>538</v>
      </c>
      <c r="AA108" s="24">
        <f t="shared" si="20"/>
        <v>0.98056549257017056</v>
      </c>
      <c r="AB108" s="24">
        <f t="shared" si="22"/>
        <v>0.27027027027027029</v>
      </c>
      <c r="AC108" s="24">
        <f t="shared" si="21"/>
        <v>1.824817518248175E-2</v>
      </c>
      <c r="AD108" s="24">
        <f t="shared" si="23"/>
        <v>3.4188034188034191E-2</v>
      </c>
    </row>
    <row r="109" spans="2:30" x14ac:dyDescent="0.35">
      <c r="B109" s="9">
        <v>20000</v>
      </c>
      <c r="C109" s="9">
        <v>548</v>
      </c>
      <c r="D109" s="9">
        <v>50</v>
      </c>
      <c r="E109" s="9">
        <v>4</v>
      </c>
      <c r="F109" s="9">
        <v>11</v>
      </c>
      <c r="G109" s="9">
        <v>11</v>
      </c>
      <c r="H109" s="9">
        <v>11</v>
      </c>
      <c r="I109" s="9">
        <v>11</v>
      </c>
      <c r="J109" s="9" t="s">
        <v>6</v>
      </c>
      <c r="K109" s="9" t="s">
        <v>6</v>
      </c>
      <c r="L109" s="9" t="s">
        <v>6</v>
      </c>
      <c r="M109" s="9" t="s">
        <v>6</v>
      </c>
      <c r="N109" s="26" t="s">
        <v>49</v>
      </c>
      <c r="O109" s="26">
        <v>100</v>
      </c>
      <c r="P109" s="26" t="s">
        <v>12</v>
      </c>
      <c r="Q109" s="26" t="s">
        <v>14</v>
      </c>
      <c r="S109">
        <v>0.97041076421737604</v>
      </c>
      <c r="U109" s="9" t="s">
        <v>50</v>
      </c>
      <c r="V109" s="9">
        <f t="shared" si="17"/>
        <v>29072</v>
      </c>
      <c r="W109">
        <v>14</v>
      </c>
      <c r="X109">
        <v>28496</v>
      </c>
      <c r="Y109">
        <v>28</v>
      </c>
      <c r="Z109">
        <v>534</v>
      </c>
      <c r="AA109" s="24">
        <f t="shared" si="20"/>
        <v>0.98066868464501922</v>
      </c>
      <c r="AB109" s="24">
        <f t="shared" si="22"/>
        <v>0.33333333333333331</v>
      </c>
      <c r="AC109" s="24">
        <f t="shared" si="21"/>
        <v>2.5547445255474453E-2</v>
      </c>
      <c r="AD109" s="24">
        <f t="shared" si="23"/>
        <v>4.7457627118644069E-2</v>
      </c>
    </row>
    <row r="110" spans="2:30" x14ac:dyDescent="0.35">
      <c r="B110" s="9">
        <v>20000</v>
      </c>
      <c r="C110" s="9">
        <v>548</v>
      </c>
      <c r="D110" s="9">
        <v>50</v>
      </c>
      <c r="E110" s="9">
        <v>4</v>
      </c>
      <c r="F110" s="9">
        <v>11</v>
      </c>
      <c r="G110" s="9">
        <v>11</v>
      </c>
      <c r="H110" s="9">
        <v>11</v>
      </c>
      <c r="I110" s="9">
        <v>11</v>
      </c>
      <c r="J110" s="9" t="s">
        <v>6</v>
      </c>
      <c r="K110" s="9" t="s">
        <v>6</v>
      </c>
      <c r="L110" s="9" t="s">
        <v>6</v>
      </c>
      <c r="M110" s="9" t="s">
        <v>6</v>
      </c>
      <c r="N110" s="26" t="s">
        <v>49</v>
      </c>
      <c r="O110" s="26">
        <v>100</v>
      </c>
      <c r="P110" s="26" t="s">
        <v>12</v>
      </c>
      <c r="Q110" s="26" t="s">
        <v>14</v>
      </c>
      <c r="S110">
        <v>0.97138404846191395</v>
      </c>
      <c r="U110" s="9" t="s">
        <v>50</v>
      </c>
      <c r="V110" s="9">
        <f t="shared" si="17"/>
        <v>29072</v>
      </c>
      <c r="W110">
        <v>0</v>
      </c>
      <c r="X110">
        <v>28524</v>
      </c>
      <c r="Y110">
        <v>0</v>
      </c>
      <c r="Z110">
        <v>548</v>
      </c>
      <c r="AA110" s="24">
        <f t="shared" si="20"/>
        <v>0.98115024766097969</v>
      </c>
      <c r="AB110" s="24">
        <f t="shared" si="22"/>
        <v>0</v>
      </c>
      <c r="AC110" s="24">
        <f t="shared" si="21"/>
        <v>0</v>
      </c>
      <c r="AD110" s="24">
        <f t="shared" si="23"/>
        <v>0</v>
      </c>
    </row>
    <row r="111" spans="2:30" x14ac:dyDescent="0.35">
      <c r="B111" s="9">
        <v>20000</v>
      </c>
      <c r="C111" s="9">
        <v>548</v>
      </c>
      <c r="D111" s="9">
        <v>50</v>
      </c>
      <c r="E111" s="9">
        <v>4</v>
      </c>
      <c r="F111" s="9">
        <v>11</v>
      </c>
      <c r="G111" s="9">
        <v>11</v>
      </c>
      <c r="H111" s="9">
        <v>11</v>
      </c>
      <c r="I111" s="9">
        <v>11</v>
      </c>
      <c r="J111" s="9" t="s">
        <v>6</v>
      </c>
      <c r="K111" s="9" t="s">
        <v>6</v>
      </c>
      <c r="L111" s="9" t="s">
        <v>6</v>
      </c>
      <c r="M111" s="9" t="s">
        <v>6</v>
      </c>
      <c r="N111" s="26" t="s">
        <v>49</v>
      </c>
      <c r="O111" s="26">
        <v>100</v>
      </c>
      <c r="P111" s="26" t="s">
        <v>12</v>
      </c>
      <c r="Q111" s="26" t="s">
        <v>14</v>
      </c>
      <c r="S111">
        <v>0.97138404846191395</v>
      </c>
      <c r="U111" s="9" t="s">
        <v>50</v>
      </c>
      <c r="V111" s="9">
        <f t="shared" si="17"/>
        <v>29072</v>
      </c>
      <c r="W111">
        <v>0</v>
      </c>
      <c r="X111">
        <v>28524</v>
      </c>
      <c r="Y111">
        <v>0</v>
      </c>
      <c r="Z111">
        <v>548</v>
      </c>
      <c r="AA111" s="24">
        <f t="shared" si="20"/>
        <v>0.98115024766097969</v>
      </c>
      <c r="AB111" s="24">
        <f t="shared" si="22"/>
        <v>0</v>
      </c>
      <c r="AC111" s="24">
        <f t="shared" si="21"/>
        <v>0</v>
      </c>
      <c r="AD111" s="24">
        <f t="shared" si="23"/>
        <v>0</v>
      </c>
    </row>
    <row r="112" spans="2:30" x14ac:dyDescent="0.35">
      <c r="B112" s="9">
        <v>20000</v>
      </c>
      <c r="C112" s="9">
        <v>548</v>
      </c>
      <c r="D112" s="9">
        <v>50</v>
      </c>
      <c r="E112" s="9">
        <v>4</v>
      </c>
      <c r="F112" s="9">
        <v>11</v>
      </c>
      <c r="G112" s="9">
        <v>11</v>
      </c>
      <c r="H112" s="9">
        <v>11</v>
      </c>
      <c r="I112" s="9">
        <v>11</v>
      </c>
      <c r="J112" s="9" t="s">
        <v>6</v>
      </c>
      <c r="K112" s="9" t="s">
        <v>6</v>
      </c>
      <c r="L112" s="9" t="s">
        <v>6</v>
      </c>
      <c r="M112" s="9" t="s">
        <v>6</v>
      </c>
      <c r="N112" s="26" t="s">
        <v>49</v>
      </c>
      <c r="O112" s="26">
        <v>100</v>
      </c>
      <c r="P112" s="26" t="s">
        <v>12</v>
      </c>
      <c r="Q112" s="26" t="s">
        <v>14</v>
      </c>
      <c r="S112">
        <v>0.97138404846191395</v>
      </c>
      <c r="U112" s="9" t="s">
        <v>50</v>
      </c>
      <c r="V112" s="9">
        <f t="shared" si="17"/>
        <v>29072</v>
      </c>
      <c r="W112">
        <v>0</v>
      </c>
      <c r="X112">
        <v>28524</v>
      </c>
      <c r="Y112">
        <v>0</v>
      </c>
      <c r="Z112">
        <v>548</v>
      </c>
      <c r="AA112" s="24">
        <f t="shared" si="20"/>
        <v>0.98115024766097969</v>
      </c>
      <c r="AB112" s="24">
        <f t="shared" si="22"/>
        <v>0</v>
      </c>
      <c r="AC112" s="24">
        <f t="shared" si="21"/>
        <v>0</v>
      </c>
      <c r="AD112" s="24">
        <f t="shared" si="23"/>
        <v>0</v>
      </c>
    </row>
    <row r="113" spans="2:30" x14ac:dyDescent="0.35">
      <c r="B113" s="9">
        <v>20000</v>
      </c>
      <c r="C113" s="9">
        <v>548</v>
      </c>
      <c r="D113" s="9">
        <v>50</v>
      </c>
      <c r="E113" s="9">
        <v>4</v>
      </c>
      <c r="F113" s="9">
        <v>11</v>
      </c>
      <c r="G113" s="9">
        <v>11</v>
      </c>
      <c r="H113" s="9">
        <v>11</v>
      </c>
      <c r="I113" s="9">
        <v>11</v>
      </c>
      <c r="J113" s="9" t="s">
        <v>6</v>
      </c>
      <c r="K113" s="9" t="s">
        <v>6</v>
      </c>
      <c r="L113" s="9" t="s">
        <v>6</v>
      </c>
      <c r="M113" s="9" t="s">
        <v>6</v>
      </c>
      <c r="N113" s="26" t="s">
        <v>49</v>
      </c>
      <c r="O113" s="26">
        <v>100</v>
      </c>
      <c r="P113" s="26" t="s">
        <v>12</v>
      </c>
      <c r="Q113" s="26" t="s">
        <v>14</v>
      </c>
      <c r="S113">
        <v>0.97138404846191395</v>
      </c>
      <c r="U113" s="9" t="s">
        <v>50</v>
      </c>
      <c r="V113" s="9">
        <f t="shared" si="17"/>
        <v>29072</v>
      </c>
      <c r="W113">
        <v>0</v>
      </c>
      <c r="X113">
        <v>28524</v>
      </c>
      <c r="Y113">
        <v>0</v>
      </c>
      <c r="Z113">
        <v>548</v>
      </c>
      <c r="AA113" s="24">
        <f t="shared" si="20"/>
        <v>0.98115024766097969</v>
      </c>
      <c r="AB113" s="24">
        <f t="shared" si="22"/>
        <v>0</v>
      </c>
      <c r="AC113" s="24">
        <f t="shared" si="21"/>
        <v>0</v>
      </c>
      <c r="AD113" s="24">
        <f t="shared" si="23"/>
        <v>0</v>
      </c>
    </row>
    <row r="114" spans="2:30" x14ac:dyDescent="0.35">
      <c r="B114" s="9">
        <v>20000</v>
      </c>
      <c r="C114" s="9">
        <v>548</v>
      </c>
      <c r="D114" s="9">
        <v>50</v>
      </c>
      <c r="E114" s="9">
        <v>4</v>
      </c>
      <c r="F114" s="9">
        <v>11</v>
      </c>
      <c r="G114" s="9">
        <v>11</v>
      </c>
      <c r="H114" s="9">
        <v>11</v>
      </c>
      <c r="I114" s="9">
        <v>11</v>
      </c>
      <c r="J114" s="9" t="s">
        <v>6</v>
      </c>
      <c r="K114" s="9" t="s">
        <v>6</v>
      </c>
      <c r="L114" s="9" t="s">
        <v>6</v>
      </c>
      <c r="M114" s="9" t="s">
        <v>6</v>
      </c>
      <c r="N114" s="26" t="s">
        <v>49</v>
      </c>
      <c r="O114" s="26">
        <v>100</v>
      </c>
      <c r="P114" s="26" t="s">
        <v>12</v>
      </c>
      <c r="Q114" s="26" t="s">
        <v>14</v>
      </c>
      <c r="S114">
        <v>0.97138404846191395</v>
      </c>
      <c r="U114" s="9" t="s">
        <v>50</v>
      </c>
      <c r="V114" s="9">
        <f t="shared" si="17"/>
        <v>29072</v>
      </c>
      <c r="W114">
        <v>0</v>
      </c>
      <c r="X114">
        <v>28524</v>
      </c>
      <c r="Y114">
        <v>0</v>
      </c>
      <c r="Z114">
        <v>548</v>
      </c>
      <c r="AA114" s="24">
        <f t="shared" si="20"/>
        <v>0.98115024766097969</v>
      </c>
      <c r="AB114" s="24">
        <f t="shared" si="22"/>
        <v>0</v>
      </c>
      <c r="AC114" s="24">
        <f t="shared" si="21"/>
        <v>0</v>
      </c>
      <c r="AD114" s="24">
        <f t="shared" si="23"/>
        <v>0</v>
      </c>
    </row>
    <row r="115" spans="2:30" x14ac:dyDescent="0.35">
      <c r="B115" s="9">
        <v>20000</v>
      </c>
      <c r="C115" s="9">
        <v>548</v>
      </c>
      <c r="D115" s="9">
        <v>50</v>
      </c>
      <c r="E115" s="9">
        <v>4</v>
      </c>
      <c r="F115" s="9">
        <v>11</v>
      </c>
      <c r="G115" s="9">
        <v>11</v>
      </c>
      <c r="H115" s="9">
        <v>11</v>
      </c>
      <c r="I115" s="9">
        <v>11</v>
      </c>
      <c r="J115" s="9" t="s">
        <v>6</v>
      </c>
      <c r="K115" s="9" t="s">
        <v>6</v>
      </c>
      <c r="L115" s="9" t="s">
        <v>6</v>
      </c>
      <c r="M115" s="9" t="s">
        <v>6</v>
      </c>
      <c r="N115" s="26" t="s">
        <v>49</v>
      </c>
      <c r="O115" s="26">
        <v>100</v>
      </c>
      <c r="P115" s="26" t="s">
        <v>12</v>
      </c>
      <c r="Q115" s="26" t="s">
        <v>14</v>
      </c>
      <c r="S115">
        <v>0.97138404846191395</v>
      </c>
      <c r="U115" s="9" t="s">
        <v>50</v>
      </c>
      <c r="V115" s="9">
        <f t="shared" si="17"/>
        <v>29072</v>
      </c>
      <c r="W115">
        <v>0</v>
      </c>
      <c r="X115">
        <v>28524</v>
      </c>
      <c r="Y115">
        <v>0</v>
      </c>
      <c r="Z115">
        <v>548</v>
      </c>
      <c r="AA115" s="24">
        <f t="shared" si="20"/>
        <v>0.98115024766097969</v>
      </c>
      <c r="AB115" s="24">
        <f t="shared" si="22"/>
        <v>0</v>
      </c>
      <c r="AC115" s="24">
        <f t="shared" si="21"/>
        <v>0</v>
      </c>
      <c r="AD115" s="24">
        <f t="shared" si="23"/>
        <v>0</v>
      </c>
    </row>
    <row r="116" spans="2:30" x14ac:dyDescent="0.35">
      <c r="B116" s="9">
        <v>20000</v>
      </c>
      <c r="C116" s="9">
        <v>548</v>
      </c>
      <c r="D116" s="9">
        <v>50</v>
      </c>
      <c r="E116" s="9">
        <v>4</v>
      </c>
      <c r="F116" s="9">
        <v>11</v>
      </c>
      <c r="G116" s="9">
        <v>11</v>
      </c>
      <c r="H116" s="9">
        <v>11</v>
      </c>
      <c r="I116" s="9">
        <v>11</v>
      </c>
      <c r="J116" s="9" t="s">
        <v>6</v>
      </c>
      <c r="K116" s="9" t="s">
        <v>6</v>
      </c>
      <c r="L116" s="9" t="s">
        <v>6</v>
      </c>
      <c r="M116" s="9" t="s">
        <v>6</v>
      </c>
      <c r="N116" s="26" t="s">
        <v>49</v>
      </c>
      <c r="O116" s="26">
        <v>100</v>
      </c>
      <c r="P116" s="26" t="s">
        <v>12</v>
      </c>
      <c r="Q116" s="26" t="s">
        <v>14</v>
      </c>
      <c r="S116">
        <v>0.97080010175704901</v>
      </c>
      <c r="U116" s="9" t="s">
        <v>50</v>
      </c>
      <c r="V116" s="9">
        <f t="shared" si="17"/>
        <v>29072</v>
      </c>
      <c r="W116">
        <v>14</v>
      </c>
      <c r="X116">
        <v>28510</v>
      </c>
      <c r="Y116">
        <v>14</v>
      </c>
      <c r="Z116">
        <v>534</v>
      </c>
      <c r="AA116" s="24">
        <f t="shared" si="20"/>
        <v>0.98115024766097969</v>
      </c>
      <c r="AB116" s="24">
        <f t="shared" si="22"/>
        <v>0.5</v>
      </c>
      <c r="AC116" s="24">
        <f t="shared" si="21"/>
        <v>2.5547445255474453E-2</v>
      </c>
      <c r="AD116" s="24">
        <f t="shared" si="23"/>
        <v>4.8611111111111112E-2</v>
      </c>
    </row>
    <row r="117" spans="2:30" x14ac:dyDescent="0.35">
      <c r="B117" s="9">
        <v>20000</v>
      </c>
      <c r="C117" s="9">
        <v>548</v>
      </c>
      <c r="D117" s="9">
        <v>50</v>
      </c>
      <c r="E117" s="9">
        <v>4</v>
      </c>
      <c r="F117" s="9">
        <v>11</v>
      </c>
      <c r="G117" s="9">
        <v>11</v>
      </c>
      <c r="H117" s="9">
        <v>11</v>
      </c>
      <c r="I117" s="9">
        <v>11</v>
      </c>
      <c r="J117" s="9" t="s">
        <v>6</v>
      </c>
      <c r="K117" s="9" t="s">
        <v>6</v>
      </c>
      <c r="L117" s="9" t="s">
        <v>6</v>
      </c>
      <c r="M117" s="9" t="s">
        <v>6</v>
      </c>
      <c r="N117" s="26" t="s">
        <v>49</v>
      </c>
      <c r="O117" s="26">
        <v>100</v>
      </c>
      <c r="P117" s="26" t="s">
        <v>12</v>
      </c>
      <c r="Q117" s="26" t="s">
        <v>14</v>
      </c>
      <c r="S117">
        <v>0.97021609544753995</v>
      </c>
      <c r="U117" s="9" t="s">
        <v>50</v>
      </c>
      <c r="V117" s="9">
        <f t="shared" si="17"/>
        <v>29072</v>
      </c>
      <c r="W117">
        <v>22</v>
      </c>
      <c r="X117">
        <v>28484</v>
      </c>
      <c r="Y117">
        <v>40</v>
      </c>
      <c r="Z117">
        <v>526</v>
      </c>
      <c r="AA117" s="24">
        <f t="shared" si="20"/>
        <v>0.98053109521188775</v>
      </c>
      <c r="AB117" s="24">
        <f t="shared" si="22"/>
        <v>0.35483870967741937</v>
      </c>
      <c r="AC117" s="24">
        <f t="shared" si="21"/>
        <v>4.0145985401459854E-2</v>
      </c>
      <c r="AD117" s="24">
        <f t="shared" si="23"/>
        <v>7.2131147540983612E-2</v>
      </c>
    </row>
    <row r="118" spans="2:30" x14ac:dyDescent="0.35">
      <c r="B118" s="9">
        <v>20000</v>
      </c>
      <c r="C118" s="9">
        <v>548</v>
      </c>
      <c r="D118" s="9">
        <v>50</v>
      </c>
      <c r="E118" s="9">
        <v>4</v>
      </c>
      <c r="F118" s="9">
        <v>11</v>
      </c>
      <c r="G118" s="9">
        <v>11</v>
      </c>
      <c r="H118" s="9">
        <v>11</v>
      </c>
      <c r="I118" s="9">
        <v>11</v>
      </c>
      <c r="J118" s="9" t="s">
        <v>6</v>
      </c>
      <c r="K118" s="9" t="s">
        <v>6</v>
      </c>
      <c r="L118" s="9" t="s">
        <v>6</v>
      </c>
      <c r="M118" s="9" t="s">
        <v>6</v>
      </c>
      <c r="N118" s="26" t="s">
        <v>49</v>
      </c>
      <c r="O118" s="26">
        <v>100</v>
      </c>
      <c r="P118" s="26" t="s">
        <v>12</v>
      </c>
      <c r="Q118" s="26" t="s">
        <v>14</v>
      </c>
      <c r="S118">
        <v>0.97099477052688599</v>
      </c>
      <c r="U118" s="9" t="s">
        <v>50</v>
      </c>
      <c r="V118" s="9">
        <f t="shared" si="17"/>
        <v>29072</v>
      </c>
      <c r="W118">
        <v>9</v>
      </c>
      <c r="X118">
        <v>28509</v>
      </c>
      <c r="Y118">
        <v>15</v>
      </c>
      <c r="Z118">
        <v>539</v>
      </c>
      <c r="AA118" s="24">
        <f t="shared" si="20"/>
        <v>0.98094386351128238</v>
      </c>
      <c r="AB118" s="24">
        <f t="shared" si="22"/>
        <v>0.375</v>
      </c>
      <c r="AC118" s="24">
        <f t="shared" si="21"/>
        <v>1.6423357664233577E-2</v>
      </c>
      <c r="AD118" s="24">
        <f t="shared" si="23"/>
        <v>3.1468531468531472E-2</v>
      </c>
    </row>
    <row r="119" spans="2:30" x14ac:dyDescent="0.35">
      <c r="B119" s="9">
        <v>20000</v>
      </c>
      <c r="C119" s="9">
        <v>548</v>
      </c>
      <c r="D119" s="9">
        <v>50</v>
      </c>
      <c r="E119" s="9">
        <v>4</v>
      </c>
      <c r="F119" s="9">
        <v>11</v>
      </c>
      <c r="G119" s="9">
        <v>11</v>
      </c>
      <c r="H119" s="9">
        <v>11</v>
      </c>
      <c r="I119" s="9">
        <v>11</v>
      </c>
      <c r="J119" s="9" t="s">
        <v>6</v>
      </c>
      <c r="K119" s="9" t="s">
        <v>6</v>
      </c>
      <c r="L119" s="9" t="s">
        <v>6</v>
      </c>
      <c r="M119" s="9" t="s">
        <v>6</v>
      </c>
      <c r="N119" s="26" t="s">
        <v>49</v>
      </c>
      <c r="O119" s="26">
        <v>100</v>
      </c>
      <c r="P119" s="26" t="s">
        <v>12</v>
      </c>
      <c r="Q119" s="26" t="s">
        <v>14</v>
      </c>
      <c r="S119">
        <v>0.97157871723175004</v>
      </c>
      <c r="U119" s="9" t="s">
        <v>50</v>
      </c>
      <c r="V119" s="9">
        <f t="shared" si="17"/>
        <v>29072</v>
      </c>
      <c r="W119">
        <v>4</v>
      </c>
      <c r="X119">
        <v>28518</v>
      </c>
      <c r="Y119">
        <v>6</v>
      </c>
      <c r="Z119">
        <v>544</v>
      </c>
      <c r="AA119" s="24">
        <f t="shared" si="20"/>
        <v>0.98108145294441385</v>
      </c>
      <c r="AB119" s="24">
        <f t="shared" si="22"/>
        <v>0.4</v>
      </c>
      <c r="AC119" s="24">
        <f t="shared" si="21"/>
        <v>7.2992700729927005E-3</v>
      </c>
      <c r="AD119" s="24">
        <f t="shared" si="23"/>
        <v>1.4336917562724014E-2</v>
      </c>
    </row>
    <row r="120" spans="2:30" x14ac:dyDescent="0.35">
      <c r="B120" s="9">
        <v>20000</v>
      </c>
      <c r="C120" s="9">
        <v>548</v>
      </c>
      <c r="D120" s="9">
        <v>50</v>
      </c>
      <c r="E120" s="9">
        <v>4</v>
      </c>
      <c r="F120" s="9">
        <v>11</v>
      </c>
      <c r="G120" s="9">
        <v>11</v>
      </c>
      <c r="H120" s="9">
        <v>11</v>
      </c>
      <c r="I120" s="9">
        <v>11</v>
      </c>
      <c r="J120" s="9" t="s">
        <v>6</v>
      </c>
      <c r="K120" s="9" t="s">
        <v>6</v>
      </c>
      <c r="L120" s="9" t="s">
        <v>6</v>
      </c>
      <c r="M120" s="9" t="s">
        <v>6</v>
      </c>
      <c r="N120" s="26" t="s">
        <v>49</v>
      </c>
      <c r="O120" s="26">
        <v>100</v>
      </c>
      <c r="P120" s="26" t="s">
        <v>12</v>
      </c>
      <c r="Q120" s="26" t="s">
        <v>14</v>
      </c>
      <c r="S120">
        <v>0.97138404846191395</v>
      </c>
      <c r="U120" s="9" t="s">
        <v>50</v>
      </c>
      <c r="V120" s="9">
        <f t="shared" si="17"/>
        <v>29072</v>
      </c>
      <c r="W120">
        <v>0</v>
      </c>
      <c r="X120">
        <v>28524</v>
      </c>
      <c r="Y120">
        <v>0</v>
      </c>
      <c r="Z120">
        <v>548</v>
      </c>
      <c r="AA120" s="24">
        <f t="shared" si="20"/>
        <v>0.98115024766097969</v>
      </c>
      <c r="AB120" s="24">
        <f t="shared" si="22"/>
        <v>0</v>
      </c>
      <c r="AC120" s="24">
        <f t="shared" si="21"/>
        <v>0</v>
      </c>
      <c r="AD120" s="24">
        <f t="shared" si="23"/>
        <v>0</v>
      </c>
    </row>
    <row r="121" spans="2:30" x14ac:dyDescent="0.35">
      <c r="B121" s="9">
        <v>20000</v>
      </c>
      <c r="C121" s="9">
        <v>548</v>
      </c>
      <c r="D121" s="9">
        <v>50</v>
      </c>
      <c r="E121" s="9">
        <v>4</v>
      </c>
      <c r="F121" s="9">
        <v>11</v>
      </c>
      <c r="G121" s="9">
        <v>11</v>
      </c>
      <c r="H121" s="9">
        <v>11</v>
      </c>
      <c r="I121" s="9">
        <v>11</v>
      </c>
      <c r="J121" s="9" t="s">
        <v>6</v>
      </c>
      <c r="K121" s="9" t="s">
        <v>6</v>
      </c>
      <c r="L121" s="9" t="s">
        <v>6</v>
      </c>
      <c r="M121" s="9" t="s">
        <v>6</v>
      </c>
      <c r="N121" s="26" t="s">
        <v>49</v>
      </c>
      <c r="O121" s="26">
        <v>100</v>
      </c>
      <c r="P121" s="26" t="s">
        <v>12</v>
      </c>
      <c r="Q121" s="26" t="s">
        <v>14</v>
      </c>
      <c r="S121">
        <v>0.96982675790786699</v>
      </c>
      <c r="U121" s="9" t="s">
        <v>50</v>
      </c>
      <c r="V121" s="9">
        <f t="shared" si="17"/>
        <v>29072</v>
      </c>
      <c r="W121">
        <v>14</v>
      </c>
      <c r="X121">
        <v>28497</v>
      </c>
      <c r="Y121">
        <v>27</v>
      </c>
      <c r="Z121">
        <v>534</v>
      </c>
      <c r="AA121" s="24">
        <f t="shared" si="20"/>
        <v>0.98070308200330214</v>
      </c>
      <c r="AB121" s="24">
        <f t="shared" si="22"/>
        <v>0.34146341463414637</v>
      </c>
      <c r="AC121" s="24">
        <f t="shared" si="21"/>
        <v>2.5547445255474453E-2</v>
      </c>
      <c r="AD121" s="24">
        <f t="shared" si="23"/>
        <v>4.7538200339558571E-2</v>
      </c>
    </row>
    <row r="122" spans="2:30" x14ac:dyDescent="0.35">
      <c r="B122" s="9">
        <v>20000</v>
      </c>
      <c r="C122" s="9">
        <v>548</v>
      </c>
      <c r="D122" s="9">
        <v>50</v>
      </c>
      <c r="E122" s="9">
        <v>4</v>
      </c>
      <c r="F122" s="9">
        <v>11</v>
      </c>
      <c r="G122" s="9">
        <v>11</v>
      </c>
      <c r="H122" s="9">
        <v>11</v>
      </c>
      <c r="I122" s="9">
        <v>11</v>
      </c>
      <c r="J122" s="9" t="s">
        <v>6</v>
      </c>
      <c r="K122" s="9" t="s">
        <v>6</v>
      </c>
      <c r="L122" s="9" t="s">
        <v>6</v>
      </c>
      <c r="M122" s="9" t="s">
        <v>6</v>
      </c>
      <c r="N122" s="26" t="s">
        <v>49</v>
      </c>
      <c r="O122" s="26">
        <v>100</v>
      </c>
      <c r="P122" s="26" t="s">
        <v>12</v>
      </c>
      <c r="Q122" s="26" t="s">
        <v>14</v>
      </c>
      <c r="S122">
        <v>0.97080010175704901</v>
      </c>
      <c r="U122" s="9" t="s">
        <v>50</v>
      </c>
      <c r="V122" s="9">
        <f t="shared" si="17"/>
        <v>29072</v>
      </c>
      <c r="W122">
        <v>5</v>
      </c>
      <c r="X122">
        <v>28517</v>
      </c>
      <c r="Y122">
        <v>7</v>
      </c>
      <c r="Z122">
        <v>543</v>
      </c>
      <c r="AA122" s="24">
        <f t="shared" si="20"/>
        <v>0.98108145294441385</v>
      </c>
      <c r="AB122" s="24">
        <f t="shared" si="22"/>
        <v>0.41666666666666669</v>
      </c>
      <c r="AC122" s="24">
        <f t="shared" si="21"/>
        <v>9.1240875912408752E-3</v>
      </c>
      <c r="AD122" s="24">
        <f t="shared" si="23"/>
        <v>1.7857142857142853E-2</v>
      </c>
    </row>
    <row r="123" spans="2:30" x14ac:dyDescent="0.35">
      <c r="B123" s="9">
        <v>20000</v>
      </c>
      <c r="C123" s="9">
        <v>548</v>
      </c>
      <c r="D123" s="9">
        <v>50</v>
      </c>
      <c r="E123" s="9">
        <v>4</v>
      </c>
      <c r="F123" s="9">
        <v>11</v>
      </c>
      <c r="G123" s="9">
        <v>11</v>
      </c>
      <c r="H123" s="9">
        <v>11</v>
      </c>
      <c r="I123" s="9">
        <v>11</v>
      </c>
      <c r="J123" s="9" t="s">
        <v>6</v>
      </c>
      <c r="K123" s="9" t="s">
        <v>6</v>
      </c>
      <c r="L123" s="9" t="s">
        <v>6</v>
      </c>
      <c r="M123" s="9" t="s">
        <v>6</v>
      </c>
      <c r="N123" s="26" t="s">
        <v>49</v>
      </c>
      <c r="O123" s="26">
        <v>100</v>
      </c>
      <c r="P123" s="26" t="s">
        <v>12</v>
      </c>
      <c r="Q123" s="26" t="s">
        <v>14</v>
      </c>
      <c r="S123">
        <v>0.97138404846191395</v>
      </c>
      <c r="U123" s="9" t="s">
        <v>50</v>
      </c>
      <c r="V123" s="9">
        <f t="shared" si="17"/>
        <v>29072</v>
      </c>
      <c r="W123">
        <v>1</v>
      </c>
      <c r="X123">
        <v>28523</v>
      </c>
      <c r="Y123">
        <v>1</v>
      </c>
      <c r="Z123">
        <v>547</v>
      </c>
      <c r="AA123" s="24">
        <f t="shared" si="20"/>
        <v>0.98115024766097969</v>
      </c>
      <c r="AB123" s="24">
        <f t="shared" si="22"/>
        <v>0.5</v>
      </c>
      <c r="AC123" s="24">
        <f t="shared" si="21"/>
        <v>1.8248175182481751E-3</v>
      </c>
      <c r="AD123" s="24">
        <f t="shared" si="23"/>
        <v>3.6363636363636364E-3</v>
      </c>
    </row>
    <row r="124" spans="2:30" x14ac:dyDescent="0.35">
      <c r="B124" s="9">
        <v>20000</v>
      </c>
      <c r="C124" s="9">
        <v>548</v>
      </c>
      <c r="D124" s="9">
        <v>50</v>
      </c>
      <c r="E124" s="9">
        <v>4</v>
      </c>
      <c r="F124" s="9">
        <v>11</v>
      </c>
      <c r="G124" s="9">
        <v>11</v>
      </c>
      <c r="H124" s="9">
        <v>11</v>
      </c>
      <c r="I124" s="9">
        <v>11</v>
      </c>
      <c r="J124" s="9" t="s">
        <v>6</v>
      </c>
      <c r="K124" s="9" t="s">
        <v>6</v>
      </c>
      <c r="L124" s="9" t="s">
        <v>6</v>
      </c>
      <c r="M124" s="9" t="s">
        <v>6</v>
      </c>
      <c r="N124" s="26" t="s">
        <v>49</v>
      </c>
      <c r="O124" s="26">
        <v>100</v>
      </c>
      <c r="P124" s="26" t="s">
        <v>12</v>
      </c>
      <c r="Q124" s="26" t="s">
        <v>14</v>
      </c>
      <c r="S124">
        <v>0.97138404846191395</v>
      </c>
      <c r="U124" s="9" t="s">
        <v>50</v>
      </c>
      <c r="V124" s="9">
        <f t="shared" si="17"/>
        <v>29072</v>
      </c>
      <c r="W124">
        <v>1</v>
      </c>
      <c r="X124">
        <v>28522</v>
      </c>
      <c r="Y124">
        <v>2</v>
      </c>
      <c r="Z124">
        <v>547</v>
      </c>
      <c r="AA124" s="24">
        <f t="shared" si="20"/>
        <v>0.98111585030269677</v>
      </c>
      <c r="AB124" s="24">
        <f t="shared" si="22"/>
        <v>0.33333333333333331</v>
      </c>
      <c r="AC124" s="24">
        <f t="shared" si="21"/>
        <v>1.8248175182481751E-3</v>
      </c>
      <c r="AD124" s="24">
        <f t="shared" si="23"/>
        <v>3.6297640653357526E-3</v>
      </c>
    </row>
    <row r="125" spans="2:30" x14ac:dyDescent="0.35">
      <c r="B125" s="9">
        <v>20000</v>
      </c>
      <c r="C125" s="9">
        <v>548</v>
      </c>
      <c r="D125" s="9">
        <v>50</v>
      </c>
      <c r="E125" s="9">
        <v>4</v>
      </c>
      <c r="F125" s="9">
        <v>11</v>
      </c>
      <c r="G125" s="9">
        <v>11</v>
      </c>
      <c r="H125" s="9">
        <v>11</v>
      </c>
      <c r="I125" s="9">
        <v>11</v>
      </c>
      <c r="J125" s="9" t="s">
        <v>6</v>
      </c>
      <c r="K125" s="9" t="s">
        <v>6</v>
      </c>
      <c r="L125" s="9" t="s">
        <v>6</v>
      </c>
      <c r="M125" s="9" t="s">
        <v>6</v>
      </c>
      <c r="N125" s="26" t="s">
        <v>49</v>
      </c>
      <c r="O125" s="26">
        <v>100</v>
      </c>
      <c r="P125" s="26" t="s">
        <v>12</v>
      </c>
      <c r="Q125" s="26" t="s">
        <v>14</v>
      </c>
      <c r="S125">
        <v>0.97138404846191395</v>
      </c>
      <c r="U125" s="9" t="s">
        <v>50</v>
      </c>
      <c r="V125" s="9">
        <f t="shared" si="17"/>
        <v>29072</v>
      </c>
      <c r="W125">
        <v>0</v>
      </c>
      <c r="X125">
        <v>28521</v>
      </c>
      <c r="Y125">
        <v>3</v>
      </c>
      <c r="Z125">
        <v>548</v>
      </c>
      <c r="AA125" s="24">
        <f t="shared" si="20"/>
        <v>0.98104705558613103</v>
      </c>
      <c r="AB125" s="24">
        <f t="shared" si="22"/>
        <v>0</v>
      </c>
      <c r="AC125" s="24">
        <f t="shared" si="21"/>
        <v>0</v>
      </c>
      <c r="AD125" s="24">
        <f t="shared" si="23"/>
        <v>0</v>
      </c>
    </row>
    <row r="126" spans="2:30" s="11" customFormat="1" x14ac:dyDescent="0.35">
      <c r="B126" s="10">
        <v>548</v>
      </c>
      <c r="C126" s="10">
        <v>548</v>
      </c>
      <c r="D126" s="10">
        <v>50</v>
      </c>
      <c r="E126" s="10">
        <v>1</v>
      </c>
      <c r="F126" s="10">
        <v>11</v>
      </c>
      <c r="G126" s="10"/>
      <c r="H126" s="10"/>
      <c r="I126" s="10"/>
      <c r="J126" s="10" t="s">
        <v>6</v>
      </c>
      <c r="K126" s="10"/>
      <c r="L126" s="10"/>
      <c r="M126" s="10"/>
      <c r="N126" s="11" t="s">
        <v>10</v>
      </c>
      <c r="O126" s="11">
        <v>100</v>
      </c>
      <c r="P126" s="11" t="s">
        <v>12</v>
      </c>
      <c r="Q126" s="11" t="s">
        <v>14</v>
      </c>
      <c r="R126" s="10"/>
      <c r="S126" s="11">
        <v>0.74452555179595903</v>
      </c>
      <c r="T126" s="14"/>
      <c r="U126" s="10" t="s">
        <v>52</v>
      </c>
      <c r="V126" s="10">
        <f>SUM(W126:Z126)</f>
        <v>29072</v>
      </c>
      <c r="W126" s="11">
        <v>433</v>
      </c>
      <c r="X126" s="11">
        <v>21142</v>
      </c>
      <c r="Y126" s="11">
        <v>7382</v>
      </c>
      <c r="Z126" s="11">
        <v>115</v>
      </c>
      <c r="AA126" s="16">
        <f t="shared" ref="AA126:AA165" si="24">(W126+X126)/V126</f>
        <v>0.74212300495321959</v>
      </c>
      <c r="AB126" s="16">
        <f t="shared" ref="AB126:AB165" si="25">IF(AND(W126=0, Y126=0),0,(W126/(W126+Y126)))</f>
        <v>5.5406269993602049E-2</v>
      </c>
      <c r="AC126" s="16">
        <f t="shared" ref="AC126:AC165" si="26">(W126/(W126+Z126))</f>
        <v>0.79014598540145986</v>
      </c>
      <c r="AD126" s="16">
        <f t="shared" si="23"/>
        <v>0.1035513571684802</v>
      </c>
    </row>
    <row r="127" spans="2:30" x14ac:dyDescent="0.35">
      <c r="B127" s="10">
        <v>548</v>
      </c>
      <c r="C127" s="10">
        <v>548</v>
      </c>
      <c r="D127" s="10">
        <v>50</v>
      </c>
      <c r="E127" s="10">
        <v>1</v>
      </c>
      <c r="F127" s="10">
        <v>11</v>
      </c>
      <c r="G127" s="10"/>
      <c r="H127" s="10"/>
      <c r="I127" s="10"/>
      <c r="J127" s="10" t="s">
        <v>6</v>
      </c>
      <c r="K127" s="10"/>
      <c r="L127" s="10"/>
      <c r="M127" s="10"/>
      <c r="N127" s="11" t="s">
        <v>10</v>
      </c>
      <c r="O127" s="11">
        <v>100</v>
      </c>
      <c r="P127" s="11" t="s">
        <v>12</v>
      </c>
      <c r="Q127" s="11" t="s">
        <v>14</v>
      </c>
      <c r="R127" s="10"/>
      <c r="S127" s="11">
        <v>0.75547444820403997</v>
      </c>
      <c r="T127" s="14"/>
      <c r="U127" s="10" t="s">
        <v>52</v>
      </c>
      <c r="V127" s="10">
        <f t="shared" ref="V127:V145" si="27">SUM(W127:Z127)</f>
        <v>29072</v>
      </c>
      <c r="W127" s="11">
        <v>456</v>
      </c>
      <c r="X127" s="11">
        <v>19825</v>
      </c>
      <c r="Y127" s="11">
        <v>8699</v>
      </c>
      <c r="Z127" s="11">
        <v>92</v>
      </c>
      <c r="AA127" s="16">
        <f t="shared" si="24"/>
        <v>0.69761282333516783</v>
      </c>
      <c r="AB127" s="16">
        <f t="shared" si="25"/>
        <v>4.9808847624249045E-2</v>
      </c>
      <c r="AC127" s="16">
        <f t="shared" si="26"/>
        <v>0.83211678832116787</v>
      </c>
      <c r="AD127" s="16">
        <f t="shared" si="23"/>
        <v>9.3991549005462222E-2</v>
      </c>
    </row>
    <row r="128" spans="2:30" x14ac:dyDescent="0.35">
      <c r="B128" s="10">
        <v>548</v>
      </c>
      <c r="C128" s="10">
        <v>548</v>
      </c>
      <c r="D128" s="10">
        <v>50</v>
      </c>
      <c r="E128" s="10">
        <v>1</v>
      </c>
      <c r="F128" s="10">
        <v>11</v>
      </c>
      <c r="G128" s="10"/>
      <c r="H128" s="10"/>
      <c r="I128" s="10"/>
      <c r="J128" s="10" t="s">
        <v>6</v>
      </c>
      <c r="K128" s="10"/>
      <c r="L128" s="10"/>
      <c r="M128" s="10"/>
      <c r="N128" s="11" t="s">
        <v>10</v>
      </c>
      <c r="O128" s="11">
        <v>100</v>
      </c>
      <c r="P128" s="11" t="s">
        <v>12</v>
      </c>
      <c r="Q128" s="11" t="s">
        <v>14</v>
      </c>
      <c r="R128" s="10"/>
      <c r="S128" s="11">
        <v>0.74817520380020097</v>
      </c>
      <c r="T128" s="14"/>
      <c r="U128" s="10" t="s">
        <v>52</v>
      </c>
      <c r="V128" s="10">
        <f t="shared" si="27"/>
        <v>29072</v>
      </c>
      <c r="W128" s="11">
        <v>457</v>
      </c>
      <c r="X128" s="11">
        <v>20152</v>
      </c>
      <c r="Y128" s="11">
        <v>8372</v>
      </c>
      <c r="Z128" s="11">
        <v>91</v>
      </c>
      <c r="AA128" s="16">
        <f t="shared" si="24"/>
        <v>0.70889515685195381</v>
      </c>
      <c r="AB128" s="16">
        <f t="shared" si="25"/>
        <v>5.176124136368785E-2</v>
      </c>
      <c r="AC128" s="16">
        <f t="shared" si="26"/>
        <v>0.83394160583941601</v>
      </c>
      <c r="AD128" s="16">
        <f t="shared" si="23"/>
        <v>9.7472539191639118E-2</v>
      </c>
    </row>
    <row r="129" spans="2:30" x14ac:dyDescent="0.35">
      <c r="B129" s="10">
        <v>548</v>
      </c>
      <c r="C129" s="10">
        <v>548</v>
      </c>
      <c r="D129" s="10">
        <v>50</v>
      </c>
      <c r="E129" s="10">
        <v>1</v>
      </c>
      <c r="F129" s="10">
        <v>11</v>
      </c>
      <c r="G129" s="10"/>
      <c r="H129" s="10"/>
      <c r="I129" s="10"/>
      <c r="J129" s="10" t="s">
        <v>6</v>
      </c>
      <c r="K129" s="10"/>
      <c r="L129" s="10"/>
      <c r="M129" s="10"/>
      <c r="N129" s="11" t="s">
        <v>10</v>
      </c>
      <c r="O129" s="11">
        <v>100</v>
      </c>
      <c r="P129" s="11" t="s">
        <v>12</v>
      </c>
      <c r="Q129" s="11" t="s">
        <v>14</v>
      </c>
      <c r="R129" s="10"/>
      <c r="S129" s="11">
        <v>0.75912410020828203</v>
      </c>
      <c r="T129" s="14"/>
      <c r="U129" s="10" t="s">
        <v>52</v>
      </c>
      <c r="V129" s="10">
        <f t="shared" si="27"/>
        <v>29072</v>
      </c>
      <c r="W129" s="11">
        <v>453</v>
      </c>
      <c r="X129" s="11">
        <v>20452</v>
      </c>
      <c r="Y129" s="11">
        <v>8072</v>
      </c>
      <c r="Z129" s="11">
        <v>95</v>
      </c>
      <c r="AA129" s="16">
        <f t="shared" si="24"/>
        <v>0.71907677490368738</v>
      </c>
      <c r="AB129" s="16">
        <f t="shared" si="25"/>
        <v>5.3137829912023461E-2</v>
      </c>
      <c r="AC129" s="16">
        <f t="shared" si="26"/>
        <v>0.82664233576642332</v>
      </c>
      <c r="AD129" s="16">
        <f t="shared" si="23"/>
        <v>9.9856717733935854E-2</v>
      </c>
    </row>
    <row r="130" spans="2:30" x14ac:dyDescent="0.35">
      <c r="B130" s="10">
        <v>548</v>
      </c>
      <c r="C130" s="10">
        <v>548</v>
      </c>
      <c r="D130" s="10">
        <v>50</v>
      </c>
      <c r="E130" s="10">
        <v>1</v>
      </c>
      <c r="F130" s="10">
        <v>11</v>
      </c>
      <c r="G130" s="10"/>
      <c r="H130" s="10"/>
      <c r="I130" s="10"/>
      <c r="J130" s="10" t="s">
        <v>6</v>
      </c>
      <c r="K130" s="10"/>
      <c r="L130" s="10"/>
      <c r="M130" s="10"/>
      <c r="N130" s="11" t="s">
        <v>10</v>
      </c>
      <c r="O130" s="11">
        <v>100</v>
      </c>
      <c r="P130" s="11" t="s">
        <v>12</v>
      </c>
      <c r="Q130" s="11" t="s">
        <v>14</v>
      </c>
      <c r="R130" s="10"/>
      <c r="S130" s="11">
        <v>0.78467154502868597</v>
      </c>
      <c r="T130" s="14"/>
      <c r="U130" s="10" t="s">
        <v>52</v>
      </c>
      <c r="V130" s="10">
        <f t="shared" si="27"/>
        <v>29072</v>
      </c>
      <c r="W130" s="11">
        <v>464</v>
      </c>
      <c r="X130" s="11">
        <v>19462</v>
      </c>
      <c r="Y130" s="11">
        <v>9062</v>
      </c>
      <c r="Z130" s="11">
        <v>84</v>
      </c>
      <c r="AA130" s="16">
        <f t="shared" si="24"/>
        <v>0.68540176114474405</v>
      </c>
      <c r="AB130" s="16">
        <f t="shared" si="25"/>
        <v>4.8708796976695362E-2</v>
      </c>
      <c r="AC130" s="16">
        <f t="shared" si="26"/>
        <v>0.84671532846715325</v>
      </c>
      <c r="AD130" s="16">
        <f t="shared" si="23"/>
        <v>9.2118324399444104E-2</v>
      </c>
    </row>
    <row r="131" spans="2:30" x14ac:dyDescent="0.35">
      <c r="B131" s="10">
        <v>548</v>
      </c>
      <c r="C131" s="10">
        <v>548</v>
      </c>
      <c r="D131" s="10">
        <v>50</v>
      </c>
      <c r="E131" s="10">
        <v>1</v>
      </c>
      <c r="F131" s="10">
        <v>11</v>
      </c>
      <c r="G131" s="10"/>
      <c r="H131" s="10"/>
      <c r="I131" s="10"/>
      <c r="J131" s="10" t="s">
        <v>6</v>
      </c>
      <c r="K131" s="10"/>
      <c r="L131" s="10"/>
      <c r="M131" s="10"/>
      <c r="N131" s="11" t="s">
        <v>10</v>
      </c>
      <c r="O131" s="11">
        <v>100</v>
      </c>
      <c r="P131" s="11" t="s">
        <v>12</v>
      </c>
      <c r="Q131" s="11" t="s">
        <v>14</v>
      </c>
      <c r="R131" s="10"/>
      <c r="S131" s="11">
        <v>0.75912410020828203</v>
      </c>
      <c r="T131" s="14"/>
      <c r="U131" s="10" t="s">
        <v>52</v>
      </c>
      <c r="V131" s="10">
        <f t="shared" si="27"/>
        <v>29072</v>
      </c>
      <c r="W131" s="11">
        <v>458</v>
      </c>
      <c r="X131" s="11">
        <v>19622</v>
      </c>
      <c r="Y131" s="11">
        <v>8902</v>
      </c>
      <c r="Z131" s="11">
        <v>90</v>
      </c>
      <c r="AA131" s="16">
        <f t="shared" si="24"/>
        <v>0.69069895432030814</v>
      </c>
      <c r="AB131" s="16">
        <f t="shared" si="25"/>
        <v>4.8931623931623931E-2</v>
      </c>
      <c r="AC131" s="16">
        <f t="shared" si="26"/>
        <v>0.83576642335766427</v>
      </c>
      <c r="AD131" s="16">
        <f t="shared" si="23"/>
        <v>9.2450545014129984E-2</v>
      </c>
    </row>
    <row r="132" spans="2:30" x14ac:dyDescent="0.35">
      <c r="B132" s="10">
        <v>548</v>
      </c>
      <c r="C132" s="10">
        <v>548</v>
      </c>
      <c r="D132" s="10">
        <v>50</v>
      </c>
      <c r="E132" s="10">
        <v>1</v>
      </c>
      <c r="F132" s="10">
        <v>11</v>
      </c>
      <c r="G132" s="10"/>
      <c r="H132" s="10"/>
      <c r="I132" s="10"/>
      <c r="J132" s="10" t="s">
        <v>6</v>
      </c>
      <c r="K132" s="10"/>
      <c r="L132" s="10"/>
      <c r="M132" s="10"/>
      <c r="N132" s="11" t="s">
        <v>10</v>
      </c>
      <c r="O132" s="11">
        <v>100</v>
      </c>
      <c r="P132" s="11" t="s">
        <v>12</v>
      </c>
      <c r="Q132" s="11" t="s">
        <v>14</v>
      </c>
      <c r="R132" s="10"/>
      <c r="S132" s="11">
        <v>0.77007299661636297</v>
      </c>
      <c r="T132" s="14"/>
      <c r="U132" s="10" t="s">
        <v>52</v>
      </c>
      <c r="V132" s="10">
        <f t="shared" si="27"/>
        <v>29072</v>
      </c>
      <c r="W132" s="11">
        <v>446</v>
      </c>
      <c r="X132" s="11">
        <v>20256</v>
      </c>
      <c r="Y132" s="11">
        <v>8268</v>
      </c>
      <c r="Z132" s="11">
        <v>102</v>
      </c>
      <c r="AA132" s="16">
        <f t="shared" si="24"/>
        <v>0.71209411117226196</v>
      </c>
      <c r="AB132" s="16">
        <f t="shared" si="25"/>
        <v>5.1182005967408767E-2</v>
      </c>
      <c r="AC132" s="16">
        <f t="shared" si="26"/>
        <v>0.81386861313868608</v>
      </c>
      <c r="AD132" s="16">
        <f t="shared" si="23"/>
        <v>9.6307492982077303E-2</v>
      </c>
    </row>
    <row r="133" spans="2:30" x14ac:dyDescent="0.35">
      <c r="B133" s="10">
        <v>548</v>
      </c>
      <c r="C133" s="10">
        <v>548</v>
      </c>
      <c r="D133" s="10">
        <v>50</v>
      </c>
      <c r="E133" s="10">
        <v>1</v>
      </c>
      <c r="F133" s="10">
        <v>11</v>
      </c>
      <c r="G133" s="10"/>
      <c r="H133" s="10"/>
      <c r="I133" s="10"/>
      <c r="J133" s="10" t="s">
        <v>6</v>
      </c>
      <c r="K133" s="10"/>
      <c r="L133" s="10"/>
      <c r="M133" s="10"/>
      <c r="N133" s="11" t="s">
        <v>10</v>
      </c>
      <c r="O133" s="11">
        <v>100</v>
      </c>
      <c r="P133" s="11" t="s">
        <v>12</v>
      </c>
      <c r="Q133" s="11" t="s">
        <v>14</v>
      </c>
      <c r="R133" s="10"/>
      <c r="S133" s="11">
        <v>0.76277375221252397</v>
      </c>
      <c r="T133" s="14"/>
      <c r="U133" s="10" t="s">
        <v>52</v>
      </c>
      <c r="V133" s="10">
        <f t="shared" si="27"/>
        <v>29072</v>
      </c>
      <c r="W133" s="11">
        <v>457</v>
      </c>
      <c r="X133" s="11">
        <v>19788</v>
      </c>
      <c r="Y133" s="11">
        <v>8736</v>
      </c>
      <c r="Z133" s="11">
        <v>91</v>
      </c>
      <c r="AA133" s="16">
        <f t="shared" si="24"/>
        <v>0.69637451843698406</v>
      </c>
      <c r="AB133" s="16">
        <f t="shared" si="25"/>
        <v>4.971173719134124E-2</v>
      </c>
      <c r="AC133" s="16">
        <f t="shared" si="26"/>
        <v>0.83394160583941601</v>
      </c>
      <c r="AD133" s="16">
        <f t="shared" si="23"/>
        <v>9.3830202237963248E-2</v>
      </c>
    </row>
    <row r="134" spans="2:30" x14ac:dyDescent="0.35">
      <c r="B134" s="10">
        <v>548</v>
      </c>
      <c r="C134" s="10">
        <v>548</v>
      </c>
      <c r="D134" s="10">
        <v>50</v>
      </c>
      <c r="E134" s="10">
        <v>1</v>
      </c>
      <c r="F134" s="10">
        <v>11</v>
      </c>
      <c r="G134" s="10"/>
      <c r="H134" s="10"/>
      <c r="I134" s="10"/>
      <c r="J134" s="10" t="s">
        <v>6</v>
      </c>
      <c r="K134" s="10"/>
      <c r="L134" s="10"/>
      <c r="M134" s="10"/>
      <c r="N134" s="11" t="s">
        <v>10</v>
      </c>
      <c r="O134" s="11">
        <v>100</v>
      </c>
      <c r="P134" s="11" t="s">
        <v>12</v>
      </c>
      <c r="Q134" s="11" t="s">
        <v>14</v>
      </c>
      <c r="R134" s="10"/>
      <c r="S134" s="11">
        <v>0.79197078943252497</v>
      </c>
      <c r="T134" s="14"/>
      <c r="U134" s="10" t="s">
        <v>52</v>
      </c>
      <c r="V134" s="10">
        <f t="shared" si="27"/>
        <v>29072</v>
      </c>
      <c r="W134" s="11">
        <v>461</v>
      </c>
      <c r="X134" s="11">
        <v>19505</v>
      </c>
      <c r="Y134" s="11">
        <v>9019</v>
      </c>
      <c r="Z134" s="11">
        <v>87</v>
      </c>
      <c r="AA134" s="16">
        <f t="shared" si="24"/>
        <v>0.6867776554760594</v>
      </c>
      <c r="AB134" s="16">
        <f t="shared" si="25"/>
        <v>4.8628691983122363E-2</v>
      </c>
      <c r="AC134" s="16">
        <f t="shared" si="26"/>
        <v>0.84124087591240881</v>
      </c>
      <c r="AD134" s="16">
        <f t="shared" si="23"/>
        <v>9.1942560829676903E-2</v>
      </c>
    </row>
    <row r="135" spans="2:30" x14ac:dyDescent="0.35">
      <c r="B135" s="10">
        <v>548</v>
      </c>
      <c r="C135" s="10">
        <v>548</v>
      </c>
      <c r="D135" s="10">
        <v>50</v>
      </c>
      <c r="E135" s="10">
        <v>1</v>
      </c>
      <c r="F135" s="10">
        <v>11</v>
      </c>
      <c r="G135" s="10"/>
      <c r="H135" s="10"/>
      <c r="I135" s="10"/>
      <c r="J135" s="10" t="s">
        <v>6</v>
      </c>
      <c r="K135" s="10"/>
      <c r="L135" s="10"/>
      <c r="M135" s="10"/>
      <c r="N135" s="11" t="s">
        <v>10</v>
      </c>
      <c r="O135" s="11">
        <v>100</v>
      </c>
      <c r="P135" s="11" t="s">
        <v>12</v>
      </c>
      <c r="Q135" s="11" t="s">
        <v>14</v>
      </c>
      <c r="R135" s="10"/>
      <c r="S135" s="11">
        <v>0.77007299661636297</v>
      </c>
      <c r="T135" s="14"/>
      <c r="U135" s="10" t="s">
        <v>52</v>
      </c>
      <c r="V135" s="10">
        <f t="shared" si="27"/>
        <v>29072</v>
      </c>
      <c r="W135" s="11">
        <v>442</v>
      </c>
      <c r="X135" s="11">
        <v>20835</v>
      </c>
      <c r="Y135" s="11">
        <v>7689</v>
      </c>
      <c r="Z135" s="11">
        <v>106</v>
      </c>
      <c r="AA135" s="16">
        <f t="shared" si="24"/>
        <v>0.73187259218492018</v>
      </c>
      <c r="AB135" s="16">
        <f t="shared" si="25"/>
        <v>5.4359857336121017E-2</v>
      </c>
      <c r="AC135" s="16">
        <f t="shared" si="26"/>
        <v>0.80656934306569339</v>
      </c>
      <c r="AD135" s="16">
        <f t="shared" si="23"/>
        <v>0.10185505242539462</v>
      </c>
    </row>
    <row r="136" spans="2:30" x14ac:dyDescent="0.35">
      <c r="B136" s="10">
        <v>548</v>
      </c>
      <c r="C136" s="10">
        <v>548</v>
      </c>
      <c r="D136" s="10">
        <v>50</v>
      </c>
      <c r="E136" s="10">
        <v>1</v>
      </c>
      <c r="F136" s="10">
        <v>11</v>
      </c>
      <c r="G136" s="10"/>
      <c r="H136" s="10"/>
      <c r="I136" s="10"/>
      <c r="J136" s="10" t="s">
        <v>6</v>
      </c>
      <c r="K136" s="10"/>
      <c r="L136" s="10"/>
      <c r="M136" s="10"/>
      <c r="N136" s="11" t="s">
        <v>10</v>
      </c>
      <c r="O136" s="11">
        <v>100</v>
      </c>
      <c r="P136" s="11" t="s">
        <v>12</v>
      </c>
      <c r="Q136" s="11" t="s">
        <v>14</v>
      </c>
      <c r="R136" s="10"/>
      <c r="S136" s="11">
        <v>0.77007299661636297</v>
      </c>
      <c r="T136" s="14"/>
      <c r="U136" s="10" t="s">
        <v>52</v>
      </c>
      <c r="V136" s="10">
        <f t="shared" si="27"/>
        <v>29072</v>
      </c>
      <c r="W136" s="11">
        <v>460</v>
      </c>
      <c r="X136" s="11">
        <v>19536</v>
      </c>
      <c r="Y136" s="11">
        <v>8988</v>
      </c>
      <c r="Z136" s="11">
        <v>88</v>
      </c>
      <c r="AA136" s="16">
        <f t="shared" si="24"/>
        <v>0.68780957622454597</v>
      </c>
      <c r="AB136" s="16">
        <f t="shared" si="25"/>
        <v>4.8687552921253173E-2</v>
      </c>
      <c r="AC136" s="16">
        <f t="shared" si="26"/>
        <v>0.83941605839416056</v>
      </c>
      <c r="AD136" s="16">
        <f t="shared" si="23"/>
        <v>9.2036814725890356E-2</v>
      </c>
    </row>
    <row r="137" spans="2:30" x14ac:dyDescent="0.35">
      <c r="B137" s="10">
        <v>548</v>
      </c>
      <c r="C137" s="10">
        <v>548</v>
      </c>
      <c r="D137" s="10">
        <v>50</v>
      </c>
      <c r="E137" s="10">
        <v>1</v>
      </c>
      <c r="F137" s="10">
        <v>11</v>
      </c>
      <c r="G137" s="10"/>
      <c r="H137" s="10"/>
      <c r="I137" s="10"/>
      <c r="J137" s="10" t="s">
        <v>6</v>
      </c>
      <c r="K137" s="10"/>
      <c r="L137" s="10"/>
      <c r="M137" s="10"/>
      <c r="N137" s="11" t="s">
        <v>10</v>
      </c>
      <c r="O137" s="11">
        <v>100</v>
      </c>
      <c r="P137" s="11" t="s">
        <v>12</v>
      </c>
      <c r="Q137" s="11" t="s">
        <v>14</v>
      </c>
      <c r="R137" s="10"/>
      <c r="S137" s="11">
        <v>0.75912410020828203</v>
      </c>
      <c r="T137" s="14"/>
      <c r="U137" s="10" t="s">
        <v>52</v>
      </c>
      <c r="V137" s="10">
        <f t="shared" si="27"/>
        <v>29072</v>
      </c>
      <c r="W137" s="11">
        <v>448</v>
      </c>
      <c r="X137" s="11">
        <v>20391</v>
      </c>
      <c r="Y137" s="11">
        <v>8133</v>
      </c>
      <c r="Z137" s="11">
        <v>100</v>
      </c>
      <c r="AA137" s="16">
        <f t="shared" si="24"/>
        <v>0.71680654925701703</v>
      </c>
      <c r="AB137" s="16">
        <f t="shared" si="25"/>
        <v>5.2208367323155806E-2</v>
      </c>
      <c r="AC137" s="16">
        <f t="shared" si="26"/>
        <v>0.81751824817518248</v>
      </c>
      <c r="AD137" s="16">
        <f t="shared" si="23"/>
        <v>9.814875670938765E-2</v>
      </c>
    </row>
    <row r="138" spans="2:30" x14ac:dyDescent="0.35">
      <c r="B138" s="10">
        <v>548</v>
      </c>
      <c r="C138" s="10">
        <v>548</v>
      </c>
      <c r="D138" s="10">
        <v>50</v>
      </c>
      <c r="E138" s="10">
        <v>1</v>
      </c>
      <c r="F138" s="10">
        <v>11</v>
      </c>
      <c r="G138" s="10"/>
      <c r="H138" s="10"/>
      <c r="I138" s="10"/>
      <c r="J138" s="10" t="s">
        <v>6</v>
      </c>
      <c r="K138" s="10"/>
      <c r="L138" s="10"/>
      <c r="M138" s="10"/>
      <c r="N138" s="11" t="s">
        <v>10</v>
      </c>
      <c r="O138" s="11">
        <v>100</v>
      </c>
      <c r="P138" s="11" t="s">
        <v>12</v>
      </c>
      <c r="Q138" s="11" t="s">
        <v>14</v>
      </c>
      <c r="R138" s="10"/>
      <c r="S138" s="11">
        <v>0.75547444820403997</v>
      </c>
      <c r="T138" s="14"/>
      <c r="U138" s="10" t="s">
        <v>52</v>
      </c>
      <c r="V138" s="10">
        <f t="shared" si="27"/>
        <v>29072</v>
      </c>
      <c r="W138" s="11">
        <v>439</v>
      </c>
      <c r="X138" s="11">
        <v>20879</v>
      </c>
      <c r="Y138" s="11">
        <v>7645</v>
      </c>
      <c r="Z138" s="11">
        <v>109</v>
      </c>
      <c r="AA138" s="16">
        <f t="shared" si="24"/>
        <v>0.73328288387451845</v>
      </c>
      <c r="AB138" s="16">
        <f t="shared" si="25"/>
        <v>5.4304799604156358E-2</v>
      </c>
      <c r="AC138" s="16">
        <f t="shared" si="26"/>
        <v>0.80109489051094895</v>
      </c>
      <c r="AD138" s="16">
        <f t="shared" si="23"/>
        <v>0.10171455050973123</v>
      </c>
    </row>
    <row r="139" spans="2:30" x14ac:dyDescent="0.35">
      <c r="B139" s="10">
        <v>548</v>
      </c>
      <c r="C139" s="10">
        <v>548</v>
      </c>
      <c r="D139" s="10">
        <v>50</v>
      </c>
      <c r="E139" s="10">
        <v>1</v>
      </c>
      <c r="F139" s="10">
        <v>11</v>
      </c>
      <c r="G139" s="10"/>
      <c r="H139" s="10"/>
      <c r="I139" s="10"/>
      <c r="J139" s="10" t="s">
        <v>6</v>
      </c>
      <c r="K139" s="10"/>
      <c r="L139" s="10"/>
      <c r="M139" s="10"/>
      <c r="N139" s="11" t="s">
        <v>10</v>
      </c>
      <c r="O139" s="11">
        <v>100</v>
      </c>
      <c r="P139" s="11" t="s">
        <v>12</v>
      </c>
      <c r="Q139" s="11" t="s">
        <v>14</v>
      </c>
      <c r="R139" s="10"/>
      <c r="S139" s="11">
        <v>0.81021898984909002</v>
      </c>
      <c r="T139" s="14"/>
      <c r="U139" s="10" t="s">
        <v>52</v>
      </c>
      <c r="V139" s="10">
        <f t="shared" si="27"/>
        <v>29072</v>
      </c>
      <c r="W139" s="11">
        <v>452</v>
      </c>
      <c r="X139" s="11">
        <v>20277</v>
      </c>
      <c r="Y139" s="11">
        <v>8247</v>
      </c>
      <c r="Z139" s="11">
        <v>96</v>
      </c>
      <c r="AA139" s="16">
        <f t="shared" si="24"/>
        <v>0.71302283984589987</v>
      </c>
      <c r="AB139" s="16">
        <f t="shared" si="25"/>
        <v>5.195999540177032E-2</v>
      </c>
      <c r="AC139" s="16">
        <f t="shared" si="26"/>
        <v>0.82481751824817517</v>
      </c>
      <c r="AD139" s="16">
        <f t="shared" si="23"/>
        <v>9.7761436141451288E-2</v>
      </c>
    </row>
    <row r="140" spans="2:30" x14ac:dyDescent="0.35">
      <c r="B140" s="10">
        <v>548</v>
      </c>
      <c r="C140" s="10">
        <v>548</v>
      </c>
      <c r="D140" s="10">
        <v>50</v>
      </c>
      <c r="E140" s="10">
        <v>1</v>
      </c>
      <c r="F140" s="10">
        <v>11</v>
      </c>
      <c r="G140" s="10"/>
      <c r="H140" s="10"/>
      <c r="I140" s="10"/>
      <c r="J140" s="10" t="s">
        <v>6</v>
      </c>
      <c r="K140" s="10"/>
      <c r="L140" s="10"/>
      <c r="M140" s="10"/>
      <c r="N140" s="11" t="s">
        <v>10</v>
      </c>
      <c r="O140" s="11">
        <v>100</v>
      </c>
      <c r="P140" s="11" t="s">
        <v>12</v>
      </c>
      <c r="Q140" s="11" t="s">
        <v>14</v>
      </c>
      <c r="R140" s="10"/>
      <c r="S140" s="11">
        <v>0.74817520380020097</v>
      </c>
      <c r="T140" s="14"/>
      <c r="U140" s="10" t="s">
        <v>52</v>
      </c>
      <c r="V140" s="10">
        <f t="shared" si="27"/>
        <v>29072</v>
      </c>
      <c r="W140" s="11">
        <v>437</v>
      </c>
      <c r="X140" s="11">
        <v>20521</v>
      </c>
      <c r="Y140" s="11">
        <v>8003</v>
      </c>
      <c r="Z140" s="11">
        <v>111</v>
      </c>
      <c r="AA140" s="16">
        <f t="shared" si="24"/>
        <v>0.72089983489268028</v>
      </c>
      <c r="AB140" s="16">
        <f t="shared" si="25"/>
        <v>5.1777251184834124E-2</v>
      </c>
      <c r="AC140" s="16">
        <f t="shared" si="26"/>
        <v>0.79744525547445255</v>
      </c>
      <c r="AD140" s="16">
        <f t="shared" si="23"/>
        <v>9.7240765465064535E-2</v>
      </c>
    </row>
    <row r="141" spans="2:30" x14ac:dyDescent="0.35">
      <c r="B141" s="10">
        <v>548</v>
      </c>
      <c r="C141" s="10">
        <v>548</v>
      </c>
      <c r="D141" s="10">
        <v>50</v>
      </c>
      <c r="E141" s="10">
        <v>1</v>
      </c>
      <c r="F141" s="10">
        <v>11</v>
      </c>
      <c r="G141" s="10"/>
      <c r="H141" s="10"/>
      <c r="I141" s="10"/>
      <c r="J141" s="10" t="s">
        <v>6</v>
      </c>
      <c r="K141" s="10"/>
      <c r="L141" s="10"/>
      <c r="M141" s="10"/>
      <c r="N141" s="11" t="s">
        <v>10</v>
      </c>
      <c r="O141" s="11">
        <v>100</v>
      </c>
      <c r="P141" s="11" t="s">
        <v>12</v>
      </c>
      <c r="Q141" s="11" t="s">
        <v>14</v>
      </c>
      <c r="R141" s="10"/>
      <c r="S141" s="11">
        <v>0.74817520380020097</v>
      </c>
      <c r="T141" s="14"/>
      <c r="U141" s="10" t="s">
        <v>52</v>
      </c>
      <c r="V141" s="10">
        <f t="shared" si="27"/>
        <v>29072</v>
      </c>
      <c r="W141" s="11">
        <v>441</v>
      </c>
      <c r="X141" s="11">
        <v>20116</v>
      </c>
      <c r="Y141" s="11">
        <v>8408</v>
      </c>
      <c r="Z141" s="11">
        <v>107</v>
      </c>
      <c r="AA141" s="16">
        <f t="shared" si="24"/>
        <v>0.70710649422124383</v>
      </c>
      <c r="AB141" s="16">
        <f t="shared" si="25"/>
        <v>4.9836139676799639E-2</v>
      </c>
      <c r="AC141" s="16">
        <f t="shared" si="26"/>
        <v>0.80474452554744524</v>
      </c>
      <c r="AD141" s="16">
        <f t="shared" si="23"/>
        <v>9.3859742471001387E-2</v>
      </c>
    </row>
    <row r="142" spans="2:30" x14ac:dyDescent="0.35">
      <c r="B142" s="10">
        <v>548</v>
      </c>
      <c r="C142" s="10">
        <v>548</v>
      </c>
      <c r="D142" s="10">
        <v>50</v>
      </c>
      <c r="E142" s="10">
        <v>1</v>
      </c>
      <c r="F142" s="10">
        <v>11</v>
      </c>
      <c r="G142" s="10"/>
      <c r="H142" s="10"/>
      <c r="I142" s="10"/>
      <c r="J142" s="10" t="s">
        <v>6</v>
      </c>
      <c r="K142" s="10"/>
      <c r="L142" s="10"/>
      <c r="M142" s="10"/>
      <c r="N142" s="11" t="s">
        <v>10</v>
      </c>
      <c r="O142" s="11">
        <v>100</v>
      </c>
      <c r="P142" s="11" t="s">
        <v>12</v>
      </c>
      <c r="Q142" s="11" t="s">
        <v>14</v>
      </c>
      <c r="R142" s="10"/>
      <c r="S142" s="11">
        <v>0.78467154502868597</v>
      </c>
      <c r="T142" s="14"/>
      <c r="U142" s="10" t="s">
        <v>52</v>
      </c>
      <c r="V142" s="10">
        <f t="shared" si="27"/>
        <v>29072</v>
      </c>
      <c r="W142" s="11">
        <v>433</v>
      </c>
      <c r="X142" s="11">
        <v>20955</v>
      </c>
      <c r="Y142" s="11">
        <v>7569</v>
      </c>
      <c r="Z142" s="11">
        <v>115</v>
      </c>
      <c r="AA142" s="16">
        <f t="shared" si="24"/>
        <v>0.73569069895432027</v>
      </c>
      <c r="AB142" s="16">
        <f t="shared" si="25"/>
        <v>5.4111472131967008E-2</v>
      </c>
      <c r="AC142" s="16">
        <f t="shared" si="26"/>
        <v>0.79014598540145986</v>
      </c>
      <c r="AD142" s="16">
        <f t="shared" si="23"/>
        <v>0.10128654970760234</v>
      </c>
    </row>
    <row r="143" spans="2:30" x14ac:dyDescent="0.35">
      <c r="B143" s="10">
        <v>548</v>
      </c>
      <c r="C143" s="10">
        <v>548</v>
      </c>
      <c r="D143" s="10">
        <v>50</v>
      </c>
      <c r="E143" s="10">
        <v>1</v>
      </c>
      <c r="F143" s="10">
        <v>11</v>
      </c>
      <c r="G143" s="10"/>
      <c r="H143" s="10"/>
      <c r="I143" s="10"/>
      <c r="J143" s="10" t="s">
        <v>6</v>
      </c>
      <c r="K143" s="10"/>
      <c r="L143" s="10"/>
      <c r="M143" s="10"/>
      <c r="N143" s="11" t="s">
        <v>10</v>
      </c>
      <c r="O143" s="11">
        <v>100</v>
      </c>
      <c r="P143" s="11" t="s">
        <v>12</v>
      </c>
      <c r="Q143" s="11" t="s">
        <v>14</v>
      </c>
      <c r="R143" s="10"/>
      <c r="S143" s="11">
        <v>0.76642334461212103</v>
      </c>
      <c r="T143" s="14"/>
      <c r="U143" s="10" t="s">
        <v>52</v>
      </c>
      <c r="V143" s="10">
        <f t="shared" si="27"/>
        <v>29072</v>
      </c>
      <c r="W143" s="11">
        <v>423</v>
      </c>
      <c r="X143" s="11">
        <v>21534</v>
      </c>
      <c r="Y143" s="11">
        <v>6990</v>
      </c>
      <c r="Z143" s="11">
        <v>125</v>
      </c>
      <c r="AA143" s="16">
        <f t="shared" si="24"/>
        <v>0.75526279581728128</v>
      </c>
      <c r="AB143" s="16">
        <f t="shared" si="25"/>
        <v>5.7061918251719954E-2</v>
      </c>
      <c r="AC143" s="16">
        <f t="shared" si="26"/>
        <v>0.77189781021897808</v>
      </c>
      <c r="AD143" s="16">
        <f t="shared" si="23"/>
        <v>0.10626805677678684</v>
      </c>
    </row>
    <row r="144" spans="2:30" x14ac:dyDescent="0.35">
      <c r="B144" s="10">
        <v>548</v>
      </c>
      <c r="C144" s="10">
        <v>548</v>
      </c>
      <c r="D144" s="10">
        <v>50</v>
      </c>
      <c r="E144" s="10">
        <v>1</v>
      </c>
      <c r="F144" s="10">
        <v>11</v>
      </c>
      <c r="G144" s="10"/>
      <c r="H144" s="10"/>
      <c r="I144" s="10"/>
      <c r="J144" s="10" t="s">
        <v>6</v>
      </c>
      <c r="K144" s="10"/>
      <c r="L144" s="10"/>
      <c r="M144" s="10"/>
      <c r="N144" s="11" t="s">
        <v>10</v>
      </c>
      <c r="O144" s="11">
        <v>100</v>
      </c>
      <c r="P144" s="11" t="s">
        <v>12</v>
      </c>
      <c r="Q144" s="11" t="s">
        <v>14</v>
      </c>
      <c r="R144" s="10"/>
      <c r="S144" s="11">
        <v>0.76642334461212103</v>
      </c>
      <c r="T144" s="14"/>
      <c r="U144" s="10" t="s">
        <v>52</v>
      </c>
      <c r="V144" s="10">
        <f t="shared" si="27"/>
        <v>29072</v>
      </c>
      <c r="W144" s="11">
        <v>442</v>
      </c>
      <c r="X144" s="11">
        <v>20422</v>
      </c>
      <c r="Y144" s="11">
        <v>8102</v>
      </c>
      <c r="Z144" s="11">
        <v>106</v>
      </c>
      <c r="AA144" s="16">
        <f t="shared" si="24"/>
        <v>0.71766648321408921</v>
      </c>
      <c r="AB144" s="16">
        <f t="shared" si="25"/>
        <v>5.1732209737827717E-2</v>
      </c>
      <c r="AC144" s="16">
        <f t="shared" si="26"/>
        <v>0.80656934306569339</v>
      </c>
      <c r="AD144" s="16">
        <f t="shared" si="23"/>
        <v>9.7228332600087994E-2</v>
      </c>
    </row>
    <row r="145" spans="2:30" x14ac:dyDescent="0.35">
      <c r="B145" s="10">
        <v>548</v>
      </c>
      <c r="C145" s="10">
        <v>548</v>
      </c>
      <c r="D145" s="10">
        <v>50</v>
      </c>
      <c r="E145" s="10">
        <v>1</v>
      </c>
      <c r="F145" s="10">
        <v>11</v>
      </c>
      <c r="G145" s="10"/>
      <c r="H145" s="10"/>
      <c r="I145" s="10"/>
      <c r="J145" s="10" t="s">
        <v>6</v>
      </c>
      <c r="K145" s="10"/>
      <c r="L145" s="10"/>
      <c r="M145" s="10"/>
      <c r="N145" s="11" t="s">
        <v>10</v>
      </c>
      <c r="O145" s="11">
        <v>100</v>
      </c>
      <c r="P145" s="11" t="s">
        <v>12</v>
      </c>
      <c r="Q145" s="11" t="s">
        <v>14</v>
      </c>
      <c r="R145" s="10"/>
      <c r="S145" s="11">
        <v>0.72627735137939398</v>
      </c>
      <c r="T145" s="14"/>
      <c r="U145" s="10" t="s">
        <v>52</v>
      </c>
      <c r="V145" s="10">
        <f t="shared" si="27"/>
        <v>29072</v>
      </c>
      <c r="W145" s="11">
        <v>460</v>
      </c>
      <c r="X145" s="11">
        <v>18747</v>
      </c>
      <c r="Y145" s="11">
        <v>9777</v>
      </c>
      <c r="Z145" s="11">
        <v>88</v>
      </c>
      <c r="AA145" s="16">
        <f t="shared" si="24"/>
        <v>0.66067006053935062</v>
      </c>
      <c r="AB145" s="16">
        <f t="shared" si="25"/>
        <v>4.4935039562371791E-2</v>
      </c>
      <c r="AC145" s="16">
        <f t="shared" si="26"/>
        <v>0.83941605839416056</v>
      </c>
      <c r="AD145" s="16">
        <f t="shared" si="23"/>
        <v>8.5303662494204915E-2</v>
      </c>
    </row>
    <row r="146" spans="2:30" x14ac:dyDescent="0.35">
      <c r="B146" s="1">
        <v>20000</v>
      </c>
      <c r="C146" s="1">
        <v>548</v>
      </c>
      <c r="D146" s="1">
        <v>50</v>
      </c>
      <c r="E146" s="9">
        <v>1</v>
      </c>
      <c r="F146" s="1">
        <v>11</v>
      </c>
      <c r="J146" s="1" t="s">
        <v>6</v>
      </c>
      <c r="N146" s="26" t="s">
        <v>10</v>
      </c>
      <c r="O146" s="26">
        <v>100</v>
      </c>
      <c r="P146" s="26" t="s">
        <v>12</v>
      </c>
      <c r="Q146" s="26" t="s">
        <v>14</v>
      </c>
      <c r="S146">
        <v>0.97138404846191395</v>
      </c>
      <c r="U146" s="2" t="s">
        <v>53</v>
      </c>
      <c r="V146" s="2">
        <f>SUM(W146:Z146)</f>
        <v>29072</v>
      </c>
      <c r="W146">
        <v>1</v>
      </c>
      <c r="X146">
        <v>28523</v>
      </c>
      <c r="Y146">
        <v>1</v>
      </c>
      <c r="Z146">
        <v>547</v>
      </c>
      <c r="AA146" s="24">
        <f t="shared" si="24"/>
        <v>0.98115024766097969</v>
      </c>
      <c r="AB146" s="24">
        <f t="shared" si="25"/>
        <v>0.5</v>
      </c>
      <c r="AC146" s="24">
        <f t="shared" si="26"/>
        <v>1.8248175182481751E-3</v>
      </c>
      <c r="AD146" s="24">
        <f t="shared" ref="AD146:AD165" si="28">IF(AND(AB146=0,AC146=0),0,2*(AB146*AC146)/(AB146+AC146))</f>
        <v>3.6363636363636364E-3</v>
      </c>
    </row>
    <row r="147" spans="2:30" x14ac:dyDescent="0.35">
      <c r="B147" s="9">
        <v>20000</v>
      </c>
      <c r="C147" s="9">
        <v>548</v>
      </c>
      <c r="D147" s="9">
        <v>50</v>
      </c>
      <c r="E147" s="9">
        <v>1</v>
      </c>
      <c r="F147" s="9">
        <v>11</v>
      </c>
      <c r="J147" s="9" t="s">
        <v>6</v>
      </c>
      <c r="K147" s="9"/>
      <c r="L147" s="9"/>
      <c r="M147" s="9"/>
      <c r="N147" s="26" t="s">
        <v>10</v>
      </c>
      <c r="O147" s="26">
        <v>100</v>
      </c>
      <c r="P147" s="26" t="s">
        <v>12</v>
      </c>
      <c r="Q147" s="26" t="s">
        <v>14</v>
      </c>
      <c r="S147">
        <v>0.97099477052688599</v>
      </c>
      <c r="U147" s="9" t="s">
        <v>53</v>
      </c>
      <c r="V147" s="9">
        <f t="shared" ref="V147:V205" si="29">SUM(W147:Z147)</f>
        <v>29072</v>
      </c>
      <c r="W147">
        <v>0</v>
      </c>
      <c r="X147">
        <v>28519</v>
      </c>
      <c r="Y147">
        <v>5</v>
      </c>
      <c r="Z147">
        <v>548</v>
      </c>
      <c r="AA147" s="24">
        <f t="shared" si="24"/>
        <v>0.98097826086956519</v>
      </c>
      <c r="AB147" s="24">
        <f t="shared" si="25"/>
        <v>0</v>
      </c>
      <c r="AC147" s="24">
        <f t="shared" si="26"/>
        <v>0</v>
      </c>
      <c r="AD147" s="24">
        <f t="shared" si="28"/>
        <v>0</v>
      </c>
    </row>
    <row r="148" spans="2:30" x14ac:dyDescent="0.35">
      <c r="B148" s="9">
        <v>20000</v>
      </c>
      <c r="C148" s="9">
        <v>548</v>
      </c>
      <c r="D148" s="9">
        <v>50</v>
      </c>
      <c r="E148" s="9">
        <v>1</v>
      </c>
      <c r="F148" s="9">
        <v>11</v>
      </c>
      <c r="J148" s="9" t="s">
        <v>6</v>
      </c>
      <c r="K148" s="9"/>
      <c r="L148" s="9"/>
      <c r="M148" s="9"/>
      <c r="N148" s="26" t="s">
        <v>10</v>
      </c>
      <c r="O148" s="26">
        <v>100</v>
      </c>
      <c r="P148" s="26" t="s">
        <v>12</v>
      </c>
      <c r="Q148" s="26" t="s">
        <v>14</v>
      </c>
      <c r="S148">
        <v>0.97118943929672197</v>
      </c>
      <c r="U148" s="9" t="s">
        <v>53</v>
      </c>
      <c r="V148" s="9">
        <f t="shared" si="29"/>
        <v>29072</v>
      </c>
      <c r="W148">
        <v>3</v>
      </c>
      <c r="X148">
        <v>28515</v>
      </c>
      <c r="Y148">
        <v>9</v>
      </c>
      <c r="Z148">
        <v>545</v>
      </c>
      <c r="AA148" s="24">
        <f t="shared" si="24"/>
        <v>0.98094386351128238</v>
      </c>
      <c r="AB148" s="24">
        <f t="shared" si="25"/>
        <v>0.25</v>
      </c>
      <c r="AC148" s="24">
        <f t="shared" si="26"/>
        <v>5.4744525547445258E-3</v>
      </c>
      <c r="AD148" s="24">
        <f t="shared" si="28"/>
        <v>1.0714285714285714E-2</v>
      </c>
    </row>
    <row r="149" spans="2:30" x14ac:dyDescent="0.35">
      <c r="B149" s="9">
        <v>20000</v>
      </c>
      <c r="C149" s="9">
        <v>548</v>
      </c>
      <c r="D149" s="9">
        <v>50</v>
      </c>
      <c r="E149" s="9">
        <v>1</v>
      </c>
      <c r="F149" s="9">
        <v>11</v>
      </c>
      <c r="J149" s="9" t="s">
        <v>6</v>
      </c>
      <c r="K149" s="9"/>
      <c r="L149" s="9"/>
      <c r="M149" s="9"/>
      <c r="N149" s="26" t="s">
        <v>10</v>
      </c>
      <c r="O149" s="26">
        <v>100</v>
      </c>
      <c r="P149" s="26" t="s">
        <v>12</v>
      </c>
      <c r="Q149" s="26" t="s">
        <v>14</v>
      </c>
      <c r="S149">
        <v>0.97138404846191395</v>
      </c>
      <c r="U149" s="9" t="s">
        <v>53</v>
      </c>
      <c r="V149" s="9">
        <f t="shared" si="29"/>
        <v>29072</v>
      </c>
      <c r="W149">
        <v>0</v>
      </c>
      <c r="X149">
        <v>28524</v>
      </c>
      <c r="Y149">
        <v>0</v>
      </c>
      <c r="Z149">
        <v>548</v>
      </c>
      <c r="AA149" s="24">
        <f t="shared" si="24"/>
        <v>0.98115024766097969</v>
      </c>
      <c r="AB149" s="24">
        <f t="shared" si="25"/>
        <v>0</v>
      </c>
      <c r="AC149" s="24">
        <f t="shared" si="26"/>
        <v>0</v>
      </c>
      <c r="AD149" s="24">
        <f t="shared" si="28"/>
        <v>0</v>
      </c>
    </row>
    <row r="150" spans="2:30" x14ac:dyDescent="0.35">
      <c r="B150" s="9">
        <v>20000</v>
      </c>
      <c r="C150" s="9">
        <v>548</v>
      </c>
      <c r="D150" s="9">
        <v>50</v>
      </c>
      <c r="E150" s="9">
        <v>1</v>
      </c>
      <c r="F150" s="9">
        <v>11</v>
      </c>
      <c r="J150" s="9" t="s">
        <v>6</v>
      </c>
      <c r="K150" s="9"/>
      <c r="L150" s="9"/>
      <c r="M150" s="9"/>
      <c r="N150" s="26" t="s">
        <v>10</v>
      </c>
      <c r="O150" s="26">
        <v>100</v>
      </c>
      <c r="P150" s="26" t="s">
        <v>12</v>
      </c>
      <c r="Q150" s="26" t="s">
        <v>14</v>
      </c>
      <c r="S150">
        <v>0.97118943929672197</v>
      </c>
      <c r="U150" s="9" t="s">
        <v>53</v>
      </c>
      <c r="V150" s="9">
        <f t="shared" si="29"/>
        <v>29072</v>
      </c>
      <c r="W150">
        <v>0</v>
      </c>
      <c r="X150">
        <v>28523</v>
      </c>
      <c r="Y150">
        <v>1</v>
      </c>
      <c r="Z150">
        <v>548</v>
      </c>
      <c r="AA150" s="24">
        <f t="shared" si="24"/>
        <v>0.98111585030269677</v>
      </c>
      <c r="AB150" s="24">
        <f t="shared" si="25"/>
        <v>0</v>
      </c>
      <c r="AC150" s="24">
        <f t="shared" si="26"/>
        <v>0</v>
      </c>
      <c r="AD150" s="24">
        <f t="shared" si="28"/>
        <v>0</v>
      </c>
    </row>
    <row r="151" spans="2:30" x14ac:dyDescent="0.35">
      <c r="B151" s="9">
        <v>20000</v>
      </c>
      <c r="C151" s="9">
        <v>548</v>
      </c>
      <c r="D151" s="9">
        <v>50</v>
      </c>
      <c r="E151" s="9">
        <v>1</v>
      </c>
      <c r="F151" s="9">
        <v>11</v>
      </c>
      <c r="J151" s="9" t="s">
        <v>6</v>
      </c>
      <c r="K151" s="9"/>
      <c r="L151" s="9"/>
      <c r="M151" s="9"/>
      <c r="N151" s="26" t="s">
        <v>10</v>
      </c>
      <c r="O151" s="26">
        <v>100</v>
      </c>
      <c r="P151" s="26" t="s">
        <v>12</v>
      </c>
      <c r="Q151" s="26" t="s">
        <v>14</v>
      </c>
      <c r="S151">
        <v>0.97138404846191395</v>
      </c>
      <c r="U151" s="9" t="s">
        <v>53</v>
      </c>
      <c r="V151" s="9">
        <f t="shared" si="29"/>
        <v>29072</v>
      </c>
      <c r="W151">
        <v>0</v>
      </c>
      <c r="X151">
        <v>28524</v>
      </c>
      <c r="Y151">
        <v>0</v>
      </c>
      <c r="Z151">
        <v>548</v>
      </c>
      <c r="AA151" s="24">
        <f t="shared" si="24"/>
        <v>0.98115024766097969</v>
      </c>
      <c r="AB151" s="24">
        <f t="shared" si="25"/>
        <v>0</v>
      </c>
      <c r="AC151" s="24">
        <f t="shared" si="26"/>
        <v>0</v>
      </c>
      <c r="AD151" s="24">
        <f t="shared" si="28"/>
        <v>0</v>
      </c>
    </row>
    <row r="152" spans="2:30" x14ac:dyDescent="0.35">
      <c r="B152" s="9">
        <v>20000</v>
      </c>
      <c r="C152" s="9">
        <v>548</v>
      </c>
      <c r="D152" s="9">
        <v>50</v>
      </c>
      <c r="E152" s="9">
        <v>1</v>
      </c>
      <c r="F152" s="9">
        <v>11</v>
      </c>
      <c r="J152" s="9" t="s">
        <v>6</v>
      </c>
      <c r="K152" s="9"/>
      <c r="L152" s="9"/>
      <c r="M152" s="9"/>
      <c r="N152" s="26" t="s">
        <v>10</v>
      </c>
      <c r="O152" s="26">
        <v>100</v>
      </c>
      <c r="P152" s="26" t="s">
        <v>12</v>
      </c>
      <c r="Q152" s="26" t="s">
        <v>14</v>
      </c>
      <c r="S152">
        <v>0.97118943929672197</v>
      </c>
      <c r="U152" s="9" t="s">
        <v>53</v>
      </c>
      <c r="V152" s="9">
        <f t="shared" si="29"/>
        <v>29072</v>
      </c>
      <c r="W152">
        <v>1</v>
      </c>
      <c r="X152">
        <v>28516</v>
      </c>
      <c r="Y152">
        <v>8</v>
      </c>
      <c r="Z152">
        <v>547</v>
      </c>
      <c r="AA152" s="24">
        <f t="shared" si="24"/>
        <v>0.98090946615299945</v>
      </c>
      <c r="AB152" s="24">
        <f t="shared" si="25"/>
        <v>0.1111111111111111</v>
      </c>
      <c r="AC152" s="24">
        <f t="shared" si="26"/>
        <v>1.8248175182481751E-3</v>
      </c>
      <c r="AD152" s="24">
        <f t="shared" si="28"/>
        <v>3.5906642728904844E-3</v>
      </c>
    </row>
    <row r="153" spans="2:30" x14ac:dyDescent="0.35">
      <c r="B153" s="9">
        <v>20000</v>
      </c>
      <c r="C153" s="9">
        <v>548</v>
      </c>
      <c r="D153" s="9">
        <v>50</v>
      </c>
      <c r="E153" s="9">
        <v>1</v>
      </c>
      <c r="F153" s="9">
        <v>11</v>
      </c>
      <c r="J153" s="9" t="s">
        <v>6</v>
      </c>
      <c r="K153" s="9"/>
      <c r="L153" s="9"/>
      <c r="M153" s="9"/>
      <c r="N153" s="26" t="s">
        <v>10</v>
      </c>
      <c r="O153" s="26">
        <v>100</v>
      </c>
      <c r="P153" s="26" t="s">
        <v>12</v>
      </c>
      <c r="Q153" s="26" t="s">
        <v>14</v>
      </c>
      <c r="S153">
        <v>0.97138404846191395</v>
      </c>
      <c r="U153" s="9" t="s">
        <v>53</v>
      </c>
      <c r="V153" s="9">
        <f t="shared" si="29"/>
        <v>29072</v>
      </c>
      <c r="W153">
        <v>1</v>
      </c>
      <c r="X153">
        <v>28522</v>
      </c>
      <c r="Y153">
        <v>2</v>
      </c>
      <c r="Z153">
        <v>547</v>
      </c>
      <c r="AA153" s="24">
        <f t="shared" si="24"/>
        <v>0.98111585030269677</v>
      </c>
      <c r="AB153" s="24">
        <f t="shared" si="25"/>
        <v>0.33333333333333331</v>
      </c>
      <c r="AC153" s="24">
        <f t="shared" si="26"/>
        <v>1.8248175182481751E-3</v>
      </c>
      <c r="AD153" s="24">
        <f t="shared" si="28"/>
        <v>3.6297640653357526E-3</v>
      </c>
    </row>
    <row r="154" spans="2:30" x14ac:dyDescent="0.35">
      <c r="B154" s="9">
        <v>20000</v>
      </c>
      <c r="C154" s="9">
        <v>548</v>
      </c>
      <c r="D154" s="9">
        <v>50</v>
      </c>
      <c r="E154" s="9">
        <v>1</v>
      </c>
      <c r="F154" s="9">
        <v>11</v>
      </c>
      <c r="J154" s="9" t="s">
        <v>6</v>
      </c>
      <c r="K154" s="9"/>
      <c r="L154" s="9"/>
      <c r="M154" s="9"/>
      <c r="N154" s="26" t="s">
        <v>10</v>
      </c>
      <c r="O154" s="26">
        <v>100</v>
      </c>
      <c r="P154" s="26" t="s">
        <v>12</v>
      </c>
      <c r="Q154" s="26" t="s">
        <v>14</v>
      </c>
      <c r="S154">
        <v>0.97138404846191395</v>
      </c>
      <c r="U154" s="9" t="s">
        <v>53</v>
      </c>
      <c r="V154" s="9">
        <f t="shared" si="29"/>
        <v>29072</v>
      </c>
      <c r="W154">
        <v>0</v>
      </c>
      <c r="X154">
        <v>28524</v>
      </c>
      <c r="Y154">
        <v>0</v>
      </c>
      <c r="Z154">
        <v>548</v>
      </c>
      <c r="AA154" s="24">
        <f t="shared" si="24"/>
        <v>0.98115024766097969</v>
      </c>
      <c r="AB154" s="24">
        <f t="shared" si="25"/>
        <v>0</v>
      </c>
      <c r="AC154" s="24">
        <f t="shared" si="26"/>
        <v>0</v>
      </c>
      <c r="AD154" s="24">
        <f t="shared" si="28"/>
        <v>0</v>
      </c>
    </row>
    <row r="155" spans="2:30" x14ac:dyDescent="0.35">
      <c r="B155" s="9">
        <v>20000</v>
      </c>
      <c r="C155" s="9">
        <v>548</v>
      </c>
      <c r="D155" s="9">
        <v>50</v>
      </c>
      <c r="E155" s="9">
        <v>1</v>
      </c>
      <c r="F155" s="9">
        <v>11</v>
      </c>
      <c r="J155" s="9" t="s">
        <v>6</v>
      </c>
      <c r="K155" s="9"/>
      <c r="L155" s="9"/>
      <c r="M155" s="9"/>
      <c r="N155" s="26" t="s">
        <v>10</v>
      </c>
      <c r="O155" s="26">
        <v>100</v>
      </c>
      <c r="P155" s="26" t="s">
        <v>12</v>
      </c>
      <c r="Q155" s="26" t="s">
        <v>14</v>
      </c>
      <c r="S155">
        <v>0.97138404846191395</v>
      </c>
      <c r="U155" s="9" t="s">
        <v>53</v>
      </c>
      <c r="V155" s="9">
        <f t="shared" si="29"/>
        <v>29072</v>
      </c>
      <c r="W155">
        <v>0</v>
      </c>
      <c r="X155">
        <v>28524</v>
      </c>
      <c r="Y155">
        <v>0</v>
      </c>
      <c r="Z155">
        <v>548</v>
      </c>
      <c r="AA155" s="24">
        <f t="shared" si="24"/>
        <v>0.98115024766097969</v>
      </c>
      <c r="AB155" s="24">
        <f t="shared" si="25"/>
        <v>0</v>
      </c>
      <c r="AC155" s="24">
        <f t="shared" si="26"/>
        <v>0</v>
      </c>
      <c r="AD155" s="24">
        <f t="shared" si="28"/>
        <v>0</v>
      </c>
    </row>
    <row r="156" spans="2:30" x14ac:dyDescent="0.35">
      <c r="B156" s="9">
        <v>20000</v>
      </c>
      <c r="C156" s="9">
        <v>548</v>
      </c>
      <c r="D156" s="9">
        <v>50</v>
      </c>
      <c r="E156" s="9">
        <v>1</v>
      </c>
      <c r="F156" s="9">
        <v>11</v>
      </c>
      <c r="J156" s="9" t="s">
        <v>6</v>
      </c>
      <c r="K156" s="9"/>
      <c r="L156" s="9"/>
      <c r="M156" s="9"/>
      <c r="N156" s="26" t="s">
        <v>10</v>
      </c>
      <c r="O156" s="26">
        <v>100</v>
      </c>
      <c r="P156" s="26" t="s">
        <v>12</v>
      </c>
      <c r="Q156" s="26" t="s">
        <v>14</v>
      </c>
      <c r="S156">
        <v>0.97138404846191395</v>
      </c>
      <c r="U156" s="9" t="s">
        <v>53</v>
      </c>
      <c r="V156" s="9">
        <f t="shared" si="29"/>
        <v>29072</v>
      </c>
      <c r="W156">
        <v>0</v>
      </c>
      <c r="X156">
        <v>28524</v>
      </c>
      <c r="Y156">
        <v>0</v>
      </c>
      <c r="Z156">
        <v>548</v>
      </c>
      <c r="AA156" s="24">
        <f t="shared" si="24"/>
        <v>0.98115024766097969</v>
      </c>
      <c r="AB156" s="24">
        <f t="shared" si="25"/>
        <v>0</v>
      </c>
      <c r="AC156" s="24">
        <f t="shared" si="26"/>
        <v>0</v>
      </c>
      <c r="AD156" s="24">
        <f t="shared" si="28"/>
        <v>0</v>
      </c>
    </row>
    <row r="157" spans="2:30" x14ac:dyDescent="0.35">
      <c r="B157" s="9">
        <v>20000</v>
      </c>
      <c r="C157" s="9">
        <v>548</v>
      </c>
      <c r="D157" s="9">
        <v>50</v>
      </c>
      <c r="E157" s="9">
        <v>1</v>
      </c>
      <c r="F157" s="9">
        <v>11</v>
      </c>
      <c r="J157" s="9" t="s">
        <v>6</v>
      </c>
      <c r="K157" s="9"/>
      <c r="L157" s="9"/>
      <c r="M157" s="9"/>
      <c r="N157" s="26" t="s">
        <v>10</v>
      </c>
      <c r="O157" s="26">
        <v>100</v>
      </c>
      <c r="P157" s="26" t="s">
        <v>12</v>
      </c>
      <c r="Q157" s="26" t="s">
        <v>14</v>
      </c>
      <c r="S157">
        <v>0.97099477052688599</v>
      </c>
      <c r="U157" s="9" t="s">
        <v>53</v>
      </c>
      <c r="V157" s="9">
        <f t="shared" si="29"/>
        <v>29072</v>
      </c>
      <c r="W157">
        <v>3</v>
      </c>
      <c r="X157">
        <v>28515</v>
      </c>
      <c r="Y157">
        <v>9</v>
      </c>
      <c r="Z157">
        <v>545</v>
      </c>
      <c r="AA157" s="24">
        <f t="shared" si="24"/>
        <v>0.98094386351128238</v>
      </c>
      <c r="AB157" s="24">
        <f t="shared" si="25"/>
        <v>0.25</v>
      </c>
      <c r="AC157" s="24">
        <f t="shared" si="26"/>
        <v>5.4744525547445258E-3</v>
      </c>
      <c r="AD157" s="24">
        <f t="shared" si="28"/>
        <v>1.0714285714285714E-2</v>
      </c>
    </row>
    <row r="158" spans="2:30" x14ac:dyDescent="0.35">
      <c r="B158" s="9">
        <v>20000</v>
      </c>
      <c r="C158" s="9">
        <v>548</v>
      </c>
      <c r="D158" s="9">
        <v>50</v>
      </c>
      <c r="E158" s="9">
        <v>1</v>
      </c>
      <c r="F158" s="9">
        <v>11</v>
      </c>
      <c r="J158" s="9" t="s">
        <v>6</v>
      </c>
      <c r="K158" s="9"/>
      <c r="L158" s="9"/>
      <c r="M158" s="9"/>
      <c r="N158" s="26" t="s">
        <v>10</v>
      </c>
      <c r="O158" s="26">
        <v>100</v>
      </c>
      <c r="P158" s="26" t="s">
        <v>12</v>
      </c>
      <c r="Q158" s="26" t="s">
        <v>14</v>
      </c>
      <c r="S158">
        <v>0.97138404846191395</v>
      </c>
      <c r="U158" s="9" t="s">
        <v>53</v>
      </c>
      <c r="V158" s="9">
        <f t="shared" si="29"/>
        <v>29072</v>
      </c>
      <c r="W158">
        <v>0</v>
      </c>
      <c r="X158">
        <v>28524</v>
      </c>
      <c r="Y158">
        <v>0</v>
      </c>
      <c r="Z158">
        <v>548</v>
      </c>
      <c r="AA158" s="24">
        <f t="shared" si="24"/>
        <v>0.98115024766097969</v>
      </c>
      <c r="AB158" s="24">
        <f t="shared" si="25"/>
        <v>0</v>
      </c>
      <c r="AC158" s="24">
        <f t="shared" si="26"/>
        <v>0</v>
      </c>
      <c r="AD158" s="24">
        <f t="shared" si="28"/>
        <v>0</v>
      </c>
    </row>
    <row r="159" spans="2:30" x14ac:dyDescent="0.35">
      <c r="B159" s="9">
        <v>20000</v>
      </c>
      <c r="C159" s="9">
        <v>548</v>
      </c>
      <c r="D159" s="9">
        <v>50</v>
      </c>
      <c r="E159" s="9">
        <v>1</v>
      </c>
      <c r="F159" s="9">
        <v>11</v>
      </c>
      <c r="J159" s="9" t="s">
        <v>6</v>
      </c>
      <c r="K159" s="9"/>
      <c r="L159" s="9"/>
      <c r="M159" s="9"/>
      <c r="N159" s="26" t="s">
        <v>10</v>
      </c>
      <c r="O159" s="26">
        <v>100</v>
      </c>
      <c r="P159" s="26" t="s">
        <v>12</v>
      </c>
      <c r="Q159" s="26" t="s">
        <v>14</v>
      </c>
      <c r="S159">
        <v>0.97138404846191395</v>
      </c>
      <c r="U159" s="9" t="s">
        <v>53</v>
      </c>
      <c r="V159" s="9">
        <f t="shared" si="29"/>
        <v>29072</v>
      </c>
      <c r="W159">
        <v>0</v>
      </c>
      <c r="X159">
        <v>28524</v>
      </c>
      <c r="Y159">
        <v>0</v>
      </c>
      <c r="Z159">
        <v>548</v>
      </c>
      <c r="AA159" s="24">
        <f t="shared" si="24"/>
        <v>0.98115024766097969</v>
      </c>
      <c r="AB159" s="24">
        <f t="shared" si="25"/>
        <v>0</v>
      </c>
      <c r="AC159" s="24">
        <f t="shared" si="26"/>
        <v>0</v>
      </c>
      <c r="AD159" s="24">
        <f t="shared" si="28"/>
        <v>0</v>
      </c>
    </row>
    <row r="160" spans="2:30" x14ac:dyDescent="0.35">
      <c r="B160" s="9">
        <v>20000</v>
      </c>
      <c r="C160" s="9">
        <v>548</v>
      </c>
      <c r="D160" s="9">
        <v>50</v>
      </c>
      <c r="E160" s="9">
        <v>1</v>
      </c>
      <c r="F160" s="9">
        <v>11</v>
      </c>
      <c r="J160" s="9" t="s">
        <v>6</v>
      </c>
      <c r="K160" s="9"/>
      <c r="L160" s="9"/>
      <c r="M160" s="9"/>
      <c r="N160" s="26" t="s">
        <v>10</v>
      </c>
      <c r="O160" s="26">
        <v>100</v>
      </c>
      <c r="P160" s="26" t="s">
        <v>12</v>
      </c>
      <c r="Q160" s="26" t="s">
        <v>14</v>
      </c>
      <c r="S160">
        <v>0.97138404846191395</v>
      </c>
      <c r="U160" s="9" t="s">
        <v>53</v>
      </c>
      <c r="V160" s="9">
        <f t="shared" si="29"/>
        <v>29072</v>
      </c>
      <c r="W160">
        <v>0</v>
      </c>
      <c r="X160">
        <v>28524</v>
      </c>
      <c r="Y160">
        <v>0</v>
      </c>
      <c r="Z160">
        <v>548</v>
      </c>
      <c r="AA160" s="24">
        <f t="shared" si="24"/>
        <v>0.98115024766097969</v>
      </c>
      <c r="AB160" s="24">
        <f t="shared" si="25"/>
        <v>0</v>
      </c>
      <c r="AC160" s="24">
        <f t="shared" si="26"/>
        <v>0</v>
      </c>
      <c r="AD160" s="24">
        <f t="shared" si="28"/>
        <v>0</v>
      </c>
    </row>
    <row r="161" spans="2:30" x14ac:dyDescent="0.35">
      <c r="B161" s="9">
        <v>20000</v>
      </c>
      <c r="C161" s="9">
        <v>548</v>
      </c>
      <c r="D161" s="9">
        <v>50</v>
      </c>
      <c r="E161" s="9">
        <v>1</v>
      </c>
      <c r="F161" s="9">
        <v>11</v>
      </c>
      <c r="J161" s="9" t="s">
        <v>6</v>
      </c>
      <c r="K161" s="9"/>
      <c r="L161" s="9"/>
      <c r="M161" s="9"/>
      <c r="N161" s="26" t="s">
        <v>10</v>
      </c>
      <c r="O161" s="26">
        <v>100</v>
      </c>
      <c r="P161" s="26" t="s">
        <v>12</v>
      </c>
      <c r="Q161" s="26" t="s">
        <v>14</v>
      </c>
      <c r="S161">
        <v>0.97138404846191395</v>
      </c>
      <c r="U161" s="9" t="s">
        <v>53</v>
      </c>
      <c r="V161" s="9">
        <f t="shared" si="29"/>
        <v>29072</v>
      </c>
      <c r="W161">
        <v>2</v>
      </c>
      <c r="X161">
        <v>28523</v>
      </c>
      <c r="Y161">
        <v>1</v>
      </c>
      <c r="Z161">
        <v>546</v>
      </c>
      <c r="AA161" s="24">
        <f t="shared" si="24"/>
        <v>0.9811846450192625</v>
      </c>
      <c r="AB161" s="24">
        <f t="shared" si="25"/>
        <v>0.66666666666666663</v>
      </c>
      <c r="AC161" s="24">
        <f t="shared" si="26"/>
        <v>3.6496350364963502E-3</v>
      </c>
      <c r="AD161" s="24">
        <f t="shared" si="28"/>
        <v>7.2595281306715052E-3</v>
      </c>
    </row>
    <row r="162" spans="2:30" x14ac:dyDescent="0.35">
      <c r="B162" s="9">
        <v>20000</v>
      </c>
      <c r="C162" s="9">
        <v>548</v>
      </c>
      <c r="D162" s="9">
        <v>50</v>
      </c>
      <c r="E162" s="9">
        <v>1</v>
      </c>
      <c r="F162" s="9">
        <v>11</v>
      </c>
      <c r="J162" s="9" t="s">
        <v>6</v>
      </c>
      <c r="K162" s="9"/>
      <c r="L162" s="9"/>
      <c r="M162" s="9"/>
      <c r="N162" s="26" t="s">
        <v>10</v>
      </c>
      <c r="O162" s="26">
        <v>100</v>
      </c>
      <c r="P162" s="26" t="s">
        <v>12</v>
      </c>
      <c r="Q162" s="26" t="s">
        <v>14</v>
      </c>
      <c r="S162">
        <v>0.97138404846191395</v>
      </c>
      <c r="U162" s="9" t="s">
        <v>53</v>
      </c>
      <c r="V162" s="9">
        <f t="shared" si="29"/>
        <v>29072</v>
      </c>
      <c r="W162">
        <v>0</v>
      </c>
      <c r="X162">
        <v>28524</v>
      </c>
      <c r="Y162">
        <v>0</v>
      </c>
      <c r="Z162">
        <v>548</v>
      </c>
      <c r="AA162" s="24">
        <f t="shared" si="24"/>
        <v>0.98115024766097969</v>
      </c>
      <c r="AB162" s="24">
        <f t="shared" si="25"/>
        <v>0</v>
      </c>
      <c r="AC162" s="24">
        <f t="shared" si="26"/>
        <v>0</v>
      </c>
      <c r="AD162" s="24">
        <f t="shared" si="28"/>
        <v>0</v>
      </c>
    </row>
    <row r="163" spans="2:30" x14ac:dyDescent="0.35">
      <c r="B163" s="9">
        <v>20000</v>
      </c>
      <c r="C163" s="9">
        <v>548</v>
      </c>
      <c r="D163" s="9">
        <v>50</v>
      </c>
      <c r="E163" s="9">
        <v>1</v>
      </c>
      <c r="F163" s="9">
        <v>11</v>
      </c>
      <c r="J163" s="9" t="s">
        <v>6</v>
      </c>
      <c r="K163" s="9"/>
      <c r="L163" s="9"/>
      <c r="M163" s="9"/>
      <c r="N163" s="26" t="s">
        <v>10</v>
      </c>
      <c r="O163" s="26">
        <v>100</v>
      </c>
      <c r="P163" s="26" t="s">
        <v>12</v>
      </c>
      <c r="Q163" s="26" t="s">
        <v>14</v>
      </c>
      <c r="S163">
        <v>0.97138404846191395</v>
      </c>
      <c r="U163" s="9" t="s">
        <v>53</v>
      </c>
      <c r="V163" s="9">
        <f t="shared" si="29"/>
        <v>29072</v>
      </c>
      <c r="W163">
        <v>0</v>
      </c>
      <c r="X163">
        <v>28524</v>
      </c>
      <c r="Y163">
        <v>0</v>
      </c>
      <c r="Z163">
        <v>548</v>
      </c>
      <c r="AA163" s="24">
        <f t="shared" si="24"/>
        <v>0.98115024766097969</v>
      </c>
      <c r="AB163" s="24">
        <f t="shared" si="25"/>
        <v>0</v>
      </c>
      <c r="AC163" s="24">
        <f t="shared" si="26"/>
        <v>0</v>
      </c>
      <c r="AD163" s="24">
        <f t="shared" si="28"/>
        <v>0</v>
      </c>
    </row>
    <row r="164" spans="2:30" x14ac:dyDescent="0.35">
      <c r="B164" s="9">
        <v>20000</v>
      </c>
      <c r="C164" s="9">
        <v>548</v>
      </c>
      <c r="D164" s="9">
        <v>50</v>
      </c>
      <c r="E164" s="9">
        <v>1</v>
      </c>
      <c r="F164" s="9">
        <v>11</v>
      </c>
      <c r="J164" s="9" t="s">
        <v>6</v>
      </c>
      <c r="K164" s="9"/>
      <c r="L164" s="9"/>
      <c r="M164" s="9"/>
      <c r="N164" s="26" t="s">
        <v>10</v>
      </c>
      <c r="O164" s="26">
        <v>100</v>
      </c>
      <c r="P164" s="26" t="s">
        <v>12</v>
      </c>
      <c r="Q164" s="26" t="s">
        <v>14</v>
      </c>
      <c r="S164">
        <v>0.97138404846191395</v>
      </c>
      <c r="U164" s="9" t="s">
        <v>53</v>
      </c>
      <c r="V164" s="9">
        <f t="shared" si="29"/>
        <v>29072</v>
      </c>
      <c r="W164">
        <v>0</v>
      </c>
      <c r="X164">
        <v>28524</v>
      </c>
      <c r="Y164">
        <v>0</v>
      </c>
      <c r="Z164">
        <v>548</v>
      </c>
      <c r="AA164" s="24">
        <f t="shared" si="24"/>
        <v>0.98115024766097969</v>
      </c>
      <c r="AB164" s="24">
        <f t="shared" si="25"/>
        <v>0</v>
      </c>
      <c r="AC164" s="24">
        <f t="shared" si="26"/>
        <v>0</v>
      </c>
      <c r="AD164" s="24">
        <f t="shared" si="28"/>
        <v>0</v>
      </c>
    </row>
    <row r="165" spans="2:30" x14ac:dyDescent="0.35">
      <c r="B165" s="9">
        <v>20000</v>
      </c>
      <c r="C165" s="9">
        <v>548</v>
      </c>
      <c r="D165" s="9">
        <v>50</v>
      </c>
      <c r="E165" s="9">
        <v>1</v>
      </c>
      <c r="F165" s="9">
        <v>11</v>
      </c>
      <c r="J165" s="9" t="s">
        <v>6</v>
      </c>
      <c r="K165" s="9"/>
      <c r="L165" s="9"/>
      <c r="M165" s="9"/>
      <c r="N165" s="26" t="s">
        <v>10</v>
      </c>
      <c r="O165" s="26">
        <v>100</v>
      </c>
      <c r="P165" s="26" t="s">
        <v>12</v>
      </c>
      <c r="Q165" s="26" t="s">
        <v>14</v>
      </c>
      <c r="S165">
        <v>0.97138404846191395</v>
      </c>
      <c r="U165" s="9" t="s">
        <v>53</v>
      </c>
      <c r="V165" s="9">
        <f t="shared" si="29"/>
        <v>29072</v>
      </c>
      <c r="W165">
        <v>0</v>
      </c>
      <c r="X165">
        <v>28524</v>
      </c>
      <c r="Y165">
        <v>0</v>
      </c>
      <c r="Z165">
        <v>548</v>
      </c>
      <c r="AA165" s="24">
        <f t="shared" si="24"/>
        <v>0.98115024766097969</v>
      </c>
      <c r="AB165" s="24">
        <f t="shared" si="25"/>
        <v>0</v>
      </c>
      <c r="AC165" s="24">
        <f t="shared" si="26"/>
        <v>0</v>
      </c>
      <c r="AD165" s="24">
        <f t="shared" si="28"/>
        <v>0</v>
      </c>
    </row>
    <row r="166" spans="2:30" x14ac:dyDescent="0.35">
      <c r="B166" s="1">
        <v>548</v>
      </c>
      <c r="C166" s="9">
        <v>548</v>
      </c>
      <c r="D166" s="9">
        <v>50</v>
      </c>
      <c r="E166" s="9">
        <v>1</v>
      </c>
      <c r="F166" s="1">
        <v>55</v>
      </c>
      <c r="J166" s="1" t="s">
        <v>6</v>
      </c>
      <c r="N166" s="26" t="s">
        <v>10</v>
      </c>
      <c r="O166" s="26">
        <v>100</v>
      </c>
      <c r="P166" s="26" t="s">
        <v>12</v>
      </c>
      <c r="Q166" s="26" t="s">
        <v>14</v>
      </c>
      <c r="S166">
        <v>0.74087589979171697</v>
      </c>
      <c r="U166" s="2" t="s">
        <v>55</v>
      </c>
      <c r="V166" s="9">
        <f t="shared" si="29"/>
        <v>29072</v>
      </c>
      <c r="W166">
        <v>447</v>
      </c>
      <c r="X166">
        <v>20200</v>
      </c>
      <c r="Y166">
        <v>8324</v>
      </c>
      <c r="Z166">
        <v>101</v>
      </c>
      <c r="AA166" s="24">
        <f t="shared" ref="AA166:AA185" si="30">(W166+X166)/V166</f>
        <v>0.71020225646670332</v>
      </c>
      <c r="AB166" s="24">
        <f t="shared" ref="AB166:AB185" si="31">IF(AND(W166=0, Y166=0),0,(W166/(W166+Y166)))</f>
        <v>5.0963402120624786E-2</v>
      </c>
      <c r="AC166" s="24">
        <f t="shared" ref="AC166:AC185" si="32">(W166/(W166+Z166))</f>
        <v>0.81569343065693434</v>
      </c>
      <c r="AD166" s="24">
        <f t="shared" ref="AD166:AD185" si="33">IF(AND(AB166=0,AC166=0),0,2*(AB166*AC166)/(AB166+AC166))</f>
        <v>9.5933040025753841E-2</v>
      </c>
    </row>
    <row r="167" spans="2:30" x14ac:dyDescent="0.35">
      <c r="B167" s="9">
        <v>548</v>
      </c>
      <c r="C167" s="9">
        <v>548</v>
      </c>
      <c r="D167" s="9">
        <v>50</v>
      </c>
      <c r="E167" s="9">
        <v>1</v>
      </c>
      <c r="F167" s="9">
        <v>55</v>
      </c>
      <c r="G167" s="9"/>
      <c r="H167" s="9"/>
      <c r="I167" s="9"/>
      <c r="J167" s="9" t="s">
        <v>6</v>
      </c>
      <c r="K167" s="9"/>
      <c r="L167" s="9"/>
      <c r="M167" s="9"/>
      <c r="N167" s="26" t="s">
        <v>10</v>
      </c>
      <c r="O167" s="26">
        <v>100</v>
      </c>
      <c r="P167" s="26" t="s">
        <v>12</v>
      </c>
      <c r="Q167" s="26" t="s">
        <v>14</v>
      </c>
      <c r="S167">
        <v>0.71897810697555498</v>
      </c>
      <c r="U167" s="9" t="s">
        <v>55</v>
      </c>
      <c r="V167" s="9">
        <f t="shared" si="29"/>
        <v>29072</v>
      </c>
      <c r="W167">
        <v>468</v>
      </c>
      <c r="X167">
        <v>19437</v>
      </c>
      <c r="Y167">
        <v>9087</v>
      </c>
      <c r="Z167">
        <v>80</v>
      </c>
      <c r="AA167" s="24">
        <f t="shared" si="30"/>
        <v>0.68467941662080356</v>
      </c>
      <c r="AB167" s="24">
        <f t="shared" si="31"/>
        <v>4.8979591836734691E-2</v>
      </c>
      <c r="AC167" s="24">
        <f t="shared" si="32"/>
        <v>0.85401459854014594</v>
      </c>
      <c r="AD167" s="24">
        <f t="shared" si="33"/>
        <v>9.2645748787488866E-2</v>
      </c>
    </row>
    <row r="168" spans="2:30" x14ac:dyDescent="0.35">
      <c r="B168" s="9">
        <v>548</v>
      </c>
      <c r="C168" s="9">
        <v>548</v>
      </c>
      <c r="D168" s="9">
        <v>50</v>
      </c>
      <c r="E168" s="9">
        <v>1</v>
      </c>
      <c r="F168" s="9">
        <v>55</v>
      </c>
      <c r="G168" s="9"/>
      <c r="H168" s="9"/>
      <c r="I168" s="9"/>
      <c r="J168" s="9" t="s">
        <v>6</v>
      </c>
      <c r="K168" s="9"/>
      <c r="L168" s="9"/>
      <c r="M168" s="9"/>
      <c r="N168" s="26" t="s">
        <v>10</v>
      </c>
      <c r="O168" s="26">
        <v>100</v>
      </c>
      <c r="P168" s="26" t="s">
        <v>12</v>
      </c>
      <c r="Q168" s="26" t="s">
        <v>14</v>
      </c>
      <c r="S168">
        <v>0.74817520380020097</v>
      </c>
      <c r="U168" s="9" t="s">
        <v>55</v>
      </c>
      <c r="V168" s="9">
        <f t="shared" si="29"/>
        <v>29072</v>
      </c>
      <c r="W168">
        <v>436</v>
      </c>
      <c r="X168">
        <v>21005</v>
      </c>
      <c r="Y168">
        <v>7519</v>
      </c>
      <c r="Z168">
        <v>112</v>
      </c>
      <c r="AA168" s="24">
        <f t="shared" si="30"/>
        <v>0.73751375894331317</v>
      </c>
      <c r="AB168" s="24">
        <f t="shared" si="31"/>
        <v>5.4808296668761788E-2</v>
      </c>
      <c r="AC168" s="24">
        <f t="shared" si="32"/>
        <v>0.79562043795620441</v>
      </c>
      <c r="AD168" s="24">
        <f t="shared" si="33"/>
        <v>0.10255204045630954</v>
      </c>
    </row>
    <row r="169" spans="2:30" x14ac:dyDescent="0.35">
      <c r="B169" s="9">
        <v>548</v>
      </c>
      <c r="C169" s="9">
        <v>548</v>
      </c>
      <c r="D169" s="9">
        <v>50</v>
      </c>
      <c r="E169" s="9">
        <v>1</v>
      </c>
      <c r="F169" s="9">
        <v>55</v>
      </c>
      <c r="G169" s="9"/>
      <c r="H169" s="9"/>
      <c r="I169" s="9"/>
      <c r="J169" s="9" t="s">
        <v>6</v>
      </c>
      <c r="K169" s="9"/>
      <c r="L169" s="9"/>
      <c r="M169" s="9"/>
      <c r="N169" s="26" t="s">
        <v>10</v>
      </c>
      <c r="O169" s="26">
        <v>100</v>
      </c>
      <c r="P169" s="26" t="s">
        <v>12</v>
      </c>
      <c r="Q169" s="26" t="s">
        <v>14</v>
      </c>
      <c r="S169">
        <v>0.76277375221252397</v>
      </c>
      <c r="U169" s="9" t="s">
        <v>55</v>
      </c>
      <c r="V169" s="9">
        <f t="shared" si="29"/>
        <v>29072</v>
      </c>
      <c r="W169">
        <v>449</v>
      </c>
      <c r="X169">
        <v>20311</v>
      </c>
      <c r="Y169">
        <v>8213</v>
      </c>
      <c r="Z169">
        <v>99</v>
      </c>
      <c r="AA169" s="24">
        <f t="shared" si="30"/>
        <v>0.71408915795266925</v>
      </c>
      <c r="AB169" s="24">
        <f t="shared" si="31"/>
        <v>5.1835603786654354E-2</v>
      </c>
      <c r="AC169" s="24">
        <f t="shared" si="32"/>
        <v>0.81934306569343063</v>
      </c>
      <c r="AD169" s="24">
        <f t="shared" si="33"/>
        <v>9.75027144408252E-2</v>
      </c>
    </row>
    <row r="170" spans="2:30" x14ac:dyDescent="0.35">
      <c r="B170" s="9">
        <v>548</v>
      </c>
      <c r="C170" s="9">
        <v>548</v>
      </c>
      <c r="D170" s="9">
        <v>50</v>
      </c>
      <c r="E170" s="9">
        <v>1</v>
      </c>
      <c r="F170" s="9">
        <v>55</v>
      </c>
      <c r="G170" s="9"/>
      <c r="H170" s="9"/>
      <c r="I170" s="9"/>
      <c r="J170" s="9" t="s">
        <v>6</v>
      </c>
      <c r="K170" s="9"/>
      <c r="L170" s="9"/>
      <c r="M170" s="9"/>
      <c r="N170" s="26" t="s">
        <v>10</v>
      </c>
      <c r="O170" s="26">
        <v>100</v>
      </c>
      <c r="P170" s="26" t="s">
        <v>12</v>
      </c>
      <c r="Q170" s="26" t="s">
        <v>14</v>
      </c>
      <c r="S170">
        <v>0.70437955856323198</v>
      </c>
      <c r="U170" s="9" t="s">
        <v>55</v>
      </c>
      <c r="V170" s="9">
        <f t="shared" si="29"/>
        <v>29072</v>
      </c>
      <c r="W170">
        <v>438</v>
      </c>
      <c r="X170">
        <v>20723</v>
      </c>
      <c r="Y170">
        <v>7801</v>
      </c>
      <c r="Z170">
        <v>110</v>
      </c>
      <c r="AA170" s="24">
        <f t="shared" si="30"/>
        <v>0.7278824986241057</v>
      </c>
      <c r="AB170" s="24">
        <f t="shared" si="31"/>
        <v>5.3161791479548491E-2</v>
      </c>
      <c r="AC170" s="24">
        <f t="shared" si="32"/>
        <v>0.7992700729927007</v>
      </c>
      <c r="AD170" s="24">
        <f t="shared" si="33"/>
        <v>9.9692727893479022E-2</v>
      </c>
    </row>
    <row r="171" spans="2:30" x14ac:dyDescent="0.35">
      <c r="B171" s="9">
        <v>548</v>
      </c>
      <c r="C171" s="9">
        <v>548</v>
      </c>
      <c r="D171" s="9">
        <v>50</v>
      </c>
      <c r="E171" s="9">
        <v>1</v>
      </c>
      <c r="F171" s="9">
        <v>55</v>
      </c>
      <c r="G171" s="9"/>
      <c r="H171" s="9"/>
      <c r="I171" s="9"/>
      <c r="J171" s="9" t="s">
        <v>6</v>
      </c>
      <c r="K171" s="9"/>
      <c r="L171" s="9"/>
      <c r="M171" s="9"/>
      <c r="N171" s="26" t="s">
        <v>10</v>
      </c>
      <c r="O171" s="26">
        <v>100</v>
      </c>
      <c r="P171" s="26" t="s">
        <v>12</v>
      </c>
      <c r="Q171" s="26" t="s">
        <v>14</v>
      </c>
      <c r="S171">
        <v>0.74817520380020097</v>
      </c>
      <c r="U171" s="9" t="s">
        <v>55</v>
      </c>
      <c r="V171" s="9">
        <f t="shared" si="29"/>
        <v>29072</v>
      </c>
      <c r="W171">
        <v>451</v>
      </c>
      <c r="X171">
        <v>20589</v>
      </c>
      <c r="Y171">
        <v>7935</v>
      </c>
      <c r="Z171">
        <v>97</v>
      </c>
      <c r="AA171" s="24">
        <f t="shared" si="30"/>
        <v>0.72372041827187672</v>
      </c>
      <c r="AB171" s="24">
        <f t="shared" si="31"/>
        <v>5.378010970665395E-2</v>
      </c>
      <c r="AC171" s="24">
        <f t="shared" si="32"/>
        <v>0.82299270072992703</v>
      </c>
      <c r="AD171" s="24">
        <f t="shared" si="33"/>
        <v>0.10096261473024402</v>
      </c>
    </row>
    <row r="172" spans="2:30" x14ac:dyDescent="0.35">
      <c r="B172" s="9">
        <v>548</v>
      </c>
      <c r="C172" s="9">
        <v>548</v>
      </c>
      <c r="D172" s="9">
        <v>50</v>
      </c>
      <c r="E172" s="9">
        <v>1</v>
      </c>
      <c r="F172" s="9">
        <v>55</v>
      </c>
      <c r="G172" s="9"/>
      <c r="H172" s="9"/>
      <c r="I172" s="9"/>
      <c r="J172" s="9" t="s">
        <v>6</v>
      </c>
      <c r="K172" s="9"/>
      <c r="L172" s="9"/>
      <c r="M172" s="9"/>
      <c r="N172" s="26" t="s">
        <v>10</v>
      </c>
      <c r="O172" s="26">
        <v>100</v>
      </c>
      <c r="P172" s="26" t="s">
        <v>12</v>
      </c>
      <c r="Q172" s="26" t="s">
        <v>14</v>
      </c>
      <c r="S172">
        <v>0.73357665538787797</v>
      </c>
      <c r="U172" s="9" t="s">
        <v>55</v>
      </c>
      <c r="V172" s="9">
        <f t="shared" si="29"/>
        <v>29072</v>
      </c>
      <c r="W172">
        <v>441</v>
      </c>
      <c r="X172">
        <v>20335</v>
      </c>
      <c r="Y172">
        <v>8189</v>
      </c>
      <c r="Z172">
        <v>107</v>
      </c>
      <c r="AA172" s="24">
        <f t="shared" si="30"/>
        <v>0.71463951568519535</v>
      </c>
      <c r="AB172" s="24">
        <f t="shared" si="31"/>
        <v>5.1100811123986095E-2</v>
      </c>
      <c r="AC172" s="24">
        <f t="shared" si="32"/>
        <v>0.80474452554744524</v>
      </c>
      <c r="AD172" s="24">
        <f t="shared" si="33"/>
        <v>9.6099368054042275E-2</v>
      </c>
    </row>
    <row r="173" spans="2:30" x14ac:dyDescent="0.35">
      <c r="B173" s="9">
        <v>548</v>
      </c>
      <c r="C173" s="9">
        <v>548</v>
      </c>
      <c r="D173" s="9">
        <v>50</v>
      </c>
      <c r="E173" s="9">
        <v>1</v>
      </c>
      <c r="F173" s="9">
        <v>55</v>
      </c>
      <c r="G173" s="9"/>
      <c r="H173" s="9"/>
      <c r="I173" s="9"/>
      <c r="J173" s="9" t="s">
        <v>6</v>
      </c>
      <c r="K173" s="9"/>
      <c r="L173" s="9"/>
      <c r="M173" s="9"/>
      <c r="N173" s="26" t="s">
        <v>10</v>
      </c>
      <c r="O173" s="26">
        <v>100</v>
      </c>
      <c r="P173" s="26" t="s">
        <v>12</v>
      </c>
      <c r="Q173" s="26" t="s">
        <v>14</v>
      </c>
      <c r="S173">
        <v>0.73357665538787797</v>
      </c>
      <c r="U173" s="9" t="s">
        <v>55</v>
      </c>
      <c r="V173" s="9">
        <f t="shared" si="29"/>
        <v>29072</v>
      </c>
      <c r="W173">
        <v>446</v>
      </c>
      <c r="X173">
        <v>20508</v>
      </c>
      <c r="Y173">
        <v>8016</v>
      </c>
      <c r="Z173">
        <v>102</v>
      </c>
      <c r="AA173" s="24">
        <f t="shared" si="30"/>
        <v>0.7207622454595487</v>
      </c>
      <c r="AB173" s="24">
        <f t="shared" si="31"/>
        <v>5.2706216024580477E-2</v>
      </c>
      <c r="AC173" s="24">
        <f t="shared" si="32"/>
        <v>0.81386861313868608</v>
      </c>
      <c r="AD173" s="24">
        <f t="shared" si="33"/>
        <v>9.9001109877913426E-2</v>
      </c>
    </row>
    <row r="174" spans="2:30" x14ac:dyDescent="0.35">
      <c r="B174" s="9">
        <v>548</v>
      </c>
      <c r="C174" s="9">
        <v>548</v>
      </c>
      <c r="D174" s="9">
        <v>50</v>
      </c>
      <c r="E174" s="9">
        <v>1</v>
      </c>
      <c r="F174" s="9">
        <v>55</v>
      </c>
      <c r="G174" s="9"/>
      <c r="H174" s="9"/>
      <c r="I174" s="9"/>
      <c r="J174" s="9" t="s">
        <v>6</v>
      </c>
      <c r="K174" s="9"/>
      <c r="L174" s="9"/>
      <c r="M174" s="9"/>
      <c r="N174" s="26" t="s">
        <v>10</v>
      </c>
      <c r="O174" s="26">
        <v>100</v>
      </c>
      <c r="P174" s="26" t="s">
        <v>12</v>
      </c>
      <c r="Q174" s="26" t="s">
        <v>14</v>
      </c>
      <c r="S174">
        <v>0.73722624778747503</v>
      </c>
      <c r="U174" s="9" t="s">
        <v>55</v>
      </c>
      <c r="V174" s="9">
        <f t="shared" si="29"/>
        <v>29072</v>
      </c>
      <c r="W174">
        <v>446</v>
      </c>
      <c r="X174">
        <v>20934</v>
      </c>
      <c r="Y174">
        <v>7590</v>
      </c>
      <c r="Z174">
        <v>102</v>
      </c>
      <c r="AA174" s="24">
        <f t="shared" si="30"/>
        <v>0.73541552008805722</v>
      </c>
      <c r="AB174" s="24">
        <f t="shared" si="31"/>
        <v>5.5500248880039821E-2</v>
      </c>
      <c r="AC174" s="24">
        <f t="shared" si="32"/>
        <v>0.81386861313868608</v>
      </c>
      <c r="AD174" s="24">
        <f t="shared" si="33"/>
        <v>0.10391425908667289</v>
      </c>
    </row>
    <row r="175" spans="2:30" x14ac:dyDescent="0.35">
      <c r="B175" s="9">
        <v>548</v>
      </c>
      <c r="C175" s="9">
        <v>548</v>
      </c>
      <c r="D175" s="9">
        <v>50</v>
      </c>
      <c r="E175" s="9">
        <v>1</v>
      </c>
      <c r="F175" s="9">
        <v>55</v>
      </c>
      <c r="G175" s="9"/>
      <c r="H175" s="9"/>
      <c r="I175" s="9"/>
      <c r="J175" s="9" t="s">
        <v>6</v>
      </c>
      <c r="K175" s="9"/>
      <c r="L175" s="9"/>
      <c r="M175" s="9"/>
      <c r="N175" s="26" t="s">
        <v>10</v>
      </c>
      <c r="O175" s="26">
        <v>100</v>
      </c>
      <c r="P175" s="26" t="s">
        <v>12</v>
      </c>
      <c r="Q175" s="26" t="s">
        <v>14</v>
      </c>
      <c r="S175">
        <v>0.77007299661636297</v>
      </c>
      <c r="U175" s="9" t="s">
        <v>55</v>
      </c>
      <c r="V175" s="9">
        <f t="shared" si="29"/>
        <v>29072</v>
      </c>
      <c r="W175">
        <v>447</v>
      </c>
      <c r="X175">
        <v>20434</v>
      </c>
      <c r="Y175">
        <v>8090</v>
      </c>
      <c r="Z175">
        <v>101</v>
      </c>
      <c r="AA175" s="24">
        <f t="shared" si="30"/>
        <v>0.71825123830489823</v>
      </c>
      <c r="AB175" s="24">
        <f t="shared" si="31"/>
        <v>5.2360313927609231E-2</v>
      </c>
      <c r="AC175" s="24">
        <f t="shared" si="32"/>
        <v>0.81569343065693434</v>
      </c>
      <c r="AD175" s="24">
        <f t="shared" si="33"/>
        <v>9.8403962575674186E-2</v>
      </c>
    </row>
    <row r="176" spans="2:30" x14ac:dyDescent="0.35">
      <c r="B176" s="9">
        <v>548</v>
      </c>
      <c r="C176" s="9">
        <v>548</v>
      </c>
      <c r="D176" s="9">
        <v>50</v>
      </c>
      <c r="E176" s="9">
        <v>1</v>
      </c>
      <c r="F176" s="9">
        <v>55</v>
      </c>
      <c r="G176" s="9"/>
      <c r="H176" s="9"/>
      <c r="I176" s="9"/>
      <c r="J176" s="9" t="s">
        <v>6</v>
      </c>
      <c r="K176" s="9"/>
      <c r="L176" s="9"/>
      <c r="M176" s="9"/>
      <c r="N176" s="26" t="s">
        <v>10</v>
      </c>
      <c r="O176" s="26">
        <v>100</v>
      </c>
      <c r="P176" s="26" t="s">
        <v>12</v>
      </c>
      <c r="Q176" s="26" t="s">
        <v>14</v>
      </c>
      <c r="S176">
        <v>0.73357665538787797</v>
      </c>
      <c r="U176" s="9" t="s">
        <v>55</v>
      </c>
      <c r="V176" s="9">
        <f t="shared" si="29"/>
        <v>29072</v>
      </c>
      <c r="W176">
        <v>464</v>
      </c>
      <c r="X176">
        <v>19562</v>
      </c>
      <c r="Y176">
        <v>8962</v>
      </c>
      <c r="Z176">
        <v>84</v>
      </c>
      <c r="AA176" s="24">
        <f t="shared" si="30"/>
        <v>0.68884149697303243</v>
      </c>
      <c r="AB176" s="24">
        <f t="shared" si="31"/>
        <v>4.9225546361128796E-2</v>
      </c>
      <c r="AC176" s="24">
        <f t="shared" si="32"/>
        <v>0.84671532846715325</v>
      </c>
      <c r="AD176" s="24">
        <f t="shared" si="33"/>
        <v>9.3041908963304609E-2</v>
      </c>
    </row>
    <row r="177" spans="2:30" x14ac:dyDescent="0.35">
      <c r="B177" s="9">
        <v>548</v>
      </c>
      <c r="C177" s="9">
        <v>548</v>
      </c>
      <c r="D177" s="9">
        <v>50</v>
      </c>
      <c r="E177" s="9">
        <v>1</v>
      </c>
      <c r="F177" s="9">
        <v>55</v>
      </c>
      <c r="G177" s="9"/>
      <c r="H177" s="9"/>
      <c r="I177" s="9"/>
      <c r="J177" s="9" t="s">
        <v>6</v>
      </c>
      <c r="K177" s="9"/>
      <c r="L177" s="9"/>
      <c r="M177" s="9"/>
      <c r="N177" s="26" t="s">
        <v>10</v>
      </c>
      <c r="O177" s="26">
        <v>100</v>
      </c>
      <c r="P177" s="26" t="s">
        <v>12</v>
      </c>
      <c r="Q177" s="26" t="s">
        <v>14</v>
      </c>
      <c r="S177">
        <v>0.75182479619979803</v>
      </c>
      <c r="U177" s="9" t="s">
        <v>55</v>
      </c>
      <c r="V177" s="9">
        <f t="shared" si="29"/>
        <v>29072</v>
      </c>
      <c r="W177">
        <v>450</v>
      </c>
      <c r="X177">
        <v>20053</v>
      </c>
      <c r="Y177">
        <v>8471</v>
      </c>
      <c r="Z177">
        <v>98</v>
      </c>
      <c r="AA177" s="24">
        <f t="shared" si="30"/>
        <v>0.70524903687396812</v>
      </c>
      <c r="AB177" s="24">
        <f t="shared" si="31"/>
        <v>5.0442775473601612E-2</v>
      </c>
      <c r="AC177" s="24">
        <f t="shared" si="32"/>
        <v>0.82116788321167888</v>
      </c>
      <c r="AD177" s="24">
        <f t="shared" si="33"/>
        <v>9.504699545886576E-2</v>
      </c>
    </row>
    <row r="178" spans="2:30" x14ac:dyDescent="0.35">
      <c r="B178" s="9">
        <v>548</v>
      </c>
      <c r="C178" s="9">
        <v>548</v>
      </c>
      <c r="D178" s="9">
        <v>50</v>
      </c>
      <c r="E178" s="9">
        <v>1</v>
      </c>
      <c r="F178" s="9">
        <v>55</v>
      </c>
      <c r="G178" s="9"/>
      <c r="H178" s="9"/>
      <c r="I178" s="9"/>
      <c r="J178" s="9" t="s">
        <v>6</v>
      </c>
      <c r="K178" s="9"/>
      <c r="L178" s="9"/>
      <c r="M178" s="9"/>
      <c r="N178" s="26" t="s">
        <v>10</v>
      </c>
      <c r="O178" s="26">
        <v>100</v>
      </c>
      <c r="P178" s="26" t="s">
        <v>12</v>
      </c>
      <c r="Q178" s="26" t="s">
        <v>14</v>
      </c>
      <c r="S178">
        <v>0.73357665538787797</v>
      </c>
      <c r="U178" s="9" t="s">
        <v>55</v>
      </c>
      <c r="V178" s="9">
        <f t="shared" si="29"/>
        <v>29072</v>
      </c>
      <c r="W178">
        <v>437</v>
      </c>
      <c r="X178">
        <v>20579</v>
      </c>
      <c r="Y178">
        <v>7945</v>
      </c>
      <c r="Z178">
        <v>111</v>
      </c>
      <c r="AA178" s="24">
        <f t="shared" si="30"/>
        <v>0.72289488167308746</v>
      </c>
      <c r="AB178" s="24">
        <f t="shared" si="31"/>
        <v>5.2135528513481272E-2</v>
      </c>
      <c r="AC178" s="24">
        <f t="shared" si="32"/>
        <v>0.79744525547445255</v>
      </c>
      <c r="AD178" s="24">
        <f t="shared" si="33"/>
        <v>9.7872340425531917E-2</v>
      </c>
    </row>
    <row r="179" spans="2:30" x14ac:dyDescent="0.35">
      <c r="B179" s="9">
        <v>548</v>
      </c>
      <c r="C179" s="9">
        <v>548</v>
      </c>
      <c r="D179" s="9">
        <v>50</v>
      </c>
      <c r="E179" s="9">
        <v>1</v>
      </c>
      <c r="F179" s="9">
        <v>55</v>
      </c>
      <c r="G179" s="9"/>
      <c r="H179" s="9"/>
      <c r="I179" s="9"/>
      <c r="J179" s="9" t="s">
        <v>6</v>
      </c>
      <c r="K179" s="9"/>
      <c r="L179" s="9"/>
      <c r="M179" s="9"/>
      <c r="N179" s="26" t="s">
        <v>10</v>
      </c>
      <c r="O179" s="26">
        <v>100</v>
      </c>
      <c r="P179" s="26" t="s">
        <v>12</v>
      </c>
      <c r="Q179" s="26" t="s">
        <v>14</v>
      </c>
      <c r="S179">
        <v>0.75182479619979803</v>
      </c>
      <c r="U179" s="9" t="s">
        <v>55</v>
      </c>
      <c r="V179" s="9">
        <f t="shared" si="29"/>
        <v>29072</v>
      </c>
      <c r="W179">
        <v>460</v>
      </c>
      <c r="X179">
        <v>19873</v>
      </c>
      <c r="Y179">
        <v>8651</v>
      </c>
      <c r="Z179">
        <v>88</v>
      </c>
      <c r="AA179" s="24">
        <f t="shared" si="30"/>
        <v>0.69940148596587781</v>
      </c>
      <c r="AB179" s="24">
        <f t="shared" si="31"/>
        <v>5.0488420590495006E-2</v>
      </c>
      <c r="AC179" s="24">
        <f t="shared" si="32"/>
        <v>0.83941605839416056</v>
      </c>
      <c r="AD179" s="24">
        <f t="shared" si="33"/>
        <v>9.5247955274873175E-2</v>
      </c>
    </row>
    <row r="180" spans="2:30" x14ac:dyDescent="0.35">
      <c r="B180" s="9">
        <v>548</v>
      </c>
      <c r="C180" s="9">
        <v>548</v>
      </c>
      <c r="D180" s="9">
        <v>50</v>
      </c>
      <c r="E180" s="9">
        <v>1</v>
      </c>
      <c r="F180" s="9">
        <v>55</v>
      </c>
      <c r="G180" s="9"/>
      <c r="H180" s="9"/>
      <c r="I180" s="9"/>
      <c r="J180" s="9" t="s">
        <v>6</v>
      </c>
      <c r="K180" s="9"/>
      <c r="L180" s="9"/>
      <c r="M180" s="9"/>
      <c r="N180" s="26" t="s">
        <v>10</v>
      </c>
      <c r="O180" s="26">
        <v>100</v>
      </c>
      <c r="P180" s="26" t="s">
        <v>12</v>
      </c>
      <c r="Q180" s="26" t="s">
        <v>14</v>
      </c>
      <c r="S180">
        <v>0.77737224102020197</v>
      </c>
      <c r="U180" s="9" t="s">
        <v>55</v>
      </c>
      <c r="V180" s="9">
        <f t="shared" si="29"/>
        <v>29072</v>
      </c>
      <c r="W180">
        <v>451</v>
      </c>
      <c r="X180">
        <v>20344</v>
      </c>
      <c r="Y180">
        <v>8180</v>
      </c>
      <c r="Z180">
        <v>97</v>
      </c>
      <c r="AA180" s="24">
        <f t="shared" si="30"/>
        <v>0.71529306549257021</v>
      </c>
      <c r="AB180" s="24">
        <f t="shared" si="31"/>
        <v>5.2253504808249335E-2</v>
      </c>
      <c r="AC180" s="24">
        <f t="shared" si="32"/>
        <v>0.82299270072992703</v>
      </c>
      <c r="AD180" s="24">
        <f t="shared" si="33"/>
        <v>9.8267785161782334E-2</v>
      </c>
    </row>
    <row r="181" spans="2:30" x14ac:dyDescent="0.35">
      <c r="B181" s="9">
        <v>548</v>
      </c>
      <c r="C181" s="9">
        <v>548</v>
      </c>
      <c r="D181" s="9">
        <v>50</v>
      </c>
      <c r="E181" s="9">
        <v>1</v>
      </c>
      <c r="F181" s="9">
        <v>55</v>
      </c>
      <c r="G181" s="9"/>
      <c r="H181" s="9"/>
      <c r="I181" s="9"/>
      <c r="J181" s="9" t="s">
        <v>6</v>
      </c>
      <c r="K181" s="9"/>
      <c r="L181" s="9"/>
      <c r="M181" s="9"/>
      <c r="N181" s="26" t="s">
        <v>10</v>
      </c>
      <c r="O181" s="26">
        <v>100</v>
      </c>
      <c r="P181" s="26" t="s">
        <v>12</v>
      </c>
      <c r="Q181" s="26" t="s">
        <v>14</v>
      </c>
      <c r="S181">
        <v>0.74817520380020097</v>
      </c>
      <c r="U181" s="9" t="s">
        <v>55</v>
      </c>
      <c r="V181" s="9">
        <f t="shared" si="29"/>
        <v>29072</v>
      </c>
      <c r="W181">
        <v>451</v>
      </c>
      <c r="X181">
        <v>20638</v>
      </c>
      <c r="Y181">
        <v>7886</v>
      </c>
      <c r="Z181">
        <v>97</v>
      </c>
      <c r="AA181" s="24">
        <f t="shared" si="30"/>
        <v>0.72540588882773804</v>
      </c>
      <c r="AB181" s="24">
        <f t="shared" si="31"/>
        <v>5.4096197673023871E-2</v>
      </c>
      <c r="AC181" s="24">
        <f t="shared" si="32"/>
        <v>0.82299270072992703</v>
      </c>
      <c r="AD181" s="24">
        <f t="shared" si="33"/>
        <v>0.10151941474395047</v>
      </c>
    </row>
    <row r="182" spans="2:30" x14ac:dyDescent="0.35">
      <c r="B182" s="9">
        <v>548</v>
      </c>
      <c r="C182" s="9">
        <v>548</v>
      </c>
      <c r="D182" s="9">
        <v>50</v>
      </c>
      <c r="E182" s="9">
        <v>1</v>
      </c>
      <c r="F182" s="9">
        <v>55</v>
      </c>
      <c r="G182" s="9"/>
      <c r="H182" s="9"/>
      <c r="I182" s="9"/>
      <c r="J182" s="9" t="s">
        <v>6</v>
      </c>
      <c r="K182" s="9"/>
      <c r="L182" s="9"/>
      <c r="M182" s="9"/>
      <c r="N182" s="26" t="s">
        <v>10</v>
      </c>
      <c r="O182" s="26">
        <v>100</v>
      </c>
      <c r="P182" s="26" t="s">
        <v>12</v>
      </c>
      <c r="Q182" s="26" t="s">
        <v>14</v>
      </c>
      <c r="S182">
        <v>0.78102189302444402</v>
      </c>
      <c r="U182" s="9" t="s">
        <v>55</v>
      </c>
      <c r="V182" s="9">
        <f t="shared" si="29"/>
        <v>29072</v>
      </c>
      <c r="W182">
        <v>436</v>
      </c>
      <c r="X182">
        <v>21222</v>
      </c>
      <c r="Y182">
        <v>7302</v>
      </c>
      <c r="Z182">
        <v>112</v>
      </c>
      <c r="AA182" s="24">
        <f t="shared" si="30"/>
        <v>0.74497798569069895</v>
      </c>
      <c r="AB182" s="24">
        <f t="shared" si="31"/>
        <v>5.634530886533988E-2</v>
      </c>
      <c r="AC182" s="24">
        <f t="shared" si="32"/>
        <v>0.79562043795620441</v>
      </c>
      <c r="AD182" s="24">
        <f t="shared" si="33"/>
        <v>0.10523775042239923</v>
      </c>
    </row>
    <row r="183" spans="2:30" x14ac:dyDescent="0.35">
      <c r="B183" s="9">
        <v>548</v>
      </c>
      <c r="C183" s="9">
        <v>548</v>
      </c>
      <c r="D183" s="9">
        <v>50</v>
      </c>
      <c r="E183" s="9">
        <v>1</v>
      </c>
      <c r="F183" s="9">
        <v>55</v>
      </c>
      <c r="G183" s="9"/>
      <c r="H183" s="9"/>
      <c r="I183" s="9"/>
      <c r="J183" s="9" t="s">
        <v>6</v>
      </c>
      <c r="K183" s="9"/>
      <c r="L183" s="9"/>
      <c r="M183" s="9"/>
      <c r="N183" s="26" t="s">
        <v>10</v>
      </c>
      <c r="O183" s="26">
        <v>100</v>
      </c>
      <c r="P183" s="26" t="s">
        <v>12</v>
      </c>
      <c r="Q183" s="26" t="s">
        <v>14</v>
      </c>
      <c r="S183">
        <v>0.73357665538787797</v>
      </c>
      <c r="U183" s="9" t="s">
        <v>55</v>
      </c>
      <c r="V183" s="9">
        <f t="shared" si="29"/>
        <v>29072</v>
      </c>
      <c r="W183">
        <v>437</v>
      </c>
      <c r="X183">
        <v>20959</v>
      </c>
      <c r="Y183">
        <v>7565</v>
      </c>
      <c r="Z183">
        <v>111</v>
      </c>
      <c r="AA183" s="24">
        <f t="shared" si="30"/>
        <v>0.73596587782058343</v>
      </c>
      <c r="AB183" s="24">
        <f t="shared" si="31"/>
        <v>5.4611347163209201E-2</v>
      </c>
      <c r="AC183" s="24">
        <f t="shared" si="32"/>
        <v>0.79744525547445255</v>
      </c>
      <c r="AD183" s="24">
        <f t="shared" si="33"/>
        <v>0.10222222222222224</v>
      </c>
    </row>
    <row r="184" spans="2:30" x14ac:dyDescent="0.35">
      <c r="B184" s="9">
        <v>548</v>
      </c>
      <c r="C184" s="9">
        <v>548</v>
      </c>
      <c r="D184" s="9">
        <v>50</v>
      </c>
      <c r="E184" s="9">
        <v>1</v>
      </c>
      <c r="F184" s="9">
        <v>55</v>
      </c>
      <c r="G184" s="9"/>
      <c r="H184" s="9"/>
      <c r="I184" s="9"/>
      <c r="J184" s="9" t="s">
        <v>6</v>
      </c>
      <c r="K184" s="9"/>
      <c r="L184" s="9"/>
      <c r="M184" s="9"/>
      <c r="N184" s="26" t="s">
        <v>10</v>
      </c>
      <c r="O184" s="26">
        <v>100</v>
      </c>
      <c r="P184" s="26" t="s">
        <v>12</v>
      </c>
      <c r="Q184" s="26" t="s">
        <v>14</v>
      </c>
      <c r="S184">
        <v>0.75547444820403997</v>
      </c>
      <c r="U184" s="9" t="s">
        <v>55</v>
      </c>
      <c r="V184" s="9">
        <f t="shared" si="29"/>
        <v>29072</v>
      </c>
      <c r="W184">
        <v>451</v>
      </c>
      <c r="X184">
        <v>20406</v>
      </c>
      <c r="Y184">
        <v>8118</v>
      </c>
      <c r="Z184">
        <v>97</v>
      </c>
      <c r="AA184" s="24">
        <f t="shared" si="30"/>
        <v>0.71742570170610898</v>
      </c>
      <c r="AB184" s="24">
        <f t="shared" si="31"/>
        <v>5.2631578947368418E-2</v>
      </c>
      <c r="AC184" s="24">
        <f t="shared" si="32"/>
        <v>0.82299270072992703</v>
      </c>
      <c r="AD184" s="24">
        <f t="shared" si="33"/>
        <v>9.8936053526379283E-2</v>
      </c>
    </row>
    <row r="185" spans="2:30" x14ac:dyDescent="0.35">
      <c r="B185" s="9">
        <v>548</v>
      </c>
      <c r="C185" s="9">
        <v>548</v>
      </c>
      <c r="D185" s="9">
        <v>50</v>
      </c>
      <c r="E185" s="9">
        <v>1</v>
      </c>
      <c r="F185" s="9">
        <v>55</v>
      </c>
      <c r="G185" s="9"/>
      <c r="H185" s="9"/>
      <c r="I185" s="9"/>
      <c r="J185" s="9" t="s">
        <v>6</v>
      </c>
      <c r="K185" s="9"/>
      <c r="L185" s="9"/>
      <c r="M185" s="9"/>
      <c r="N185" s="26" t="s">
        <v>10</v>
      </c>
      <c r="O185" s="26">
        <v>100</v>
      </c>
      <c r="P185" s="26" t="s">
        <v>12</v>
      </c>
      <c r="Q185" s="26" t="s">
        <v>14</v>
      </c>
      <c r="S185">
        <v>0.77737224102020197</v>
      </c>
      <c r="U185" s="9" t="s">
        <v>55</v>
      </c>
      <c r="V185" s="9">
        <f t="shared" si="29"/>
        <v>29072</v>
      </c>
      <c r="W185">
        <v>455</v>
      </c>
      <c r="X185">
        <v>20455</v>
      </c>
      <c r="Y185">
        <v>8069</v>
      </c>
      <c r="Z185">
        <v>93</v>
      </c>
      <c r="AA185" s="24">
        <f t="shared" si="30"/>
        <v>0.71924876169510177</v>
      </c>
      <c r="AB185" s="24">
        <f t="shared" si="31"/>
        <v>5.3378695448146413E-2</v>
      </c>
      <c r="AC185" s="24">
        <f t="shared" si="32"/>
        <v>0.83029197080291972</v>
      </c>
      <c r="AD185" s="24">
        <f t="shared" si="33"/>
        <v>0.10030864197530864</v>
      </c>
    </row>
    <row r="186" spans="2:30" x14ac:dyDescent="0.35">
      <c r="B186" s="1">
        <v>20000</v>
      </c>
      <c r="C186" s="1">
        <v>548</v>
      </c>
      <c r="D186" s="1">
        <v>50</v>
      </c>
      <c r="E186" s="9">
        <v>1</v>
      </c>
      <c r="F186" s="9">
        <v>55</v>
      </c>
      <c r="J186" s="9" t="s">
        <v>6</v>
      </c>
      <c r="N186" s="26" t="s">
        <v>10</v>
      </c>
      <c r="O186" s="26">
        <v>100</v>
      </c>
      <c r="P186" s="26" t="s">
        <v>12</v>
      </c>
      <c r="Q186" s="26" t="s">
        <v>14</v>
      </c>
      <c r="S186">
        <v>0.97138404846191395</v>
      </c>
      <c r="U186" s="2" t="s">
        <v>56</v>
      </c>
      <c r="V186" s="9">
        <f t="shared" si="29"/>
        <v>29072</v>
      </c>
      <c r="W186">
        <v>5</v>
      </c>
      <c r="X186">
        <v>28521</v>
      </c>
      <c r="Y186">
        <v>3</v>
      </c>
      <c r="Z186">
        <v>543</v>
      </c>
      <c r="AA186" s="24">
        <f t="shared" ref="AA186:AA206" si="34">(W186+X186)/V186</f>
        <v>0.98121904237754543</v>
      </c>
      <c r="AB186" s="24">
        <f t="shared" ref="AB186:AB206" si="35">IF(AND(W186=0, Y186=0),0,(W186/(W186+Y186)))</f>
        <v>0.625</v>
      </c>
      <c r="AC186" s="24">
        <f t="shared" ref="AC186:AC206" si="36">(W186/(W186+Z186))</f>
        <v>9.1240875912408752E-3</v>
      </c>
      <c r="AD186" s="24">
        <f t="shared" ref="AD186:AD206" si="37">IF(AND(AB186=0,AC186=0),0,2*(AB186*AC186)/(AB186+AC186))</f>
        <v>1.798561151079137E-2</v>
      </c>
    </row>
    <row r="187" spans="2:30" x14ac:dyDescent="0.35">
      <c r="B187" s="9">
        <v>20000</v>
      </c>
      <c r="C187" s="9">
        <v>548</v>
      </c>
      <c r="D187" s="9">
        <v>50</v>
      </c>
      <c r="E187" s="9">
        <v>1</v>
      </c>
      <c r="F187" s="9">
        <v>55</v>
      </c>
      <c r="G187" s="9"/>
      <c r="H187" s="9"/>
      <c r="I187" s="9"/>
      <c r="J187" s="9" t="s">
        <v>6</v>
      </c>
      <c r="K187" s="9"/>
      <c r="L187" s="9"/>
      <c r="M187" s="9"/>
      <c r="N187" s="26" t="s">
        <v>10</v>
      </c>
      <c r="O187" s="26">
        <v>100</v>
      </c>
      <c r="P187" s="26" t="s">
        <v>12</v>
      </c>
      <c r="Q187" s="26" t="s">
        <v>14</v>
      </c>
      <c r="S187">
        <v>0.97041076421737604</v>
      </c>
      <c r="U187" s="9" t="s">
        <v>56</v>
      </c>
      <c r="V187" s="9">
        <f t="shared" si="29"/>
        <v>29072</v>
      </c>
      <c r="W187">
        <v>7</v>
      </c>
      <c r="X187">
        <v>28509</v>
      </c>
      <c r="Y187">
        <v>15</v>
      </c>
      <c r="Z187">
        <v>541</v>
      </c>
      <c r="AA187" s="24">
        <f t="shared" si="34"/>
        <v>0.98087506879471653</v>
      </c>
      <c r="AB187" s="24">
        <f t="shared" si="35"/>
        <v>0.31818181818181818</v>
      </c>
      <c r="AC187" s="24">
        <f t="shared" si="36"/>
        <v>1.2773722627737226E-2</v>
      </c>
      <c r="AD187" s="24">
        <f t="shared" si="37"/>
        <v>2.4561403508771926E-2</v>
      </c>
    </row>
    <row r="188" spans="2:30" x14ac:dyDescent="0.35">
      <c r="B188" s="9">
        <v>20000</v>
      </c>
      <c r="C188" s="9">
        <v>548</v>
      </c>
      <c r="D188" s="9">
        <v>50</v>
      </c>
      <c r="E188" s="9">
        <v>1</v>
      </c>
      <c r="F188" s="9">
        <v>55</v>
      </c>
      <c r="G188" s="9"/>
      <c r="H188" s="9"/>
      <c r="I188" s="9"/>
      <c r="J188" s="9" t="s">
        <v>6</v>
      </c>
      <c r="K188" s="9"/>
      <c r="L188" s="9"/>
      <c r="M188" s="9"/>
      <c r="N188" s="26" t="s">
        <v>10</v>
      </c>
      <c r="O188" s="26">
        <v>100</v>
      </c>
      <c r="P188" s="26" t="s">
        <v>12</v>
      </c>
      <c r="Q188" s="26" t="s">
        <v>14</v>
      </c>
      <c r="S188">
        <v>0.97138404846191395</v>
      </c>
      <c r="U188" s="9" t="s">
        <v>56</v>
      </c>
      <c r="V188" s="9">
        <f t="shared" si="29"/>
        <v>29072</v>
      </c>
      <c r="W188">
        <v>10</v>
      </c>
      <c r="X188">
        <v>28519</v>
      </c>
      <c r="Y188">
        <v>5</v>
      </c>
      <c r="Z188">
        <v>538</v>
      </c>
      <c r="AA188" s="24">
        <f t="shared" si="34"/>
        <v>0.98132223445239408</v>
      </c>
      <c r="AB188" s="24">
        <f t="shared" si="35"/>
        <v>0.66666666666666663</v>
      </c>
      <c r="AC188" s="24">
        <f t="shared" si="36"/>
        <v>1.824817518248175E-2</v>
      </c>
      <c r="AD188" s="24">
        <f t="shared" si="37"/>
        <v>3.5523978685612786E-2</v>
      </c>
    </row>
    <row r="189" spans="2:30" x14ac:dyDescent="0.35">
      <c r="B189" s="9">
        <v>20000</v>
      </c>
      <c r="C189" s="9">
        <v>548</v>
      </c>
      <c r="D189" s="9">
        <v>50</v>
      </c>
      <c r="E189" s="9">
        <v>1</v>
      </c>
      <c r="F189" s="9">
        <v>55</v>
      </c>
      <c r="G189" s="9"/>
      <c r="H189" s="9"/>
      <c r="I189" s="9"/>
      <c r="J189" s="9" t="s">
        <v>6</v>
      </c>
      <c r="K189" s="9"/>
      <c r="L189" s="9"/>
      <c r="M189" s="9"/>
      <c r="N189" s="26" t="s">
        <v>10</v>
      </c>
      <c r="O189" s="26">
        <v>100</v>
      </c>
      <c r="P189" s="26" t="s">
        <v>12</v>
      </c>
      <c r="Q189" s="26" t="s">
        <v>14</v>
      </c>
      <c r="S189">
        <v>0.97138404846191395</v>
      </c>
      <c r="U189" s="9" t="s">
        <v>56</v>
      </c>
      <c r="V189" s="9">
        <f t="shared" si="29"/>
        <v>29072</v>
      </c>
      <c r="W189">
        <v>1</v>
      </c>
      <c r="X189">
        <v>28520</v>
      </c>
      <c r="Y189">
        <v>4</v>
      </c>
      <c r="Z189">
        <v>547</v>
      </c>
      <c r="AA189" s="24">
        <f t="shared" si="34"/>
        <v>0.98104705558613103</v>
      </c>
      <c r="AB189" s="24">
        <f t="shared" si="35"/>
        <v>0.2</v>
      </c>
      <c r="AC189" s="24">
        <f t="shared" si="36"/>
        <v>1.8248175182481751E-3</v>
      </c>
      <c r="AD189" s="24">
        <f t="shared" si="37"/>
        <v>3.6166365280289334E-3</v>
      </c>
    </row>
    <row r="190" spans="2:30" x14ac:dyDescent="0.35">
      <c r="B190" s="9">
        <v>20000</v>
      </c>
      <c r="C190" s="9">
        <v>548</v>
      </c>
      <c r="D190" s="9">
        <v>50</v>
      </c>
      <c r="E190" s="9">
        <v>1</v>
      </c>
      <c r="F190" s="9">
        <v>55</v>
      </c>
      <c r="G190" s="9"/>
      <c r="H190" s="9"/>
      <c r="I190" s="9"/>
      <c r="J190" s="9" t="s">
        <v>6</v>
      </c>
      <c r="K190" s="9"/>
      <c r="L190" s="9"/>
      <c r="M190" s="9"/>
      <c r="N190" s="26" t="s">
        <v>10</v>
      </c>
      <c r="O190" s="26">
        <v>100</v>
      </c>
      <c r="P190" s="26" t="s">
        <v>12</v>
      </c>
      <c r="Q190" s="26" t="s">
        <v>14</v>
      </c>
      <c r="S190">
        <v>0.97138404846191395</v>
      </c>
      <c r="U190" s="9" t="s">
        <v>56</v>
      </c>
      <c r="V190" s="9">
        <f t="shared" si="29"/>
        <v>29072</v>
      </c>
      <c r="W190">
        <v>3</v>
      </c>
      <c r="X190">
        <v>28520</v>
      </c>
      <c r="Y190">
        <v>4</v>
      </c>
      <c r="Z190">
        <v>545</v>
      </c>
      <c r="AA190" s="24">
        <f t="shared" si="34"/>
        <v>0.98111585030269677</v>
      </c>
      <c r="AB190" s="24">
        <f t="shared" si="35"/>
        <v>0.42857142857142855</v>
      </c>
      <c r="AC190" s="24">
        <f t="shared" si="36"/>
        <v>5.4744525547445258E-3</v>
      </c>
      <c r="AD190" s="24">
        <f t="shared" si="37"/>
        <v>1.0810810810810811E-2</v>
      </c>
    </row>
    <row r="191" spans="2:30" x14ac:dyDescent="0.35">
      <c r="B191" s="9">
        <v>20000</v>
      </c>
      <c r="C191" s="9">
        <v>548</v>
      </c>
      <c r="D191" s="9">
        <v>50</v>
      </c>
      <c r="E191" s="9">
        <v>1</v>
      </c>
      <c r="F191" s="9">
        <v>55</v>
      </c>
      <c r="G191" s="9"/>
      <c r="H191" s="9"/>
      <c r="I191" s="9"/>
      <c r="J191" s="9" t="s">
        <v>6</v>
      </c>
      <c r="K191" s="9"/>
      <c r="L191" s="9"/>
      <c r="M191" s="9"/>
      <c r="N191" s="26" t="s">
        <v>10</v>
      </c>
      <c r="O191" s="26">
        <v>100</v>
      </c>
      <c r="P191" s="26" t="s">
        <v>12</v>
      </c>
      <c r="Q191" s="26" t="s">
        <v>14</v>
      </c>
      <c r="S191">
        <v>0.97118943929672197</v>
      </c>
      <c r="U191" s="9" t="s">
        <v>56</v>
      </c>
      <c r="V191" s="9">
        <f t="shared" si="29"/>
        <v>29072</v>
      </c>
      <c r="W191">
        <v>7</v>
      </c>
      <c r="X191">
        <v>28517</v>
      </c>
      <c r="Y191">
        <v>7</v>
      </c>
      <c r="Z191">
        <v>541</v>
      </c>
      <c r="AA191" s="24">
        <f t="shared" si="34"/>
        <v>0.98115024766097969</v>
      </c>
      <c r="AB191" s="24">
        <f t="shared" si="35"/>
        <v>0.5</v>
      </c>
      <c r="AC191" s="24">
        <f t="shared" si="36"/>
        <v>1.2773722627737226E-2</v>
      </c>
      <c r="AD191" s="24">
        <f t="shared" si="37"/>
        <v>2.491103202846975E-2</v>
      </c>
    </row>
    <row r="192" spans="2:30" x14ac:dyDescent="0.35">
      <c r="B192" s="9">
        <v>20000</v>
      </c>
      <c r="C192" s="9">
        <v>548</v>
      </c>
      <c r="D192" s="9">
        <v>50</v>
      </c>
      <c r="E192" s="9">
        <v>1</v>
      </c>
      <c r="F192" s="9">
        <v>55</v>
      </c>
      <c r="G192" s="9"/>
      <c r="H192" s="9"/>
      <c r="I192" s="9"/>
      <c r="J192" s="9" t="s">
        <v>6</v>
      </c>
      <c r="K192" s="9"/>
      <c r="L192" s="9"/>
      <c r="M192" s="9"/>
      <c r="N192" s="26" t="s">
        <v>10</v>
      </c>
      <c r="O192" s="26">
        <v>100</v>
      </c>
      <c r="P192" s="26" t="s">
        <v>12</v>
      </c>
      <c r="Q192" s="26" t="s">
        <v>14</v>
      </c>
      <c r="S192">
        <v>0.97099477052688599</v>
      </c>
      <c r="U192" s="9" t="s">
        <v>56</v>
      </c>
      <c r="V192" s="9">
        <f t="shared" si="29"/>
        <v>29072</v>
      </c>
      <c r="W192">
        <v>8</v>
      </c>
      <c r="X192">
        <v>28514</v>
      </c>
      <c r="Y192">
        <v>10</v>
      </c>
      <c r="Z192">
        <v>540</v>
      </c>
      <c r="AA192" s="24">
        <f t="shared" si="34"/>
        <v>0.98108145294441385</v>
      </c>
      <c r="AB192" s="24">
        <f t="shared" si="35"/>
        <v>0.44444444444444442</v>
      </c>
      <c r="AC192" s="24">
        <f t="shared" si="36"/>
        <v>1.4598540145985401E-2</v>
      </c>
      <c r="AD192" s="24">
        <f t="shared" si="37"/>
        <v>2.8268551236749116E-2</v>
      </c>
    </row>
    <row r="193" spans="1:30" x14ac:dyDescent="0.35">
      <c r="B193" s="9">
        <v>20000</v>
      </c>
      <c r="C193" s="9">
        <v>548</v>
      </c>
      <c r="D193" s="9">
        <v>50</v>
      </c>
      <c r="E193" s="9">
        <v>1</v>
      </c>
      <c r="F193" s="9">
        <v>55</v>
      </c>
      <c r="G193" s="9"/>
      <c r="H193" s="9"/>
      <c r="I193" s="9"/>
      <c r="J193" s="9" t="s">
        <v>6</v>
      </c>
      <c r="K193" s="9"/>
      <c r="L193" s="9"/>
      <c r="M193" s="9"/>
      <c r="N193" s="26" t="s">
        <v>10</v>
      </c>
      <c r="O193" s="26">
        <v>100</v>
      </c>
      <c r="P193" s="26" t="s">
        <v>12</v>
      </c>
      <c r="Q193" s="26" t="s">
        <v>14</v>
      </c>
      <c r="S193">
        <v>0.97157871723175004</v>
      </c>
      <c r="U193" s="9" t="s">
        <v>56</v>
      </c>
      <c r="V193" s="9">
        <f t="shared" si="29"/>
        <v>29072</v>
      </c>
      <c r="W193">
        <v>8</v>
      </c>
      <c r="X193">
        <v>28516</v>
      </c>
      <c r="Y193">
        <v>8</v>
      </c>
      <c r="Z193">
        <v>540</v>
      </c>
      <c r="AA193" s="24">
        <f t="shared" si="34"/>
        <v>0.98115024766097969</v>
      </c>
      <c r="AB193" s="24">
        <f t="shared" si="35"/>
        <v>0.5</v>
      </c>
      <c r="AC193" s="24">
        <f t="shared" si="36"/>
        <v>1.4598540145985401E-2</v>
      </c>
      <c r="AD193" s="24">
        <f t="shared" si="37"/>
        <v>2.8368794326241134E-2</v>
      </c>
    </row>
    <row r="194" spans="1:30" x14ac:dyDescent="0.35">
      <c r="B194" s="9">
        <v>20000</v>
      </c>
      <c r="C194" s="9">
        <v>548</v>
      </c>
      <c r="D194" s="9">
        <v>50</v>
      </c>
      <c r="E194" s="9">
        <v>1</v>
      </c>
      <c r="F194" s="9">
        <v>55</v>
      </c>
      <c r="G194" s="9"/>
      <c r="H194" s="9"/>
      <c r="I194" s="9"/>
      <c r="J194" s="9" t="s">
        <v>6</v>
      </c>
      <c r="K194" s="9"/>
      <c r="L194" s="9"/>
      <c r="M194" s="9"/>
      <c r="N194" s="26" t="s">
        <v>10</v>
      </c>
      <c r="O194" s="26">
        <v>100</v>
      </c>
      <c r="P194" s="26" t="s">
        <v>12</v>
      </c>
      <c r="Q194" s="26" t="s">
        <v>14</v>
      </c>
      <c r="S194">
        <v>0.97099477052688599</v>
      </c>
      <c r="U194" s="9" t="s">
        <v>56</v>
      </c>
      <c r="V194" s="9">
        <f t="shared" si="29"/>
        <v>29072</v>
      </c>
      <c r="W194">
        <v>3</v>
      </c>
      <c r="X194">
        <v>28521</v>
      </c>
      <c r="Y194">
        <v>3</v>
      </c>
      <c r="Z194">
        <v>545</v>
      </c>
      <c r="AA194" s="24">
        <f t="shared" si="34"/>
        <v>0.98115024766097969</v>
      </c>
      <c r="AB194" s="24">
        <f t="shared" si="35"/>
        <v>0.5</v>
      </c>
      <c r="AC194" s="24">
        <f t="shared" si="36"/>
        <v>5.4744525547445258E-3</v>
      </c>
      <c r="AD194" s="24">
        <f t="shared" si="37"/>
        <v>1.0830324909747292E-2</v>
      </c>
    </row>
    <row r="195" spans="1:30" x14ac:dyDescent="0.35">
      <c r="B195" s="9">
        <v>20000</v>
      </c>
      <c r="C195" s="9">
        <v>548</v>
      </c>
      <c r="D195" s="9">
        <v>50</v>
      </c>
      <c r="E195" s="9">
        <v>1</v>
      </c>
      <c r="F195" s="9">
        <v>55</v>
      </c>
      <c r="G195" s="9"/>
      <c r="H195" s="9"/>
      <c r="I195" s="9"/>
      <c r="J195" s="9" t="s">
        <v>6</v>
      </c>
      <c r="K195" s="9"/>
      <c r="L195" s="9"/>
      <c r="M195" s="9"/>
      <c r="N195" s="26" t="s">
        <v>10</v>
      </c>
      <c r="O195" s="26">
        <v>100</v>
      </c>
      <c r="P195" s="26" t="s">
        <v>12</v>
      </c>
      <c r="Q195" s="26" t="s">
        <v>14</v>
      </c>
      <c r="S195">
        <v>0.97060543298721302</v>
      </c>
      <c r="U195" s="9" t="s">
        <v>56</v>
      </c>
      <c r="V195" s="9">
        <f t="shared" si="29"/>
        <v>29072</v>
      </c>
      <c r="W195">
        <v>23</v>
      </c>
      <c r="X195">
        <v>28495</v>
      </c>
      <c r="Y195">
        <v>29</v>
      </c>
      <c r="Z195">
        <v>525</v>
      </c>
      <c r="AA195" s="24">
        <f t="shared" si="34"/>
        <v>0.98094386351128238</v>
      </c>
      <c r="AB195" s="24">
        <f t="shared" si="35"/>
        <v>0.44230769230769229</v>
      </c>
      <c r="AC195" s="24">
        <f t="shared" si="36"/>
        <v>4.1970802919708027E-2</v>
      </c>
      <c r="AD195" s="24">
        <f t="shared" si="37"/>
        <v>7.6666666666666661E-2</v>
      </c>
    </row>
    <row r="196" spans="1:30" x14ac:dyDescent="0.35">
      <c r="B196" s="9">
        <v>20000</v>
      </c>
      <c r="C196" s="9">
        <v>548</v>
      </c>
      <c r="D196" s="9">
        <v>50</v>
      </c>
      <c r="E196" s="9">
        <v>1</v>
      </c>
      <c r="F196" s="9">
        <v>55</v>
      </c>
      <c r="G196" s="9"/>
      <c r="H196" s="9"/>
      <c r="I196" s="9"/>
      <c r="J196" s="9" t="s">
        <v>6</v>
      </c>
      <c r="K196" s="9"/>
      <c r="L196" s="9"/>
      <c r="M196" s="9"/>
      <c r="N196" s="26" t="s">
        <v>10</v>
      </c>
      <c r="O196" s="26">
        <v>100</v>
      </c>
      <c r="P196" s="26" t="s">
        <v>12</v>
      </c>
      <c r="Q196" s="26" t="s">
        <v>14</v>
      </c>
      <c r="S196">
        <v>0.97060543298721302</v>
      </c>
      <c r="U196" s="9" t="s">
        <v>56</v>
      </c>
      <c r="V196" s="9">
        <f t="shared" si="29"/>
        <v>29072</v>
      </c>
      <c r="W196">
        <v>13</v>
      </c>
      <c r="X196">
        <v>28509</v>
      </c>
      <c r="Y196">
        <v>15</v>
      </c>
      <c r="Z196">
        <v>535</v>
      </c>
      <c r="AA196" s="24">
        <f t="shared" si="34"/>
        <v>0.98108145294441385</v>
      </c>
      <c r="AB196" s="24">
        <f t="shared" si="35"/>
        <v>0.4642857142857143</v>
      </c>
      <c r="AC196" s="24">
        <f t="shared" si="36"/>
        <v>2.3722627737226276E-2</v>
      </c>
      <c r="AD196" s="24">
        <f t="shared" si="37"/>
        <v>4.5138888888888888E-2</v>
      </c>
    </row>
    <row r="197" spans="1:30" x14ac:dyDescent="0.35">
      <c r="B197" s="9">
        <v>20000</v>
      </c>
      <c r="C197" s="9">
        <v>548</v>
      </c>
      <c r="D197" s="9">
        <v>50</v>
      </c>
      <c r="E197" s="9">
        <v>1</v>
      </c>
      <c r="F197" s="9">
        <v>55</v>
      </c>
      <c r="G197" s="9"/>
      <c r="H197" s="9"/>
      <c r="I197" s="9"/>
      <c r="J197" s="9" t="s">
        <v>6</v>
      </c>
      <c r="K197" s="9"/>
      <c r="L197" s="9"/>
      <c r="M197" s="9"/>
      <c r="N197" s="26" t="s">
        <v>10</v>
      </c>
      <c r="O197" s="26">
        <v>100</v>
      </c>
      <c r="P197" s="26" t="s">
        <v>12</v>
      </c>
      <c r="Q197" s="26" t="s">
        <v>14</v>
      </c>
      <c r="S197">
        <v>0.97041076421737604</v>
      </c>
      <c r="U197" s="9" t="s">
        <v>56</v>
      </c>
      <c r="V197" s="9">
        <f t="shared" si="29"/>
        <v>29072</v>
      </c>
      <c r="W197">
        <v>5</v>
      </c>
      <c r="X197">
        <v>28516</v>
      </c>
      <c r="Y197">
        <v>8</v>
      </c>
      <c r="Z197">
        <v>543</v>
      </c>
      <c r="AA197" s="24">
        <f t="shared" si="34"/>
        <v>0.98104705558613103</v>
      </c>
      <c r="AB197" s="24">
        <f t="shared" si="35"/>
        <v>0.38461538461538464</v>
      </c>
      <c r="AC197" s="24">
        <f t="shared" si="36"/>
        <v>9.1240875912408752E-3</v>
      </c>
      <c r="AD197" s="24">
        <f t="shared" si="37"/>
        <v>1.7825311942958999E-2</v>
      </c>
    </row>
    <row r="198" spans="1:30" x14ac:dyDescent="0.35">
      <c r="B198" s="9">
        <v>20000</v>
      </c>
      <c r="C198" s="9">
        <v>548</v>
      </c>
      <c r="D198" s="9">
        <v>50</v>
      </c>
      <c r="E198" s="9">
        <v>1</v>
      </c>
      <c r="F198" s="9">
        <v>55</v>
      </c>
      <c r="G198" s="9"/>
      <c r="H198" s="9"/>
      <c r="I198" s="9"/>
      <c r="J198" s="9" t="s">
        <v>6</v>
      </c>
      <c r="K198" s="9"/>
      <c r="L198" s="9"/>
      <c r="M198" s="9"/>
      <c r="N198" s="26" t="s">
        <v>10</v>
      </c>
      <c r="O198" s="26">
        <v>100</v>
      </c>
      <c r="P198" s="26" t="s">
        <v>12</v>
      </c>
      <c r="Q198" s="26" t="s">
        <v>14</v>
      </c>
      <c r="S198">
        <v>0.97118943929672197</v>
      </c>
      <c r="U198" s="9" t="s">
        <v>56</v>
      </c>
      <c r="V198" s="9">
        <f t="shared" si="29"/>
        <v>29072</v>
      </c>
      <c r="W198">
        <v>5</v>
      </c>
      <c r="X198">
        <v>28522</v>
      </c>
      <c r="Y198">
        <v>2</v>
      </c>
      <c r="Z198">
        <v>543</v>
      </c>
      <c r="AA198" s="24">
        <f t="shared" si="34"/>
        <v>0.98125343973582824</v>
      </c>
      <c r="AB198" s="24">
        <f t="shared" si="35"/>
        <v>0.7142857142857143</v>
      </c>
      <c r="AC198" s="24">
        <f t="shared" si="36"/>
        <v>9.1240875912408752E-3</v>
      </c>
      <c r="AD198" s="24">
        <f t="shared" si="37"/>
        <v>1.8018018018018018E-2</v>
      </c>
    </row>
    <row r="199" spans="1:30" x14ac:dyDescent="0.35">
      <c r="B199" s="9">
        <v>20000</v>
      </c>
      <c r="C199" s="9">
        <v>548</v>
      </c>
      <c r="D199" s="9">
        <v>50</v>
      </c>
      <c r="E199" s="9">
        <v>1</v>
      </c>
      <c r="F199" s="9">
        <v>55</v>
      </c>
      <c r="G199" s="9"/>
      <c r="H199" s="9"/>
      <c r="I199" s="9"/>
      <c r="J199" s="9" t="s">
        <v>6</v>
      </c>
      <c r="K199" s="9"/>
      <c r="L199" s="9"/>
      <c r="M199" s="9"/>
      <c r="N199" s="26" t="s">
        <v>10</v>
      </c>
      <c r="O199" s="26">
        <v>100</v>
      </c>
      <c r="P199" s="26" t="s">
        <v>12</v>
      </c>
      <c r="Q199" s="26" t="s">
        <v>14</v>
      </c>
      <c r="S199">
        <v>0.97002142667770297</v>
      </c>
      <c r="U199" s="9" t="s">
        <v>56</v>
      </c>
      <c r="V199" s="9">
        <f t="shared" si="29"/>
        <v>29072</v>
      </c>
      <c r="W199">
        <v>8</v>
      </c>
      <c r="X199">
        <v>28504</v>
      </c>
      <c r="Y199">
        <v>20</v>
      </c>
      <c r="Z199">
        <v>540</v>
      </c>
      <c r="AA199" s="24">
        <f t="shared" si="34"/>
        <v>0.98073747936158506</v>
      </c>
      <c r="AB199" s="24">
        <f t="shared" si="35"/>
        <v>0.2857142857142857</v>
      </c>
      <c r="AC199" s="24">
        <f t="shared" si="36"/>
        <v>1.4598540145985401E-2</v>
      </c>
      <c r="AD199" s="24">
        <f t="shared" si="37"/>
        <v>2.7777777777777776E-2</v>
      </c>
    </row>
    <row r="200" spans="1:30" x14ac:dyDescent="0.35">
      <c r="B200" s="9">
        <v>20000</v>
      </c>
      <c r="C200" s="9">
        <v>548</v>
      </c>
      <c r="D200" s="9">
        <v>50</v>
      </c>
      <c r="E200" s="9">
        <v>1</v>
      </c>
      <c r="F200" s="9">
        <v>55</v>
      </c>
      <c r="G200" s="9"/>
      <c r="H200" s="9"/>
      <c r="I200" s="9"/>
      <c r="J200" s="9" t="s">
        <v>6</v>
      </c>
      <c r="K200" s="9"/>
      <c r="L200" s="9"/>
      <c r="M200" s="9"/>
      <c r="N200" s="26" t="s">
        <v>10</v>
      </c>
      <c r="O200" s="26">
        <v>100</v>
      </c>
      <c r="P200" s="26" t="s">
        <v>12</v>
      </c>
      <c r="Q200" s="26" t="s">
        <v>14</v>
      </c>
      <c r="S200">
        <v>0.97099477052688599</v>
      </c>
      <c r="U200" s="9" t="s">
        <v>56</v>
      </c>
      <c r="V200" s="9">
        <f t="shared" si="29"/>
        <v>29072</v>
      </c>
      <c r="W200">
        <v>5</v>
      </c>
      <c r="X200">
        <v>28514</v>
      </c>
      <c r="Y200">
        <v>10</v>
      </c>
      <c r="Z200">
        <v>543</v>
      </c>
      <c r="AA200" s="24">
        <f t="shared" si="34"/>
        <v>0.98097826086956519</v>
      </c>
      <c r="AB200" s="24">
        <f t="shared" si="35"/>
        <v>0.33333333333333331</v>
      </c>
      <c r="AC200" s="24">
        <f t="shared" si="36"/>
        <v>9.1240875912408752E-3</v>
      </c>
      <c r="AD200" s="24">
        <f t="shared" si="37"/>
        <v>1.7761989342806393E-2</v>
      </c>
    </row>
    <row r="201" spans="1:30" x14ac:dyDescent="0.35">
      <c r="B201" s="9">
        <v>20000</v>
      </c>
      <c r="C201" s="9">
        <v>548</v>
      </c>
      <c r="D201" s="9">
        <v>50</v>
      </c>
      <c r="E201" s="9">
        <v>1</v>
      </c>
      <c r="F201" s="9">
        <v>55</v>
      </c>
      <c r="G201" s="9"/>
      <c r="H201" s="9"/>
      <c r="I201" s="9"/>
      <c r="J201" s="9" t="s">
        <v>6</v>
      </c>
      <c r="K201" s="9"/>
      <c r="L201" s="9"/>
      <c r="M201" s="9"/>
      <c r="N201" s="26" t="s">
        <v>10</v>
      </c>
      <c r="O201" s="26">
        <v>100</v>
      </c>
      <c r="P201" s="26" t="s">
        <v>12</v>
      </c>
      <c r="Q201" s="26" t="s">
        <v>14</v>
      </c>
      <c r="S201">
        <v>0.97138404846191395</v>
      </c>
      <c r="U201" s="9" t="s">
        <v>56</v>
      </c>
      <c r="V201" s="9">
        <f t="shared" si="29"/>
        <v>29072</v>
      </c>
      <c r="W201">
        <v>2</v>
      </c>
      <c r="X201">
        <v>28521</v>
      </c>
      <c r="Y201">
        <v>3</v>
      </c>
      <c r="Z201">
        <v>546</v>
      </c>
      <c r="AA201" s="24">
        <f t="shared" si="34"/>
        <v>0.98111585030269677</v>
      </c>
      <c r="AB201" s="24">
        <f t="shared" si="35"/>
        <v>0.4</v>
      </c>
      <c r="AC201" s="24">
        <f t="shared" si="36"/>
        <v>3.6496350364963502E-3</v>
      </c>
      <c r="AD201" s="24">
        <f t="shared" si="37"/>
        <v>7.2332730560578668E-3</v>
      </c>
    </row>
    <row r="202" spans="1:30" x14ac:dyDescent="0.35">
      <c r="B202" s="9">
        <v>20000</v>
      </c>
      <c r="C202" s="9">
        <v>548</v>
      </c>
      <c r="D202" s="9">
        <v>50</v>
      </c>
      <c r="E202" s="9">
        <v>1</v>
      </c>
      <c r="F202" s="9">
        <v>55</v>
      </c>
      <c r="G202" s="9"/>
      <c r="H202" s="9"/>
      <c r="I202" s="9"/>
      <c r="J202" s="9" t="s">
        <v>6</v>
      </c>
      <c r="K202" s="9"/>
      <c r="L202" s="9"/>
      <c r="M202" s="9"/>
      <c r="N202" s="26" t="s">
        <v>10</v>
      </c>
      <c r="O202" s="26">
        <v>100</v>
      </c>
      <c r="P202" s="26" t="s">
        <v>12</v>
      </c>
      <c r="Q202" s="26" t="s">
        <v>14</v>
      </c>
      <c r="S202">
        <v>0.97118943929672197</v>
      </c>
      <c r="U202" s="9" t="s">
        <v>56</v>
      </c>
      <c r="V202" s="9">
        <f t="shared" si="29"/>
        <v>29072</v>
      </c>
      <c r="W202">
        <v>7</v>
      </c>
      <c r="X202">
        <v>28506</v>
      </c>
      <c r="Y202">
        <v>18</v>
      </c>
      <c r="Z202">
        <v>541</v>
      </c>
      <c r="AA202" s="24">
        <f t="shared" si="34"/>
        <v>0.98077187671986787</v>
      </c>
      <c r="AB202" s="24">
        <f t="shared" si="35"/>
        <v>0.28000000000000003</v>
      </c>
      <c r="AC202" s="24">
        <f t="shared" si="36"/>
        <v>1.2773722627737226E-2</v>
      </c>
      <c r="AD202" s="24">
        <f t="shared" si="37"/>
        <v>2.4432809773123908E-2</v>
      </c>
    </row>
    <row r="203" spans="1:30" x14ac:dyDescent="0.35">
      <c r="B203" s="9">
        <v>20000</v>
      </c>
      <c r="C203" s="9">
        <v>548</v>
      </c>
      <c r="D203" s="9">
        <v>50</v>
      </c>
      <c r="E203" s="9">
        <v>1</v>
      </c>
      <c r="F203" s="9">
        <v>55</v>
      </c>
      <c r="G203" s="9"/>
      <c r="H203" s="9"/>
      <c r="I203" s="9"/>
      <c r="J203" s="9" t="s">
        <v>6</v>
      </c>
      <c r="K203" s="9"/>
      <c r="L203" s="9"/>
      <c r="M203" s="9"/>
      <c r="N203" s="26" t="s">
        <v>10</v>
      </c>
      <c r="O203" s="26">
        <v>100</v>
      </c>
      <c r="P203" s="26" t="s">
        <v>12</v>
      </c>
      <c r="Q203" s="26" t="s">
        <v>14</v>
      </c>
      <c r="S203">
        <v>0.97138404846191395</v>
      </c>
      <c r="U203" s="9" t="s">
        <v>56</v>
      </c>
      <c r="V203" s="9">
        <f t="shared" si="29"/>
        <v>29072</v>
      </c>
      <c r="W203">
        <v>1</v>
      </c>
      <c r="X203">
        <v>28523</v>
      </c>
      <c r="Y203">
        <v>1</v>
      </c>
      <c r="Z203">
        <v>547</v>
      </c>
      <c r="AA203" s="24">
        <f t="shared" si="34"/>
        <v>0.98115024766097969</v>
      </c>
      <c r="AB203" s="24">
        <f t="shared" si="35"/>
        <v>0.5</v>
      </c>
      <c r="AC203" s="24">
        <f t="shared" si="36"/>
        <v>1.8248175182481751E-3</v>
      </c>
      <c r="AD203" s="24">
        <f t="shared" si="37"/>
        <v>3.6363636363636364E-3</v>
      </c>
    </row>
    <row r="204" spans="1:30" x14ac:dyDescent="0.35">
      <c r="B204" s="9">
        <v>20000</v>
      </c>
      <c r="C204" s="9">
        <v>548</v>
      </c>
      <c r="D204" s="9">
        <v>50</v>
      </c>
      <c r="E204" s="9">
        <v>1</v>
      </c>
      <c r="F204" s="9">
        <v>55</v>
      </c>
      <c r="G204" s="9"/>
      <c r="H204" s="9"/>
      <c r="I204" s="9"/>
      <c r="J204" s="9" t="s">
        <v>6</v>
      </c>
      <c r="K204" s="9"/>
      <c r="L204" s="9"/>
      <c r="M204" s="9"/>
      <c r="N204" s="26" t="s">
        <v>10</v>
      </c>
      <c r="O204" s="26">
        <v>100</v>
      </c>
      <c r="P204" s="26" t="s">
        <v>12</v>
      </c>
      <c r="Q204" s="26" t="s">
        <v>14</v>
      </c>
      <c r="S204">
        <v>0.97157871723175004</v>
      </c>
      <c r="U204" s="9" t="s">
        <v>56</v>
      </c>
      <c r="V204" s="9">
        <f t="shared" si="29"/>
        <v>29072</v>
      </c>
      <c r="W204">
        <v>4</v>
      </c>
      <c r="X204">
        <v>28517</v>
      </c>
      <c r="Y204">
        <v>7</v>
      </c>
      <c r="Z204">
        <v>544</v>
      </c>
      <c r="AA204" s="24">
        <f t="shared" si="34"/>
        <v>0.98104705558613103</v>
      </c>
      <c r="AB204" s="24">
        <f t="shared" si="35"/>
        <v>0.36363636363636365</v>
      </c>
      <c r="AC204" s="24">
        <f t="shared" si="36"/>
        <v>7.2992700729927005E-3</v>
      </c>
      <c r="AD204" s="24">
        <f t="shared" si="37"/>
        <v>1.4311270125223614E-2</v>
      </c>
    </row>
    <row r="205" spans="1:30" x14ac:dyDescent="0.35">
      <c r="B205" s="9">
        <v>20000</v>
      </c>
      <c r="C205" s="9">
        <v>548</v>
      </c>
      <c r="D205" s="9">
        <v>50</v>
      </c>
      <c r="E205" s="9">
        <v>1</v>
      </c>
      <c r="F205" s="9">
        <v>55</v>
      </c>
      <c r="G205" s="9"/>
      <c r="H205" s="9"/>
      <c r="I205" s="9"/>
      <c r="J205" s="9" t="s">
        <v>6</v>
      </c>
      <c r="K205" s="9"/>
      <c r="L205" s="9"/>
      <c r="M205" s="9"/>
      <c r="N205" s="26" t="s">
        <v>10</v>
      </c>
      <c r="O205" s="26">
        <v>100</v>
      </c>
      <c r="P205" s="26" t="s">
        <v>12</v>
      </c>
      <c r="Q205" s="26" t="s">
        <v>14</v>
      </c>
      <c r="S205">
        <v>0.96865874528884799</v>
      </c>
      <c r="U205" s="9" t="s">
        <v>56</v>
      </c>
      <c r="V205" s="9">
        <f t="shared" si="29"/>
        <v>29072</v>
      </c>
      <c r="W205">
        <v>18</v>
      </c>
      <c r="X205">
        <v>28481</v>
      </c>
      <c r="Y205">
        <v>43</v>
      </c>
      <c r="Z205">
        <v>530</v>
      </c>
      <c r="AA205" s="24">
        <f t="shared" si="34"/>
        <v>0.98029031370390751</v>
      </c>
      <c r="AB205" s="24">
        <f t="shared" si="35"/>
        <v>0.29508196721311475</v>
      </c>
      <c r="AC205" s="24">
        <f t="shared" si="36"/>
        <v>3.2846715328467155E-2</v>
      </c>
      <c r="AD205" s="24">
        <f t="shared" si="37"/>
        <v>5.9113300492610842E-2</v>
      </c>
    </row>
    <row r="206" spans="1:30" s="27" customFormat="1" x14ac:dyDescent="0.35">
      <c r="A206" s="27" t="s">
        <v>59</v>
      </c>
      <c r="B206" s="3">
        <v>10960</v>
      </c>
      <c r="C206" s="3">
        <v>548</v>
      </c>
      <c r="D206" s="3">
        <v>50</v>
      </c>
      <c r="E206" s="3">
        <v>4</v>
      </c>
      <c r="F206" s="3">
        <v>55</v>
      </c>
      <c r="G206" s="3">
        <v>55</v>
      </c>
      <c r="H206" s="3">
        <v>55</v>
      </c>
      <c r="I206" s="3">
        <v>55</v>
      </c>
      <c r="J206" s="3" t="s">
        <v>6</v>
      </c>
      <c r="K206" s="3" t="s">
        <v>6</v>
      </c>
      <c r="L206" s="3" t="s">
        <v>6</v>
      </c>
      <c r="M206" s="3" t="s">
        <v>6</v>
      </c>
      <c r="N206" s="3" t="s">
        <v>10</v>
      </c>
      <c r="O206" s="3">
        <v>100</v>
      </c>
      <c r="P206" s="3" t="s">
        <v>12</v>
      </c>
      <c r="Q206" s="3" t="s">
        <v>14</v>
      </c>
      <c r="R206" s="3"/>
      <c r="S206" s="3"/>
      <c r="T206" s="28"/>
      <c r="U206" s="3"/>
      <c r="V206" s="3">
        <f>SUM(W206:Z206)</f>
        <v>29072</v>
      </c>
      <c r="W206" s="27">
        <v>382</v>
      </c>
      <c r="X206" s="27">
        <v>24837</v>
      </c>
      <c r="Y206" s="27">
        <v>3687</v>
      </c>
      <c r="Z206" s="27">
        <v>166</v>
      </c>
      <c r="AA206" s="29">
        <f t="shared" si="34"/>
        <v>0.86746697853604848</v>
      </c>
      <c r="AB206" s="29">
        <f t="shared" si="35"/>
        <v>9.3880560334234461E-2</v>
      </c>
      <c r="AC206" s="29">
        <f t="shared" si="36"/>
        <v>0.6970802919708029</v>
      </c>
      <c r="AD206" s="29">
        <f t="shared" si="37"/>
        <v>0.16547541693740525</v>
      </c>
    </row>
    <row r="207" spans="1:30" s="27" customFormat="1" x14ac:dyDescent="0.35">
      <c r="A207" s="27" t="s">
        <v>59</v>
      </c>
      <c r="B207" s="3">
        <v>10960</v>
      </c>
      <c r="C207" s="3">
        <v>548</v>
      </c>
      <c r="D207" s="3">
        <v>50</v>
      </c>
      <c r="E207" s="3">
        <v>4</v>
      </c>
      <c r="F207" s="3">
        <v>55</v>
      </c>
      <c r="G207" s="3">
        <v>55</v>
      </c>
      <c r="H207" s="3">
        <v>55</v>
      </c>
      <c r="I207" s="3">
        <v>55</v>
      </c>
      <c r="J207" s="3" t="s">
        <v>6</v>
      </c>
      <c r="K207" s="3" t="s">
        <v>6</v>
      </c>
      <c r="L207" s="3" t="s">
        <v>6</v>
      </c>
      <c r="M207" s="3" t="s">
        <v>6</v>
      </c>
      <c r="N207" s="3" t="s">
        <v>10</v>
      </c>
      <c r="O207" s="3">
        <v>100</v>
      </c>
      <c r="P207" s="3" t="s">
        <v>12</v>
      </c>
      <c r="Q207" s="3" t="s">
        <v>14</v>
      </c>
      <c r="R207" s="3"/>
      <c r="S207" s="3"/>
      <c r="T207" s="28"/>
      <c r="U207" s="3"/>
      <c r="V207" s="3">
        <f t="shared" ref="V207:V210" si="38">SUM(W207:Z207)</f>
        <v>29072</v>
      </c>
      <c r="W207" s="27">
        <v>382</v>
      </c>
      <c r="X207" s="27">
        <v>24837</v>
      </c>
      <c r="Y207" s="27">
        <v>3687</v>
      </c>
      <c r="Z207" s="27">
        <v>166</v>
      </c>
      <c r="AA207" s="29">
        <f t="shared" ref="AA207:AA210" si="39">(W207+X207)/V207</f>
        <v>0.86746697853604848</v>
      </c>
      <c r="AB207" s="29">
        <f t="shared" ref="AB207:AB210" si="40">IF(AND(W207=0, Y207=0),0,(W207/(W207+Y207)))</f>
        <v>9.3880560334234461E-2</v>
      </c>
      <c r="AC207" s="29">
        <f t="shared" ref="AC207:AC210" si="41">(W207/(W207+Z207))</f>
        <v>0.6970802919708029</v>
      </c>
      <c r="AD207" s="29">
        <f t="shared" ref="AD207:AD210" si="42">IF(AND(AB207=0,AC207=0),0,2*(AB207*AC207)/(AB207+AC207))</f>
        <v>0.16547541693740525</v>
      </c>
    </row>
    <row r="208" spans="1:30" s="27" customFormat="1" x14ac:dyDescent="0.35">
      <c r="A208" s="27" t="s">
        <v>59</v>
      </c>
      <c r="B208" s="3">
        <v>10960</v>
      </c>
      <c r="C208" s="3">
        <v>548</v>
      </c>
      <c r="D208" s="3">
        <v>50</v>
      </c>
      <c r="E208" s="3">
        <v>4</v>
      </c>
      <c r="F208" s="3">
        <v>55</v>
      </c>
      <c r="G208" s="3">
        <v>55</v>
      </c>
      <c r="H208" s="3">
        <v>55</v>
      </c>
      <c r="I208" s="3">
        <v>55</v>
      </c>
      <c r="J208" s="3" t="s">
        <v>6</v>
      </c>
      <c r="K208" s="3" t="s">
        <v>6</v>
      </c>
      <c r="L208" s="3" t="s">
        <v>6</v>
      </c>
      <c r="M208" s="3" t="s">
        <v>6</v>
      </c>
      <c r="N208" s="3" t="s">
        <v>10</v>
      </c>
      <c r="O208" s="3">
        <v>100</v>
      </c>
      <c r="P208" s="3" t="s">
        <v>12</v>
      </c>
      <c r="Q208" s="3" t="s">
        <v>14</v>
      </c>
      <c r="R208" s="3"/>
      <c r="S208" s="3"/>
      <c r="T208" s="28"/>
      <c r="U208" s="3"/>
      <c r="V208" s="3">
        <f t="shared" si="38"/>
        <v>29072</v>
      </c>
      <c r="W208" s="27">
        <v>382</v>
      </c>
      <c r="X208" s="27">
        <v>24837</v>
      </c>
      <c r="Y208" s="27">
        <v>3687</v>
      </c>
      <c r="Z208" s="27">
        <v>166</v>
      </c>
      <c r="AA208" s="29">
        <f t="shared" si="39"/>
        <v>0.86746697853604848</v>
      </c>
      <c r="AB208" s="29">
        <f t="shared" si="40"/>
        <v>9.3880560334234461E-2</v>
      </c>
      <c r="AC208" s="29">
        <f t="shared" si="41"/>
        <v>0.6970802919708029</v>
      </c>
      <c r="AD208" s="29">
        <f t="shared" si="42"/>
        <v>0.16547541693740525</v>
      </c>
    </row>
    <row r="209" spans="1:30" s="27" customFormat="1" x14ac:dyDescent="0.35">
      <c r="A209" s="27" t="s">
        <v>59</v>
      </c>
      <c r="B209" s="3">
        <v>10960</v>
      </c>
      <c r="C209" s="3">
        <v>548</v>
      </c>
      <c r="D209" s="3">
        <v>50</v>
      </c>
      <c r="E209" s="3">
        <v>4</v>
      </c>
      <c r="F209" s="3">
        <v>55</v>
      </c>
      <c r="G209" s="3">
        <v>55</v>
      </c>
      <c r="H209" s="3">
        <v>55</v>
      </c>
      <c r="I209" s="3">
        <v>55</v>
      </c>
      <c r="J209" s="3" t="s">
        <v>6</v>
      </c>
      <c r="K209" s="3" t="s">
        <v>6</v>
      </c>
      <c r="L209" s="3" t="s">
        <v>6</v>
      </c>
      <c r="M209" s="3" t="s">
        <v>6</v>
      </c>
      <c r="N209" s="3" t="s">
        <v>10</v>
      </c>
      <c r="O209" s="3">
        <v>100</v>
      </c>
      <c r="P209" s="3" t="s">
        <v>12</v>
      </c>
      <c r="Q209" s="3" t="s">
        <v>14</v>
      </c>
      <c r="R209" s="3"/>
      <c r="S209" s="3"/>
      <c r="T209" s="28"/>
      <c r="U209" s="3"/>
      <c r="V209" s="3">
        <f t="shared" si="38"/>
        <v>29072</v>
      </c>
      <c r="W209" s="27">
        <v>382</v>
      </c>
      <c r="X209" s="27">
        <v>24837</v>
      </c>
      <c r="Y209" s="27">
        <v>3687</v>
      </c>
      <c r="Z209" s="27">
        <v>166</v>
      </c>
      <c r="AA209" s="29">
        <f t="shared" si="39"/>
        <v>0.86746697853604848</v>
      </c>
      <c r="AB209" s="29">
        <f t="shared" si="40"/>
        <v>9.3880560334234461E-2</v>
      </c>
      <c r="AC209" s="29">
        <f t="shared" si="41"/>
        <v>0.6970802919708029</v>
      </c>
      <c r="AD209" s="29">
        <f t="shared" si="42"/>
        <v>0.16547541693740525</v>
      </c>
    </row>
    <row r="210" spans="1:30" s="27" customFormat="1" x14ac:dyDescent="0.35">
      <c r="A210" s="27" t="s">
        <v>59</v>
      </c>
      <c r="B210" s="3">
        <v>10960</v>
      </c>
      <c r="C210" s="3">
        <v>548</v>
      </c>
      <c r="D210" s="3">
        <v>50</v>
      </c>
      <c r="E210" s="3">
        <v>4</v>
      </c>
      <c r="F210" s="3">
        <v>55</v>
      </c>
      <c r="G210" s="3">
        <v>55</v>
      </c>
      <c r="H210" s="3">
        <v>55</v>
      </c>
      <c r="I210" s="3">
        <v>55</v>
      </c>
      <c r="J210" s="3" t="s">
        <v>6</v>
      </c>
      <c r="K210" s="3" t="s">
        <v>6</v>
      </c>
      <c r="L210" s="3" t="s">
        <v>6</v>
      </c>
      <c r="M210" s="3" t="s">
        <v>6</v>
      </c>
      <c r="N210" s="3" t="s">
        <v>10</v>
      </c>
      <c r="O210" s="3">
        <v>100</v>
      </c>
      <c r="P210" s="3" t="s">
        <v>12</v>
      </c>
      <c r="Q210" s="3" t="s">
        <v>14</v>
      </c>
      <c r="R210" s="3"/>
      <c r="S210" s="3"/>
      <c r="T210" s="28"/>
      <c r="U210" s="3"/>
      <c r="V210" s="3">
        <f t="shared" si="38"/>
        <v>29072</v>
      </c>
      <c r="W210" s="27">
        <v>382</v>
      </c>
      <c r="X210" s="27">
        <v>24837</v>
      </c>
      <c r="Y210" s="27">
        <v>3687</v>
      </c>
      <c r="Z210" s="27">
        <v>166</v>
      </c>
      <c r="AA210" s="29">
        <f t="shared" si="39"/>
        <v>0.86746697853604848</v>
      </c>
      <c r="AB210" s="29">
        <f t="shared" si="40"/>
        <v>9.3880560334234461E-2</v>
      </c>
      <c r="AC210" s="29">
        <f t="shared" si="41"/>
        <v>0.6970802919708029</v>
      </c>
      <c r="AD210" s="29">
        <f t="shared" si="42"/>
        <v>0.16547541693740525</v>
      </c>
    </row>
  </sheetData>
  <mergeCells count="1">
    <mergeCell ref="R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518C-F6FC-40DC-986B-72BCBE0BE272}">
  <dimension ref="C2:J6"/>
  <sheetViews>
    <sheetView workbookViewId="0">
      <selection activeCell="G5" sqref="G5:G6"/>
    </sheetView>
  </sheetViews>
  <sheetFormatPr defaultRowHeight="14.5" x14ac:dyDescent="0.35"/>
  <cols>
    <col min="3" max="9" width="8.7265625" style="1"/>
  </cols>
  <sheetData>
    <row r="2" spans="3:10" x14ac:dyDescent="0.35">
      <c r="F2" s="37" t="s">
        <v>24</v>
      </c>
      <c r="G2" s="37"/>
      <c r="H2" s="37"/>
      <c r="I2" s="37"/>
    </row>
    <row r="3" spans="3:10" x14ac:dyDescent="0.35">
      <c r="F3" s="37" t="s">
        <v>15</v>
      </c>
      <c r="G3" s="37"/>
      <c r="H3" s="37" t="s">
        <v>16</v>
      </c>
      <c r="I3" s="37"/>
    </row>
    <row r="4" spans="3:10" x14ac:dyDescent="0.35"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22</v>
      </c>
      <c r="I4" s="7" t="s">
        <v>23</v>
      </c>
      <c r="J4" s="1"/>
    </row>
    <row r="5" spans="3:10" x14ac:dyDescent="0.35">
      <c r="C5" s="4">
        <v>1000</v>
      </c>
      <c r="D5" s="4">
        <v>500</v>
      </c>
      <c r="E5" s="5">
        <v>500</v>
      </c>
      <c r="F5" s="4">
        <v>378</v>
      </c>
      <c r="G5" s="6">
        <v>372</v>
      </c>
      <c r="H5" s="4">
        <v>122</v>
      </c>
      <c r="I5" s="4">
        <v>128</v>
      </c>
    </row>
    <row r="6" spans="3:10" x14ac:dyDescent="0.35">
      <c r="C6" s="4">
        <v>10500</v>
      </c>
      <c r="D6" s="4">
        <v>10000</v>
      </c>
      <c r="E6" s="5">
        <v>500</v>
      </c>
      <c r="F6" s="4">
        <v>7499</v>
      </c>
      <c r="G6" s="4">
        <v>376</v>
      </c>
      <c r="H6" s="4">
        <v>2501</v>
      </c>
      <c r="I6" s="4">
        <v>124</v>
      </c>
    </row>
  </sheetData>
  <mergeCells count="3">
    <mergeCell ref="H3:I3"/>
    <mergeCell ref="F3:G3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0E40-941F-49CB-ACA3-B0A663E7121B}">
  <dimension ref="B1:AD185"/>
  <sheetViews>
    <sheetView topLeftCell="O17" workbookViewId="0">
      <selection activeCell="AD31" sqref="AD31"/>
    </sheetView>
  </sheetViews>
  <sheetFormatPr defaultRowHeight="14.5" x14ac:dyDescent="0.35"/>
  <cols>
    <col min="2" max="2" width="9.90625" bestFit="1" customWidth="1"/>
    <col min="3" max="3" width="9.08984375" bestFit="1" customWidth="1"/>
    <col min="4" max="4" width="10.81640625" bestFit="1" customWidth="1"/>
    <col min="23" max="26" width="8.7265625" style="9"/>
    <col min="27" max="30" width="8.7265625" style="25"/>
  </cols>
  <sheetData>
    <row r="1" spans="2:30" x14ac:dyDescent="0.35">
      <c r="B1" s="9" t="s">
        <v>7</v>
      </c>
      <c r="C1" s="9" t="s">
        <v>8</v>
      </c>
      <c r="D1" s="9" t="s">
        <v>18</v>
      </c>
      <c r="E1" s="9" t="s">
        <v>51</v>
      </c>
      <c r="F1" s="9" t="s">
        <v>0</v>
      </c>
      <c r="G1" s="9" t="s">
        <v>1</v>
      </c>
      <c r="H1" s="9" t="s">
        <v>2</v>
      </c>
      <c r="I1" s="9" t="s">
        <v>38</v>
      </c>
      <c r="J1" s="9" t="s">
        <v>3</v>
      </c>
      <c r="K1" s="9" t="s">
        <v>4</v>
      </c>
      <c r="L1" s="9" t="s">
        <v>5</v>
      </c>
      <c r="M1" s="9" t="s">
        <v>39</v>
      </c>
      <c r="N1" s="9" t="s">
        <v>9</v>
      </c>
      <c r="O1" s="9" t="s">
        <v>30</v>
      </c>
      <c r="P1" s="9" t="s">
        <v>11</v>
      </c>
      <c r="Q1" s="9" t="s">
        <v>13</v>
      </c>
      <c r="R1" s="9" t="s">
        <v>57</v>
      </c>
      <c r="S1" s="9" t="s">
        <v>58</v>
      </c>
      <c r="T1" s="13" t="s">
        <v>17</v>
      </c>
      <c r="U1" s="9" t="s">
        <v>25</v>
      </c>
      <c r="V1" s="9" t="s">
        <v>19</v>
      </c>
      <c r="W1" s="9" t="s">
        <v>27</v>
      </c>
      <c r="X1" s="9" t="s">
        <v>26</v>
      </c>
      <c r="Y1" s="9" t="s">
        <v>28</v>
      </c>
      <c r="Z1" s="9" t="s">
        <v>29</v>
      </c>
      <c r="AA1" s="25" t="s">
        <v>14</v>
      </c>
      <c r="AB1" s="25" t="s">
        <v>35</v>
      </c>
      <c r="AC1" s="25" t="s">
        <v>36</v>
      </c>
      <c r="AD1" s="25" t="s">
        <v>37</v>
      </c>
    </row>
    <row r="2" spans="2:30" s="22" customFormat="1" x14ac:dyDescent="0.35">
      <c r="B2" s="19">
        <v>1096</v>
      </c>
      <c r="C2" s="19">
        <v>548</v>
      </c>
      <c r="D2" s="19">
        <v>50</v>
      </c>
      <c r="E2" s="19">
        <v>4</v>
      </c>
      <c r="F2" s="19">
        <v>55</v>
      </c>
      <c r="G2" s="19">
        <v>55</v>
      </c>
      <c r="H2" s="19">
        <v>55</v>
      </c>
      <c r="I2" s="19">
        <v>55</v>
      </c>
      <c r="J2" s="19" t="s">
        <v>6</v>
      </c>
      <c r="K2" s="19" t="s">
        <v>6</v>
      </c>
      <c r="L2" s="19" t="s">
        <v>6</v>
      </c>
      <c r="M2" s="19" t="s">
        <v>6</v>
      </c>
      <c r="N2" s="19" t="s">
        <v>10</v>
      </c>
      <c r="O2" s="19">
        <v>100</v>
      </c>
      <c r="P2" s="19" t="s">
        <v>12</v>
      </c>
      <c r="Q2" s="19" t="s">
        <v>14</v>
      </c>
      <c r="R2" s="19">
        <v>0.93189999999999995</v>
      </c>
      <c r="S2" s="19">
        <v>0.71799999999999997</v>
      </c>
      <c r="T2" s="20">
        <f t="shared" ref="T2:T5" si="0">R2-S2</f>
        <v>0.21389999999999998</v>
      </c>
      <c r="U2" s="19" t="s">
        <v>46</v>
      </c>
      <c r="V2" s="19">
        <v>29072</v>
      </c>
      <c r="W2" s="19">
        <v>418</v>
      </c>
      <c r="X2" s="19">
        <v>22089</v>
      </c>
      <c r="Y2" s="19">
        <v>6435</v>
      </c>
      <c r="Z2" s="19">
        <v>130</v>
      </c>
      <c r="AA2" s="21">
        <f t="shared" ref="AA2:AA59" si="1">(W2+X2)/V2</f>
        <v>0.77418134287286733</v>
      </c>
      <c r="AB2" s="21">
        <f t="shared" ref="AB2:AB79" si="2">IF(AND(W2=0, Y2=0),0,(W2/(W2+Y2)))</f>
        <v>6.0995184590690206E-2</v>
      </c>
      <c r="AC2" s="21">
        <f t="shared" ref="AC2:AC59" si="3">(W2/(W2+Z2))</f>
        <v>0.76277372262773724</v>
      </c>
      <c r="AD2" s="21">
        <f t="shared" ref="AD2:AD59" si="4">IF(AND(AB2=0,AC2=0),0,2*(AB2*AC2)/(AB2+AC2))</f>
        <v>0.11295770841778137</v>
      </c>
    </row>
    <row r="3" spans="2:30" s="22" customFormat="1" x14ac:dyDescent="0.35">
      <c r="B3" s="19">
        <v>1096</v>
      </c>
      <c r="C3" s="19">
        <v>548</v>
      </c>
      <c r="D3" s="19">
        <v>50</v>
      </c>
      <c r="E3" s="19">
        <v>4</v>
      </c>
      <c r="F3" s="19">
        <v>55</v>
      </c>
      <c r="G3" s="19">
        <v>55</v>
      </c>
      <c r="H3" s="19">
        <v>55</v>
      </c>
      <c r="I3" s="19">
        <v>55</v>
      </c>
      <c r="J3" s="19" t="s">
        <v>6</v>
      </c>
      <c r="K3" s="19" t="s">
        <v>6</v>
      </c>
      <c r="L3" s="19" t="s">
        <v>6</v>
      </c>
      <c r="M3" s="19" t="s">
        <v>6</v>
      </c>
      <c r="N3" s="19" t="s">
        <v>10</v>
      </c>
      <c r="O3" s="19">
        <v>100</v>
      </c>
      <c r="P3" s="19" t="s">
        <v>12</v>
      </c>
      <c r="Q3" s="19" t="s">
        <v>14</v>
      </c>
      <c r="R3" s="19">
        <v>0.92400000000000004</v>
      </c>
      <c r="S3" s="19">
        <v>0.66200000000000003</v>
      </c>
      <c r="T3" s="20">
        <f t="shared" si="0"/>
        <v>0.26200000000000001</v>
      </c>
      <c r="U3" s="19" t="s">
        <v>46</v>
      </c>
      <c r="V3" s="19">
        <v>29072</v>
      </c>
      <c r="W3" s="19">
        <v>355</v>
      </c>
      <c r="X3" s="19">
        <v>23862</v>
      </c>
      <c r="Y3" s="19">
        <v>4662</v>
      </c>
      <c r="Z3" s="19">
        <v>193</v>
      </c>
      <c r="AA3" s="23">
        <f t="shared" si="1"/>
        <v>0.83300082553659882</v>
      </c>
      <c r="AB3" s="23">
        <f t="shared" si="2"/>
        <v>7.0759417978871836E-2</v>
      </c>
      <c r="AC3" s="23">
        <f t="shared" si="3"/>
        <v>0.6478102189781022</v>
      </c>
      <c r="AD3" s="23">
        <f t="shared" si="4"/>
        <v>0.12758310871518419</v>
      </c>
    </row>
    <row r="4" spans="2:30" s="22" customFormat="1" x14ac:dyDescent="0.35">
      <c r="B4" s="19">
        <v>1096</v>
      </c>
      <c r="C4" s="19">
        <v>548</v>
      </c>
      <c r="D4" s="19">
        <v>50</v>
      </c>
      <c r="E4" s="19">
        <v>4</v>
      </c>
      <c r="F4" s="19">
        <v>55</v>
      </c>
      <c r="G4" s="19">
        <v>55</v>
      </c>
      <c r="H4" s="19">
        <v>55</v>
      </c>
      <c r="I4" s="19">
        <v>55</v>
      </c>
      <c r="J4" s="19" t="s">
        <v>6</v>
      </c>
      <c r="K4" s="19" t="s">
        <v>6</v>
      </c>
      <c r="L4" s="19" t="s">
        <v>6</v>
      </c>
      <c r="M4" s="19" t="s">
        <v>6</v>
      </c>
      <c r="N4" s="19" t="s">
        <v>10</v>
      </c>
      <c r="O4" s="19">
        <v>100</v>
      </c>
      <c r="P4" s="19" t="s">
        <v>12</v>
      </c>
      <c r="Q4" s="19" t="s">
        <v>14</v>
      </c>
      <c r="R4" s="19">
        <v>0.94099999999999995</v>
      </c>
      <c r="S4" s="19">
        <v>0.72</v>
      </c>
      <c r="T4" s="20">
        <f t="shared" si="0"/>
        <v>0.22099999999999997</v>
      </c>
      <c r="U4" s="19" t="s">
        <v>46</v>
      </c>
      <c r="V4" s="19">
        <v>29072</v>
      </c>
      <c r="W4" s="19">
        <v>398</v>
      </c>
      <c r="X4" s="19">
        <v>23200</v>
      </c>
      <c r="Y4" s="19">
        <v>5324</v>
      </c>
      <c r="Z4" s="19">
        <v>150</v>
      </c>
      <c r="AA4" s="23">
        <f t="shared" si="1"/>
        <v>0.81170886075949367</v>
      </c>
      <c r="AB4" s="23">
        <f t="shared" si="2"/>
        <v>6.9556099265990906E-2</v>
      </c>
      <c r="AC4" s="23">
        <f t="shared" si="3"/>
        <v>0.72627737226277367</v>
      </c>
      <c r="AD4" s="23">
        <f t="shared" si="4"/>
        <v>0.12695374800637957</v>
      </c>
    </row>
    <row r="5" spans="2:30" s="22" customFormat="1" x14ac:dyDescent="0.35">
      <c r="B5" s="19">
        <v>1096</v>
      </c>
      <c r="C5" s="19">
        <v>548</v>
      </c>
      <c r="D5" s="19">
        <v>50</v>
      </c>
      <c r="E5" s="19">
        <v>4</v>
      </c>
      <c r="F5" s="19">
        <v>55</v>
      </c>
      <c r="G5" s="19">
        <v>55</v>
      </c>
      <c r="H5" s="19">
        <v>55</v>
      </c>
      <c r="I5" s="19">
        <v>55</v>
      </c>
      <c r="J5" s="19" t="s">
        <v>6</v>
      </c>
      <c r="K5" s="19" t="s">
        <v>6</v>
      </c>
      <c r="L5" s="19" t="s">
        <v>6</v>
      </c>
      <c r="M5" s="19" t="s">
        <v>6</v>
      </c>
      <c r="N5" s="19" t="s">
        <v>10</v>
      </c>
      <c r="O5" s="19">
        <v>100</v>
      </c>
      <c r="P5" s="19" t="s">
        <v>12</v>
      </c>
      <c r="Q5" s="19" t="s">
        <v>14</v>
      </c>
      <c r="R5" s="19">
        <v>0.94299999999999995</v>
      </c>
      <c r="S5" s="19">
        <v>0.72299999999999998</v>
      </c>
      <c r="T5" s="20">
        <f t="shared" si="0"/>
        <v>0.21999999999999997</v>
      </c>
      <c r="U5" s="19" t="s">
        <v>46</v>
      </c>
      <c r="V5" s="19">
        <v>29072</v>
      </c>
      <c r="W5" s="19">
        <v>414</v>
      </c>
      <c r="X5" s="19">
        <v>22078</v>
      </c>
      <c r="Y5" s="19">
        <v>6446</v>
      </c>
      <c r="Z5" s="19">
        <v>134</v>
      </c>
      <c r="AA5" s="23">
        <f t="shared" si="1"/>
        <v>0.77366538249862415</v>
      </c>
      <c r="AB5" s="23">
        <f t="shared" si="2"/>
        <v>6.0349854227405249E-2</v>
      </c>
      <c r="AC5" s="23">
        <f t="shared" si="3"/>
        <v>0.75547445255474455</v>
      </c>
      <c r="AD5" s="23">
        <f t="shared" si="4"/>
        <v>0.11177105831533478</v>
      </c>
    </row>
    <row r="6" spans="2:30" x14ac:dyDescent="0.35">
      <c r="B6" s="19">
        <v>1096</v>
      </c>
      <c r="C6" s="19">
        <v>548</v>
      </c>
      <c r="D6" s="19">
        <v>50</v>
      </c>
      <c r="E6" s="19">
        <v>4</v>
      </c>
      <c r="F6" s="19">
        <v>55</v>
      </c>
      <c r="G6" s="19">
        <v>55</v>
      </c>
      <c r="H6" s="19">
        <v>55</v>
      </c>
      <c r="I6" s="19">
        <v>55</v>
      </c>
      <c r="J6" s="19" t="s">
        <v>6</v>
      </c>
      <c r="K6" s="19" t="s">
        <v>6</v>
      </c>
      <c r="L6" s="19" t="s">
        <v>6</v>
      </c>
      <c r="M6" s="19" t="s">
        <v>6</v>
      </c>
      <c r="N6" s="19" t="s">
        <v>10</v>
      </c>
      <c r="O6" s="19">
        <v>100</v>
      </c>
      <c r="P6" s="19" t="s">
        <v>12</v>
      </c>
      <c r="Q6" s="19" t="s">
        <v>14</v>
      </c>
      <c r="R6" s="19"/>
      <c r="S6" s="22">
        <v>0.72262775897979703</v>
      </c>
      <c r="T6" s="20"/>
      <c r="U6" s="19" t="s">
        <v>46</v>
      </c>
      <c r="V6" s="19">
        <f>SUM(W6:Z6)</f>
        <v>29072</v>
      </c>
      <c r="W6" s="19">
        <v>432</v>
      </c>
      <c r="X6" s="19">
        <v>21923</v>
      </c>
      <c r="Y6" s="19">
        <v>6601</v>
      </c>
      <c r="Z6" s="19">
        <v>116</v>
      </c>
      <c r="AA6" s="23">
        <f t="shared" si="1"/>
        <v>0.76895294441386897</v>
      </c>
      <c r="AB6" s="23">
        <f t="shared" si="2"/>
        <v>6.1424712071662162E-2</v>
      </c>
      <c r="AC6" s="23">
        <f t="shared" si="3"/>
        <v>0.78832116788321172</v>
      </c>
      <c r="AD6" s="23">
        <f t="shared" si="4"/>
        <v>0.11396913335971508</v>
      </c>
    </row>
    <row r="7" spans="2:30" x14ac:dyDescent="0.35">
      <c r="B7" s="19">
        <v>1096</v>
      </c>
      <c r="C7" s="19">
        <v>548</v>
      </c>
      <c r="D7" s="19">
        <v>50</v>
      </c>
      <c r="E7" s="19">
        <v>4</v>
      </c>
      <c r="F7" s="19">
        <v>55</v>
      </c>
      <c r="G7" s="19">
        <v>55</v>
      </c>
      <c r="H7" s="19">
        <v>55</v>
      </c>
      <c r="I7" s="19">
        <v>55</v>
      </c>
      <c r="J7" s="19" t="s">
        <v>6</v>
      </c>
      <c r="K7" s="19" t="s">
        <v>6</v>
      </c>
      <c r="L7" s="19" t="s">
        <v>6</v>
      </c>
      <c r="M7" s="19" t="s">
        <v>6</v>
      </c>
      <c r="N7" s="19" t="s">
        <v>10</v>
      </c>
      <c r="O7" s="19">
        <v>100</v>
      </c>
      <c r="P7" s="19" t="s">
        <v>12</v>
      </c>
      <c r="Q7" s="19" t="s">
        <v>14</v>
      </c>
      <c r="R7" s="19"/>
      <c r="S7" s="22">
        <v>0.71776157617568903</v>
      </c>
      <c r="T7" s="20"/>
      <c r="U7" s="19" t="s">
        <v>46</v>
      </c>
      <c r="V7" s="19">
        <f t="shared" ref="V7:V25" si="5">SUM(W7:Z7)</f>
        <v>29072</v>
      </c>
      <c r="W7" s="19">
        <v>379</v>
      </c>
      <c r="X7" s="19">
        <v>23385</v>
      </c>
      <c r="Y7" s="19">
        <v>5139</v>
      </c>
      <c r="Z7" s="19">
        <v>169</v>
      </c>
      <c r="AA7" s="23">
        <f t="shared" si="1"/>
        <v>0.81741882223445239</v>
      </c>
      <c r="AB7" s="23">
        <f t="shared" si="2"/>
        <v>6.8684305907937657E-2</v>
      </c>
      <c r="AC7" s="23">
        <f t="shared" si="3"/>
        <v>0.69160583941605835</v>
      </c>
      <c r="AD7" s="23">
        <f t="shared" si="4"/>
        <v>0.12495878667985494</v>
      </c>
    </row>
    <row r="8" spans="2:30" x14ac:dyDescent="0.35">
      <c r="B8" s="19">
        <v>1096</v>
      </c>
      <c r="C8" s="19">
        <v>548</v>
      </c>
      <c r="D8" s="19">
        <v>50</v>
      </c>
      <c r="E8" s="19">
        <v>4</v>
      </c>
      <c r="F8" s="19">
        <v>55</v>
      </c>
      <c r="G8" s="19">
        <v>55</v>
      </c>
      <c r="H8" s="19">
        <v>55</v>
      </c>
      <c r="I8" s="19">
        <v>55</v>
      </c>
      <c r="J8" s="19" t="s">
        <v>6</v>
      </c>
      <c r="K8" s="19" t="s">
        <v>6</v>
      </c>
      <c r="L8" s="19" t="s">
        <v>6</v>
      </c>
      <c r="M8" s="19" t="s">
        <v>6</v>
      </c>
      <c r="N8" s="19" t="s">
        <v>10</v>
      </c>
      <c r="O8" s="19">
        <v>100</v>
      </c>
      <c r="P8" s="19" t="s">
        <v>12</v>
      </c>
      <c r="Q8" s="19" t="s">
        <v>14</v>
      </c>
      <c r="R8" s="19"/>
      <c r="S8" s="22">
        <v>0.72506082057952803</v>
      </c>
      <c r="T8" s="20"/>
      <c r="U8" s="19" t="s">
        <v>46</v>
      </c>
      <c r="V8" s="19">
        <f t="shared" si="5"/>
        <v>29072</v>
      </c>
      <c r="W8" s="19">
        <v>440</v>
      </c>
      <c r="X8" s="19">
        <v>23002</v>
      </c>
      <c r="Y8" s="19">
        <v>5522</v>
      </c>
      <c r="Z8" s="19">
        <v>108</v>
      </c>
      <c r="AA8" s="23">
        <f t="shared" si="1"/>
        <v>0.80634287286736384</v>
      </c>
      <c r="AB8" s="23">
        <f t="shared" si="2"/>
        <v>7.3800738007380073E-2</v>
      </c>
      <c r="AC8" s="23">
        <f t="shared" si="3"/>
        <v>0.8029197080291971</v>
      </c>
      <c r="AD8" s="23">
        <f t="shared" si="4"/>
        <v>0.13517665130568357</v>
      </c>
    </row>
    <row r="9" spans="2:30" x14ac:dyDescent="0.35">
      <c r="B9" s="19">
        <v>1096</v>
      </c>
      <c r="C9" s="19">
        <v>548</v>
      </c>
      <c r="D9" s="19">
        <v>50</v>
      </c>
      <c r="E9" s="19">
        <v>4</v>
      </c>
      <c r="F9" s="19">
        <v>55</v>
      </c>
      <c r="G9" s="19">
        <v>55</v>
      </c>
      <c r="H9" s="19">
        <v>55</v>
      </c>
      <c r="I9" s="19">
        <v>55</v>
      </c>
      <c r="J9" s="19" t="s">
        <v>6</v>
      </c>
      <c r="K9" s="19" t="s">
        <v>6</v>
      </c>
      <c r="L9" s="19" t="s">
        <v>6</v>
      </c>
      <c r="M9" s="19" t="s">
        <v>6</v>
      </c>
      <c r="N9" s="19" t="s">
        <v>10</v>
      </c>
      <c r="O9" s="19">
        <v>100</v>
      </c>
      <c r="P9" s="19" t="s">
        <v>12</v>
      </c>
      <c r="Q9" s="19" t="s">
        <v>14</v>
      </c>
      <c r="R9" s="19"/>
      <c r="S9" s="22">
        <v>0.72992700338363603</v>
      </c>
      <c r="T9" s="20"/>
      <c r="U9" s="19" t="s">
        <v>46</v>
      </c>
      <c r="V9" s="19">
        <f t="shared" si="5"/>
        <v>29072</v>
      </c>
      <c r="W9" s="19">
        <v>432</v>
      </c>
      <c r="X9" s="19">
        <v>21711</v>
      </c>
      <c r="Y9" s="19">
        <v>6813</v>
      </c>
      <c r="Z9" s="19">
        <v>116</v>
      </c>
      <c r="AA9" s="23">
        <f t="shared" si="1"/>
        <v>0.76166070445789769</v>
      </c>
      <c r="AB9" s="23">
        <f t="shared" si="2"/>
        <v>5.9627329192546583E-2</v>
      </c>
      <c r="AC9" s="23">
        <f t="shared" si="3"/>
        <v>0.78832116788321172</v>
      </c>
      <c r="AD9" s="23">
        <f t="shared" si="4"/>
        <v>0.11086872834595149</v>
      </c>
    </row>
    <row r="10" spans="2:30" x14ac:dyDescent="0.35">
      <c r="B10" s="19">
        <v>1096</v>
      </c>
      <c r="C10" s="19">
        <v>548</v>
      </c>
      <c r="D10" s="19">
        <v>50</v>
      </c>
      <c r="E10" s="19">
        <v>4</v>
      </c>
      <c r="F10" s="19">
        <v>55</v>
      </c>
      <c r="G10" s="19">
        <v>55</v>
      </c>
      <c r="H10" s="19">
        <v>55</v>
      </c>
      <c r="I10" s="19">
        <v>55</v>
      </c>
      <c r="J10" s="19" t="s">
        <v>6</v>
      </c>
      <c r="K10" s="19" t="s">
        <v>6</v>
      </c>
      <c r="L10" s="19" t="s">
        <v>6</v>
      </c>
      <c r="M10" s="19" t="s">
        <v>6</v>
      </c>
      <c r="N10" s="19" t="s">
        <v>10</v>
      </c>
      <c r="O10" s="19">
        <v>100</v>
      </c>
      <c r="P10" s="19" t="s">
        <v>12</v>
      </c>
      <c r="Q10" s="19" t="s">
        <v>14</v>
      </c>
      <c r="R10" s="19"/>
      <c r="S10" s="22">
        <v>0.71046227216720503</v>
      </c>
      <c r="T10" s="20"/>
      <c r="U10" s="19" t="s">
        <v>46</v>
      </c>
      <c r="V10" s="19">
        <f t="shared" si="5"/>
        <v>29072</v>
      </c>
      <c r="W10" s="19">
        <v>398</v>
      </c>
      <c r="X10" s="19">
        <v>22770</v>
      </c>
      <c r="Y10" s="19">
        <v>5754</v>
      </c>
      <c r="Z10" s="19">
        <v>150</v>
      </c>
      <c r="AA10" s="23">
        <f t="shared" si="1"/>
        <v>0.79691799669785357</v>
      </c>
      <c r="AB10" s="23">
        <f t="shared" si="2"/>
        <v>6.4694408322496746E-2</v>
      </c>
      <c r="AC10" s="23">
        <f t="shared" si="3"/>
        <v>0.72627737226277367</v>
      </c>
      <c r="AD10" s="23">
        <f t="shared" si="4"/>
        <v>0.11880597014925373</v>
      </c>
    </row>
    <row r="11" spans="2:30" x14ac:dyDescent="0.35">
      <c r="B11" s="19">
        <v>1096</v>
      </c>
      <c r="C11" s="19">
        <v>548</v>
      </c>
      <c r="D11" s="19">
        <v>50</v>
      </c>
      <c r="E11" s="19">
        <v>4</v>
      </c>
      <c r="F11" s="19">
        <v>55</v>
      </c>
      <c r="G11" s="19">
        <v>55</v>
      </c>
      <c r="H11" s="19">
        <v>55</v>
      </c>
      <c r="I11" s="19">
        <v>55</v>
      </c>
      <c r="J11" s="19" t="s">
        <v>6</v>
      </c>
      <c r="K11" s="19" t="s">
        <v>6</v>
      </c>
      <c r="L11" s="19" t="s">
        <v>6</v>
      </c>
      <c r="M11" s="19" t="s">
        <v>6</v>
      </c>
      <c r="N11" s="19" t="s">
        <v>10</v>
      </c>
      <c r="O11" s="19">
        <v>100</v>
      </c>
      <c r="P11" s="19" t="s">
        <v>12</v>
      </c>
      <c r="Q11" s="19" t="s">
        <v>14</v>
      </c>
      <c r="R11" s="19"/>
      <c r="S11" s="22">
        <v>0.69829684495925903</v>
      </c>
      <c r="T11" s="20"/>
      <c r="U11" s="19" t="s">
        <v>46</v>
      </c>
      <c r="V11" s="19">
        <f t="shared" si="5"/>
        <v>29072</v>
      </c>
      <c r="W11" s="19">
        <v>403</v>
      </c>
      <c r="X11" s="19">
        <v>23473</v>
      </c>
      <c r="Y11" s="19">
        <v>5051</v>
      </c>
      <c r="Z11" s="19">
        <v>145</v>
      </c>
      <c r="AA11" s="23">
        <f t="shared" si="1"/>
        <v>0.8212713263621354</v>
      </c>
      <c r="AB11" s="23">
        <f t="shared" si="2"/>
        <v>7.3890722405573886E-2</v>
      </c>
      <c r="AC11" s="23">
        <f t="shared" si="3"/>
        <v>0.73540145985401462</v>
      </c>
      <c r="AD11" s="23">
        <f t="shared" si="4"/>
        <v>0.1342885704765078</v>
      </c>
    </row>
    <row r="12" spans="2:30" x14ac:dyDescent="0.35">
      <c r="B12" s="19">
        <v>1096</v>
      </c>
      <c r="C12" s="19">
        <v>548</v>
      </c>
      <c r="D12" s="19">
        <v>50</v>
      </c>
      <c r="E12" s="19">
        <v>4</v>
      </c>
      <c r="F12" s="19">
        <v>55</v>
      </c>
      <c r="G12" s="19">
        <v>55</v>
      </c>
      <c r="H12" s="19">
        <v>55</v>
      </c>
      <c r="I12" s="19">
        <v>55</v>
      </c>
      <c r="J12" s="19" t="s">
        <v>6</v>
      </c>
      <c r="K12" s="19" t="s">
        <v>6</v>
      </c>
      <c r="L12" s="19" t="s">
        <v>6</v>
      </c>
      <c r="M12" s="19" t="s">
        <v>6</v>
      </c>
      <c r="N12" s="19" t="s">
        <v>10</v>
      </c>
      <c r="O12" s="19">
        <v>100</v>
      </c>
      <c r="P12" s="19" t="s">
        <v>12</v>
      </c>
      <c r="Q12" s="19" t="s">
        <v>14</v>
      </c>
      <c r="R12" s="19"/>
      <c r="S12" s="22">
        <v>0.72262775897979703</v>
      </c>
      <c r="T12" s="20"/>
      <c r="U12" s="19" t="s">
        <v>46</v>
      </c>
      <c r="V12" s="19">
        <f t="shared" si="5"/>
        <v>29072</v>
      </c>
      <c r="W12" s="19">
        <v>425</v>
      </c>
      <c r="X12" s="19">
        <v>22484</v>
      </c>
      <c r="Y12" s="19">
        <v>6040</v>
      </c>
      <c r="Z12" s="19">
        <v>123</v>
      </c>
      <c r="AA12" s="23">
        <f t="shared" si="1"/>
        <v>0.7880090809025867</v>
      </c>
      <c r="AB12" s="23">
        <f t="shared" si="2"/>
        <v>6.5738592420726993E-2</v>
      </c>
      <c r="AC12" s="23">
        <f t="shared" si="3"/>
        <v>0.77554744525547448</v>
      </c>
      <c r="AD12" s="23">
        <f t="shared" si="4"/>
        <v>0.1212034792528162</v>
      </c>
    </row>
    <row r="13" spans="2:30" x14ac:dyDescent="0.35">
      <c r="B13" s="19">
        <v>1096</v>
      </c>
      <c r="C13" s="19">
        <v>548</v>
      </c>
      <c r="D13" s="19">
        <v>50</v>
      </c>
      <c r="E13" s="19">
        <v>4</v>
      </c>
      <c r="F13" s="19">
        <v>55</v>
      </c>
      <c r="G13" s="19">
        <v>55</v>
      </c>
      <c r="H13" s="19">
        <v>55</v>
      </c>
      <c r="I13" s="19">
        <v>55</v>
      </c>
      <c r="J13" s="19" t="s">
        <v>6</v>
      </c>
      <c r="K13" s="19" t="s">
        <v>6</v>
      </c>
      <c r="L13" s="19" t="s">
        <v>6</v>
      </c>
      <c r="M13" s="19" t="s">
        <v>6</v>
      </c>
      <c r="N13" s="19" t="s">
        <v>10</v>
      </c>
      <c r="O13" s="19">
        <v>100</v>
      </c>
      <c r="P13" s="19" t="s">
        <v>12</v>
      </c>
      <c r="Q13" s="19" t="s">
        <v>14</v>
      </c>
      <c r="R13" s="19"/>
      <c r="S13" s="22">
        <v>0.75182479619979803</v>
      </c>
      <c r="T13" s="20"/>
      <c r="U13" s="19" t="s">
        <v>46</v>
      </c>
      <c r="V13" s="19">
        <f t="shared" si="5"/>
        <v>29072</v>
      </c>
      <c r="W13" s="19">
        <v>417</v>
      </c>
      <c r="X13" s="19">
        <v>23076</v>
      </c>
      <c r="Y13" s="19">
        <v>5448</v>
      </c>
      <c r="Z13" s="19">
        <v>131</v>
      </c>
      <c r="AA13" s="23">
        <f t="shared" si="1"/>
        <v>0.80809713813979089</v>
      </c>
      <c r="AB13" s="23">
        <f t="shared" si="2"/>
        <v>7.1099744245524302E-2</v>
      </c>
      <c r="AC13" s="23">
        <f t="shared" si="3"/>
        <v>0.76094890510948909</v>
      </c>
      <c r="AD13" s="23">
        <f t="shared" si="4"/>
        <v>0.13004833931077497</v>
      </c>
    </row>
    <row r="14" spans="2:30" x14ac:dyDescent="0.35">
      <c r="B14" s="19">
        <v>1096</v>
      </c>
      <c r="C14" s="19">
        <v>548</v>
      </c>
      <c r="D14" s="19">
        <v>50</v>
      </c>
      <c r="E14" s="19">
        <v>4</v>
      </c>
      <c r="F14" s="19">
        <v>55</v>
      </c>
      <c r="G14" s="19">
        <v>55</v>
      </c>
      <c r="H14" s="19">
        <v>55</v>
      </c>
      <c r="I14" s="19">
        <v>55</v>
      </c>
      <c r="J14" s="19" t="s">
        <v>6</v>
      </c>
      <c r="K14" s="19" t="s">
        <v>6</v>
      </c>
      <c r="L14" s="19" t="s">
        <v>6</v>
      </c>
      <c r="M14" s="19" t="s">
        <v>6</v>
      </c>
      <c r="N14" s="19" t="s">
        <v>10</v>
      </c>
      <c r="O14" s="19">
        <v>100</v>
      </c>
      <c r="P14" s="19" t="s">
        <v>12</v>
      </c>
      <c r="Q14" s="19" t="s">
        <v>14</v>
      </c>
      <c r="R14" s="19"/>
      <c r="S14" s="22">
        <v>0.68613135814666704</v>
      </c>
      <c r="T14" s="20"/>
      <c r="U14" s="19" t="s">
        <v>46</v>
      </c>
      <c r="V14" s="19">
        <f t="shared" si="5"/>
        <v>29072</v>
      </c>
      <c r="W14" s="19">
        <v>411</v>
      </c>
      <c r="X14" s="19">
        <v>22453</v>
      </c>
      <c r="Y14" s="19">
        <v>6071</v>
      </c>
      <c r="Z14" s="19">
        <v>137</v>
      </c>
      <c r="AA14" s="23">
        <f t="shared" si="1"/>
        <v>0.78646119977985696</v>
      </c>
      <c r="AB14" s="23">
        <f t="shared" si="2"/>
        <v>6.3406356062943536E-2</v>
      </c>
      <c r="AC14" s="23">
        <f t="shared" si="3"/>
        <v>0.75</v>
      </c>
      <c r="AD14" s="23">
        <f t="shared" si="4"/>
        <v>0.11692745376955903</v>
      </c>
    </row>
    <row r="15" spans="2:30" x14ac:dyDescent="0.35">
      <c r="B15" s="19">
        <v>1096</v>
      </c>
      <c r="C15" s="19">
        <v>548</v>
      </c>
      <c r="D15" s="19">
        <v>50</v>
      </c>
      <c r="E15" s="19">
        <v>4</v>
      </c>
      <c r="F15" s="19">
        <v>55</v>
      </c>
      <c r="G15" s="19">
        <v>55</v>
      </c>
      <c r="H15" s="19">
        <v>55</v>
      </c>
      <c r="I15" s="19">
        <v>55</v>
      </c>
      <c r="J15" s="19" t="s">
        <v>6</v>
      </c>
      <c r="K15" s="19" t="s">
        <v>6</v>
      </c>
      <c r="L15" s="19" t="s">
        <v>6</v>
      </c>
      <c r="M15" s="19" t="s">
        <v>6</v>
      </c>
      <c r="N15" s="19" t="s">
        <v>10</v>
      </c>
      <c r="O15" s="19">
        <v>100</v>
      </c>
      <c r="P15" s="19" t="s">
        <v>12</v>
      </c>
      <c r="Q15" s="19" t="s">
        <v>14</v>
      </c>
      <c r="R15" s="19"/>
      <c r="S15" s="22">
        <v>0.71289539337158203</v>
      </c>
      <c r="T15" s="20"/>
      <c r="U15" s="19" t="s">
        <v>46</v>
      </c>
      <c r="V15" s="19">
        <f t="shared" si="5"/>
        <v>29072</v>
      </c>
      <c r="W15" s="19">
        <v>396</v>
      </c>
      <c r="X15" s="19">
        <v>23010</v>
      </c>
      <c r="Y15" s="19">
        <v>5514</v>
      </c>
      <c r="Z15" s="19">
        <v>152</v>
      </c>
      <c r="AA15" s="23">
        <f t="shared" si="1"/>
        <v>0.80510456796917995</v>
      </c>
      <c r="AB15" s="23">
        <f t="shared" si="2"/>
        <v>6.7005076142131983E-2</v>
      </c>
      <c r="AC15" s="23">
        <f t="shared" si="3"/>
        <v>0.72262773722627738</v>
      </c>
      <c r="AD15" s="23">
        <f t="shared" si="4"/>
        <v>0.12263858779807989</v>
      </c>
    </row>
    <row r="16" spans="2:30" x14ac:dyDescent="0.35">
      <c r="B16" s="19">
        <v>1096</v>
      </c>
      <c r="C16" s="19">
        <v>548</v>
      </c>
      <c r="D16" s="19">
        <v>50</v>
      </c>
      <c r="E16" s="19">
        <v>4</v>
      </c>
      <c r="F16" s="19">
        <v>55</v>
      </c>
      <c r="G16" s="19">
        <v>55</v>
      </c>
      <c r="H16" s="19">
        <v>55</v>
      </c>
      <c r="I16" s="19">
        <v>55</v>
      </c>
      <c r="J16" s="19" t="s">
        <v>6</v>
      </c>
      <c r="K16" s="19" t="s">
        <v>6</v>
      </c>
      <c r="L16" s="19" t="s">
        <v>6</v>
      </c>
      <c r="M16" s="19" t="s">
        <v>6</v>
      </c>
      <c r="N16" s="19" t="s">
        <v>10</v>
      </c>
      <c r="O16" s="19">
        <v>100</v>
      </c>
      <c r="P16" s="19" t="s">
        <v>12</v>
      </c>
      <c r="Q16" s="19" t="s">
        <v>14</v>
      </c>
      <c r="R16" s="19"/>
      <c r="S16" s="22">
        <v>0.71776157617568903</v>
      </c>
      <c r="T16" s="20"/>
      <c r="U16" s="19" t="s">
        <v>46</v>
      </c>
      <c r="V16" s="19">
        <f t="shared" si="5"/>
        <v>29072</v>
      </c>
      <c r="W16" s="19">
        <v>365</v>
      </c>
      <c r="X16" s="19">
        <v>24263</v>
      </c>
      <c r="Y16" s="19">
        <v>4261</v>
      </c>
      <c r="Z16" s="19">
        <v>183</v>
      </c>
      <c r="AA16" s="23">
        <f t="shared" si="1"/>
        <v>0.84713813979086405</v>
      </c>
      <c r="AB16" s="23">
        <f t="shared" si="2"/>
        <v>7.8901859057501078E-2</v>
      </c>
      <c r="AC16" s="23">
        <f t="shared" si="3"/>
        <v>0.66605839416058399</v>
      </c>
      <c r="AD16" s="23">
        <f t="shared" si="4"/>
        <v>0.14109006571318131</v>
      </c>
    </row>
    <row r="17" spans="2:30" x14ac:dyDescent="0.35">
      <c r="B17" s="19">
        <v>1096</v>
      </c>
      <c r="C17" s="19">
        <v>548</v>
      </c>
      <c r="D17" s="19">
        <v>50</v>
      </c>
      <c r="E17" s="19">
        <v>4</v>
      </c>
      <c r="F17" s="19">
        <v>55</v>
      </c>
      <c r="G17" s="19">
        <v>55</v>
      </c>
      <c r="H17" s="19">
        <v>55</v>
      </c>
      <c r="I17" s="19">
        <v>55</v>
      </c>
      <c r="J17" s="19" t="s">
        <v>6</v>
      </c>
      <c r="K17" s="19" t="s">
        <v>6</v>
      </c>
      <c r="L17" s="19" t="s">
        <v>6</v>
      </c>
      <c r="M17" s="19" t="s">
        <v>6</v>
      </c>
      <c r="N17" s="19" t="s">
        <v>10</v>
      </c>
      <c r="O17" s="19">
        <v>100</v>
      </c>
      <c r="P17" s="19" t="s">
        <v>12</v>
      </c>
      <c r="Q17" s="19" t="s">
        <v>14</v>
      </c>
      <c r="R17" s="19"/>
      <c r="S17" s="22">
        <v>0.72506082057952803</v>
      </c>
      <c r="T17" s="20"/>
      <c r="U17" s="19" t="s">
        <v>46</v>
      </c>
      <c r="V17" s="19">
        <f t="shared" si="5"/>
        <v>29072</v>
      </c>
      <c r="W17" s="19">
        <v>356</v>
      </c>
      <c r="X17" s="19">
        <v>24009</v>
      </c>
      <c r="Y17" s="19">
        <v>4515</v>
      </c>
      <c r="Z17" s="19">
        <v>192</v>
      </c>
      <c r="AA17" s="23">
        <f t="shared" si="1"/>
        <v>0.8380916345624656</v>
      </c>
      <c r="AB17" s="23">
        <f t="shared" si="2"/>
        <v>7.3085608704578114E-2</v>
      </c>
      <c r="AC17" s="23">
        <f t="shared" si="3"/>
        <v>0.64963503649635035</v>
      </c>
      <c r="AD17" s="23">
        <f t="shared" si="4"/>
        <v>0.13138955526849971</v>
      </c>
    </row>
    <row r="18" spans="2:30" x14ac:dyDescent="0.35">
      <c r="B18" s="19">
        <v>1096</v>
      </c>
      <c r="C18" s="19">
        <v>548</v>
      </c>
      <c r="D18" s="19">
        <v>50</v>
      </c>
      <c r="E18" s="19">
        <v>4</v>
      </c>
      <c r="F18" s="19">
        <v>55</v>
      </c>
      <c r="G18" s="19">
        <v>55</v>
      </c>
      <c r="H18" s="19">
        <v>55</v>
      </c>
      <c r="I18" s="19">
        <v>55</v>
      </c>
      <c r="J18" s="19" t="s">
        <v>6</v>
      </c>
      <c r="K18" s="19" t="s">
        <v>6</v>
      </c>
      <c r="L18" s="19" t="s">
        <v>6</v>
      </c>
      <c r="M18" s="19" t="s">
        <v>6</v>
      </c>
      <c r="N18" s="19" t="s">
        <v>10</v>
      </c>
      <c r="O18" s="19">
        <v>100</v>
      </c>
      <c r="P18" s="19" t="s">
        <v>12</v>
      </c>
      <c r="Q18" s="19" t="s">
        <v>14</v>
      </c>
      <c r="R18" s="19"/>
      <c r="S18" s="22">
        <v>0.70316302776336603</v>
      </c>
      <c r="T18" s="20"/>
      <c r="U18" s="19" t="s">
        <v>46</v>
      </c>
      <c r="V18" s="19">
        <f t="shared" si="5"/>
        <v>29072</v>
      </c>
      <c r="W18" s="19">
        <v>448</v>
      </c>
      <c r="X18" s="19">
        <v>22018</v>
      </c>
      <c r="Y18" s="19">
        <v>6506</v>
      </c>
      <c r="Z18" s="19">
        <v>100</v>
      </c>
      <c r="AA18" s="23">
        <f t="shared" si="1"/>
        <v>0.77277105118326916</v>
      </c>
      <c r="AB18" s="23">
        <f t="shared" si="2"/>
        <v>6.4423353465631286E-2</v>
      </c>
      <c r="AC18" s="23">
        <f t="shared" si="3"/>
        <v>0.81751824817518248</v>
      </c>
      <c r="AD18" s="23">
        <f t="shared" si="4"/>
        <v>0.11943481738203145</v>
      </c>
    </row>
    <row r="19" spans="2:30" x14ac:dyDescent="0.35">
      <c r="B19" s="19">
        <v>1096</v>
      </c>
      <c r="C19" s="19">
        <v>548</v>
      </c>
      <c r="D19" s="19">
        <v>50</v>
      </c>
      <c r="E19" s="19">
        <v>4</v>
      </c>
      <c r="F19" s="19">
        <v>55</v>
      </c>
      <c r="G19" s="19">
        <v>55</v>
      </c>
      <c r="H19" s="19">
        <v>55</v>
      </c>
      <c r="I19" s="19">
        <v>55</v>
      </c>
      <c r="J19" s="19" t="s">
        <v>6</v>
      </c>
      <c r="K19" s="19" t="s">
        <v>6</v>
      </c>
      <c r="L19" s="19" t="s">
        <v>6</v>
      </c>
      <c r="M19" s="19" t="s">
        <v>6</v>
      </c>
      <c r="N19" s="19" t="s">
        <v>10</v>
      </c>
      <c r="O19" s="19">
        <v>100</v>
      </c>
      <c r="P19" s="19" t="s">
        <v>12</v>
      </c>
      <c r="Q19" s="19" t="s">
        <v>14</v>
      </c>
      <c r="R19" s="19"/>
      <c r="S19" s="22">
        <v>0.68613135814666704</v>
      </c>
      <c r="T19" s="20"/>
      <c r="U19" s="19" t="s">
        <v>46</v>
      </c>
      <c r="V19" s="19">
        <f t="shared" si="5"/>
        <v>29072</v>
      </c>
      <c r="W19" s="19">
        <v>428</v>
      </c>
      <c r="X19" s="19">
        <v>20519</v>
      </c>
      <c r="Y19" s="19">
        <v>8005</v>
      </c>
      <c r="Z19" s="19">
        <v>120</v>
      </c>
      <c r="AA19" s="23">
        <f t="shared" si="1"/>
        <v>0.72052146395156857</v>
      </c>
      <c r="AB19" s="23">
        <f t="shared" si="2"/>
        <v>5.0752994189493653E-2</v>
      </c>
      <c r="AC19" s="23">
        <f t="shared" si="3"/>
        <v>0.78102189781021902</v>
      </c>
      <c r="AD19" s="23">
        <f t="shared" si="4"/>
        <v>9.5312326021601154E-2</v>
      </c>
    </row>
    <row r="20" spans="2:30" x14ac:dyDescent="0.35">
      <c r="B20" s="19">
        <v>1096</v>
      </c>
      <c r="C20" s="19">
        <v>548</v>
      </c>
      <c r="D20" s="19">
        <v>50</v>
      </c>
      <c r="E20" s="19">
        <v>4</v>
      </c>
      <c r="F20" s="19">
        <v>55</v>
      </c>
      <c r="G20" s="19">
        <v>55</v>
      </c>
      <c r="H20" s="19">
        <v>55</v>
      </c>
      <c r="I20" s="19">
        <v>55</v>
      </c>
      <c r="J20" s="19" t="s">
        <v>6</v>
      </c>
      <c r="K20" s="19" t="s">
        <v>6</v>
      </c>
      <c r="L20" s="19" t="s">
        <v>6</v>
      </c>
      <c r="M20" s="19" t="s">
        <v>6</v>
      </c>
      <c r="N20" s="19" t="s">
        <v>10</v>
      </c>
      <c r="O20" s="19">
        <v>100</v>
      </c>
      <c r="P20" s="19" t="s">
        <v>12</v>
      </c>
      <c r="Q20" s="19" t="s">
        <v>14</v>
      </c>
      <c r="R20" s="19"/>
      <c r="S20" s="22">
        <v>0.69586372375488204</v>
      </c>
      <c r="T20" s="20"/>
      <c r="U20" s="19" t="s">
        <v>46</v>
      </c>
      <c r="V20" s="19">
        <f t="shared" si="5"/>
        <v>29072</v>
      </c>
      <c r="W20" s="19">
        <v>413</v>
      </c>
      <c r="X20" s="19">
        <v>22838</v>
      </c>
      <c r="Y20" s="19">
        <v>5686</v>
      </c>
      <c r="Z20" s="19">
        <v>135</v>
      </c>
      <c r="AA20" s="23">
        <f t="shared" si="1"/>
        <v>0.79977297743533293</v>
      </c>
      <c r="AB20" s="23">
        <f t="shared" si="2"/>
        <v>6.7716019019511395E-2</v>
      </c>
      <c r="AC20" s="23">
        <f t="shared" si="3"/>
        <v>0.7536496350364964</v>
      </c>
      <c r="AD20" s="23">
        <f t="shared" si="4"/>
        <v>0.12426658642996841</v>
      </c>
    </row>
    <row r="21" spans="2:30" x14ac:dyDescent="0.35">
      <c r="B21" s="19">
        <v>1096</v>
      </c>
      <c r="C21" s="19">
        <v>548</v>
      </c>
      <c r="D21" s="19">
        <v>50</v>
      </c>
      <c r="E21" s="19">
        <v>4</v>
      </c>
      <c r="F21" s="19">
        <v>55</v>
      </c>
      <c r="G21" s="19">
        <v>55</v>
      </c>
      <c r="H21" s="19">
        <v>55</v>
      </c>
      <c r="I21" s="19">
        <v>55</v>
      </c>
      <c r="J21" s="19" t="s">
        <v>6</v>
      </c>
      <c r="K21" s="19" t="s">
        <v>6</v>
      </c>
      <c r="L21" s="19" t="s">
        <v>6</v>
      </c>
      <c r="M21" s="19" t="s">
        <v>6</v>
      </c>
      <c r="N21" s="19" t="s">
        <v>10</v>
      </c>
      <c r="O21" s="19">
        <v>100</v>
      </c>
      <c r="P21" s="19" t="s">
        <v>12</v>
      </c>
      <c r="Q21" s="19" t="s">
        <v>14</v>
      </c>
      <c r="R21" s="19"/>
      <c r="S21" s="22">
        <v>0.73722624778747503</v>
      </c>
      <c r="T21" s="20"/>
      <c r="U21" s="19" t="s">
        <v>46</v>
      </c>
      <c r="V21" s="19">
        <f t="shared" si="5"/>
        <v>29072</v>
      </c>
      <c r="W21" s="19">
        <v>337</v>
      </c>
      <c r="X21" s="19">
        <v>24269</v>
      </c>
      <c r="Y21" s="19">
        <v>4255</v>
      </c>
      <c r="Z21" s="19">
        <v>211</v>
      </c>
      <c r="AA21" s="23">
        <f t="shared" si="1"/>
        <v>0.84638139790864064</v>
      </c>
      <c r="AB21" s="23">
        <f t="shared" si="2"/>
        <v>7.3388501742160273E-2</v>
      </c>
      <c r="AC21" s="23">
        <f t="shared" si="3"/>
        <v>0.61496350364963503</v>
      </c>
      <c r="AD21" s="23">
        <f t="shared" si="4"/>
        <v>0.13112840466926071</v>
      </c>
    </row>
    <row r="22" spans="2:30" x14ac:dyDescent="0.35">
      <c r="B22" s="19">
        <v>1096</v>
      </c>
      <c r="C22" s="19">
        <v>548</v>
      </c>
      <c r="D22" s="19">
        <v>50</v>
      </c>
      <c r="E22" s="19">
        <v>4</v>
      </c>
      <c r="F22" s="19">
        <v>55</v>
      </c>
      <c r="G22" s="19">
        <v>55</v>
      </c>
      <c r="H22" s="19">
        <v>55</v>
      </c>
      <c r="I22" s="19">
        <v>55</v>
      </c>
      <c r="J22" s="19" t="s">
        <v>6</v>
      </c>
      <c r="K22" s="19" t="s">
        <v>6</v>
      </c>
      <c r="L22" s="19" t="s">
        <v>6</v>
      </c>
      <c r="M22" s="19" t="s">
        <v>6</v>
      </c>
      <c r="N22" s="19" t="s">
        <v>10</v>
      </c>
      <c r="O22" s="19">
        <v>100</v>
      </c>
      <c r="P22" s="19" t="s">
        <v>12</v>
      </c>
      <c r="Q22" s="19" t="s">
        <v>14</v>
      </c>
      <c r="R22" s="19"/>
      <c r="S22" s="22">
        <v>0.71532845497131303</v>
      </c>
      <c r="T22" s="20"/>
      <c r="U22" s="19" t="s">
        <v>46</v>
      </c>
      <c r="V22" s="19">
        <f t="shared" si="5"/>
        <v>29072</v>
      </c>
      <c r="W22" s="19">
        <v>415</v>
      </c>
      <c r="X22" s="19">
        <v>21935</v>
      </c>
      <c r="Y22" s="19">
        <v>6589</v>
      </c>
      <c r="Z22" s="19">
        <v>133</v>
      </c>
      <c r="AA22" s="23">
        <f t="shared" si="1"/>
        <v>0.76878095762245457</v>
      </c>
      <c r="AB22" s="23">
        <f t="shared" si="2"/>
        <v>5.9251856082238721E-2</v>
      </c>
      <c r="AC22" s="23">
        <f t="shared" si="3"/>
        <v>0.75729927007299269</v>
      </c>
      <c r="AD22" s="23">
        <f t="shared" si="4"/>
        <v>0.10990466101694915</v>
      </c>
    </row>
    <row r="23" spans="2:30" x14ac:dyDescent="0.35">
      <c r="B23" s="19">
        <v>1096</v>
      </c>
      <c r="C23" s="19">
        <v>548</v>
      </c>
      <c r="D23" s="19">
        <v>50</v>
      </c>
      <c r="E23" s="19">
        <v>4</v>
      </c>
      <c r="F23" s="19">
        <v>55</v>
      </c>
      <c r="G23" s="19">
        <v>55</v>
      </c>
      <c r="H23" s="19">
        <v>55</v>
      </c>
      <c r="I23" s="19">
        <v>55</v>
      </c>
      <c r="J23" s="19" t="s">
        <v>6</v>
      </c>
      <c r="K23" s="19" t="s">
        <v>6</v>
      </c>
      <c r="L23" s="19" t="s">
        <v>6</v>
      </c>
      <c r="M23" s="19" t="s">
        <v>6</v>
      </c>
      <c r="N23" s="19" t="s">
        <v>10</v>
      </c>
      <c r="O23" s="19">
        <v>100</v>
      </c>
      <c r="P23" s="19" t="s">
        <v>12</v>
      </c>
      <c r="Q23" s="19" t="s">
        <v>14</v>
      </c>
      <c r="R23" s="19"/>
      <c r="S23" s="22">
        <v>0.72992700338363603</v>
      </c>
      <c r="T23" s="20"/>
      <c r="U23" s="19" t="s">
        <v>46</v>
      </c>
      <c r="V23" s="19">
        <f t="shared" si="5"/>
        <v>29072</v>
      </c>
      <c r="W23" s="19">
        <v>406</v>
      </c>
      <c r="X23" s="19">
        <v>23514</v>
      </c>
      <c r="Y23" s="19">
        <v>5010</v>
      </c>
      <c r="Z23" s="19">
        <v>142</v>
      </c>
      <c r="AA23" s="23">
        <f t="shared" si="1"/>
        <v>0.82278481012658233</v>
      </c>
      <c r="AB23" s="23">
        <f t="shared" si="2"/>
        <v>7.4963072378138845E-2</v>
      </c>
      <c r="AC23" s="23">
        <f t="shared" si="3"/>
        <v>0.74087591240875916</v>
      </c>
      <c r="AD23" s="23">
        <f t="shared" si="4"/>
        <v>0.13615023474178403</v>
      </c>
    </row>
    <row r="24" spans="2:30" x14ac:dyDescent="0.35">
      <c r="B24" s="19">
        <v>1096</v>
      </c>
      <c r="C24" s="19">
        <v>548</v>
      </c>
      <c r="D24" s="19">
        <v>50</v>
      </c>
      <c r="E24" s="19">
        <v>4</v>
      </c>
      <c r="F24" s="19">
        <v>55</v>
      </c>
      <c r="G24" s="19">
        <v>55</v>
      </c>
      <c r="H24" s="19">
        <v>55</v>
      </c>
      <c r="I24" s="19">
        <v>55</v>
      </c>
      <c r="J24" s="19" t="s">
        <v>6</v>
      </c>
      <c r="K24" s="19" t="s">
        <v>6</v>
      </c>
      <c r="L24" s="19" t="s">
        <v>6</v>
      </c>
      <c r="M24" s="19" t="s">
        <v>6</v>
      </c>
      <c r="N24" s="19" t="s">
        <v>10</v>
      </c>
      <c r="O24" s="19">
        <v>100</v>
      </c>
      <c r="P24" s="19" t="s">
        <v>12</v>
      </c>
      <c r="Q24" s="19" t="s">
        <v>14</v>
      </c>
      <c r="R24" s="19"/>
      <c r="S24" s="22">
        <v>0.69586372375488204</v>
      </c>
      <c r="T24" s="20"/>
      <c r="U24" s="19" t="s">
        <v>46</v>
      </c>
      <c r="V24" s="19">
        <f t="shared" si="5"/>
        <v>29072</v>
      </c>
      <c r="W24" s="19">
        <v>392</v>
      </c>
      <c r="X24" s="19">
        <v>22230</v>
      </c>
      <c r="Y24" s="19">
        <v>6294</v>
      </c>
      <c r="Z24" s="19">
        <v>156</v>
      </c>
      <c r="AA24" s="23">
        <f t="shared" si="1"/>
        <v>0.778137039075399</v>
      </c>
      <c r="AB24" s="23">
        <f t="shared" si="2"/>
        <v>5.8629973078073584E-2</v>
      </c>
      <c r="AC24" s="23">
        <f t="shared" si="3"/>
        <v>0.71532846715328469</v>
      </c>
      <c r="AD24" s="23">
        <f t="shared" si="4"/>
        <v>0.10837710810063587</v>
      </c>
    </row>
    <row r="25" spans="2:30" x14ac:dyDescent="0.35">
      <c r="B25" s="19">
        <v>1096</v>
      </c>
      <c r="C25" s="19">
        <v>548</v>
      </c>
      <c r="D25" s="19">
        <v>50</v>
      </c>
      <c r="E25" s="19">
        <v>4</v>
      </c>
      <c r="F25" s="19">
        <v>55</v>
      </c>
      <c r="G25" s="19">
        <v>55</v>
      </c>
      <c r="H25" s="19">
        <v>55</v>
      </c>
      <c r="I25" s="19">
        <v>55</v>
      </c>
      <c r="J25" s="19" t="s">
        <v>6</v>
      </c>
      <c r="K25" s="19" t="s">
        <v>6</v>
      </c>
      <c r="L25" s="19" t="s">
        <v>6</v>
      </c>
      <c r="M25" s="19" t="s">
        <v>6</v>
      </c>
      <c r="N25" s="19" t="s">
        <v>10</v>
      </c>
      <c r="O25" s="19">
        <v>100</v>
      </c>
      <c r="P25" s="19" t="s">
        <v>12</v>
      </c>
      <c r="Q25" s="19" t="s">
        <v>14</v>
      </c>
      <c r="R25" s="19"/>
      <c r="S25" s="22">
        <v>0.69343066215515103</v>
      </c>
      <c r="T25" s="20"/>
      <c r="U25" s="19" t="s">
        <v>46</v>
      </c>
      <c r="V25" s="19">
        <f t="shared" si="5"/>
        <v>29072</v>
      </c>
      <c r="W25" s="19">
        <v>379</v>
      </c>
      <c r="X25" s="19">
        <v>22778</v>
      </c>
      <c r="Y25" s="19">
        <v>5746</v>
      </c>
      <c r="Z25" s="19">
        <v>169</v>
      </c>
      <c r="AA25" s="23">
        <f t="shared" si="1"/>
        <v>0.79653962575674186</v>
      </c>
      <c r="AB25" s="23">
        <f t="shared" si="2"/>
        <v>6.1877551020408164E-2</v>
      </c>
      <c r="AC25" s="23">
        <f t="shared" si="3"/>
        <v>0.69160583941605835</v>
      </c>
      <c r="AD25" s="23">
        <f t="shared" si="4"/>
        <v>0.11359208751685898</v>
      </c>
    </row>
    <row r="26" spans="2:30" x14ac:dyDescent="0.35">
      <c r="B26" s="9">
        <v>20000</v>
      </c>
      <c r="C26" s="9">
        <v>548</v>
      </c>
      <c r="D26" s="9">
        <v>50</v>
      </c>
      <c r="E26" s="9">
        <v>4</v>
      </c>
      <c r="F26" s="9">
        <v>55</v>
      </c>
      <c r="G26" s="9">
        <v>55</v>
      </c>
      <c r="H26" s="9">
        <v>55</v>
      </c>
      <c r="I26" s="9">
        <v>55</v>
      </c>
      <c r="J26" s="9" t="s">
        <v>6</v>
      </c>
      <c r="K26" s="9" t="s">
        <v>6</v>
      </c>
      <c r="L26" s="9" t="s">
        <v>6</v>
      </c>
      <c r="M26" s="9" t="s">
        <v>6</v>
      </c>
      <c r="N26" s="12" t="s">
        <v>10</v>
      </c>
      <c r="O26" s="12">
        <v>100</v>
      </c>
      <c r="P26" s="12" t="s">
        <v>12</v>
      </c>
      <c r="Q26" s="12" t="s">
        <v>14</v>
      </c>
      <c r="R26" s="9"/>
      <c r="S26">
        <v>0.96145612001419001</v>
      </c>
      <c r="T26" s="13"/>
      <c r="U26" s="9" t="s">
        <v>47</v>
      </c>
      <c r="V26" s="9">
        <f>SUM(W26:Z26)</f>
        <v>29072</v>
      </c>
      <c r="W26" s="9">
        <v>165</v>
      </c>
      <c r="X26" s="9">
        <v>28324</v>
      </c>
      <c r="Y26" s="9">
        <v>200</v>
      </c>
      <c r="Z26" s="9">
        <v>383</v>
      </c>
      <c r="AA26" s="30">
        <f t="shared" si="1"/>
        <v>0.97994634012107873</v>
      </c>
      <c r="AB26" s="30">
        <f t="shared" si="2"/>
        <v>0.45205479452054792</v>
      </c>
      <c r="AC26" s="30">
        <f t="shared" si="3"/>
        <v>0.3010948905109489</v>
      </c>
      <c r="AD26" s="30">
        <f t="shared" si="4"/>
        <v>0.36144578313253012</v>
      </c>
    </row>
    <row r="27" spans="2:30" x14ac:dyDescent="0.35">
      <c r="B27" s="9">
        <v>20000</v>
      </c>
      <c r="C27" s="9">
        <v>548</v>
      </c>
      <c r="D27" s="9">
        <v>50</v>
      </c>
      <c r="E27" s="9">
        <v>4</v>
      </c>
      <c r="F27" s="9">
        <v>55</v>
      </c>
      <c r="G27" s="9">
        <v>55</v>
      </c>
      <c r="H27" s="9">
        <v>55</v>
      </c>
      <c r="I27" s="9">
        <v>55</v>
      </c>
      <c r="J27" s="9" t="s">
        <v>6</v>
      </c>
      <c r="K27" s="9" t="s">
        <v>6</v>
      </c>
      <c r="L27" s="9" t="s">
        <v>6</v>
      </c>
      <c r="M27" s="9" t="s">
        <v>6</v>
      </c>
      <c r="N27" s="12" t="s">
        <v>10</v>
      </c>
      <c r="O27" s="12">
        <v>100</v>
      </c>
      <c r="P27" s="12" t="s">
        <v>12</v>
      </c>
      <c r="Q27" s="12" t="s">
        <v>14</v>
      </c>
      <c r="R27" s="9"/>
      <c r="S27">
        <v>0.96573877334594704</v>
      </c>
      <c r="T27" s="13"/>
      <c r="U27" s="9" t="s">
        <v>47</v>
      </c>
      <c r="V27" s="9">
        <f t="shared" ref="V27:V65" si="6">SUM(W27:Z27)</f>
        <v>29072</v>
      </c>
      <c r="W27" s="9">
        <v>172</v>
      </c>
      <c r="X27" s="9">
        <v>28401</v>
      </c>
      <c r="Y27" s="9">
        <v>123</v>
      </c>
      <c r="Z27" s="9">
        <v>376</v>
      </c>
      <c r="AA27" s="30">
        <f t="shared" si="1"/>
        <v>0.9828357182168409</v>
      </c>
      <c r="AB27" s="30">
        <f t="shared" si="2"/>
        <v>0.58305084745762714</v>
      </c>
      <c r="AC27" s="30">
        <f t="shared" si="3"/>
        <v>0.31386861313868614</v>
      </c>
      <c r="AD27" s="30">
        <f t="shared" si="4"/>
        <v>0.4080664294187426</v>
      </c>
    </row>
    <row r="28" spans="2:30" x14ac:dyDescent="0.35">
      <c r="B28" s="9">
        <v>20000</v>
      </c>
      <c r="C28" s="9">
        <v>548</v>
      </c>
      <c r="D28" s="9">
        <v>50</v>
      </c>
      <c r="E28" s="9">
        <v>4</v>
      </c>
      <c r="F28" s="9">
        <v>55</v>
      </c>
      <c r="G28" s="9">
        <v>55</v>
      </c>
      <c r="H28" s="9">
        <v>55</v>
      </c>
      <c r="I28" s="9">
        <v>55</v>
      </c>
      <c r="J28" s="9" t="s">
        <v>6</v>
      </c>
      <c r="K28" s="9" t="s">
        <v>6</v>
      </c>
      <c r="L28" s="9" t="s">
        <v>6</v>
      </c>
      <c r="M28" s="9" t="s">
        <v>6</v>
      </c>
      <c r="N28" s="12" t="s">
        <v>10</v>
      </c>
      <c r="O28" s="12">
        <v>100</v>
      </c>
      <c r="P28" s="12" t="s">
        <v>12</v>
      </c>
      <c r="Q28" s="12" t="s">
        <v>14</v>
      </c>
      <c r="R28" s="9"/>
      <c r="S28">
        <v>0.96165078878402699</v>
      </c>
      <c r="T28" s="13"/>
      <c r="U28" s="9" t="s">
        <v>47</v>
      </c>
      <c r="V28" s="9">
        <f t="shared" si="6"/>
        <v>29072</v>
      </c>
      <c r="W28" s="9">
        <v>177</v>
      </c>
      <c r="X28" s="9">
        <v>28348</v>
      </c>
      <c r="Y28" s="9">
        <v>176</v>
      </c>
      <c r="Z28" s="9">
        <v>371</v>
      </c>
      <c r="AA28" s="30">
        <f t="shared" si="1"/>
        <v>0.9811846450192625</v>
      </c>
      <c r="AB28" s="30">
        <f t="shared" si="2"/>
        <v>0.50141643059490082</v>
      </c>
      <c r="AC28" s="30">
        <f t="shared" si="3"/>
        <v>0.32299270072992703</v>
      </c>
      <c r="AD28" s="30">
        <f t="shared" si="4"/>
        <v>0.39289678135405109</v>
      </c>
    </row>
    <row r="29" spans="2:30" x14ac:dyDescent="0.35">
      <c r="B29" s="9">
        <v>20000</v>
      </c>
      <c r="C29" s="9">
        <v>548</v>
      </c>
      <c r="D29" s="9">
        <v>50</v>
      </c>
      <c r="E29" s="9">
        <v>4</v>
      </c>
      <c r="F29" s="9">
        <v>55</v>
      </c>
      <c r="G29" s="9">
        <v>55</v>
      </c>
      <c r="H29" s="9">
        <v>55</v>
      </c>
      <c r="I29" s="9">
        <v>55</v>
      </c>
      <c r="J29" s="9" t="s">
        <v>6</v>
      </c>
      <c r="K29" s="9" t="s">
        <v>6</v>
      </c>
      <c r="L29" s="9" t="s">
        <v>6</v>
      </c>
      <c r="M29" s="9" t="s">
        <v>6</v>
      </c>
      <c r="N29" s="12" t="s">
        <v>10</v>
      </c>
      <c r="O29" s="12">
        <v>100</v>
      </c>
      <c r="P29" s="12" t="s">
        <v>12</v>
      </c>
      <c r="Q29" s="12" t="s">
        <v>14</v>
      </c>
      <c r="R29" s="9"/>
      <c r="S29">
        <v>0.96087211370468095</v>
      </c>
      <c r="T29" s="13"/>
      <c r="U29" s="9" t="s">
        <v>47</v>
      </c>
      <c r="V29" s="9">
        <f t="shared" si="6"/>
        <v>29072</v>
      </c>
      <c r="W29" s="9">
        <v>164</v>
      </c>
      <c r="X29" s="9">
        <v>28294</v>
      </c>
      <c r="Y29" s="9">
        <v>230</v>
      </c>
      <c r="Z29" s="9">
        <v>384</v>
      </c>
      <c r="AA29" s="30">
        <f t="shared" si="1"/>
        <v>0.97888002201430935</v>
      </c>
      <c r="AB29" s="30">
        <f t="shared" si="2"/>
        <v>0.41624365482233505</v>
      </c>
      <c r="AC29" s="30">
        <f t="shared" si="3"/>
        <v>0.29927007299270075</v>
      </c>
      <c r="AD29" s="30">
        <f t="shared" si="4"/>
        <v>0.34819532908704887</v>
      </c>
    </row>
    <row r="30" spans="2:30" x14ac:dyDescent="0.35">
      <c r="B30" s="9">
        <v>20000</v>
      </c>
      <c r="C30" s="9">
        <v>548</v>
      </c>
      <c r="D30" s="9">
        <v>50</v>
      </c>
      <c r="E30" s="9">
        <v>4</v>
      </c>
      <c r="F30" s="9">
        <v>55</v>
      </c>
      <c r="G30" s="9">
        <v>55</v>
      </c>
      <c r="H30" s="9">
        <v>55</v>
      </c>
      <c r="I30" s="9">
        <v>55</v>
      </c>
      <c r="J30" s="9" t="s">
        <v>6</v>
      </c>
      <c r="K30" s="9" t="s">
        <v>6</v>
      </c>
      <c r="L30" s="9" t="s">
        <v>6</v>
      </c>
      <c r="M30" s="9" t="s">
        <v>6</v>
      </c>
      <c r="N30" s="12" t="s">
        <v>10</v>
      </c>
      <c r="O30" s="12">
        <v>100</v>
      </c>
      <c r="P30" s="12" t="s">
        <v>12</v>
      </c>
      <c r="Q30" s="12" t="s">
        <v>14</v>
      </c>
      <c r="R30" s="9"/>
      <c r="S30">
        <v>0.96418142318725497</v>
      </c>
      <c r="T30" s="13"/>
      <c r="U30" s="9" t="s">
        <v>47</v>
      </c>
      <c r="V30" s="9">
        <f t="shared" si="6"/>
        <v>29072</v>
      </c>
      <c r="W30" s="9">
        <v>186</v>
      </c>
      <c r="X30" s="9">
        <v>28339</v>
      </c>
      <c r="Y30" s="9">
        <v>185</v>
      </c>
      <c r="Z30" s="9">
        <v>362</v>
      </c>
      <c r="AA30" s="30">
        <f t="shared" si="1"/>
        <v>0.9811846450192625</v>
      </c>
      <c r="AB30" s="30">
        <f t="shared" si="2"/>
        <v>0.50134770889487867</v>
      </c>
      <c r="AC30" s="30">
        <f t="shared" si="3"/>
        <v>0.33941605839416056</v>
      </c>
      <c r="AD30" s="30">
        <f t="shared" si="4"/>
        <v>0.4047878128400435</v>
      </c>
    </row>
    <row r="31" spans="2:30" x14ac:dyDescent="0.35">
      <c r="B31" s="9">
        <v>20000</v>
      </c>
      <c r="C31" s="9">
        <v>548</v>
      </c>
      <c r="D31" s="9">
        <v>50</v>
      </c>
      <c r="E31" s="9">
        <v>4</v>
      </c>
      <c r="F31" s="9">
        <v>55</v>
      </c>
      <c r="G31" s="9">
        <v>55</v>
      </c>
      <c r="H31" s="9">
        <v>55</v>
      </c>
      <c r="I31" s="9">
        <v>55</v>
      </c>
      <c r="J31" s="9" t="s">
        <v>6</v>
      </c>
      <c r="K31" s="9" t="s">
        <v>6</v>
      </c>
      <c r="L31" s="9" t="s">
        <v>6</v>
      </c>
      <c r="M31" s="9" t="s">
        <v>6</v>
      </c>
      <c r="N31" s="12" t="s">
        <v>10</v>
      </c>
      <c r="O31" s="12">
        <v>100</v>
      </c>
      <c r="P31" s="12" t="s">
        <v>12</v>
      </c>
      <c r="Q31" s="12" t="s">
        <v>14</v>
      </c>
      <c r="R31" s="9"/>
      <c r="S31">
        <v>0.96028810739517201</v>
      </c>
      <c r="T31" s="13"/>
      <c r="U31" s="9" t="s">
        <v>47</v>
      </c>
      <c r="V31" s="9">
        <f t="shared" si="6"/>
        <v>29072</v>
      </c>
      <c r="W31" s="9">
        <v>174</v>
      </c>
      <c r="X31" s="9">
        <v>28316</v>
      </c>
      <c r="Y31" s="9">
        <v>208</v>
      </c>
      <c r="Z31" s="9">
        <v>374</v>
      </c>
      <c r="AA31" s="30">
        <f t="shared" si="1"/>
        <v>0.97998073747936154</v>
      </c>
      <c r="AB31" s="30">
        <f t="shared" si="2"/>
        <v>0.45549738219895286</v>
      </c>
      <c r="AC31" s="30">
        <f t="shared" si="3"/>
        <v>0.31751824817518248</v>
      </c>
      <c r="AD31" s="30">
        <f t="shared" si="4"/>
        <v>0.37419354838709679</v>
      </c>
    </row>
    <row r="32" spans="2:30" x14ac:dyDescent="0.35">
      <c r="B32" s="9">
        <v>20000</v>
      </c>
      <c r="C32" s="9">
        <v>548</v>
      </c>
      <c r="D32" s="9">
        <v>50</v>
      </c>
      <c r="E32" s="9">
        <v>4</v>
      </c>
      <c r="F32" s="9">
        <v>55</v>
      </c>
      <c r="G32" s="9">
        <v>55</v>
      </c>
      <c r="H32" s="9">
        <v>55</v>
      </c>
      <c r="I32" s="9">
        <v>55</v>
      </c>
      <c r="J32" s="9" t="s">
        <v>6</v>
      </c>
      <c r="K32" s="9" t="s">
        <v>6</v>
      </c>
      <c r="L32" s="9" t="s">
        <v>6</v>
      </c>
      <c r="M32" s="9" t="s">
        <v>6</v>
      </c>
      <c r="N32" s="12" t="s">
        <v>10</v>
      </c>
      <c r="O32" s="12">
        <v>100</v>
      </c>
      <c r="P32" s="12" t="s">
        <v>12</v>
      </c>
      <c r="Q32" s="12" t="s">
        <v>14</v>
      </c>
      <c r="R32" s="9"/>
      <c r="S32">
        <v>0.95717346668243397</v>
      </c>
      <c r="T32" s="13"/>
      <c r="U32" s="9" t="s">
        <v>47</v>
      </c>
      <c r="V32" s="9">
        <f t="shared" si="6"/>
        <v>29072</v>
      </c>
      <c r="W32" s="9">
        <v>199</v>
      </c>
      <c r="X32" s="9">
        <v>28261</v>
      </c>
      <c r="Y32" s="9">
        <v>263</v>
      </c>
      <c r="Z32" s="9">
        <v>349</v>
      </c>
      <c r="AA32" s="30">
        <f t="shared" si="1"/>
        <v>0.97894881673087508</v>
      </c>
      <c r="AB32" s="30">
        <f t="shared" si="2"/>
        <v>0.43073593073593075</v>
      </c>
      <c r="AC32" s="30">
        <f t="shared" si="3"/>
        <v>0.36313868613138683</v>
      </c>
      <c r="AD32" s="30">
        <f t="shared" si="4"/>
        <v>0.39405940594059402</v>
      </c>
    </row>
    <row r="33" spans="2:30" x14ac:dyDescent="0.35">
      <c r="B33" s="9">
        <v>20000</v>
      </c>
      <c r="C33" s="9">
        <v>548</v>
      </c>
      <c r="D33" s="9">
        <v>50</v>
      </c>
      <c r="E33" s="9">
        <v>4</v>
      </c>
      <c r="F33" s="9">
        <v>55</v>
      </c>
      <c r="G33" s="9">
        <v>55</v>
      </c>
      <c r="H33" s="9">
        <v>55</v>
      </c>
      <c r="I33" s="9">
        <v>55</v>
      </c>
      <c r="J33" s="9" t="s">
        <v>6</v>
      </c>
      <c r="K33" s="9" t="s">
        <v>6</v>
      </c>
      <c r="L33" s="9" t="s">
        <v>6</v>
      </c>
      <c r="M33" s="9" t="s">
        <v>6</v>
      </c>
      <c r="N33" s="12" t="s">
        <v>10</v>
      </c>
      <c r="O33" s="12">
        <v>100</v>
      </c>
      <c r="P33" s="12" t="s">
        <v>12</v>
      </c>
      <c r="Q33" s="12" t="s">
        <v>14</v>
      </c>
      <c r="R33" s="9"/>
      <c r="S33">
        <v>0.96496009826660101</v>
      </c>
      <c r="T33" s="13"/>
      <c r="U33" s="9" t="s">
        <v>47</v>
      </c>
      <c r="V33" s="9">
        <f t="shared" si="6"/>
        <v>29072</v>
      </c>
      <c r="W33" s="9">
        <v>168</v>
      </c>
      <c r="X33" s="9">
        <v>28407</v>
      </c>
      <c r="Y33" s="9">
        <v>117</v>
      </c>
      <c r="Z33" s="9">
        <v>380</v>
      </c>
      <c r="AA33" s="30">
        <f t="shared" si="1"/>
        <v>0.98290451293340675</v>
      </c>
      <c r="AB33" s="30">
        <f t="shared" si="2"/>
        <v>0.58947368421052626</v>
      </c>
      <c r="AC33" s="30">
        <f t="shared" si="3"/>
        <v>0.30656934306569344</v>
      </c>
      <c r="AD33" s="30">
        <f t="shared" si="4"/>
        <v>0.40336134453781519</v>
      </c>
    </row>
    <row r="34" spans="2:30" x14ac:dyDescent="0.35">
      <c r="B34" s="9">
        <v>20000</v>
      </c>
      <c r="C34" s="9">
        <v>548</v>
      </c>
      <c r="D34" s="9">
        <v>50</v>
      </c>
      <c r="E34" s="9">
        <v>4</v>
      </c>
      <c r="F34" s="9">
        <v>55</v>
      </c>
      <c r="G34" s="9">
        <v>55</v>
      </c>
      <c r="H34" s="9">
        <v>55</v>
      </c>
      <c r="I34" s="9">
        <v>55</v>
      </c>
      <c r="J34" s="9" t="s">
        <v>6</v>
      </c>
      <c r="K34" s="9" t="s">
        <v>6</v>
      </c>
      <c r="L34" s="9" t="s">
        <v>6</v>
      </c>
      <c r="M34" s="9" t="s">
        <v>6</v>
      </c>
      <c r="N34" s="12" t="s">
        <v>10</v>
      </c>
      <c r="O34" s="12">
        <v>100</v>
      </c>
      <c r="P34" s="12" t="s">
        <v>12</v>
      </c>
      <c r="Q34" s="12" t="s">
        <v>14</v>
      </c>
      <c r="R34" s="9"/>
      <c r="S34">
        <v>0.95834141969680697</v>
      </c>
      <c r="T34" s="13"/>
      <c r="U34" s="9" t="s">
        <v>47</v>
      </c>
      <c r="V34" s="9">
        <f t="shared" si="6"/>
        <v>29072</v>
      </c>
      <c r="W34" s="9">
        <v>201</v>
      </c>
      <c r="X34" s="9">
        <v>28203</v>
      </c>
      <c r="Y34" s="9">
        <v>321</v>
      </c>
      <c r="Z34" s="9">
        <v>347</v>
      </c>
      <c r="AA34" s="30">
        <f t="shared" si="1"/>
        <v>0.97702256466703352</v>
      </c>
      <c r="AB34" s="30">
        <f t="shared" si="2"/>
        <v>0.38505747126436779</v>
      </c>
      <c r="AC34" s="30">
        <f t="shared" si="3"/>
        <v>0.36678832116788324</v>
      </c>
      <c r="AD34" s="30">
        <f t="shared" si="4"/>
        <v>0.37570093457943926</v>
      </c>
    </row>
    <row r="35" spans="2:30" x14ac:dyDescent="0.35">
      <c r="B35" s="9">
        <v>20000</v>
      </c>
      <c r="C35" s="9">
        <v>548</v>
      </c>
      <c r="D35" s="9">
        <v>50</v>
      </c>
      <c r="E35" s="9">
        <v>4</v>
      </c>
      <c r="F35" s="9">
        <v>55</v>
      </c>
      <c r="G35" s="9">
        <v>55</v>
      </c>
      <c r="H35" s="9">
        <v>55</v>
      </c>
      <c r="I35" s="9">
        <v>55</v>
      </c>
      <c r="J35" s="9" t="s">
        <v>6</v>
      </c>
      <c r="K35" s="9" t="s">
        <v>6</v>
      </c>
      <c r="L35" s="9" t="s">
        <v>6</v>
      </c>
      <c r="M35" s="9" t="s">
        <v>6</v>
      </c>
      <c r="N35" s="12" t="s">
        <v>10</v>
      </c>
      <c r="O35" s="12">
        <v>100</v>
      </c>
      <c r="P35" s="12" t="s">
        <v>12</v>
      </c>
      <c r="Q35" s="12" t="s">
        <v>14</v>
      </c>
      <c r="R35" s="9"/>
      <c r="S35">
        <v>0.96710139513015703</v>
      </c>
      <c r="T35" s="13"/>
      <c r="U35" s="9" t="s">
        <v>47</v>
      </c>
      <c r="V35" s="9">
        <f t="shared" si="6"/>
        <v>29072</v>
      </c>
      <c r="W35" s="9">
        <v>126</v>
      </c>
      <c r="X35" s="9">
        <v>28432</v>
      </c>
      <c r="Y35" s="9">
        <v>92</v>
      </c>
      <c r="Z35" s="9">
        <v>422</v>
      </c>
      <c r="AA35" s="30">
        <f t="shared" si="1"/>
        <v>0.98231975784259773</v>
      </c>
      <c r="AB35" s="30">
        <f t="shared" si="2"/>
        <v>0.57798165137614677</v>
      </c>
      <c r="AC35" s="30">
        <f t="shared" si="3"/>
        <v>0.22992700729927007</v>
      </c>
      <c r="AD35" s="30">
        <f t="shared" si="4"/>
        <v>0.32898172323759789</v>
      </c>
    </row>
    <row r="36" spans="2:30" x14ac:dyDescent="0.35">
      <c r="B36" s="9">
        <v>20000</v>
      </c>
      <c r="C36" s="9">
        <v>548</v>
      </c>
      <c r="D36" s="9">
        <v>50</v>
      </c>
      <c r="E36" s="9">
        <v>4</v>
      </c>
      <c r="F36" s="9">
        <v>55</v>
      </c>
      <c r="G36" s="9">
        <v>55</v>
      </c>
      <c r="H36" s="9">
        <v>55</v>
      </c>
      <c r="I36" s="9">
        <v>55</v>
      </c>
      <c r="J36" s="9" t="s">
        <v>6</v>
      </c>
      <c r="K36" s="9" t="s">
        <v>6</v>
      </c>
      <c r="L36" s="9" t="s">
        <v>6</v>
      </c>
      <c r="M36" s="9" t="s">
        <v>6</v>
      </c>
      <c r="N36" s="12" t="s">
        <v>10</v>
      </c>
      <c r="O36" s="12">
        <v>100</v>
      </c>
      <c r="P36" s="12" t="s">
        <v>12</v>
      </c>
      <c r="Q36" s="12" t="s">
        <v>14</v>
      </c>
      <c r="R36" s="9"/>
      <c r="S36">
        <v>0.96846407651901201</v>
      </c>
      <c r="T36" s="13"/>
      <c r="U36" s="9" t="s">
        <v>47</v>
      </c>
      <c r="V36" s="9">
        <f t="shared" si="6"/>
        <v>29072</v>
      </c>
      <c r="W36" s="9">
        <v>131</v>
      </c>
      <c r="X36" s="9">
        <v>28450</v>
      </c>
      <c r="Y36" s="9">
        <v>74</v>
      </c>
      <c r="Z36" s="9">
        <v>417</v>
      </c>
      <c r="AA36" s="30">
        <f t="shared" si="1"/>
        <v>0.98311089708310406</v>
      </c>
      <c r="AB36" s="30">
        <f t="shared" si="2"/>
        <v>0.63902439024390245</v>
      </c>
      <c r="AC36" s="30">
        <f t="shared" si="3"/>
        <v>0.23905109489051096</v>
      </c>
      <c r="AD36" s="30">
        <f t="shared" si="4"/>
        <v>0.34794156706507307</v>
      </c>
    </row>
    <row r="37" spans="2:30" x14ac:dyDescent="0.35">
      <c r="B37" s="9">
        <v>20000</v>
      </c>
      <c r="C37" s="9">
        <v>548</v>
      </c>
      <c r="D37" s="9">
        <v>50</v>
      </c>
      <c r="E37" s="9">
        <v>4</v>
      </c>
      <c r="F37" s="9">
        <v>55</v>
      </c>
      <c r="G37" s="9">
        <v>55</v>
      </c>
      <c r="H37" s="9">
        <v>55</v>
      </c>
      <c r="I37" s="9">
        <v>55</v>
      </c>
      <c r="J37" s="9" t="s">
        <v>6</v>
      </c>
      <c r="K37" s="9" t="s">
        <v>6</v>
      </c>
      <c r="L37" s="9" t="s">
        <v>6</v>
      </c>
      <c r="M37" s="9" t="s">
        <v>6</v>
      </c>
      <c r="N37" s="12" t="s">
        <v>10</v>
      </c>
      <c r="O37" s="12">
        <v>100</v>
      </c>
      <c r="P37" s="12" t="s">
        <v>12</v>
      </c>
      <c r="Q37" s="12" t="s">
        <v>14</v>
      </c>
      <c r="R37" s="9"/>
      <c r="S37">
        <v>0.96398675441741899</v>
      </c>
      <c r="T37" s="13"/>
      <c r="U37" s="9" t="s">
        <v>47</v>
      </c>
      <c r="V37" s="9">
        <f t="shared" si="6"/>
        <v>29072</v>
      </c>
      <c r="W37" s="9">
        <v>144</v>
      </c>
      <c r="X37" s="9">
        <v>28406</v>
      </c>
      <c r="Y37" s="9">
        <v>118</v>
      </c>
      <c r="Z37" s="9">
        <v>404</v>
      </c>
      <c r="AA37" s="30">
        <f t="shared" si="1"/>
        <v>0.98204457897633457</v>
      </c>
      <c r="AB37" s="30">
        <f t="shared" si="2"/>
        <v>0.54961832061068705</v>
      </c>
      <c r="AC37" s="30">
        <f t="shared" si="3"/>
        <v>0.26277372262773724</v>
      </c>
      <c r="AD37" s="30">
        <f t="shared" si="4"/>
        <v>0.35555555555555557</v>
      </c>
    </row>
    <row r="38" spans="2:30" x14ac:dyDescent="0.35">
      <c r="B38" s="9">
        <v>20000</v>
      </c>
      <c r="C38" s="9">
        <v>548</v>
      </c>
      <c r="D38" s="9">
        <v>50</v>
      </c>
      <c r="E38" s="9">
        <v>4</v>
      </c>
      <c r="F38" s="9">
        <v>55</v>
      </c>
      <c r="G38" s="9">
        <v>55</v>
      </c>
      <c r="H38" s="9">
        <v>55</v>
      </c>
      <c r="I38" s="9">
        <v>55</v>
      </c>
      <c r="J38" s="9" t="s">
        <v>6</v>
      </c>
      <c r="K38" s="9" t="s">
        <v>6</v>
      </c>
      <c r="L38" s="9" t="s">
        <v>6</v>
      </c>
      <c r="M38" s="9" t="s">
        <v>6</v>
      </c>
      <c r="N38" s="12" t="s">
        <v>10</v>
      </c>
      <c r="O38" s="12">
        <v>100</v>
      </c>
      <c r="P38" s="12" t="s">
        <v>12</v>
      </c>
      <c r="Q38" s="12" t="s">
        <v>14</v>
      </c>
      <c r="R38" s="9"/>
      <c r="S38">
        <v>0.96437609195709195</v>
      </c>
      <c r="T38" s="13"/>
      <c r="U38" s="9" t="s">
        <v>47</v>
      </c>
      <c r="V38" s="9">
        <f t="shared" si="6"/>
        <v>29072</v>
      </c>
      <c r="W38" s="9">
        <v>160</v>
      </c>
      <c r="X38" s="9">
        <v>28402</v>
      </c>
      <c r="Y38" s="9">
        <v>122</v>
      </c>
      <c r="Z38" s="9">
        <v>388</v>
      </c>
      <c r="AA38" s="30">
        <f t="shared" si="1"/>
        <v>0.9824573472757292</v>
      </c>
      <c r="AB38" s="30">
        <f t="shared" si="2"/>
        <v>0.56737588652482274</v>
      </c>
      <c r="AC38" s="30">
        <f t="shared" si="3"/>
        <v>0.29197080291970801</v>
      </c>
      <c r="AD38" s="30">
        <f t="shared" si="4"/>
        <v>0.38554216867469882</v>
      </c>
    </row>
    <row r="39" spans="2:30" x14ac:dyDescent="0.35">
      <c r="B39" s="9">
        <v>20000</v>
      </c>
      <c r="C39" s="9">
        <v>548</v>
      </c>
      <c r="D39" s="9">
        <v>50</v>
      </c>
      <c r="E39" s="9">
        <v>4</v>
      </c>
      <c r="F39" s="9">
        <v>55</v>
      </c>
      <c r="G39" s="9">
        <v>55</v>
      </c>
      <c r="H39" s="9">
        <v>55</v>
      </c>
      <c r="I39" s="9">
        <v>55</v>
      </c>
      <c r="J39" s="9" t="s">
        <v>6</v>
      </c>
      <c r="K39" s="9" t="s">
        <v>6</v>
      </c>
      <c r="L39" s="9" t="s">
        <v>6</v>
      </c>
      <c r="M39" s="9" t="s">
        <v>6</v>
      </c>
      <c r="N39" s="12" t="s">
        <v>10</v>
      </c>
      <c r="O39" s="12">
        <v>100</v>
      </c>
      <c r="P39" s="12" t="s">
        <v>12</v>
      </c>
      <c r="Q39" s="12" t="s">
        <v>14</v>
      </c>
      <c r="R39" s="9"/>
      <c r="S39">
        <v>0.96379208564758301</v>
      </c>
      <c r="T39" s="13"/>
      <c r="U39" s="9" t="s">
        <v>47</v>
      </c>
      <c r="V39" s="9">
        <f t="shared" si="6"/>
        <v>29072</v>
      </c>
      <c r="W39" s="9">
        <v>156</v>
      </c>
      <c r="X39" s="9">
        <v>28402</v>
      </c>
      <c r="Y39" s="9">
        <v>122</v>
      </c>
      <c r="Z39" s="9">
        <v>392</v>
      </c>
      <c r="AA39" s="30">
        <f t="shared" si="1"/>
        <v>0.98231975784259773</v>
      </c>
      <c r="AB39" s="30">
        <f t="shared" si="2"/>
        <v>0.5611510791366906</v>
      </c>
      <c r="AC39" s="30">
        <f t="shared" si="3"/>
        <v>0.28467153284671531</v>
      </c>
      <c r="AD39" s="30">
        <f t="shared" si="4"/>
        <v>0.37772397094430993</v>
      </c>
    </row>
    <row r="40" spans="2:30" x14ac:dyDescent="0.35">
      <c r="B40" s="9">
        <v>20000</v>
      </c>
      <c r="C40" s="9">
        <v>548</v>
      </c>
      <c r="D40" s="9">
        <v>50</v>
      </c>
      <c r="E40" s="9">
        <v>4</v>
      </c>
      <c r="F40" s="9">
        <v>55</v>
      </c>
      <c r="G40" s="9">
        <v>55</v>
      </c>
      <c r="H40" s="9">
        <v>55</v>
      </c>
      <c r="I40" s="9">
        <v>55</v>
      </c>
      <c r="J40" s="9" t="s">
        <v>6</v>
      </c>
      <c r="K40" s="9" t="s">
        <v>6</v>
      </c>
      <c r="L40" s="9" t="s">
        <v>6</v>
      </c>
      <c r="M40" s="9" t="s">
        <v>6</v>
      </c>
      <c r="N40" s="12" t="s">
        <v>10</v>
      </c>
      <c r="O40" s="12">
        <v>100</v>
      </c>
      <c r="P40" s="12" t="s">
        <v>12</v>
      </c>
      <c r="Q40" s="12" t="s">
        <v>14</v>
      </c>
      <c r="R40" s="9"/>
      <c r="S40">
        <v>0.96048277616500799</v>
      </c>
      <c r="T40" s="13"/>
      <c r="U40" s="9" t="s">
        <v>47</v>
      </c>
      <c r="V40" s="9">
        <f t="shared" si="6"/>
        <v>29072</v>
      </c>
      <c r="W40" s="9">
        <v>170</v>
      </c>
      <c r="X40" s="9">
        <v>28255</v>
      </c>
      <c r="Y40" s="9">
        <v>269</v>
      </c>
      <c r="Z40" s="9">
        <v>378</v>
      </c>
      <c r="AA40" s="30">
        <f t="shared" si="1"/>
        <v>0.97774490919097412</v>
      </c>
      <c r="AB40" s="30">
        <f t="shared" si="2"/>
        <v>0.38724373576309795</v>
      </c>
      <c r="AC40" s="30">
        <f t="shared" si="3"/>
        <v>0.31021897810218979</v>
      </c>
      <c r="AD40" s="30">
        <f t="shared" si="4"/>
        <v>0.34447821681864232</v>
      </c>
    </row>
    <row r="41" spans="2:30" x14ac:dyDescent="0.35">
      <c r="B41" s="9">
        <v>20000</v>
      </c>
      <c r="C41" s="9">
        <v>548</v>
      </c>
      <c r="D41" s="9">
        <v>50</v>
      </c>
      <c r="E41" s="9">
        <v>4</v>
      </c>
      <c r="F41" s="9">
        <v>55</v>
      </c>
      <c r="G41" s="9">
        <v>55</v>
      </c>
      <c r="H41" s="9">
        <v>55</v>
      </c>
      <c r="I41" s="9">
        <v>55</v>
      </c>
      <c r="J41" s="9" t="s">
        <v>6</v>
      </c>
      <c r="K41" s="9" t="s">
        <v>6</v>
      </c>
      <c r="L41" s="9" t="s">
        <v>6</v>
      </c>
      <c r="M41" s="9" t="s">
        <v>6</v>
      </c>
      <c r="N41" s="12" t="s">
        <v>10</v>
      </c>
      <c r="O41" s="12">
        <v>100</v>
      </c>
      <c r="P41" s="12" t="s">
        <v>12</v>
      </c>
      <c r="Q41" s="12" t="s">
        <v>14</v>
      </c>
      <c r="R41" s="9"/>
      <c r="S41">
        <v>0.96398675441741899</v>
      </c>
      <c r="T41" s="13"/>
      <c r="U41" s="9" t="s">
        <v>47</v>
      </c>
      <c r="V41" s="9">
        <f t="shared" si="6"/>
        <v>29072</v>
      </c>
      <c r="W41" s="9">
        <v>168</v>
      </c>
      <c r="X41" s="9">
        <v>28366</v>
      </c>
      <c r="Y41" s="9">
        <v>158</v>
      </c>
      <c r="Z41" s="9">
        <v>380</v>
      </c>
      <c r="AA41" s="30">
        <f t="shared" si="1"/>
        <v>0.98149422124380847</v>
      </c>
      <c r="AB41" s="30">
        <f t="shared" si="2"/>
        <v>0.51533742331288346</v>
      </c>
      <c r="AC41" s="30">
        <f t="shared" si="3"/>
        <v>0.30656934306569344</v>
      </c>
      <c r="AD41" s="30">
        <f t="shared" si="4"/>
        <v>0.38443935926773459</v>
      </c>
    </row>
    <row r="42" spans="2:30" x14ac:dyDescent="0.35">
      <c r="B42" s="9">
        <v>20000</v>
      </c>
      <c r="C42" s="9">
        <v>548</v>
      </c>
      <c r="D42" s="9">
        <v>50</v>
      </c>
      <c r="E42" s="9">
        <v>4</v>
      </c>
      <c r="F42" s="9">
        <v>55</v>
      </c>
      <c r="G42" s="9">
        <v>55</v>
      </c>
      <c r="H42" s="9">
        <v>55</v>
      </c>
      <c r="I42" s="9">
        <v>55</v>
      </c>
      <c r="J42" s="9" t="s">
        <v>6</v>
      </c>
      <c r="K42" s="9" t="s">
        <v>6</v>
      </c>
      <c r="L42" s="9" t="s">
        <v>6</v>
      </c>
      <c r="M42" s="9" t="s">
        <v>6</v>
      </c>
      <c r="N42" s="12" t="s">
        <v>10</v>
      </c>
      <c r="O42" s="12">
        <v>100</v>
      </c>
      <c r="P42" s="12" t="s">
        <v>12</v>
      </c>
      <c r="Q42" s="12" t="s">
        <v>14</v>
      </c>
      <c r="R42" s="9"/>
      <c r="S42">
        <v>0.96106678247451705</v>
      </c>
      <c r="T42" s="13"/>
      <c r="U42" s="9" t="s">
        <v>47</v>
      </c>
      <c r="V42" s="9">
        <f t="shared" si="6"/>
        <v>29072</v>
      </c>
      <c r="W42" s="9">
        <v>142</v>
      </c>
      <c r="X42" s="9">
        <v>28386</v>
      </c>
      <c r="Y42" s="9">
        <v>138</v>
      </c>
      <c r="Z42" s="9">
        <v>406</v>
      </c>
      <c r="AA42" s="30">
        <f t="shared" si="1"/>
        <v>0.98128783709411116</v>
      </c>
      <c r="AB42" s="30">
        <f t="shared" si="2"/>
        <v>0.50714285714285712</v>
      </c>
      <c r="AC42" s="30">
        <f t="shared" si="3"/>
        <v>0.25912408759124089</v>
      </c>
      <c r="AD42" s="30">
        <f t="shared" si="4"/>
        <v>0.34299516908212563</v>
      </c>
    </row>
    <row r="43" spans="2:30" x14ac:dyDescent="0.35">
      <c r="B43" s="9">
        <v>20000</v>
      </c>
      <c r="C43" s="9">
        <v>548</v>
      </c>
      <c r="D43" s="9">
        <v>50</v>
      </c>
      <c r="E43" s="9">
        <v>4</v>
      </c>
      <c r="F43" s="9">
        <v>55</v>
      </c>
      <c r="G43" s="9">
        <v>55</v>
      </c>
      <c r="H43" s="9">
        <v>55</v>
      </c>
      <c r="I43" s="9">
        <v>55</v>
      </c>
      <c r="J43" s="9" t="s">
        <v>6</v>
      </c>
      <c r="K43" s="9" t="s">
        <v>6</v>
      </c>
      <c r="L43" s="9" t="s">
        <v>6</v>
      </c>
      <c r="M43" s="9" t="s">
        <v>6</v>
      </c>
      <c r="N43" s="12" t="s">
        <v>10</v>
      </c>
      <c r="O43" s="12">
        <v>100</v>
      </c>
      <c r="P43" s="12" t="s">
        <v>12</v>
      </c>
      <c r="Q43" s="12" t="s">
        <v>14</v>
      </c>
      <c r="R43" s="9"/>
      <c r="S43">
        <v>0.96223479509353604</v>
      </c>
      <c r="T43" s="13"/>
      <c r="U43" s="9" t="s">
        <v>47</v>
      </c>
      <c r="V43" s="9">
        <f t="shared" si="6"/>
        <v>29072</v>
      </c>
      <c r="W43" s="9">
        <v>171</v>
      </c>
      <c r="X43" s="9">
        <v>28381</v>
      </c>
      <c r="Y43" s="9">
        <v>143</v>
      </c>
      <c r="Z43" s="9">
        <v>377</v>
      </c>
      <c r="AA43" s="30">
        <f t="shared" si="1"/>
        <v>0.98211337369290042</v>
      </c>
      <c r="AB43" s="30">
        <f t="shared" si="2"/>
        <v>0.54458598726114649</v>
      </c>
      <c r="AC43" s="30">
        <f t="shared" si="3"/>
        <v>0.31204379562043794</v>
      </c>
      <c r="AD43" s="30">
        <f t="shared" si="4"/>
        <v>0.39675174013921111</v>
      </c>
    </row>
    <row r="44" spans="2:30" x14ac:dyDescent="0.35">
      <c r="B44" s="9">
        <v>20000</v>
      </c>
      <c r="C44" s="9">
        <v>548</v>
      </c>
      <c r="D44" s="9">
        <v>50</v>
      </c>
      <c r="E44" s="9">
        <v>4</v>
      </c>
      <c r="F44" s="9">
        <v>55</v>
      </c>
      <c r="G44" s="9">
        <v>55</v>
      </c>
      <c r="H44" s="9">
        <v>55</v>
      </c>
      <c r="I44" s="9">
        <v>55</v>
      </c>
      <c r="J44" s="9" t="s">
        <v>6</v>
      </c>
      <c r="K44" s="9" t="s">
        <v>6</v>
      </c>
      <c r="L44" s="9" t="s">
        <v>6</v>
      </c>
      <c r="M44" s="9" t="s">
        <v>6</v>
      </c>
      <c r="N44" s="12" t="s">
        <v>10</v>
      </c>
      <c r="O44" s="12">
        <v>100</v>
      </c>
      <c r="P44" s="12" t="s">
        <v>12</v>
      </c>
      <c r="Q44" s="12" t="s">
        <v>14</v>
      </c>
      <c r="R44" s="9"/>
      <c r="S44">
        <v>0.96418142318725497</v>
      </c>
      <c r="T44" s="13"/>
      <c r="U44" s="9" t="s">
        <v>47</v>
      </c>
      <c r="V44" s="9">
        <f t="shared" si="6"/>
        <v>29072</v>
      </c>
      <c r="W44" s="9">
        <v>181</v>
      </c>
      <c r="X44" s="9">
        <v>28379</v>
      </c>
      <c r="Y44" s="9">
        <v>145</v>
      </c>
      <c r="Z44" s="9">
        <v>367</v>
      </c>
      <c r="AA44" s="30">
        <f t="shared" si="1"/>
        <v>0.98238855255916346</v>
      </c>
      <c r="AB44" s="30">
        <f t="shared" si="2"/>
        <v>0.55521472392638038</v>
      </c>
      <c r="AC44" s="30">
        <f t="shared" si="3"/>
        <v>0.33029197080291972</v>
      </c>
      <c r="AD44" s="30">
        <f t="shared" si="4"/>
        <v>0.41418764302059496</v>
      </c>
    </row>
    <row r="45" spans="2:30" x14ac:dyDescent="0.35">
      <c r="B45" s="9">
        <v>20000</v>
      </c>
      <c r="C45" s="9">
        <v>548</v>
      </c>
      <c r="D45" s="9">
        <v>50</v>
      </c>
      <c r="E45" s="9">
        <v>4</v>
      </c>
      <c r="F45" s="9">
        <v>55</v>
      </c>
      <c r="G45" s="9">
        <v>55</v>
      </c>
      <c r="H45" s="9">
        <v>55</v>
      </c>
      <c r="I45" s="9">
        <v>55</v>
      </c>
      <c r="J45" s="9" t="s">
        <v>6</v>
      </c>
      <c r="K45" s="9" t="s">
        <v>6</v>
      </c>
      <c r="L45" s="9" t="s">
        <v>6</v>
      </c>
      <c r="M45" s="9" t="s">
        <v>6</v>
      </c>
      <c r="N45" s="12" t="s">
        <v>10</v>
      </c>
      <c r="O45" s="12">
        <v>100</v>
      </c>
      <c r="P45" s="12" t="s">
        <v>12</v>
      </c>
      <c r="Q45" s="12" t="s">
        <v>14</v>
      </c>
      <c r="R45" s="9"/>
      <c r="S45">
        <v>0.96651744842529297</v>
      </c>
      <c r="T45" s="13"/>
      <c r="U45" s="9" t="s">
        <v>47</v>
      </c>
      <c r="V45" s="9">
        <f t="shared" si="6"/>
        <v>29072</v>
      </c>
      <c r="W45" s="9">
        <v>92</v>
      </c>
      <c r="X45" s="9">
        <v>28428</v>
      </c>
      <c r="Y45" s="9">
        <v>96</v>
      </c>
      <c r="Z45" s="9">
        <v>456</v>
      </c>
      <c r="AA45" s="30">
        <f t="shared" si="1"/>
        <v>0.98101265822784811</v>
      </c>
      <c r="AB45" s="30">
        <f t="shared" si="2"/>
        <v>0.48936170212765956</v>
      </c>
      <c r="AC45" s="30">
        <f t="shared" si="3"/>
        <v>0.16788321167883211</v>
      </c>
      <c r="AD45" s="30">
        <f t="shared" si="4"/>
        <v>0.25</v>
      </c>
    </row>
    <row r="46" spans="2:30" x14ac:dyDescent="0.35">
      <c r="B46" s="9">
        <v>548</v>
      </c>
      <c r="C46" s="9">
        <v>548</v>
      </c>
      <c r="D46" s="9">
        <v>50</v>
      </c>
      <c r="E46" s="9">
        <v>4</v>
      </c>
      <c r="F46" s="9">
        <v>55</v>
      </c>
      <c r="G46" s="9">
        <v>55</v>
      </c>
      <c r="H46" s="9">
        <v>55</v>
      </c>
      <c r="I46" s="9">
        <v>55</v>
      </c>
      <c r="J46" s="9" t="s">
        <v>6</v>
      </c>
      <c r="K46" s="9" t="s">
        <v>6</v>
      </c>
      <c r="L46" s="9" t="s">
        <v>6</v>
      </c>
      <c r="M46" s="9" t="s">
        <v>6</v>
      </c>
      <c r="N46" s="12" t="s">
        <v>10</v>
      </c>
      <c r="O46" s="12">
        <v>100</v>
      </c>
      <c r="P46" s="12" t="s">
        <v>12</v>
      </c>
      <c r="Q46" s="12" t="s">
        <v>14</v>
      </c>
      <c r="R46" s="9"/>
      <c r="S46">
        <v>0.73357665538787797</v>
      </c>
      <c r="T46" s="13"/>
      <c r="U46" s="9" t="s">
        <v>44</v>
      </c>
      <c r="V46" s="9">
        <f t="shared" si="6"/>
        <v>29072</v>
      </c>
      <c r="W46" s="9">
        <v>488</v>
      </c>
      <c r="X46" s="9">
        <v>17505</v>
      </c>
      <c r="Y46" s="9">
        <v>11019</v>
      </c>
      <c r="Z46" s="9">
        <v>60</v>
      </c>
      <c r="AA46" s="30">
        <f t="shared" si="1"/>
        <v>0.61891166758392957</v>
      </c>
      <c r="AB46" s="30">
        <f t="shared" si="2"/>
        <v>4.2408968453984529E-2</v>
      </c>
      <c r="AC46" s="30">
        <f t="shared" si="3"/>
        <v>0.89051094890510951</v>
      </c>
      <c r="AD46" s="30">
        <f t="shared" si="4"/>
        <v>8.0962256325176271E-2</v>
      </c>
    </row>
    <row r="47" spans="2:30" x14ac:dyDescent="0.35">
      <c r="B47" s="9">
        <v>548</v>
      </c>
      <c r="C47" s="9">
        <v>548</v>
      </c>
      <c r="D47" s="9">
        <v>50</v>
      </c>
      <c r="E47" s="9">
        <v>4</v>
      </c>
      <c r="F47" s="9">
        <v>55</v>
      </c>
      <c r="G47" s="9">
        <v>55</v>
      </c>
      <c r="H47" s="9">
        <v>55</v>
      </c>
      <c r="I47" s="9">
        <v>55</v>
      </c>
      <c r="J47" s="9" t="s">
        <v>6</v>
      </c>
      <c r="K47" s="9" t="s">
        <v>6</v>
      </c>
      <c r="L47" s="9" t="s">
        <v>6</v>
      </c>
      <c r="M47" s="9" t="s">
        <v>6</v>
      </c>
      <c r="N47" s="12" t="s">
        <v>10</v>
      </c>
      <c r="O47" s="12">
        <v>100</v>
      </c>
      <c r="P47" s="12" t="s">
        <v>12</v>
      </c>
      <c r="Q47" s="12" t="s">
        <v>14</v>
      </c>
      <c r="R47" s="9"/>
      <c r="S47">
        <v>0.72992700338363603</v>
      </c>
      <c r="T47" s="13"/>
      <c r="U47" s="9" t="s">
        <v>44</v>
      </c>
      <c r="V47" s="9">
        <f t="shared" si="6"/>
        <v>29072</v>
      </c>
      <c r="W47" s="9">
        <v>493</v>
      </c>
      <c r="X47" s="9">
        <v>18485</v>
      </c>
      <c r="Y47" s="9">
        <v>10039</v>
      </c>
      <c r="Z47" s="9">
        <v>55</v>
      </c>
      <c r="AA47" s="30">
        <f t="shared" si="1"/>
        <v>0.65279306549257021</v>
      </c>
      <c r="AB47" s="30">
        <f t="shared" si="2"/>
        <v>4.6809722749715156E-2</v>
      </c>
      <c r="AC47" s="30">
        <f t="shared" si="3"/>
        <v>0.89963503649635035</v>
      </c>
      <c r="AD47" s="30">
        <f t="shared" si="4"/>
        <v>8.8989169675090254E-2</v>
      </c>
    </row>
    <row r="48" spans="2:30" x14ac:dyDescent="0.35">
      <c r="B48" s="9">
        <v>548</v>
      </c>
      <c r="C48" s="9">
        <v>548</v>
      </c>
      <c r="D48" s="9">
        <v>50</v>
      </c>
      <c r="E48" s="9">
        <v>4</v>
      </c>
      <c r="F48" s="9">
        <v>55</v>
      </c>
      <c r="G48" s="9">
        <v>55</v>
      </c>
      <c r="H48" s="9">
        <v>55</v>
      </c>
      <c r="I48" s="9">
        <v>55</v>
      </c>
      <c r="J48" s="9" t="s">
        <v>6</v>
      </c>
      <c r="K48" s="9" t="s">
        <v>6</v>
      </c>
      <c r="L48" s="9" t="s">
        <v>6</v>
      </c>
      <c r="M48" s="9" t="s">
        <v>6</v>
      </c>
      <c r="N48" s="12" t="s">
        <v>10</v>
      </c>
      <c r="O48" s="12">
        <v>100</v>
      </c>
      <c r="P48" s="12" t="s">
        <v>12</v>
      </c>
      <c r="Q48" s="12" t="s">
        <v>14</v>
      </c>
      <c r="R48" s="9"/>
      <c r="S48">
        <v>0.75912410020828203</v>
      </c>
      <c r="T48" s="13"/>
      <c r="U48" s="9" t="s">
        <v>44</v>
      </c>
      <c r="V48" s="9">
        <f t="shared" si="6"/>
        <v>29072</v>
      </c>
      <c r="W48" s="9">
        <v>454</v>
      </c>
      <c r="X48" s="9">
        <v>20199</v>
      </c>
      <c r="Y48" s="9">
        <v>8325</v>
      </c>
      <c r="Z48" s="9">
        <v>94</v>
      </c>
      <c r="AA48" s="30">
        <f t="shared" si="1"/>
        <v>0.71040864061640063</v>
      </c>
      <c r="AB48" s="30">
        <f t="shared" si="2"/>
        <v>5.1714318259482854E-2</v>
      </c>
      <c r="AC48" s="30">
        <f t="shared" si="3"/>
        <v>0.82846715328467158</v>
      </c>
      <c r="AD48" s="30">
        <f t="shared" si="4"/>
        <v>9.7351774418355311E-2</v>
      </c>
    </row>
    <row r="49" spans="2:30" x14ac:dyDescent="0.35">
      <c r="B49" s="9">
        <v>548</v>
      </c>
      <c r="C49" s="9">
        <v>548</v>
      </c>
      <c r="D49" s="9">
        <v>50</v>
      </c>
      <c r="E49" s="9">
        <v>4</v>
      </c>
      <c r="F49" s="9">
        <v>55</v>
      </c>
      <c r="G49" s="9">
        <v>55</v>
      </c>
      <c r="H49" s="9">
        <v>55</v>
      </c>
      <c r="I49" s="9">
        <v>55</v>
      </c>
      <c r="J49" s="9" t="s">
        <v>6</v>
      </c>
      <c r="K49" s="9" t="s">
        <v>6</v>
      </c>
      <c r="L49" s="9" t="s">
        <v>6</v>
      </c>
      <c r="M49" s="9" t="s">
        <v>6</v>
      </c>
      <c r="N49" s="12" t="s">
        <v>10</v>
      </c>
      <c r="O49" s="12">
        <v>100</v>
      </c>
      <c r="P49" s="12" t="s">
        <v>12</v>
      </c>
      <c r="Q49" s="12" t="s">
        <v>14</v>
      </c>
      <c r="R49" s="9"/>
      <c r="S49">
        <v>0.68613135814666704</v>
      </c>
      <c r="T49" s="13"/>
      <c r="U49" s="9" t="s">
        <v>44</v>
      </c>
      <c r="V49" s="9">
        <f t="shared" si="6"/>
        <v>29072</v>
      </c>
      <c r="W49" s="9">
        <v>474</v>
      </c>
      <c r="X49" s="9">
        <v>18544</v>
      </c>
      <c r="Y49" s="9">
        <v>9980</v>
      </c>
      <c r="Z49" s="9">
        <v>74</v>
      </c>
      <c r="AA49" s="30">
        <f t="shared" si="1"/>
        <v>0.65416895982388557</v>
      </c>
      <c r="AB49" s="30">
        <f t="shared" si="2"/>
        <v>4.5341496078056244E-2</v>
      </c>
      <c r="AC49" s="30">
        <f t="shared" si="3"/>
        <v>0.86496350364963503</v>
      </c>
      <c r="AD49" s="30">
        <f t="shared" si="4"/>
        <v>8.6166151608798397E-2</v>
      </c>
    </row>
    <row r="50" spans="2:30" x14ac:dyDescent="0.35">
      <c r="B50" s="9">
        <v>548</v>
      </c>
      <c r="C50" s="9">
        <v>548</v>
      </c>
      <c r="D50" s="9">
        <v>50</v>
      </c>
      <c r="E50" s="9">
        <v>4</v>
      </c>
      <c r="F50" s="9">
        <v>55</v>
      </c>
      <c r="G50" s="9">
        <v>55</v>
      </c>
      <c r="H50" s="9">
        <v>55</v>
      </c>
      <c r="I50" s="9">
        <v>55</v>
      </c>
      <c r="J50" s="9" t="s">
        <v>6</v>
      </c>
      <c r="K50" s="9" t="s">
        <v>6</v>
      </c>
      <c r="L50" s="9" t="s">
        <v>6</v>
      </c>
      <c r="M50" s="9" t="s">
        <v>6</v>
      </c>
      <c r="N50" s="12" t="s">
        <v>10</v>
      </c>
      <c r="O50" s="12">
        <v>100</v>
      </c>
      <c r="P50" s="12" t="s">
        <v>12</v>
      </c>
      <c r="Q50" s="12" t="s">
        <v>14</v>
      </c>
      <c r="R50" s="9"/>
      <c r="S50">
        <v>0.61678832769393899</v>
      </c>
      <c r="T50" s="13"/>
      <c r="U50" s="9" t="s">
        <v>44</v>
      </c>
      <c r="V50" s="9">
        <f t="shared" si="6"/>
        <v>29072</v>
      </c>
      <c r="W50" s="9">
        <v>494</v>
      </c>
      <c r="X50" s="9">
        <v>16478</v>
      </c>
      <c r="Y50" s="9">
        <v>12046</v>
      </c>
      <c r="Z50" s="9">
        <v>54</v>
      </c>
      <c r="AA50" s="30">
        <f t="shared" si="1"/>
        <v>0.58379196477710515</v>
      </c>
      <c r="AB50" s="30">
        <f t="shared" si="2"/>
        <v>3.9393939393939391E-2</v>
      </c>
      <c r="AC50" s="30">
        <f t="shared" si="3"/>
        <v>0.90145985401459849</v>
      </c>
      <c r="AD50" s="30">
        <f t="shared" si="4"/>
        <v>7.5488997555012219E-2</v>
      </c>
    </row>
    <row r="51" spans="2:30" x14ac:dyDescent="0.35">
      <c r="B51" s="9">
        <v>548</v>
      </c>
      <c r="C51" s="9">
        <v>548</v>
      </c>
      <c r="D51" s="9">
        <v>50</v>
      </c>
      <c r="E51" s="9">
        <v>4</v>
      </c>
      <c r="F51" s="9">
        <v>55</v>
      </c>
      <c r="G51" s="9">
        <v>55</v>
      </c>
      <c r="H51" s="9">
        <v>55</v>
      </c>
      <c r="I51" s="9">
        <v>55</v>
      </c>
      <c r="J51" s="9" t="s">
        <v>6</v>
      </c>
      <c r="K51" s="9" t="s">
        <v>6</v>
      </c>
      <c r="L51" s="9" t="s">
        <v>6</v>
      </c>
      <c r="M51" s="9" t="s">
        <v>6</v>
      </c>
      <c r="N51" s="12" t="s">
        <v>10</v>
      </c>
      <c r="O51" s="12">
        <v>100</v>
      </c>
      <c r="P51" s="12" t="s">
        <v>12</v>
      </c>
      <c r="Q51" s="12" t="s">
        <v>14</v>
      </c>
      <c r="R51" s="9"/>
      <c r="S51">
        <v>0.69708031415939298</v>
      </c>
      <c r="T51" s="13"/>
      <c r="U51" s="9" t="s">
        <v>44</v>
      </c>
      <c r="V51" s="9">
        <f t="shared" si="6"/>
        <v>29072</v>
      </c>
      <c r="W51" s="9">
        <v>494</v>
      </c>
      <c r="X51" s="9">
        <v>17004</v>
      </c>
      <c r="Y51" s="9">
        <v>11520</v>
      </c>
      <c r="Z51" s="9">
        <v>54</v>
      </c>
      <c r="AA51" s="30">
        <f t="shared" si="1"/>
        <v>0.60188497523390205</v>
      </c>
      <c r="AB51" s="30">
        <f t="shared" si="2"/>
        <v>4.111869485600133E-2</v>
      </c>
      <c r="AC51" s="30">
        <f t="shared" si="3"/>
        <v>0.90145985401459849</v>
      </c>
      <c r="AD51" s="30">
        <f t="shared" si="4"/>
        <v>7.8649896513294057E-2</v>
      </c>
    </row>
    <row r="52" spans="2:30" x14ac:dyDescent="0.35">
      <c r="B52" s="9">
        <v>548</v>
      </c>
      <c r="C52" s="9">
        <v>548</v>
      </c>
      <c r="D52" s="9">
        <v>50</v>
      </c>
      <c r="E52" s="9">
        <v>4</v>
      </c>
      <c r="F52" s="9">
        <v>55</v>
      </c>
      <c r="G52" s="9">
        <v>55</v>
      </c>
      <c r="H52" s="9">
        <v>55</v>
      </c>
      <c r="I52" s="9">
        <v>55</v>
      </c>
      <c r="J52" s="9" t="s">
        <v>6</v>
      </c>
      <c r="K52" s="9" t="s">
        <v>6</v>
      </c>
      <c r="L52" s="9" t="s">
        <v>6</v>
      </c>
      <c r="M52" s="9" t="s">
        <v>6</v>
      </c>
      <c r="N52" s="12" t="s">
        <v>10</v>
      </c>
      <c r="O52" s="12">
        <v>100</v>
      </c>
      <c r="P52" s="12" t="s">
        <v>12</v>
      </c>
      <c r="Q52" s="12" t="s">
        <v>14</v>
      </c>
      <c r="R52" s="9"/>
      <c r="S52">
        <v>0.63503646850585904</v>
      </c>
      <c r="T52" s="13"/>
      <c r="U52" s="9" t="s">
        <v>44</v>
      </c>
      <c r="V52" s="9">
        <f t="shared" si="6"/>
        <v>29072</v>
      </c>
      <c r="W52" s="9">
        <v>497</v>
      </c>
      <c r="X52" s="9">
        <v>17411</v>
      </c>
      <c r="Y52" s="9">
        <v>11113</v>
      </c>
      <c r="Z52" s="9">
        <v>51</v>
      </c>
      <c r="AA52" s="30">
        <f t="shared" si="1"/>
        <v>0.61598789212988447</v>
      </c>
      <c r="AB52" s="30">
        <f t="shared" si="2"/>
        <v>4.2807924203273041E-2</v>
      </c>
      <c r="AC52" s="30">
        <f t="shared" si="3"/>
        <v>0.90693430656934304</v>
      </c>
      <c r="AD52" s="30">
        <f t="shared" si="4"/>
        <v>8.175686790590557E-2</v>
      </c>
    </row>
    <row r="53" spans="2:30" x14ac:dyDescent="0.35">
      <c r="B53" s="9">
        <v>548</v>
      </c>
      <c r="C53" s="9">
        <v>548</v>
      </c>
      <c r="D53" s="9">
        <v>50</v>
      </c>
      <c r="E53" s="9">
        <v>4</v>
      </c>
      <c r="F53" s="9">
        <v>55</v>
      </c>
      <c r="G53" s="9">
        <v>55</v>
      </c>
      <c r="H53" s="9">
        <v>55</v>
      </c>
      <c r="I53" s="9">
        <v>55</v>
      </c>
      <c r="J53" s="9" t="s">
        <v>6</v>
      </c>
      <c r="K53" s="9" t="s">
        <v>6</v>
      </c>
      <c r="L53" s="9" t="s">
        <v>6</v>
      </c>
      <c r="M53" s="9" t="s">
        <v>6</v>
      </c>
      <c r="N53" s="12" t="s">
        <v>10</v>
      </c>
      <c r="O53" s="12">
        <v>100</v>
      </c>
      <c r="P53" s="12" t="s">
        <v>12</v>
      </c>
      <c r="Q53" s="12" t="s">
        <v>14</v>
      </c>
      <c r="R53" s="9"/>
      <c r="S53">
        <v>0.64963501691818204</v>
      </c>
      <c r="T53" s="13"/>
      <c r="U53" s="9" t="s">
        <v>44</v>
      </c>
      <c r="V53" s="9">
        <f t="shared" si="6"/>
        <v>29072</v>
      </c>
      <c r="W53" s="9">
        <v>489</v>
      </c>
      <c r="X53" s="9">
        <v>17744</v>
      </c>
      <c r="Y53" s="9">
        <v>10780</v>
      </c>
      <c r="Z53" s="9">
        <v>59</v>
      </c>
      <c r="AA53" s="30">
        <f t="shared" si="1"/>
        <v>0.62716703357182169</v>
      </c>
      <c r="AB53" s="30">
        <f t="shared" si="2"/>
        <v>4.3393380069216433E-2</v>
      </c>
      <c r="AC53" s="30">
        <f t="shared" si="3"/>
        <v>0.89233576642335766</v>
      </c>
      <c r="AD53" s="30">
        <f t="shared" si="4"/>
        <v>8.2762122366082755E-2</v>
      </c>
    </row>
    <row r="54" spans="2:30" x14ac:dyDescent="0.35">
      <c r="B54" s="9">
        <v>548</v>
      </c>
      <c r="C54" s="9">
        <v>548</v>
      </c>
      <c r="D54" s="9">
        <v>50</v>
      </c>
      <c r="E54" s="9">
        <v>4</v>
      </c>
      <c r="F54" s="9">
        <v>55</v>
      </c>
      <c r="G54" s="9">
        <v>55</v>
      </c>
      <c r="H54" s="9">
        <v>55</v>
      </c>
      <c r="I54" s="9">
        <v>55</v>
      </c>
      <c r="J54" s="9" t="s">
        <v>6</v>
      </c>
      <c r="K54" s="9" t="s">
        <v>6</v>
      </c>
      <c r="L54" s="9" t="s">
        <v>6</v>
      </c>
      <c r="M54" s="9" t="s">
        <v>6</v>
      </c>
      <c r="N54" s="12" t="s">
        <v>10</v>
      </c>
      <c r="O54" s="12">
        <v>100</v>
      </c>
      <c r="P54" s="12" t="s">
        <v>12</v>
      </c>
      <c r="Q54" s="12" t="s">
        <v>14</v>
      </c>
      <c r="R54" s="9"/>
      <c r="S54">
        <v>0.66423356533050504</v>
      </c>
      <c r="T54" s="13"/>
      <c r="U54" s="9" t="s">
        <v>44</v>
      </c>
      <c r="V54" s="9">
        <f t="shared" si="6"/>
        <v>29072</v>
      </c>
      <c r="W54" s="9">
        <v>431</v>
      </c>
      <c r="X54" s="9">
        <v>21237</v>
      </c>
      <c r="Y54" s="9">
        <v>7287</v>
      </c>
      <c r="Z54" s="9">
        <v>117</v>
      </c>
      <c r="AA54" s="30">
        <f t="shared" si="1"/>
        <v>0.74532195927352785</v>
      </c>
      <c r="AB54" s="30">
        <f t="shared" si="2"/>
        <v>5.5843482767556359E-2</v>
      </c>
      <c r="AC54" s="30">
        <f t="shared" si="3"/>
        <v>0.78649635036496346</v>
      </c>
      <c r="AD54" s="30">
        <f t="shared" si="4"/>
        <v>0.10428260343576094</v>
      </c>
    </row>
    <row r="55" spans="2:30" x14ac:dyDescent="0.35">
      <c r="B55" s="9">
        <v>548</v>
      </c>
      <c r="C55" s="9">
        <v>548</v>
      </c>
      <c r="D55" s="9">
        <v>50</v>
      </c>
      <c r="E55" s="9">
        <v>4</v>
      </c>
      <c r="F55" s="9">
        <v>55</v>
      </c>
      <c r="G55" s="9">
        <v>55</v>
      </c>
      <c r="H55" s="9">
        <v>55</v>
      </c>
      <c r="I55" s="9">
        <v>55</v>
      </c>
      <c r="J55" s="9" t="s">
        <v>6</v>
      </c>
      <c r="K55" s="9" t="s">
        <v>6</v>
      </c>
      <c r="L55" s="9" t="s">
        <v>6</v>
      </c>
      <c r="M55" s="9" t="s">
        <v>6</v>
      </c>
      <c r="N55" s="12" t="s">
        <v>10</v>
      </c>
      <c r="O55" s="12">
        <v>100</v>
      </c>
      <c r="P55" s="12" t="s">
        <v>12</v>
      </c>
      <c r="Q55" s="12" t="s">
        <v>14</v>
      </c>
      <c r="R55" s="9"/>
      <c r="S55">
        <v>0.68978101015090898</v>
      </c>
      <c r="T55" s="13"/>
      <c r="U55" s="9" t="s">
        <v>44</v>
      </c>
      <c r="V55" s="9">
        <f t="shared" si="6"/>
        <v>29072</v>
      </c>
      <c r="W55" s="9">
        <v>487</v>
      </c>
      <c r="X55" s="9">
        <v>17284</v>
      </c>
      <c r="Y55" s="9">
        <v>11240</v>
      </c>
      <c r="Z55" s="9">
        <v>61</v>
      </c>
      <c r="AA55" s="30">
        <f t="shared" si="1"/>
        <v>0.61127545404512929</v>
      </c>
      <c r="AB55" s="30">
        <f t="shared" si="2"/>
        <v>4.1528097552656261E-2</v>
      </c>
      <c r="AC55" s="30">
        <f t="shared" si="3"/>
        <v>0.88868613138686137</v>
      </c>
      <c r="AD55" s="30">
        <f t="shared" si="4"/>
        <v>7.9348268839103855E-2</v>
      </c>
    </row>
    <row r="56" spans="2:30" x14ac:dyDescent="0.35">
      <c r="B56" s="9">
        <v>548</v>
      </c>
      <c r="C56" s="9">
        <v>548</v>
      </c>
      <c r="D56" s="9">
        <v>50</v>
      </c>
      <c r="E56" s="9">
        <v>4</v>
      </c>
      <c r="F56" s="9">
        <v>55</v>
      </c>
      <c r="G56" s="9">
        <v>55</v>
      </c>
      <c r="H56" s="9">
        <v>55</v>
      </c>
      <c r="I56" s="9">
        <v>55</v>
      </c>
      <c r="J56" s="9" t="s">
        <v>6</v>
      </c>
      <c r="K56" s="9" t="s">
        <v>6</v>
      </c>
      <c r="L56" s="9" t="s">
        <v>6</v>
      </c>
      <c r="M56" s="9" t="s">
        <v>6</v>
      </c>
      <c r="N56" s="12" t="s">
        <v>10</v>
      </c>
      <c r="O56" s="12">
        <v>100</v>
      </c>
      <c r="P56" s="12" t="s">
        <v>12</v>
      </c>
      <c r="Q56" s="12" t="s">
        <v>14</v>
      </c>
      <c r="R56" s="9"/>
      <c r="S56">
        <v>0.71897810697555498</v>
      </c>
      <c r="T56" s="13"/>
      <c r="U56" s="9" t="s">
        <v>44</v>
      </c>
      <c r="V56" s="9">
        <f t="shared" si="6"/>
        <v>29072</v>
      </c>
      <c r="W56" s="9">
        <v>471</v>
      </c>
      <c r="X56" s="9">
        <v>19682</v>
      </c>
      <c r="Y56" s="9">
        <v>8842</v>
      </c>
      <c r="Z56" s="9">
        <v>77</v>
      </c>
      <c r="AA56" s="30">
        <f t="shared" si="1"/>
        <v>0.69320996147495872</v>
      </c>
      <c r="AB56" s="30">
        <f t="shared" si="2"/>
        <v>5.0574465800493934E-2</v>
      </c>
      <c r="AC56" s="30">
        <f t="shared" si="3"/>
        <v>0.85948905109489049</v>
      </c>
      <c r="AD56" s="30">
        <f t="shared" si="4"/>
        <v>9.5527836933373897E-2</v>
      </c>
    </row>
    <row r="57" spans="2:30" x14ac:dyDescent="0.35">
      <c r="B57" s="9">
        <v>548</v>
      </c>
      <c r="C57" s="9">
        <v>548</v>
      </c>
      <c r="D57" s="9">
        <v>50</v>
      </c>
      <c r="E57" s="9">
        <v>4</v>
      </c>
      <c r="F57" s="9">
        <v>55</v>
      </c>
      <c r="G57" s="9">
        <v>55</v>
      </c>
      <c r="H57" s="9">
        <v>55</v>
      </c>
      <c r="I57" s="9">
        <v>55</v>
      </c>
      <c r="J57" s="9" t="s">
        <v>6</v>
      </c>
      <c r="K57" s="9" t="s">
        <v>6</v>
      </c>
      <c r="L57" s="9" t="s">
        <v>6</v>
      </c>
      <c r="M57" s="9" t="s">
        <v>6</v>
      </c>
      <c r="N57" s="12" t="s">
        <v>10</v>
      </c>
      <c r="O57" s="12">
        <v>100</v>
      </c>
      <c r="P57" s="12" t="s">
        <v>12</v>
      </c>
      <c r="Q57" s="12" t="s">
        <v>14</v>
      </c>
      <c r="R57" s="9"/>
      <c r="S57">
        <v>0.68248176574706998</v>
      </c>
      <c r="T57" s="13"/>
      <c r="U57" s="9" t="s">
        <v>44</v>
      </c>
      <c r="V57" s="9">
        <f t="shared" si="6"/>
        <v>29072</v>
      </c>
      <c r="W57" s="9">
        <v>486</v>
      </c>
      <c r="X57" s="9">
        <v>18264</v>
      </c>
      <c r="Y57" s="9">
        <v>10260</v>
      </c>
      <c r="Z57" s="9">
        <v>62</v>
      </c>
      <c r="AA57" s="30">
        <f t="shared" si="1"/>
        <v>0.64495046780407261</v>
      </c>
      <c r="AB57" s="30">
        <f t="shared" si="2"/>
        <v>4.5226130653266333E-2</v>
      </c>
      <c r="AC57" s="30">
        <f t="shared" si="3"/>
        <v>0.88686131386861311</v>
      </c>
      <c r="AD57" s="30">
        <f t="shared" si="4"/>
        <v>8.6063396493713487E-2</v>
      </c>
    </row>
    <row r="58" spans="2:30" x14ac:dyDescent="0.35">
      <c r="B58" s="9">
        <v>548</v>
      </c>
      <c r="C58" s="9">
        <v>548</v>
      </c>
      <c r="D58" s="9">
        <v>50</v>
      </c>
      <c r="E58" s="9">
        <v>4</v>
      </c>
      <c r="F58" s="9">
        <v>55</v>
      </c>
      <c r="G58" s="9">
        <v>55</v>
      </c>
      <c r="H58" s="9">
        <v>55</v>
      </c>
      <c r="I58" s="9">
        <v>55</v>
      </c>
      <c r="J58" s="9" t="s">
        <v>6</v>
      </c>
      <c r="K58" s="9" t="s">
        <v>6</v>
      </c>
      <c r="L58" s="9" t="s">
        <v>6</v>
      </c>
      <c r="M58" s="9" t="s">
        <v>6</v>
      </c>
      <c r="N58" s="12" t="s">
        <v>10</v>
      </c>
      <c r="O58" s="12">
        <v>100</v>
      </c>
      <c r="P58" s="12" t="s">
        <v>12</v>
      </c>
      <c r="Q58" s="12" t="s">
        <v>14</v>
      </c>
      <c r="R58" s="9"/>
      <c r="S58">
        <v>0.66423356533050504</v>
      </c>
      <c r="T58" s="13"/>
      <c r="U58" s="9" t="s">
        <v>44</v>
      </c>
      <c r="V58" s="9">
        <f t="shared" si="6"/>
        <v>29072</v>
      </c>
      <c r="W58" s="9">
        <v>478</v>
      </c>
      <c r="X58" s="9">
        <v>17854</v>
      </c>
      <c r="Y58" s="9">
        <v>10670</v>
      </c>
      <c r="Z58" s="9">
        <v>70</v>
      </c>
      <c r="AA58" s="30">
        <f t="shared" si="1"/>
        <v>0.63057237204182714</v>
      </c>
      <c r="AB58" s="30">
        <f t="shared" si="2"/>
        <v>4.2877646214567633E-2</v>
      </c>
      <c r="AC58" s="30">
        <f t="shared" si="3"/>
        <v>0.87226277372262773</v>
      </c>
      <c r="AD58" s="30">
        <f t="shared" si="4"/>
        <v>8.1737346101231179E-2</v>
      </c>
    </row>
    <row r="59" spans="2:30" x14ac:dyDescent="0.35">
      <c r="B59" s="9">
        <v>548</v>
      </c>
      <c r="C59" s="9">
        <v>548</v>
      </c>
      <c r="D59" s="9">
        <v>50</v>
      </c>
      <c r="E59" s="9">
        <v>4</v>
      </c>
      <c r="F59" s="9">
        <v>55</v>
      </c>
      <c r="G59" s="9">
        <v>55</v>
      </c>
      <c r="H59" s="9">
        <v>55</v>
      </c>
      <c r="I59" s="9">
        <v>55</v>
      </c>
      <c r="J59" s="9" t="s">
        <v>6</v>
      </c>
      <c r="K59" s="9" t="s">
        <v>6</v>
      </c>
      <c r="L59" s="9" t="s">
        <v>6</v>
      </c>
      <c r="M59" s="9" t="s">
        <v>6</v>
      </c>
      <c r="N59" s="12" t="s">
        <v>10</v>
      </c>
      <c r="O59" s="12">
        <v>100</v>
      </c>
      <c r="P59" s="12" t="s">
        <v>12</v>
      </c>
      <c r="Q59" s="12" t="s">
        <v>14</v>
      </c>
      <c r="R59" s="9"/>
      <c r="S59">
        <v>0.67518246173858598</v>
      </c>
      <c r="T59" s="13"/>
      <c r="U59" s="9" t="s">
        <v>44</v>
      </c>
      <c r="V59" s="9">
        <f t="shared" si="6"/>
        <v>29072</v>
      </c>
      <c r="W59" s="9">
        <v>460</v>
      </c>
      <c r="X59" s="9">
        <v>18909</v>
      </c>
      <c r="Y59" s="9">
        <v>9615</v>
      </c>
      <c r="Z59" s="9">
        <v>88</v>
      </c>
      <c r="AA59" s="30">
        <f t="shared" si="1"/>
        <v>0.66624243258117777</v>
      </c>
      <c r="AB59" s="30">
        <f t="shared" si="2"/>
        <v>4.5657568238213403E-2</v>
      </c>
      <c r="AC59" s="30">
        <f t="shared" si="3"/>
        <v>0.83941605839416056</v>
      </c>
      <c r="AD59" s="30">
        <f t="shared" si="4"/>
        <v>8.6604537324672895E-2</v>
      </c>
    </row>
    <row r="60" spans="2:30" x14ac:dyDescent="0.35">
      <c r="B60" s="9">
        <v>548</v>
      </c>
      <c r="C60" s="9">
        <v>548</v>
      </c>
      <c r="D60" s="9">
        <v>50</v>
      </c>
      <c r="E60" s="9">
        <v>4</v>
      </c>
      <c r="F60" s="9">
        <v>55</v>
      </c>
      <c r="G60" s="9">
        <v>55</v>
      </c>
      <c r="H60" s="9">
        <v>55</v>
      </c>
      <c r="I60" s="9">
        <v>55</v>
      </c>
      <c r="J60" s="9" t="s">
        <v>6</v>
      </c>
      <c r="K60" s="9" t="s">
        <v>6</v>
      </c>
      <c r="L60" s="9" t="s">
        <v>6</v>
      </c>
      <c r="M60" s="9" t="s">
        <v>6</v>
      </c>
      <c r="N60" s="12" t="s">
        <v>10</v>
      </c>
      <c r="O60" s="12">
        <v>100</v>
      </c>
      <c r="P60" s="12" t="s">
        <v>12</v>
      </c>
      <c r="Q60" s="12" t="s">
        <v>14</v>
      </c>
      <c r="R60" s="9"/>
      <c r="S60">
        <v>0.67883211374282804</v>
      </c>
      <c r="T60" s="13"/>
      <c r="U60" s="9" t="s">
        <v>44</v>
      </c>
      <c r="V60" s="9">
        <f t="shared" si="6"/>
        <v>29072</v>
      </c>
      <c r="W60" s="9">
        <v>484</v>
      </c>
      <c r="X60" s="9">
        <v>18494</v>
      </c>
      <c r="Y60" s="9">
        <v>10030</v>
      </c>
      <c r="Z60" s="9">
        <v>64</v>
      </c>
      <c r="AA60" s="30">
        <f t="shared" ref="AA60:AA123" si="7">(W60+X60)/V60</f>
        <v>0.65279306549257021</v>
      </c>
      <c r="AB60" s="30">
        <f t="shared" si="2"/>
        <v>4.6033859615750426E-2</v>
      </c>
      <c r="AC60" s="30">
        <f t="shared" ref="AC60:AC123" si="8">(W60/(W60+Z60))</f>
        <v>0.88321167883211682</v>
      </c>
      <c r="AD60" s="30">
        <f t="shared" ref="AD60:AD85" si="9">IF(AND(AB60=0,AC60=0),0,2*(AB60*AC60)/(AB60+AC60))</f>
        <v>8.750677996745615E-2</v>
      </c>
    </row>
    <row r="61" spans="2:30" x14ac:dyDescent="0.35">
      <c r="B61" s="9">
        <v>548</v>
      </c>
      <c r="C61" s="9">
        <v>548</v>
      </c>
      <c r="D61" s="9">
        <v>50</v>
      </c>
      <c r="E61" s="9">
        <v>4</v>
      </c>
      <c r="F61" s="9">
        <v>55</v>
      </c>
      <c r="G61" s="9">
        <v>55</v>
      </c>
      <c r="H61" s="9">
        <v>55</v>
      </c>
      <c r="I61" s="9">
        <v>55</v>
      </c>
      <c r="J61" s="9" t="s">
        <v>6</v>
      </c>
      <c r="K61" s="9" t="s">
        <v>6</v>
      </c>
      <c r="L61" s="9" t="s">
        <v>6</v>
      </c>
      <c r="M61" s="9" t="s">
        <v>6</v>
      </c>
      <c r="N61" s="12" t="s">
        <v>10</v>
      </c>
      <c r="O61" s="12">
        <v>100</v>
      </c>
      <c r="P61" s="12" t="s">
        <v>12</v>
      </c>
      <c r="Q61" s="12" t="s">
        <v>14</v>
      </c>
      <c r="R61" s="9"/>
      <c r="S61">
        <v>0.68613135814666704</v>
      </c>
      <c r="T61" s="13"/>
      <c r="U61" s="9" t="s">
        <v>44</v>
      </c>
      <c r="V61" s="9">
        <f t="shared" si="6"/>
        <v>29072</v>
      </c>
      <c r="W61" s="9">
        <v>440</v>
      </c>
      <c r="X61" s="9">
        <v>20406</v>
      </c>
      <c r="Y61" s="9">
        <v>8118</v>
      </c>
      <c r="Z61" s="9">
        <v>108</v>
      </c>
      <c r="AA61" s="30">
        <f t="shared" si="7"/>
        <v>0.71704733076499727</v>
      </c>
      <c r="AB61" s="30">
        <f t="shared" si="2"/>
        <v>5.1413881748071981E-2</v>
      </c>
      <c r="AC61" s="30">
        <f t="shared" si="8"/>
        <v>0.8029197080291971</v>
      </c>
      <c r="AD61" s="30">
        <f t="shared" si="9"/>
        <v>9.6639578300021983E-2</v>
      </c>
    </row>
    <row r="62" spans="2:30" x14ac:dyDescent="0.35">
      <c r="B62" s="9">
        <v>548</v>
      </c>
      <c r="C62" s="9">
        <v>548</v>
      </c>
      <c r="D62" s="9">
        <v>50</v>
      </c>
      <c r="E62" s="9">
        <v>4</v>
      </c>
      <c r="F62" s="9">
        <v>55</v>
      </c>
      <c r="G62" s="9">
        <v>55</v>
      </c>
      <c r="H62" s="9">
        <v>55</v>
      </c>
      <c r="I62" s="9">
        <v>55</v>
      </c>
      <c r="J62" s="9" t="s">
        <v>6</v>
      </c>
      <c r="K62" s="9" t="s">
        <v>6</v>
      </c>
      <c r="L62" s="9" t="s">
        <v>6</v>
      </c>
      <c r="M62" s="9" t="s">
        <v>6</v>
      </c>
      <c r="N62" s="12" t="s">
        <v>10</v>
      </c>
      <c r="O62" s="12">
        <v>100</v>
      </c>
      <c r="P62" s="12" t="s">
        <v>12</v>
      </c>
      <c r="Q62" s="12" t="s">
        <v>14</v>
      </c>
      <c r="R62" s="9"/>
      <c r="S62">
        <v>0.67153286933898904</v>
      </c>
      <c r="T62" s="13"/>
      <c r="U62" s="9" t="s">
        <v>44</v>
      </c>
      <c r="V62" s="9">
        <f t="shared" si="6"/>
        <v>29072</v>
      </c>
      <c r="W62" s="9">
        <v>450</v>
      </c>
      <c r="X62" s="9">
        <v>20607</v>
      </c>
      <c r="Y62" s="9">
        <v>7917</v>
      </c>
      <c r="Z62" s="9">
        <v>98</v>
      </c>
      <c r="AA62" s="30">
        <f t="shared" si="7"/>
        <v>0.72430517336268574</v>
      </c>
      <c r="AB62" s="30">
        <f t="shared" si="2"/>
        <v>5.3782717820007174E-2</v>
      </c>
      <c r="AC62" s="30">
        <f t="shared" si="8"/>
        <v>0.82116788321167888</v>
      </c>
      <c r="AD62" s="30">
        <f t="shared" si="9"/>
        <v>0.10095344924284913</v>
      </c>
    </row>
    <row r="63" spans="2:30" x14ac:dyDescent="0.35">
      <c r="B63" s="9">
        <v>548</v>
      </c>
      <c r="C63" s="9">
        <v>548</v>
      </c>
      <c r="D63" s="9">
        <v>50</v>
      </c>
      <c r="E63" s="9">
        <v>4</v>
      </c>
      <c r="F63" s="9">
        <v>55</v>
      </c>
      <c r="G63" s="9">
        <v>55</v>
      </c>
      <c r="H63" s="9">
        <v>55</v>
      </c>
      <c r="I63" s="9">
        <v>55</v>
      </c>
      <c r="J63" s="9" t="s">
        <v>6</v>
      </c>
      <c r="K63" s="9" t="s">
        <v>6</v>
      </c>
      <c r="L63" s="9" t="s">
        <v>6</v>
      </c>
      <c r="M63" s="9" t="s">
        <v>6</v>
      </c>
      <c r="N63" s="12" t="s">
        <v>10</v>
      </c>
      <c r="O63" s="12">
        <v>100</v>
      </c>
      <c r="P63" s="12" t="s">
        <v>12</v>
      </c>
      <c r="Q63" s="12" t="s">
        <v>14</v>
      </c>
      <c r="R63" s="9"/>
      <c r="S63">
        <v>0.70072990655899003</v>
      </c>
      <c r="T63" s="13"/>
      <c r="U63" s="9" t="s">
        <v>44</v>
      </c>
      <c r="V63" s="9">
        <f t="shared" si="6"/>
        <v>29072</v>
      </c>
      <c r="W63" s="9">
        <v>449</v>
      </c>
      <c r="X63" s="9">
        <v>20042</v>
      </c>
      <c r="Y63" s="9">
        <v>8482</v>
      </c>
      <c r="Z63" s="9">
        <v>99</v>
      </c>
      <c r="AA63" s="30">
        <f t="shared" si="7"/>
        <v>0.70483626857457349</v>
      </c>
      <c r="AB63" s="30">
        <f t="shared" si="2"/>
        <v>5.0274325383495688E-2</v>
      </c>
      <c r="AC63" s="30">
        <f t="shared" si="8"/>
        <v>0.81934306569343063</v>
      </c>
      <c r="AD63" s="30">
        <f t="shared" si="9"/>
        <v>9.4735731617259206E-2</v>
      </c>
    </row>
    <row r="64" spans="2:30" x14ac:dyDescent="0.35">
      <c r="B64" s="9">
        <v>548</v>
      </c>
      <c r="C64" s="9">
        <v>548</v>
      </c>
      <c r="D64" s="9">
        <v>50</v>
      </c>
      <c r="E64" s="9">
        <v>4</v>
      </c>
      <c r="F64" s="9">
        <v>55</v>
      </c>
      <c r="G64" s="9">
        <v>55</v>
      </c>
      <c r="H64" s="9">
        <v>55</v>
      </c>
      <c r="I64" s="9">
        <v>55</v>
      </c>
      <c r="J64" s="9" t="s">
        <v>6</v>
      </c>
      <c r="K64" s="9" t="s">
        <v>6</v>
      </c>
      <c r="L64" s="9" t="s">
        <v>6</v>
      </c>
      <c r="M64" s="9" t="s">
        <v>6</v>
      </c>
      <c r="N64" s="12" t="s">
        <v>10</v>
      </c>
      <c r="O64" s="12">
        <v>100</v>
      </c>
      <c r="P64" s="12" t="s">
        <v>12</v>
      </c>
      <c r="Q64" s="12" t="s">
        <v>14</v>
      </c>
      <c r="R64" s="9"/>
      <c r="S64">
        <v>0.68248176574706998</v>
      </c>
      <c r="T64" s="13"/>
      <c r="U64" s="9" t="s">
        <v>44</v>
      </c>
      <c r="V64" s="9">
        <f t="shared" si="6"/>
        <v>29072</v>
      </c>
      <c r="W64" s="9">
        <v>431</v>
      </c>
      <c r="X64" s="9">
        <v>19910</v>
      </c>
      <c r="Y64" s="9">
        <v>8614</v>
      </c>
      <c r="Z64" s="9">
        <v>117</v>
      </c>
      <c r="AA64" s="30">
        <f t="shared" si="7"/>
        <v>0.69967666483214086</v>
      </c>
      <c r="AB64" s="30">
        <f t="shared" si="2"/>
        <v>4.7650635710337202E-2</v>
      </c>
      <c r="AC64" s="30">
        <f t="shared" si="8"/>
        <v>0.78649635036496346</v>
      </c>
      <c r="AD64" s="30">
        <f t="shared" si="9"/>
        <v>8.9857187532575836E-2</v>
      </c>
    </row>
    <row r="65" spans="2:30" x14ac:dyDescent="0.35">
      <c r="B65" s="9">
        <v>548</v>
      </c>
      <c r="C65" s="9">
        <v>548</v>
      </c>
      <c r="D65" s="9">
        <v>50</v>
      </c>
      <c r="E65" s="9">
        <v>4</v>
      </c>
      <c r="F65" s="9">
        <v>55</v>
      </c>
      <c r="G65" s="9">
        <v>55</v>
      </c>
      <c r="H65" s="9">
        <v>55</v>
      </c>
      <c r="I65" s="9">
        <v>55</v>
      </c>
      <c r="J65" s="9" t="s">
        <v>6</v>
      </c>
      <c r="K65" s="9" t="s">
        <v>6</v>
      </c>
      <c r="L65" s="9" t="s">
        <v>6</v>
      </c>
      <c r="M65" s="9" t="s">
        <v>6</v>
      </c>
      <c r="N65" s="12" t="s">
        <v>10</v>
      </c>
      <c r="O65" s="12">
        <v>100</v>
      </c>
      <c r="P65" s="12" t="s">
        <v>12</v>
      </c>
      <c r="Q65" s="12" t="s">
        <v>14</v>
      </c>
      <c r="R65" s="9"/>
      <c r="S65">
        <v>0.67883211374282804</v>
      </c>
      <c r="T65" s="13"/>
      <c r="U65" s="9" t="s">
        <v>44</v>
      </c>
      <c r="V65" s="9">
        <f t="shared" si="6"/>
        <v>29072</v>
      </c>
      <c r="W65" s="9">
        <v>491</v>
      </c>
      <c r="X65" s="9">
        <v>17805</v>
      </c>
      <c r="Y65" s="9">
        <v>10719</v>
      </c>
      <c r="Z65" s="9">
        <v>57</v>
      </c>
      <c r="AA65" s="30">
        <f t="shared" si="7"/>
        <v>0.62933406714364337</v>
      </c>
      <c r="AB65" s="30">
        <f t="shared" si="2"/>
        <v>4.3800178412132025E-2</v>
      </c>
      <c r="AC65" s="30">
        <f t="shared" si="8"/>
        <v>0.89598540145985406</v>
      </c>
      <c r="AD65" s="30">
        <f t="shared" si="9"/>
        <v>8.351760503486988E-2</v>
      </c>
    </row>
    <row r="66" spans="2:30" s="11" customFormat="1" x14ac:dyDescent="0.35">
      <c r="B66" s="10">
        <v>548</v>
      </c>
      <c r="C66" s="10">
        <v>548</v>
      </c>
      <c r="D66" s="10">
        <v>50</v>
      </c>
      <c r="E66" s="10">
        <v>4</v>
      </c>
      <c r="F66" s="10">
        <v>11</v>
      </c>
      <c r="G66" s="10">
        <v>11</v>
      </c>
      <c r="H66" s="10">
        <v>11</v>
      </c>
      <c r="I66" s="10">
        <v>11</v>
      </c>
      <c r="J66" s="10" t="s">
        <v>6</v>
      </c>
      <c r="K66" s="10" t="s">
        <v>6</v>
      </c>
      <c r="L66" s="10" t="s">
        <v>6</v>
      </c>
      <c r="M66" s="10" t="s">
        <v>6</v>
      </c>
      <c r="N66" s="11" t="s">
        <v>10</v>
      </c>
      <c r="O66" s="11">
        <v>100</v>
      </c>
      <c r="P66" s="11" t="s">
        <v>12</v>
      </c>
      <c r="Q66" s="11" t="s">
        <v>14</v>
      </c>
      <c r="R66" s="10"/>
      <c r="S66" s="11">
        <v>0.77737224102020197</v>
      </c>
      <c r="T66" s="14"/>
      <c r="U66" s="10" t="s">
        <v>48</v>
      </c>
      <c r="V66" s="10">
        <f>SUM(W66:Z66)</f>
        <v>29072</v>
      </c>
      <c r="W66" s="10">
        <v>469</v>
      </c>
      <c r="X66" s="10">
        <v>19563</v>
      </c>
      <c r="Y66" s="10">
        <v>8961</v>
      </c>
      <c r="Z66" s="10">
        <v>79</v>
      </c>
      <c r="AA66" s="31">
        <f t="shared" si="7"/>
        <v>0.68904788112272974</v>
      </c>
      <c r="AB66" s="31">
        <f t="shared" si="2"/>
        <v>4.973488865323436E-2</v>
      </c>
      <c r="AC66" s="31">
        <f t="shared" si="8"/>
        <v>0.8558394160583942</v>
      </c>
      <c r="AD66" s="31">
        <f t="shared" si="9"/>
        <v>9.4006814992984564E-2</v>
      </c>
    </row>
    <row r="67" spans="2:30" x14ac:dyDescent="0.35">
      <c r="B67" s="10">
        <v>548</v>
      </c>
      <c r="C67" s="10">
        <v>548</v>
      </c>
      <c r="D67" s="10">
        <v>50</v>
      </c>
      <c r="E67" s="10">
        <v>4</v>
      </c>
      <c r="F67" s="10">
        <v>11</v>
      </c>
      <c r="G67" s="10">
        <v>11</v>
      </c>
      <c r="H67" s="10">
        <v>11</v>
      </c>
      <c r="I67" s="10">
        <v>11</v>
      </c>
      <c r="J67" s="10" t="s">
        <v>6</v>
      </c>
      <c r="K67" s="10" t="s">
        <v>6</v>
      </c>
      <c r="L67" s="10" t="s">
        <v>6</v>
      </c>
      <c r="M67" s="10" t="s">
        <v>6</v>
      </c>
      <c r="N67" s="11" t="s">
        <v>10</v>
      </c>
      <c r="O67" s="11">
        <v>100</v>
      </c>
      <c r="P67" s="11" t="s">
        <v>12</v>
      </c>
      <c r="Q67" s="11" t="s">
        <v>14</v>
      </c>
      <c r="R67" s="9"/>
      <c r="S67" s="11">
        <v>0.74452555179595903</v>
      </c>
      <c r="T67" s="13"/>
      <c r="U67" s="10" t="s">
        <v>48</v>
      </c>
      <c r="V67" s="10">
        <f>SUM(W67:Z67)</f>
        <v>29072</v>
      </c>
      <c r="W67" s="10">
        <v>461</v>
      </c>
      <c r="X67" s="10">
        <v>19071</v>
      </c>
      <c r="Y67" s="10">
        <v>9453</v>
      </c>
      <c r="Z67" s="10">
        <v>87</v>
      </c>
      <c r="AA67" s="31">
        <f t="shared" si="7"/>
        <v>0.67184920198128784</v>
      </c>
      <c r="AB67" s="31">
        <f t="shared" si="2"/>
        <v>4.6499899132539844E-2</v>
      </c>
      <c r="AC67" s="31">
        <f t="shared" si="8"/>
        <v>0.84124087591240881</v>
      </c>
      <c r="AD67" s="31">
        <f t="shared" si="9"/>
        <v>8.812846492066527E-2</v>
      </c>
    </row>
    <row r="68" spans="2:30" x14ac:dyDescent="0.35">
      <c r="B68" s="10">
        <v>548</v>
      </c>
      <c r="C68" s="10">
        <v>548</v>
      </c>
      <c r="D68" s="10">
        <v>50</v>
      </c>
      <c r="E68" s="10">
        <v>4</v>
      </c>
      <c r="F68" s="10">
        <v>11</v>
      </c>
      <c r="G68" s="10">
        <v>11</v>
      </c>
      <c r="H68" s="10">
        <v>11</v>
      </c>
      <c r="I68" s="10">
        <v>11</v>
      </c>
      <c r="J68" s="10" t="s">
        <v>6</v>
      </c>
      <c r="K68" s="10" t="s">
        <v>6</v>
      </c>
      <c r="L68" s="10" t="s">
        <v>6</v>
      </c>
      <c r="M68" s="10" t="s">
        <v>6</v>
      </c>
      <c r="N68" s="11" t="s">
        <v>10</v>
      </c>
      <c r="O68" s="11">
        <v>100</v>
      </c>
      <c r="P68" s="11" t="s">
        <v>12</v>
      </c>
      <c r="Q68" s="11" t="s">
        <v>14</v>
      </c>
      <c r="R68" s="9"/>
      <c r="S68" s="11">
        <v>0.75182479619979803</v>
      </c>
      <c r="T68" s="13"/>
      <c r="U68" s="10" t="s">
        <v>48</v>
      </c>
      <c r="V68" s="10">
        <f t="shared" ref="V68:V105" si="10">SUM(W68:Z68)</f>
        <v>29072</v>
      </c>
      <c r="W68" s="10">
        <v>448</v>
      </c>
      <c r="X68" s="10">
        <v>20169</v>
      </c>
      <c r="Y68" s="10">
        <v>8355</v>
      </c>
      <c r="Z68" s="10">
        <v>100</v>
      </c>
      <c r="AA68" s="31">
        <f t="shared" si="7"/>
        <v>0.70917033571821686</v>
      </c>
      <c r="AB68" s="31">
        <f t="shared" si="2"/>
        <v>5.08917414517778E-2</v>
      </c>
      <c r="AC68" s="31">
        <f t="shared" si="8"/>
        <v>0.81751824817518248</v>
      </c>
      <c r="AD68" s="31">
        <f t="shared" si="9"/>
        <v>9.5818629023633833E-2</v>
      </c>
    </row>
    <row r="69" spans="2:30" x14ac:dyDescent="0.35">
      <c r="B69" s="10">
        <v>548</v>
      </c>
      <c r="C69" s="10">
        <v>548</v>
      </c>
      <c r="D69" s="10">
        <v>50</v>
      </c>
      <c r="E69" s="10">
        <v>4</v>
      </c>
      <c r="F69" s="10">
        <v>11</v>
      </c>
      <c r="G69" s="10">
        <v>11</v>
      </c>
      <c r="H69" s="10">
        <v>11</v>
      </c>
      <c r="I69" s="10">
        <v>11</v>
      </c>
      <c r="J69" s="10" t="s">
        <v>6</v>
      </c>
      <c r="K69" s="10" t="s">
        <v>6</v>
      </c>
      <c r="L69" s="10" t="s">
        <v>6</v>
      </c>
      <c r="M69" s="10" t="s">
        <v>6</v>
      </c>
      <c r="N69" s="11" t="s">
        <v>10</v>
      </c>
      <c r="O69" s="11">
        <v>100</v>
      </c>
      <c r="P69" s="11" t="s">
        <v>12</v>
      </c>
      <c r="Q69" s="11" t="s">
        <v>14</v>
      </c>
      <c r="R69" s="9"/>
      <c r="S69" s="11">
        <v>0.76277375221252397</v>
      </c>
      <c r="T69" s="13"/>
      <c r="U69" s="10" t="s">
        <v>48</v>
      </c>
      <c r="V69" s="10">
        <f t="shared" si="10"/>
        <v>29072</v>
      </c>
      <c r="W69" s="10">
        <v>440</v>
      </c>
      <c r="X69" s="10">
        <v>20831</v>
      </c>
      <c r="Y69" s="10">
        <v>7693</v>
      </c>
      <c r="Z69" s="10">
        <v>108</v>
      </c>
      <c r="AA69" s="31">
        <f t="shared" si="7"/>
        <v>0.73166620803522286</v>
      </c>
      <c r="AB69" s="31">
        <f t="shared" si="2"/>
        <v>5.4100577892536576E-2</v>
      </c>
      <c r="AC69" s="31">
        <f t="shared" si="8"/>
        <v>0.8029197080291971</v>
      </c>
      <c r="AD69" s="31">
        <f t="shared" si="9"/>
        <v>0.10137080981453749</v>
      </c>
    </row>
    <row r="70" spans="2:30" x14ac:dyDescent="0.35">
      <c r="B70" s="10">
        <v>548</v>
      </c>
      <c r="C70" s="10">
        <v>548</v>
      </c>
      <c r="D70" s="10">
        <v>50</v>
      </c>
      <c r="E70" s="10">
        <v>4</v>
      </c>
      <c r="F70" s="10">
        <v>11</v>
      </c>
      <c r="G70" s="10">
        <v>11</v>
      </c>
      <c r="H70" s="10">
        <v>11</v>
      </c>
      <c r="I70" s="10">
        <v>11</v>
      </c>
      <c r="J70" s="10" t="s">
        <v>6</v>
      </c>
      <c r="K70" s="10" t="s">
        <v>6</v>
      </c>
      <c r="L70" s="10" t="s">
        <v>6</v>
      </c>
      <c r="M70" s="10" t="s">
        <v>6</v>
      </c>
      <c r="N70" s="11" t="s">
        <v>10</v>
      </c>
      <c r="O70" s="11">
        <v>100</v>
      </c>
      <c r="P70" s="11" t="s">
        <v>12</v>
      </c>
      <c r="Q70" s="11" t="s">
        <v>14</v>
      </c>
      <c r="R70" s="9"/>
      <c r="S70" s="11">
        <v>0.74452555179595903</v>
      </c>
      <c r="T70" s="13"/>
      <c r="U70" s="10" t="s">
        <v>48</v>
      </c>
      <c r="V70" s="10">
        <f t="shared" si="10"/>
        <v>29072</v>
      </c>
      <c r="W70" s="10">
        <v>463</v>
      </c>
      <c r="X70" s="10">
        <v>19857</v>
      </c>
      <c r="Y70" s="10">
        <v>8667</v>
      </c>
      <c r="Z70" s="10">
        <v>85</v>
      </c>
      <c r="AA70" s="31">
        <f t="shared" si="7"/>
        <v>0.69895432030820037</v>
      </c>
      <c r="AB70" s="31">
        <f t="shared" si="2"/>
        <v>5.071193866374589E-2</v>
      </c>
      <c r="AC70" s="31">
        <f t="shared" si="8"/>
        <v>0.8448905109489051</v>
      </c>
      <c r="AD70" s="31">
        <f t="shared" si="9"/>
        <v>9.5680925811117992E-2</v>
      </c>
    </row>
    <row r="71" spans="2:30" x14ac:dyDescent="0.35">
      <c r="B71" s="10">
        <v>548</v>
      </c>
      <c r="C71" s="10">
        <v>548</v>
      </c>
      <c r="D71" s="10">
        <v>50</v>
      </c>
      <c r="E71" s="10">
        <v>4</v>
      </c>
      <c r="F71" s="10">
        <v>11</v>
      </c>
      <c r="G71" s="10">
        <v>11</v>
      </c>
      <c r="H71" s="10">
        <v>11</v>
      </c>
      <c r="I71" s="10">
        <v>11</v>
      </c>
      <c r="J71" s="10" t="s">
        <v>6</v>
      </c>
      <c r="K71" s="10" t="s">
        <v>6</v>
      </c>
      <c r="L71" s="10" t="s">
        <v>6</v>
      </c>
      <c r="M71" s="10" t="s">
        <v>6</v>
      </c>
      <c r="N71" s="11" t="s">
        <v>10</v>
      </c>
      <c r="O71" s="11">
        <v>100</v>
      </c>
      <c r="P71" s="11" t="s">
        <v>12</v>
      </c>
      <c r="Q71" s="11" t="s">
        <v>14</v>
      </c>
      <c r="R71" s="9"/>
      <c r="S71" s="11">
        <v>0.76277375221252397</v>
      </c>
      <c r="T71" s="13"/>
      <c r="U71" s="10" t="s">
        <v>48</v>
      </c>
      <c r="V71" s="10">
        <f t="shared" si="10"/>
        <v>29072</v>
      </c>
      <c r="W71" s="10">
        <v>402</v>
      </c>
      <c r="X71" s="10">
        <v>22383</v>
      </c>
      <c r="Y71" s="10">
        <v>6141</v>
      </c>
      <c r="Z71" s="10">
        <v>146</v>
      </c>
      <c r="AA71" s="31">
        <f t="shared" si="7"/>
        <v>0.78374380847550906</v>
      </c>
      <c r="AB71" s="31">
        <f t="shared" si="2"/>
        <v>6.1439706556625402E-2</v>
      </c>
      <c r="AC71" s="31">
        <f t="shared" si="8"/>
        <v>0.73357664233576647</v>
      </c>
      <c r="AD71" s="31">
        <f t="shared" si="9"/>
        <v>0.11338316175433648</v>
      </c>
    </row>
    <row r="72" spans="2:30" x14ac:dyDescent="0.35">
      <c r="B72" s="10">
        <v>548</v>
      </c>
      <c r="C72" s="10">
        <v>548</v>
      </c>
      <c r="D72" s="10">
        <v>50</v>
      </c>
      <c r="E72" s="10">
        <v>4</v>
      </c>
      <c r="F72" s="10">
        <v>11</v>
      </c>
      <c r="G72" s="10">
        <v>11</v>
      </c>
      <c r="H72" s="10">
        <v>11</v>
      </c>
      <c r="I72" s="10">
        <v>11</v>
      </c>
      <c r="J72" s="10" t="s">
        <v>6</v>
      </c>
      <c r="K72" s="10" t="s">
        <v>6</v>
      </c>
      <c r="L72" s="10" t="s">
        <v>6</v>
      </c>
      <c r="M72" s="10" t="s">
        <v>6</v>
      </c>
      <c r="N72" s="11" t="s">
        <v>10</v>
      </c>
      <c r="O72" s="11">
        <v>100</v>
      </c>
      <c r="P72" s="11" t="s">
        <v>12</v>
      </c>
      <c r="Q72" s="11" t="s">
        <v>14</v>
      </c>
      <c r="R72" s="9"/>
      <c r="S72" s="11">
        <v>0.75912410020828203</v>
      </c>
      <c r="T72" s="13"/>
      <c r="U72" s="10" t="s">
        <v>48</v>
      </c>
      <c r="V72" s="10">
        <f t="shared" si="10"/>
        <v>29072</v>
      </c>
      <c r="W72" s="10">
        <v>452</v>
      </c>
      <c r="X72" s="10">
        <v>20376</v>
      </c>
      <c r="Y72" s="10">
        <v>8148</v>
      </c>
      <c r="Z72" s="10">
        <v>96</v>
      </c>
      <c r="AA72" s="31">
        <f t="shared" si="7"/>
        <v>0.71642817831590533</v>
      </c>
      <c r="AB72" s="31">
        <f t="shared" si="2"/>
        <v>5.2558139534883724E-2</v>
      </c>
      <c r="AC72" s="31">
        <f t="shared" si="8"/>
        <v>0.82481751824817517</v>
      </c>
      <c r="AD72" s="31">
        <f t="shared" si="9"/>
        <v>9.8819414079580239E-2</v>
      </c>
    </row>
    <row r="73" spans="2:30" x14ac:dyDescent="0.35">
      <c r="B73" s="10">
        <v>548</v>
      </c>
      <c r="C73" s="10">
        <v>548</v>
      </c>
      <c r="D73" s="10">
        <v>50</v>
      </c>
      <c r="E73" s="10">
        <v>4</v>
      </c>
      <c r="F73" s="10">
        <v>11</v>
      </c>
      <c r="G73" s="10">
        <v>11</v>
      </c>
      <c r="H73" s="10">
        <v>11</v>
      </c>
      <c r="I73" s="10">
        <v>11</v>
      </c>
      <c r="J73" s="10" t="s">
        <v>6</v>
      </c>
      <c r="K73" s="10" t="s">
        <v>6</v>
      </c>
      <c r="L73" s="10" t="s">
        <v>6</v>
      </c>
      <c r="M73" s="10" t="s">
        <v>6</v>
      </c>
      <c r="N73" s="11" t="s">
        <v>10</v>
      </c>
      <c r="O73" s="11">
        <v>100</v>
      </c>
      <c r="P73" s="11" t="s">
        <v>12</v>
      </c>
      <c r="Q73" s="11" t="s">
        <v>14</v>
      </c>
      <c r="R73" s="9"/>
      <c r="S73" s="11">
        <v>0.73357665538787797</v>
      </c>
      <c r="T73" s="13"/>
      <c r="U73" s="10" t="s">
        <v>48</v>
      </c>
      <c r="V73" s="10">
        <f t="shared" si="10"/>
        <v>29072</v>
      </c>
      <c r="W73" s="10">
        <v>486</v>
      </c>
      <c r="X73" s="10">
        <v>18204</v>
      </c>
      <c r="Y73" s="10">
        <v>10320</v>
      </c>
      <c r="Z73" s="10">
        <v>62</v>
      </c>
      <c r="AA73" s="31">
        <f t="shared" si="7"/>
        <v>0.64288662630709958</v>
      </c>
      <c r="AB73" s="31">
        <f t="shared" si="2"/>
        <v>4.4975013881177126E-2</v>
      </c>
      <c r="AC73" s="31">
        <f t="shared" si="8"/>
        <v>0.88686131386861311</v>
      </c>
      <c r="AD73" s="31">
        <f t="shared" si="9"/>
        <v>8.5608596089483888E-2</v>
      </c>
    </row>
    <row r="74" spans="2:30" x14ac:dyDescent="0.35">
      <c r="B74" s="10">
        <v>548</v>
      </c>
      <c r="C74" s="10">
        <v>548</v>
      </c>
      <c r="D74" s="10">
        <v>50</v>
      </c>
      <c r="E74" s="10">
        <v>4</v>
      </c>
      <c r="F74" s="10">
        <v>11</v>
      </c>
      <c r="G74" s="10">
        <v>11</v>
      </c>
      <c r="H74" s="10">
        <v>11</v>
      </c>
      <c r="I74" s="10">
        <v>11</v>
      </c>
      <c r="J74" s="10" t="s">
        <v>6</v>
      </c>
      <c r="K74" s="10" t="s">
        <v>6</v>
      </c>
      <c r="L74" s="10" t="s">
        <v>6</v>
      </c>
      <c r="M74" s="10" t="s">
        <v>6</v>
      </c>
      <c r="N74" s="11" t="s">
        <v>10</v>
      </c>
      <c r="O74" s="11">
        <v>100</v>
      </c>
      <c r="P74" s="11" t="s">
        <v>12</v>
      </c>
      <c r="Q74" s="11" t="s">
        <v>14</v>
      </c>
      <c r="R74" s="9"/>
      <c r="S74" s="11">
        <v>0.76642334461212103</v>
      </c>
      <c r="T74" s="13"/>
      <c r="U74" s="10" t="s">
        <v>48</v>
      </c>
      <c r="V74" s="10">
        <f t="shared" si="10"/>
        <v>29072</v>
      </c>
      <c r="W74" s="10">
        <v>458</v>
      </c>
      <c r="X74" s="10">
        <v>20164</v>
      </c>
      <c r="Y74" s="10">
        <v>8360</v>
      </c>
      <c r="Z74" s="10">
        <v>90</v>
      </c>
      <c r="AA74" s="31">
        <f t="shared" si="7"/>
        <v>0.70934232250963125</v>
      </c>
      <c r="AB74" s="31">
        <f t="shared" si="2"/>
        <v>5.1939215241551373E-2</v>
      </c>
      <c r="AC74" s="31">
        <f t="shared" si="8"/>
        <v>0.83576642335766427</v>
      </c>
      <c r="AD74" s="31">
        <f t="shared" si="9"/>
        <v>9.7800555199658329E-2</v>
      </c>
    </row>
    <row r="75" spans="2:30" x14ac:dyDescent="0.35">
      <c r="B75" s="10">
        <v>548</v>
      </c>
      <c r="C75" s="10">
        <v>548</v>
      </c>
      <c r="D75" s="10">
        <v>50</v>
      </c>
      <c r="E75" s="10">
        <v>4</v>
      </c>
      <c r="F75" s="10">
        <v>11</v>
      </c>
      <c r="G75" s="10">
        <v>11</v>
      </c>
      <c r="H75" s="10">
        <v>11</v>
      </c>
      <c r="I75" s="10">
        <v>11</v>
      </c>
      <c r="J75" s="10" t="s">
        <v>6</v>
      </c>
      <c r="K75" s="10" t="s">
        <v>6</v>
      </c>
      <c r="L75" s="10" t="s">
        <v>6</v>
      </c>
      <c r="M75" s="10" t="s">
        <v>6</v>
      </c>
      <c r="N75" s="11" t="s">
        <v>10</v>
      </c>
      <c r="O75" s="11">
        <v>100</v>
      </c>
      <c r="P75" s="11" t="s">
        <v>12</v>
      </c>
      <c r="Q75" s="11" t="s">
        <v>14</v>
      </c>
      <c r="R75" s="9"/>
      <c r="S75" s="11">
        <v>0.71532845497131303</v>
      </c>
      <c r="T75" s="13"/>
      <c r="U75" s="10" t="s">
        <v>48</v>
      </c>
      <c r="V75" s="10">
        <f t="shared" si="10"/>
        <v>29072</v>
      </c>
      <c r="W75" s="10">
        <v>444</v>
      </c>
      <c r="X75" s="10">
        <v>19785</v>
      </c>
      <c r="Y75" s="10">
        <v>8739</v>
      </c>
      <c r="Z75" s="10">
        <v>104</v>
      </c>
      <c r="AA75" s="31">
        <f t="shared" si="7"/>
        <v>0.69582416070445785</v>
      </c>
      <c r="AB75" s="31">
        <f t="shared" si="2"/>
        <v>4.8350212348905588E-2</v>
      </c>
      <c r="AC75" s="31">
        <f t="shared" si="8"/>
        <v>0.81021897810218979</v>
      </c>
      <c r="AD75" s="31">
        <f t="shared" si="9"/>
        <v>9.125475285171103E-2</v>
      </c>
    </row>
    <row r="76" spans="2:30" x14ac:dyDescent="0.35">
      <c r="B76" s="10">
        <v>548</v>
      </c>
      <c r="C76" s="10">
        <v>548</v>
      </c>
      <c r="D76" s="10">
        <v>50</v>
      </c>
      <c r="E76" s="10">
        <v>4</v>
      </c>
      <c r="F76" s="10">
        <v>11</v>
      </c>
      <c r="G76" s="10">
        <v>11</v>
      </c>
      <c r="H76" s="10">
        <v>11</v>
      </c>
      <c r="I76" s="10">
        <v>11</v>
      </c>
      <c r="J76" s="10" t="s">
        <v>6</v>
      </c>
      <c r="K76" s="10" t="s">
        <v>6</v>
      </c>
      <c r="L76" s="10" t="s">
        <v>6</v>
      </c>
      <c r="M76" s="10" t="s">
        <v>6</v>
      </c>
      <c r="N76" s="11" t="s">
        <v>10</v>
      </c>
      <c r="O76" s="11">
        <v>100</v>
      </c>
      <c r="P76" s="11" t="s">
        <v>12</v>
      </c>
      <c r="Q76" s="11" t="s">
        <v>14</v>
      </c>
      <c r="R76" s="9"/>
      <c r="S76" s="11">
        <v>0.72262775897979703</v>
      </c>
      <c r="T76" s="13"/>
      <c r="U76" s="10" t="s">
        <v>48</v>
      </c>
      <c r="V76" s="10">
        <f t="shared" si="10"/>
        <v>29072</v>
      </c>
      <c r="W76" s="10">
        <v>497</v>
      </c>
      <c r="X76" s="10">
        <v>16943</v>
      </c>
      <c r="Y76" s="10">
        <v>11581</v>
      </c>
      <c r="Z76" s="10">
        <v>51</v>
      </c>
      <c r="AA76" s="31">
        <f t="shared" si="7"/>
        <v>0.59988992845349476</v>
      </c>
      <c r="AB76" s="31">
        <f t="shared" si="2"/>
        <v>4.1149196886901808E-2</v>
      </c>
      <c r="AC76" s="31">
        <f t="shared" si="8"/>
        <v>0.90693430656934304</v>
      </c>
      <c r="AD76" s="31">
        <f t="shared" si="9"/>
        <v>7.8726437509900202E-2</v>
      </c>
    </row>
    <row r="77" spans="2:30" x14ac:dyDescent="0.35">
      <c r="B77" s="10">
        <v>548</v>
      </c>
      <c r="C77" s="10">
        <v>548</v>
      </c>
      <c r="D77" s="10">
        <v>50</v>
      </c>
      <c r="E77" s="10">
        <v>4</v>
      </c>
      <c r="F77" s="10">
        <v>11</v>
      </c>
      <c r="G77" s="10">
        <v>11</v>
      </c>
      <c r="H77" s="10">
        <v>11</v>
      </c>
      <c r="I77" s="10">
        <v>11</v>
      </c>
      <c r="J77" s="10" t="s">
        <v>6</v>
      </c>
      <c r="K77" s="10" t="s">
        <v>6</v>
      </c>
      <c r="L77" s="10" t="s">
        <v>6</v>
      </c>
      <c r="M77" s="10" t="s">
        <v>6</v>
      </c>
      <c r="N77" s="11" t="s">
        <v>10</v>
      </c>
      <c r="O77" s="11">
        <v>100</v>
      </c>
      <c r="P77" s="11" t="s">
        <v>12</v>
      </c>
      <c r="Q77" s="11" t="s">
        <v>14</v>
      </c>
      <c r="R77" s="9"/>
      <c r="S77" s="11">
        <v>0.74087589979171697</v>
      </c>
      <c r="T77" s="13"/>
      <c r="U77" s="10" t="s">
        <v>48</v>
      </c>
      <c r="V77" s="10">
        <f t="shared" si="10"/>
        <v>29072</v>
      </c>
      <c r="W77" s="10">
        <v>416</v>
      </c>
      <c r="X77" s="10">
        <v>21755</v>
      </c>
      <c r="Y77" s="10">
        <v>6769</v>
      </c>
      <c r="Z77" s="10">
        <v>132</v>
      </c>
      <c r="AA77" s="31">
        <f t="shared" si="7"/>
        <v>0.76262383048981841</v>
      </c>
      <c r="AB77" s="31">
        <f t="shared" si="2"/>
        <v>5.7898399443284621E-2</v>
      </c>
      <c r="AC77" s="31">
        <f t="shared" si="8"/>
        <v>0.75912408759124084</v>
      </c>
      <c r="AD77" s="31">
        <f t="shared" si="9"/>
        <v>0.10759084443294969</v>
      </c>
    </row>
    <row r="78" spans="2:30" x14ac:dyDescent="0.35">
      <c r="B78" s="10">
        <v>548</v>
      </c>
      <c r="C78" s="10">
        <v>548</v>
      </c>
      <c r="D78" s="10">
        <v>50</v>
      </c>
      <c r="E78" s="10">
        <v>4</v>
      </c>
      <c r="F78" s="10">
        <v>11</v>
      </c>
      <c r="G78" s="10">
        <v>11</v>
      </c>
      <c r="H78" s="10">
        <v>11</v>
      </c>
      <c r="I78" s="10">
        <v>11</v>
      </c>
      <c r="J78" s="10" t="s">
        <v>6</v>
      </c>
      <c r="K78" s="10" t="s">
        <v>6</v>
      </c>
      <c r="L78" s="10" t="s">
        <v>6</v>
      </c>
      <c r="M78" s="10" t="s">
        <v>6</v>
      </c>
      <c r="N78" s="11" t="s">
        <v>10</v>
      </c>
      <c r="O78" s="11">
        <v>100</v>
      </c>
      <c r="P78" s="11" t="s">
        <v>12</v>
      </c>
      <c r="Q78" s="11" t="s">
        <v>14</v>
      </c>
      <c r="R78" s="9"/>
      <c r="S78" s="11">
        <v>0.80656933784484797</v>
      </c>
      <c r="T78" s="13"/>
      <c r="U78" s="10" t="s">
        <v>48</v>
      </c>
      <c r="V78" s="10">
        <f t="shared" si="10"/>
        <v>29072</v>
      </c>
      <c r="W78" s="10">
        <v>483</v>
      </c>
      <c r="X78" s="10">
        <v>18563</v>
      </c>
      <c r="Y78" s="10">
        <v>9961</v>
      </c>
      <c r="Z78" s="10">
        <v>65</v>
      </c>
      <c r="AA78" s="31">
        <f t="shared" si="7"/>
        <v>0.65513208585580629</v>
      </c>
      <c r="AB78" s="31">
        <f t="shared" si="2"/>
        <v>4.6246648793565687E-2</v>
      </c>
      <c r="AC78" s="31">
        <f t="shared" si="8"/>
        <v>0.88138686131386856</v>
      </c>
      <c r="AD78" s="31">
        <f t="shared" si="9"/>
        <v>8.7882096069869006E-2</v>
      </c>
    </row>
    <row r="79" spans="2:30" x14ac:dyDescent="0.35">
      <c r="B79" s="10">
        <v>548</v>
      </c>
      <c r="C79" s="10">
        <v>548</v>
      </c>
      <c r="D79" s="10">
        <v>50</v>
      </c>
      <c r="E79" s="10">
        <v>4</v>
      </c>
      <c r="F79" s="10">
        <v>11</v>
      </c>
      <c r="G79" s="10">
        <v>11</v>
      </c>
      <c r="H79" s="10">
        <v>11</v>
      </c>
      <c r="I79" s="10">
        <v>11</v>
      </c>
      <c r="J79" s="10" t="s">
        <v>6</v>
      </c>
      <c r="K79" s="10" t="s">
        <v>6</v>
      </c>
      <c r="L79" s="10" t="s">
        <v>6</v>
      </c>
      <c r="M79" s="10" t="s">
        <v>6</v>
      </c>
      <c r="N79" s="11" t="s">
        <v>10</v>
      </c>
      <c r="O79" s="11">
        <v>100</v>
      </c>
      <c r="P79" s="11" t="s">
        <v>12</v>
      </c>
      <c r="Q79" s="11" t="s">
        <v>14</v>
      </c>
      <c r="R79" s="9"/>
      <c r="S79" s="11">
        <v>0.77007299661636297</v>
      </c>
      <c r="T79" s="13"/>
      <c r="U79" s="10" t="s">
        <v>48</v>
      </c>
      <c r="V79" s="10">
        <f t="shared" si="10"/>
        <v>29072</v>
      </c>
      <c r="W79" s="10">
        <v>464</v>
      </c>
      <c r="X79" s="10">
        <v>19859</v>
      </c>
      <c r="Y79" s="10">
        <v>8665</v>
      </c>
      <c r="Z79" s="10">
        <v>84</v>
      </c>
      <c r="AA79" s="31">
        <f t="shared" si="7"/>
        <v>0.69905751238304903</v>
      </c>
      <c r="AB79" s="31">
        <f t="shared" si="2"/>
        <v>5.0827034724504325E-2</v>
      </c>
      <c r="AC79" s="31">
        <f t="shared" si="8"/>
        <v>0.84671532846715325</v>
      </c>
      <c r="AD79" s="31">
        <f t="shared" si="9"/>
        <v>9.5897488891185281E-2</v>
      </c>
    </row>
    <row r="80" spans="2:30" x14ac:dyDescent="0.35">
      <c r="B80" s="10">
        <v>548</v>
      </c>
      <c r="C80" s="10">
        <v>548</v>
      </c>
      <c r="D80" s="10">
        <v>50</v>
      </c>
      <c r="E80" s="10">
        <v>4</v>
      </c>
      <c r="F80" s="10">
        <v>11</v>
      </c>
      <c r="G80" s="10">
        <v>11</v>
      </c>
      <c r="H80" s="10">
        <v>11</v>
      </c>
      <c r="I80" s="10">
        <v>11</v>
      </c>
      <c r="J80" s="10" t="s">
        <v>6</v>
      </c>
      <c r="K80" s="10" t="s">
        <v>6</v>
      </c>
      <c r="L80" s="10" t="s">
        <v>6</v>
      </c>
      <c r="M80" s="10" t="s">
        <v>6</v>
      </c>
      <c r="N80" s="11" t="s">
        <v>10</v>
      </c>
      <c r="O80" s="11">
        <v>100</v>
      </c>
      <c r="P80" s="11" t="s">
        <v>12</v>
      </c>
      <c r="Q80" s="11" t="s">
        <v>14</v>
      </c>
      <c r="R80" s="9"/>
      <c r="S80" s="11">
        <v>0.75547444820403997</v>
      </c>
      <c r="T80" s="13"/>
      <c r="U80" s="10" t="s">
        <v>48</v>
      </c>
      <c r="V80" s="10">
        <f t="shared" si="10"/>
        <v>29072</v>
      </c>
      <c r="W80" s="10">
        <v>467</v>
      </c>
      <c r="X80" s="10">
        <v>19691</v>
      </c>
      <c r="Y80" s="10">
        <v>8833</v>
      </c>
      <c r="Z80" s="10">
        <v>81</v>
      </c>
      <c r="AA80" s="31">
        <f t="shared" si="7"/>
        <v>0.69338194826637312</v>
      </c>
      <c r="AB80" s="31">
        <f t="shared" ref="AB80:AB85" si="11">IF(AND(W80=0, Y80=0),0,(W80/(W80+Y80)))</f>
        <v>5.0215053763440862E-2</v>
      </c>
      <c r="AC80" s="31">
        <f t="shared" si="8"/>
        <v>0.8521897810218978</v>
      </c>
      <c r="AD80" s="31">
        <f t="shared" si="9"/>
        <v>9.4841592201462238E-2</v>
      </c>
    </row>
    <row r="81" spans="2:30" x14ac:dyDescent="0.35">
      <c r="B81" s="10">
        <v>548</v>
      </c>
      <c r="C81" s="10">
        <v>548</v>
      </c>
      <c r="D81" s="10">
        <v>50</v>
      </c>
      <c r="E81" s="10">
        <v>4</v>
      </c>
      <c r="F81" s="10">
        <v>11</v>
      </c>
      <c r="G81" s="10">
        <v>11</v>
      </c>
      <c r="H81" s="10">
        <v>11</v>
      </c>
      <c r="I81" s="10">
        <v>11</v>
      </c>
      <c r="J81" s="10" t="s">
        <v>6</v>
      </c>
      <c r="K81" s="10" t="s">
        <v>6</v>
      </c>
      <c r="L81" s="10" t="s">
        <v>6</v>
      </c>
      <c r="M81" s="10" t="s">
        <v>6</v>
      </c>
      <c r="N81" s="11" t="s">
        <v>10</v>
      </c>
      <c r="O81" s="11">
        <v>100</v>
      </c>
      <c r="P81" s="11" t="s">
        <v>12</v>
      </c>
      <c r="Q81" s="11" t="s">
        <v>14</v>
      </c>
      <c r="R81" s="9"/>
      <c r="S81" s="11">
        <v>0.78832119703292802</v>
      </c>
      <c r="T81" s="13"/>
      <c r="U81" s="10" t="s">
        <v>48</v>
      </c>
      <c r="V81" s="10">
        <f t="shared" si="10"/>
        <v>29072</v>
      </c>
      <c r="W81" s="10">
        <v>450</v>
      </c>
      <c r="X81" s="10">
        <v>20168</v>
      </c>
      <c r="Y81" s="10">
        <v>8356</v>
      </c>
      <c r="Z81" s="10">
        <v>98</v>
      </c>
      <c r="AA81" s="31">
        <f t="shared" si="7"/>
        <v>0.70920473307649967</v>
      </c>
      <c r="AB81" s="31">
        <f t="shared" si="11"/>
        <v>5.1101521689756985E-2</v>
      </c>
      <c r="AC81" s="31">
        <f t="shared" si="8"/>
        <v>0.82116788321167888</v>
      </c>
      <c r="AD81" s="31">
        <f t="shared" si="9"/>
        <v>9.6215522771007048E-2</v>
      </c>
    </row>
    <row r="82" spans="2:30" x14ac:dyDescent="0.35">
      <c r="B82" s="10">
        <v>548</v>
      </c>
      <c r="C82" s="10">
        <v>548</v>
      </c>
      <c r="D82" s="10">
        <v>50</v>
      </c>
      <c r="E82" s="10">
        <v>4</v>
      </c>
      <c r="F82" s="10">
        <v>11</v>
      </c>
      <c r="G82" s="10">
        <v>11</v>
      </c>
      <c r="H82" s="10">
        <v>11</v>
      </c>
      <c r="I82" s="10">
        <v>11</v>
      </c>
      <c r="J82" s="10" t="s">
        <v>6</v>
      </c>
      <c r="K82" s="10" t="s">
        <v>6</v>
      </c>
      <c r="L82" s="10" t="s">
        <v>6</v>
      </c>
      <c r="M82" s="10" t="s">
        <v>6</v>
      </c>
      <c r="N82" s="11" t="s">
        <v>10</v>
      </c>
      <c r="O82" s="11">
        <v>100</v>
      </c>
      <c r="P82" s="11" t="s">
        <v>12</v>
      </c>
      <c r="Q82" s="11" t="s">
        <v>14</v>
      </c>
      <c r="R82" s="9"/>
      <c r="S82" s="11">
        <v>0.70437955856323198</v>
      </c>
      <c r="T82" s="13"/>
      <c r="U82" s="10" t="s">
        <v>48</v>
      </c>
      <c r="V82" s="10">
        <f t="shared" si="10"/>
        <v>29072</v>
      </c>
      <c r="W82" s="10">
        <v>444</v>
      </c>
      <c r="X82" s="10">
        <v>19862</v>
      </c>
      <c r="Y82" s="10">
        <v>8662</v>
      </c>
      <c r="Z82" s="10">
        <v>104</v>
      </c>
      <c r="AA82" s="31">
        <f t="shared" si="7"/>
        <v>0.69847275729224001</v>
      </c>
      <c r="AB82" s="31">
        <f t="shared" si="11"/>
        <v>4.8759059960465624E-2</v>
      </c>
      <c r="AC82" s="31">
        <f t="shared" si="8"/>
        <v>0.81021897810218979</v>
      </c>
      <c r="AD82" s="31">
        <f t="shared" si="9"/>
        <v>9.1982597886886272E-2</v>
      </c>
    </row>
    <row r="83" spans="2:30" x14ac:dyDescent="0.35">
      <c r="B83" s="10">
        <v>548</v>
      </c>
      <c r="C83" s="10">
        <v>548</v>
      </c>
      <c r="D83" s="10">
        <v>50</v>
      </c>
      <c r="E83" s="10">
        <v>4</v>
      </c>
      <c r="F83" s="10">
        <v>11</v>
      </c>
      <c r="G83" s="10">
        <v>11</v>
      </c>
      <c r="H83" s="10">
        <v>11</v>
      </c>
      <c r="I83" s="10">
        <v>11</v>
      </c>
      <c r="J83" s="10" t="s">
        <v>6</v>
      </c>
      <c r="K83" s="10" t="s">
        <v>6</v>
      </c>
      <c r="L83" s="10" t="s">
        <v>6</v>
      </c>
      <c r="M83" s="10" t="s">
        <v>6</v>
      </c>
      <c r="N83" s="11" t="s">
        <v>10</v>
      </c>
      <c r="O83" s="11">
        <v>100</v>
      </c>
      <c r="P83" s="11" t="s">
        <v>12</v>
      </c>
      <c r="Q83" s="11" t="s">
        <v>14</v>
      </c>
      <c r="R83" s="9"/>
      <c r="S83" s="11">
        <v>0.76277375221252397</v>
      </c>
      <c r="T83" s="13"/>
      <c r="U83" s="10" t="s">
        <v>48</v>
      </c>
      <c r="V83" s="10">
        <f t="shared" si="10"/>
        <v>29072</v>
      </c>
      <c r="W83" s="10">
        <v>456</v>
      </c>
      <c r="X83" s="10">
        <v>20186</v>
      </c>
      <c r="Y83" s="10">
        <v>8338</v>
      </c>
      <c r="Z83" s="10">
        <v>92</v>
      </c>
      <c r="AA83" s="31">
        <f t="shared" si="7"/>
        <v>0.71003026967528893</v>
      </c>
      <c r="AB83" s="31">
        <f t="shared" si="11"/>
        <v>5.1853536502160562E-2</v>
      </c>
      <c r="AC83" s="31">
        <f t="shared" si="8"/>
        <v>0.83211678832116787</v>
      </c>
      <c r="AD83" s="31">
        <f t="shared" si="9"/>
        <v>9.7623635195889541E-2</v>
      </c>
    </row>
    <row r="84" spans="2:30" x14ac:dyDescent="0.35">
      <c r="B84" s="10">
        <v>548</v>
      </c>
      <c r="C84" s="10">
        <v>548</v>
      </c>
      <c r="D84" s="10">
        <v>50</v>
      </c>
      <c r="E84" s="10">
        <v>4</v>
      </c>
      <c r="F84" s="10">
        <v>11</v>
      </c>
      <c r="G84" s="10">
        <v>11</v>
      </c>
      <c r="H84" s="10">
        <v>11</v>
      </c>
      <c r="I84" s="10">
        <v>11</v>
      </c>
      <c r="J84" s="10" t="s">
        <v>6</v>
      </c>
      <c r="K84" s="10" t="s">
        <v>6</v>
      </c>
      <c r="L84" s="10" t="s">
        <v>6</v>
      </c>
      <c r="M84" s="10" t="s">
        <v>6</v>
      </c>
      <c r="N84" s="11" t="s">
        <v>10</v>
      </c>
      <c r="O84" s="11">
        <v>100</v>
      </c>
      <c r="P84" s="11" t="s">
        <v>12</v>
      </c>
      <c r="Q84" s="11" t="s">
        <v>14</v>
      </c>
      <c r="R84" s="9"/>
      <c r="S84" s="11">
        <v>0.77007299661636297</v>
      </c>
      <c r="T84" s="13"/>
      <c r="U84" s="10" t="s">
        <v>48</v>
      </c>
      <c r="V84" s="10">
        <f t="shared" si="10"/>
        <v>29072</v>
      </c>
      <c r="W84" s="10">
        <v>458</v>
      </c>
      <c r="X84" s="10">
        <v>19845</v>
      </c>
      <c r="Y84" s="10">
        <v>8679</v>
      </c>
      <c r="Z84" s="10">
        <v>90</v>
      </c>
      <c r="AA84" s="31">
        <f t="shared" si="7"/>
        <v>0.69836956521739135</v>
      </c>
      <c r="AB84" s="31">
        <f t="shared" si="11"/>
        <v>5.0125861880267047E-2</v>
      </c>
      <c r="AC84" s="31">
        <f t="shared" si="8"/>
        <v>0.83576642335766427</v>
      </c>
      <c r="AD84" s="31">
        <f t="shared" si="9"/>
        <v>9.4579246257098612E-2</v>
      </c>
    </row>
    <row r="85" spans="2:30" x14ac:dyDescent="0.35">
      <c r="B85" s="10">
        <v>548</v>
      </c>
      <c r="C85" s="10">
        <v>548</v>
      </c>
      <c r="D85" s="10">
        <v>50</v>
      </c>
      <c r="E85" s="10">
        <v>4</v>
      </c>
      <c r="F85" s="10">
        <v>11</v>
      </c>
      <c r="G85" s="10">
        <v>11</v>
      </c>
      <c r="H85" s="10">
        <v>11</v>
      </c>
      <c r="I85" s="10">
        <v>11</v>
      </c>
      <c r="J85" s="10" t="s">
        <v>6</v>
      </c>
      <c r="K85" s="10" t="s">
        <v>6</v>
      </c>
      <c r="L85" s="10" t="s">
        <v>6</v>
      </c>
      <c r="M85" s="10" t="s">
        <v>6</v>
      </c>
      <c r="N85" s="11" t="s">
        <v>10</v>
      </c>
      <c r="O85" s="11">
        <v>100</v>
      </c>
      <c r="P85" s="11" t="s">
        <v>12</v>
      </c>
      <c r="Q85" s="11" t="s">
        <v>14</v>
      </c>
      <c r="R85" s="9"/>
      <c r="S85" s="11">
        <v>0.72262775897979703</v>
      </c>
      <c r="T85" s="13"/>
      <c r="U85" s="10" t="s">
        <v>48</v>
      </c>
      <c r="V85" s="10">
        <f t="shared" si="10"/>
        <v>29072</v>
      </c>
      <c r="W85" s="10">
        <v>447</v>
      </c>
      <c r="X85" s="10">
        <v>19985</v>
      </c>
      <c r="Y85" s="10">
        <v>8539</v>
      </c>
      <c r="Z85" s="10">
        <v>101</v>
      </c>
      <c r="AA85" s="31">
        <f t="shared" si="7"/>
        <v>0.70280682443588327</v>
      </c>
      <c r="AB85" s="31">
        <f t="shared" si="11"/>
        <v>4.9744046294235476E-2</v>
      </c>
      <c r="AC85" s="31">
        <f t="shared" si="8"/>
        <v>0.81569343065693434</v>
      </c>
      <c r="AD85" s="31">
        <f t="shared" si="9"/>
        <v>9.3769666456891124E-2</v>
      </c>
    </row>
    <row r="86" spans="2:30" x14ac:dyDescent="0.35">
      <c r="B86" s="9">
        <v>20000</v>
      </c>
      <c r="C86" s="9">
        <v>548</v>
      </c>
      <c r="D86" s="9">
        <v>50</v>
      </c>
      <c r="E86" s="9">
        <v>4</v>
      </c>
      <c r="F86" s="9">
        <v>11</v>
      </c>
      <c r="G86" s="9">
        <v>11</v>
      </c>
      <c r="H86" s="9">
        <v>11</v>
      </c>
      <c r="I86" s="9">
        <v>11</v>
      </c>
      <c r="J86" s="9" t="s">
        <v>6</v>
      </c>
      <c r="K86" s="9" t="s">
        <v>6</v>
      </c>
      <c r="L86" s="9" t="s">
        <v>6</v>
      </c>
      <c r="M86" s="9" t="s">
        <v>6</v>
      </c>
      <c r="N86" s="26" t="s">
        <v>49</v>
      </c>
      <c r="O86" s="26">
        <v>100</v>
      </c>
      <c r="P86" s="26" t="s">
        <v>12</v>
      </c>
      <c r="Q86" s="26" t="s">
        <v>14</v>
      </c>
      <c r="R86" s="9"/>
      <c r="S86">
        <v>0.97138404846191395</v>
      </c>
      <c r="T86" s="13"/>
      <c r="U86" s="9" t="s">
        <v>50</v>
      </c>
      <c r="V86" s="9">
        <f t="shared" si="10"/>
        <v>29072</v>
      </c>
      <c r="W86" s="9">
        <v>0</v>
      </c>
      <c r="X86" s="9">
        <v>28524</v>
      </c>
      <c r="Y86" s="9">
        <v>0</v>
      </c>
      <c r="Z86" s="9">
        <v>548</v>
      </c>
      <c r="AA86" s="30">
        <f t="shared" si="7"/>
        <v>0.98115024766097969</v>
      </c>
      <c r="AB86" s="30">
        <f>IF(AND(W86=0, Y86=0),0,(W86/(W86+Y86)))</f>
        <v>0</v>
      </c>
      <c r="AC86" s="30">
        <f t="shared" si="8"/>
        <v>0</v>
      </c>
      <c r="AD86" s="30">
        <f>IF(AND(AB86=0,AC86=0),0,2*(AB86*AC86)/(AB86+AC86))</f>
        <v>0</v>
      </c>
    </row>
    <row r="87" spans="2:30" x14ac:dyDescent="0.35">
      <c r="B87" s="9">
        <v>20000</v>
      </c>
      <c r="C87" s="9">
        <v>548</v>
      </c>
      <c r="D87" s="9">
        <v>50</v>
      </c>
      <c r="E87" s="9">
        <v>4</v>
      </c>
      <c r="F87" s="9">
        <v>11</v>
      </c>
      <c r="G87" s="9">
        <v>11</v>
      </c>
      <c r="H87" s="9">
        <v>11</v>
      </c>
      <c r="I87" s="9">
        <v>11</v>
      </c>
      <c r="J87" s="9" t="s">
        <v>6</v>
      </c>
      <c r="K87" s="9" t="s">
        <v>6</v>
      </c>
      <c r="L87" s="9" t="s">
        <v>6</v>
      </c>
      <c r="M87" s="9" t="s">
        <v>6</v>
      </c>
      <c r="N87" s="26" t="s">
        <v>49</v>
      </c>
      <c r="O87" s="26">
        <v>100</v>
      </c>
      <c r="P87" s="26" t="s">
        <v>12</v>
      </c>
      <c r="Q87" s="26" t="s">
        <v>14</v>
      </c>
      <c r="R87" s="9"/>
      <c r="S87">
        <v>0.97080010175704901</v>
      </c>
      <c r="T87" s="13"/>
      <c r="U87" s="9" t="s">
        <v>50</v>
      </c>
      <c r="V87" s="9">
        <f t="shared" si="10"/>
        <v>29072</v>
      </c>
      <c r="W87" s="9">
        <v>19</v>
      </c>
      <c r="X87" s="9">
        <v>28514</v>
      </c>
      <c r="Y87" s="9">
        <v>10</v>
      </c>
      <c r="Z87" s="9">
        <v>529</v>
      </c>
      <c r="AA87" s="30">
        <f t="shared" si="7"/>
        <v>0.98145982388552555</v>
      </c>
      <c r="AB87" s="30">
        <f t="shared" ref="AB87:AB150" si="12">IF(AND(W87=0, Y87=0),0,(W87/(W87+Y87)))</f>
        <v>0.65517241379310343</v>
      </c>
      <c r="AC87" s="30">
        <f t="shared" si="8"/>
        <v>3.4671532846715328E-2</v>
      </c>
      <c r="AD87" s="30">
        <f t="shared" ref="AD87:AD150" si="13">IF(AND(AB87=0,AC87=0),0,2*(AB87*AC87)/(AB87+AC87))</f>
        <v>6.5857885615251299E-2</v>
      </c>
    </row>
    <row r="88" spans="2:30" x14ac:dyDescent="0.35">
      <c r="B88" s="9">
        <v>20000</v>
      </c>
      <c r="C88" s="9">
        <v>548</v>
      </c>
      <c r="D88" s="9">
        <v>50</v>
      </c>
      <c r="E88" s="9">
        <v>4</v>
      </c>
      <c r="F88" s="9">
        <v>11</v>
      </c>
      <c r="G88" s="9">
        <v>11</v>
      </c>
      <c r="H88" s="9">
        <v>11</v>
      </c>
      <c r="I88" s="9">
        <v>11</v>
      </c>
      <c r="J88" s="9" t="s">
        <v>6</v>
      </c>
      <c r="K88" s="9" t="s">
        <v>6</v>
      </c>
      <c r="L88" s="9" t="s">
        <v>6</v>
      </c>
      <c r="M88" s="9" t="s">
        <v>6</v>
      </c>
      <c r="N88" s="26" t="s">
        <v>49</v>
      </c>
      <c r="O88" s="26">
        <v>100</v>
      </c>
      <c r="P88" s="26" t="s">
        <v>12</v>
      </c>
      <c r="Q88" s="26" t="s">
        <v>14</v>
      </c>
      <c r="R88" s="9"/>
      <c r="S88">
        <v>0.97002142667770297</v>
      </c>
      <c r="T88" s="13"/>
      <c r="U88" s="9" t="s">
        <v>50</v>
      </c>
      <c r="V88" s="9">
        <f t="shared" si="10"/>
        <v>29072</v>
      </c>
      <c r="W88" s="9">
        <v>10</v>
      </c>
      <c r="X88" s="9">
        <v>28497</v>
      </c>
      <c r="Y88" s="9">
        <v>27</v>
      </c>
      <c r="Z88" s="9">
        <v>538</v>
      </c>
      <c r="AA88" s="30">
        <f t="shared" si="7"/>
        <v>0.98056549257017056</v>
      </c>
      <c r="AB88" s="30">
        <f t="shared" si="12"/>
        <v>0.27027027027027029</v>
      </c>
      <c r="AC88" s="30">
        <f t="shared" si="8"/>
        <v>1.824817518248175E-2</v>
      </c>
      <c r="AD88" s="30">
        <f t="shared" si="13"/>
        <v>3.4188034188034191E-2</v>
      </c>
    </row>
    <row r="89" spans="2:30" x14ac:dyDescent="0.35">
      <c r="B89" s="9">
        <v>20000</v>
      </c>
      <c r="C89" s="9">
        <v>548</v>
      </c>
      <c r="D89" s="9">
        <v>50</v>
      </c>
      <c r="E89" s="9">
        <v>4</v>
      </c>
      <c r="F89" s="9">
        <v>11</v>
      </c>
      <c r="G89" s="9">
        <v>11</v>
      </c>
      <c r="H89" s="9">
        <v>11</v>
      </c>
      <c r="I89" s="9">
        <v>11</v>
      </c>
      <c r="J89" s="9" t="s">
        <v>6</v>
      </c>
      <c r="K89" s="9" t="s">
        <v>6</v>
      </c>
      <c r="L89" s="9" t="s">
        <v>6</v>
      </c>
      <c r="M89" s="9" t="s">
        <v>6</v>
      </c>
      <c r="N89" s="26" t="s">
        <v>49</v>
      </c>
      <c r="O89" s="26">
        <v>100</v>
      </c>
      <c r="P89" s="26" t="s">
        <v>12</v>
      </c>
      <c r="Q89" s="26" t="s">
        <v>14</v>
      </c>
      <c r="R89" s="9"/>
      <c r="S89">
        <v>0.97041076421737604</v>
      </c>
      <c r="T89" s="13"/>
      <c r="U89" s="9" t="s">
        <v>50</v>
      </c>
      <c r="V89" s="9">
        <f t="shared" si="10"/>
        <v>29072</v>
      </c>
      <c r="W89" s="9">
        <v>14</v>
      </c>
      <c r="X89" s="9">
        <v>28496</v>
      </c>
      <c r="Y89" s="9">
        <v>28</v>
      </c>
      <c r="Z89" s="9">
        <v>534</v>
      </c>
      <c r="AA89" s="30">
        <f t="shared" si="7"/>
        <v>0.98066868464501922</v>
      </c>
      <c r="AB89" s="30">
        <f t="shared" si="12"/>
        <v>0.33333333333333331</v>
      </c>
      <c r="AC89" s="30">
        <f t="shared" si="8"/>
        <v>2.5547445255474453E-2</v>
      </c>
      <c r="AD89" s="30">
        <f t="shared" si="13"/>
        <v>4.7457627118644069E-2</v>
      </c>
    </row>
    <row r="90" spans="2:30" x14ac:dyDescent="0.35">
      <c r="B90" s="9">
        <v>20000</v>
      </c>
      <c r="C90" s="9">
        <v>548</v>
      </c>
      <c r="D90" s="9">
        <v>50</v>
      </c>
      <c r="E90" s="9">
        <v>4</v>
      </c>
      <c r="F90" s="9">
        <v>11</v>
      </c>
      <c r="G90" s="9">
        <v>11</v>
      </c>
      <c r="H90" s="9">
        <v>11</v>
      </c>
      <c r="I90" s="9">
        <v>11</v>
      </c>
      <c r="J90" s="9" t="s">
        <v>6</v>
      </c>
      <c r="K90" s="9" t="s">
        <v>6</v>
      </c>
      <c r="L90" s="9" t="s">
        <v>6</v>
      </c>
      <c r="M90" s="9" t="s">
        <v>6</v>
      </c>
      <c r="N90" s="26" t="s">
        <v>49</v>
      </c>
      <c r="O90" s="26">
        <v>100</v>
      </c>
      <c r="P90" s="26" t="s">
        <v>12</v>
      </c>
      <c r="Q90" s="26" t="s">
        <v>14</v>
      </c>
      <c r="R90" s="9"/>
      <c r="S90">
        <v>0.97138404846191395</v>
      </c>
      <c r="T90" s="13"/>
      <c r="U90" s="9" t="s">
        <v>50</v>
      </c>
      <c r="V90" s="9">
        <f t="shared" si="10"/>
        <v>29072</v>
      </c>
      <c r="W90" s="9">
        <v>0</v>
      </c>
      <c r="X90" s="9">
        <v>28524</v>
      </c>
      <c r="Y90" s="9">
        <v>0</v>
      </c>
      <c r="Z90" s="9">
        <v>548</v>
      </c>
      <c r="AA90" s="30">
        <f t="shared" si="7"/>
        <v>0.98115024766097969</v>
      </c>
      <c r="AB90" s="30">
        <f t="shared" si="12"/>
        <v>0</v>
      </c>
      <c r="AC90" s="30">
        <f t="shared" si="8"/>
        <v>0</v>
      </c>
      <c r="AD90" s="30">
        <f t="shared" si="13"/>
        <v>0</v>
      </c>
    </row>
    <row r="91" spans="2:30" x14ac:dyDescent="0.35">
      <c r="B91" s="9">
        <v>20000</v>
      </c>
      <c r="C91" s="9">
        <v>548</v>
      </c>
      <c r="D91" s="9">
        <v>50</v>
      </c>
      <c r="E91" s="9">
        <v>4</v>
      </c>
      <c r="F91" s="9">
        <v>11</v>
      </c>
      <c r="G91" s="9">
        <v>11</v>
      </c>
      <c r="H91" s="9">
        <v>11</v>
      </c>
      <c r="I91" s="9">
        <v>11</v>
      </c>
      <c r="J91" s="9" t="s">
        <v>6</v>
      </c>
      <c r="K91" s="9" t="s">
        <v>6</v>
      </c>
      <c r="L91" s="9" t="s">
        <v>6</v>
      </c>
      <c r="M91" s="9" t="s">
        <v>6</v>
      </c>
      <c r="N91" s="26" t="s">
        <v>49</v>
      </c>
      <c r="O91" s="26">
        <v>100</v>
      </c>
      <c r="P91" s="26" t="s">
        <v>12</v>
      </c>
      <c r="Q91" s="26" t="s">
        <v>14</v>
      </c>
      <c r="R91" s="9"/>
      <c r="S91">
        <v>0.97138404846191395</v>
      </c>
      <c r="T91" s="13"/>
      <c r="U91" s="9" t="s">
        <v>50</v>
      </c>
      <c r="V91" s="9">
        <f t="shared" si="10"/>
        <v>29072</v>
      </c>
      <c r="W91" s="9">
        <v>0</v>
      </c>
      <c r="X91" s="9">
        <v>28524</v>
      </c>
      <c r="Y91" s="9">
        <v>0</v>
      </c>
      <c r="Z91" s="9">
        <v>548</v>
      </c>
      <c r="AA91" s="30">
        <f t="shared" si="7"/>
        <v>0.98115024766097969</v>
      </c>
      <c r="AB91" s="30">
        <f t="shared" si="12"/>
        <v>0</v>
      </c>
      <c r="AC91" s="30">
        <f t="shared" si="8"/>
        <v>0</v>
      </c>
      <c r="AD91" s="30">
        <f t="shared" si="13"/>
        <v>0</v>
      </c>
    </row>
    <row r="92" spans="2:30" x14ac:dyDescent="0.35">
      <c r="B92" s="9">
        <v>20000</v>
      </c>
      <c r="C92" s="9">
        <v>548</v>
      </c>
      <c r="D92" s="9">
        <v>50</v>
      </c>
      <c r="E92" s="9">
        <v>4</v>
      </c>
      <c r="F92" s="9">
        <v>11</v>
      </c>
      <c r="G92" s="9">
        <v>11</v>
      </c>
      <c r="H92" s="9">
        <v>11</v>
      </c>
      <c r="I92" s="9">
        <v>11</v>
      </c>
      <c r="J92" s="9" t="s">
        <v>6</v>
      </c>
      <c r="K92" s="9" t="s">
        <v>6</v>
      </c>
      <c r="L92" s="9" t="s">
        <v>6</v>
      </c>
      <c r="M92" s="9" t="s">
        <v>6</v>
      </c>
      <c r="N92" s="26" t="s">
        <v>49</v>
      </c>
      <c r="O92" s="26">
        <v>100</v>
      </c>
      <c r="P92" s="26" t="s">
        <v>12</v>
      </c>
      <c r="Q92" s="26" t="s">
        <v>14</v>
      </c>
      <c r="R92" s="9"/>
      <c r="S92">
        <v>0.97138404846191395</v>
      </c>
      <c r="T92" s="13"/>
      <c r="U92" s="9" t="s">
        <v>50</v>
      </c>
      <c r="V92" s="9">
        <f t="shared" si="10"/>
        <v>29072</v>
      </c>
      <c r="W92" s="9">
        <v>0</v>
      </c>
      <c r="X92" s="9">
        <v>28524</v>
      </c>
      <c r="Y92" s="9">
        <v>0</v>
      </c>
      <c r="Z92" s="9">
        <v>548</v>
      </c>
      <c r="AA92" s="30">
        <f t="shared" si="7"/>
        <v>0.98115024766097969</v>
      </c>
      <c r="AB92" s="30">
        <f t="shared" si="12"/>
        <v>0</v>
      </c>
      <c r="AC92" s="30">
        <f t="shared" si="8"/>
        <v>0</v>
      </c>
      <c r="AD92" s="30">
        <f t="shared" si="13"/>
        <v>0</v>
      </c>
    </row>
    <row r="93" spans="2:30" x14ac:dyDescent="0.35">
      <c r="B93" s="9">
        <v>20000</v>
      </c>
      <c r="C93" s="9">
        <v>548</v>
      </c>
      <c r="D93" s="9">
        <v>50</v>
      </c>
      <c r="E93" s="9">
        <v>4</v>
      </c>
      <c r="F93" s="9">
        <v>11</v>
      </c>
      <c r="G93" s="9">
        <v>11</v>
      </c>
      <c r="H93" s="9">
        <v>11</v>
      </c>
      <c r="I93" s="9">
        <v>11</v>
      </c>
      <c r="J93" s="9" t="s">
        <v>6</v>
      </c>
      <c r="K93" s="9" t="s">
        <v>6</v>
      </c>
      <c r="L93" s="9" t="s">
        <v>6</v>
      </c>
      <c r="M93" s="9" t="s">
        <v>6</v>
      </c>
      <c r="N93" s="26" t="s">
        <v>49</v>
      </c>
      <c r="O93" s="26">
        <v>100</v>
      </c>
      <c r="P93" s="26" t="s">
        <v>12</v>
      </c>
      <c r="Q93" s="26" t="s">
        <v>14</v>
      </c>
      <c r="R93" s="9"/>
      <c r="S93">
        <v>0.97138404846191395</v>
      </c>
      <c r="T93" s="13"/>
      <c r="U93" s="9" t="s">
        <v>50</v>
      </c>
      <c r="V93" s="9">
        <f t="shared" si="10"/>
        <v>29072</v>
      </c>
      <c r="W93" s="9">
        <v>0</v>
      </c>
      <c r="X93" s="9">
        <v>28524</v>
      </c>
      <c r="Y93" s="9">
        <v>0</v>
      </c>
      <c r="Z93" s="9">
        <v>548</v>
      </c>
      <c r="AA93" s="30">
        <f t="shared" si="7"/>
        <v>0.98115024766097969</v>
      </c>
      <c r="AB93" s="30">
        <f t="shared" si="12"/>
        <v>0</v>
      </c>
      <c r="AC93" s="30">
        <f t="shared" si="8"/>
        <v>0</v>
      </c>
      <c r="AD93" s="30">
        <f t="shared" si="13"/>
        <v>0</v>
      </c>
    </row>
    <row r="94" spans="2:30" x14ac:dyDescent="0.35">
      <c r="B94" s="9">
        <v>20000</v>
      </c>
      <c r="C94" s="9">
        <v>548</v>
      </c>
      <c r="D94" s="9">
        <v>50</v>
      </c>
      <c r="E94" s="9">
        <v>4</v>
      </c>
      <c r="F94" s="9">
        <v>11</v>
      </c>
      <c r="G94" s="9">
        <v>11</v>
      </c>
      <c r="H94" s="9">
        <v>11</v>
      </c>
      <c r="I94" s="9">
        <v>11</v>
      </c>
      <c r="J94" s="9" t="s">
        <v>6</v>
      </c>
      <c r="K94" s="9" t="s">
        <v>6</v>
      </c>
      <c r="L94" s="9" t="s">
        <v>6</v>
      </c>
      <c r="M94" s="9" t="s">
        <v>6</v>
      </c>
      <c r="N94" s="26" t="s">
        <v>49</v>
      </c>
      <c r="O94" s="26">
        <v>100</v>
      </c>
      <c r="P94" s="26" t="s">
        <v>12</v>
      </c>
      <c r="Q94" s="26" t="s">
        <v>14</v>
      </c>
      <c r="R94" s="9"/>
      <c r="S94">
        <v>0.97138404846191395</v>
      </c>
      <c r="T94" s="13"/>
      <c r="U94" s="9" t="s">
        <v>50</v>
      </c>
      <c r="V94" s="9">
        <f t="shared" si="10"/>
        <v>29072</v>
      </c>
      <c r="W94" s="9">
        <v>0</v>
      </c>
      <c r="X94" s="9">
        <v>28524</v>
      </c>
      <c r="Y94" s="9">
        <v>0</v>
      </c>
      <c r="Z94" s="9">
        <v>548</v>
      </c>
      <c r="AA94" s="30">
        <f t="shared" si="7"/>
        <v>0.98115024766097969</v>
      </c>
      <c r="AB94" s="30">
        <f t="shared" si="12"/>
        <v>0</v>
      </c>
      <c r="AC94" s="30">
        <f t="shared" si="8"/>
        <v>0</v>
      </c>
      <c r="AD94" s="30">
        <f t="shared" si="13"/>
        <v>0</v>
      </c>
    </row>
    <row r="95" spans="2:30" x14ac:dyDescent="0.35">
      <c r="B95" s="9">
        <v>20000</v>
      </c>
      <c r="C95" s="9">
        <v>548</v>
      </c>
      <c r="D95" s="9">
        <v>50</v>
      </c>
      <c r="E95" s="9">
        <v>4</v>
      </c>
      <c r="F95" s="9">
        <v>11</v>
      </c>
      <c r="G95" s="9">
        <v>11</v>
      </c>
      <c r="H95" s="9">
        <v>11</v>
      </c>
      <c r="I95" s="9">
        <v>11</v>
      </c>
      <c r="J95" s="9" t="s">
        <v>6</v>
      </c>
      <c r="K95" s="9" t="s">
        <v>6</v>
      </c>
      <c r="L95" s="9" t="s">
        <v>6</v>
      </c>
      <c r="M95" s="9" t="s">
        <v>6</v>
      </c>
      <c r="N95" s="26" t="s">
        <v>49</v>
      </c>
      <c r="O95" s="26">
        <v>100</v>
      </c>
      <c r="P95" s="26" t="s">
        <v>12</v>
      </c>
      <c r="Q95" s="26" t="s">
        <v>14</v>
      </c>
      <c r="R95" s="9"/>
      <c r="S95">
        <v>0.97138404846191395</v>
      </c>
      <c r="T95" s="13"/>
      <c r="U95" s="9" t="s">
        <v>50</v>
      </c>
      <c r="V95" s="9">
        <f t="shared" si="10"/>
        <v>29072</v>
      </c>
      <c r="W95" s="9">
        <v>0</v>
      </c>
      <c r="X95" s="9">
        <v>28524</v>
      </c>
      <c r="Y95" s="9">
        <v>0</v>
      </c>
      <c r="Z95" s="9">
        <v>548</v>
      </c>
      <c r="AA95" s="30">
        <f t="shared" si="7"/>
        <v>0.98115024766097969</v>
      </c>
      <c r="AB95" s="30">
        <f t="shared" si="12"/>
        <v>0</v>
      </c>
      <c r="AC95" s="30">
        <f t="shared" si="8"/>
        <v>0</v>
      </c>
      <c r="AD95" s="30">
        <f t="shared" si="13"/>
        <v>0</v>
      </c>
    </row>
    <row r="96" spans="2:30" x14ac:dyDescent="0.35">
      <c r="B96" s="9">
        <v>20000</v>
      </c>
      <c r="C96" s="9">
        <v>548</v>
      </c>
      <c r="D96" s="9">
        <v>50</v>
      </c>
      <c r="E96" s="9">
        <v>4</v>
      </c>
      <c r="F96" s="9">
        <v>11</v>
      </c>
      <c r="G96" s="9">
        <v>11</v>
      </c>
      <c r="H96" s="9">
        <v>11</v>
      </c>
      <c r="I96" s="9">
        <v>11</v>
      </c>
      <c r="J96" s="9" t="s">
        <v>6</v>
      </c>
      <c r="K96" s="9" t="s">
        <v>6</v>
      </c>
      <c r="L96" s="9" t="s">
        <v>6</v>
      </c>
      <c r="M96" s="9" t="s">
        <v>6</v>
      </c>
      <c r="N96" s="26" t="s">
        <v>49</v>
      </c>
      <c r="O96" s="26">
        <v>100</v>
      </c>
      <c r="P96" s="26" t="s">
        <v>12</v>
      </c>
      <c r="Q96" s="26" t="s">
        <v>14</v>
      </c>
      <c r="R96" s="9"/>
      <c r="S96">
        <v>0.97080010175704901</v>
      </c>
      <c r="T96" s="13"/>
      <c r="U96" s="9" t="s">
        <v>50</v>
      </c>
      <c r="V96" s="9">
        <f t="shared" si="10"/>
        <v>29072</v>
      </c>
      <c r="W96" s="9">
        <v>14</v>
      </c>
      <c r="X96" s="9">
        <v>28510</v>
      </c>
      <c r="Y96" s="9">
        <v>14</v>
      </c>
      <c r="Z96" s="9">
        <v>534</v>
      </c>
      <c r="AA96" s="30">
        <f t="shared" si="7"/>
        <v>0.98115024766097969</v>
      </c>
      <c r="AB96" s="30">
        <f t="shared" si="12"/>
        <v>0.5</v>
      </c>
      <c r="AC96" s="30">
        <f t="shared" si="8"/>
        <v>2.5547445255474453E-2</v>
      </c>
      <c r="AD96" s="30">
        <f t="shared" si="13"/>
        <v>4.8611111111111112E-2</v>
      </c>
    </row>
    <row r="97" spans="2:30" x14ac:dyDescent="0.35">
      <c r="B97" s="9">
        <v>20000</v>
      </c>
      <c r="C97" s="9">
        <v>548</v>
      </c>
      <c r="D97" s="9">
        <v>50</v>
      </c>
      <c r="E97" s="9">
        <v>4</v>
      </c>
      <c r="F97" s="9">
        <v>11</v>
      </c>
      <c r="G97" s="9">
        <v>11</v>
      </c>
      <c r="H97" s="9">
        <v>11</v>
      </c>
      <c r="I97" s="9">
        <v>11</v>
      </c>
      <c r="J97" s="9" t="s">
        <v>6</v>
      </c>
      <c r="K97" s="9" t="s">
        <v>6</v>
      </c>
      <c r="L97" s="9" t="s">
        <v>6</v>
      </c>
      <c r="M97" s="9" t="s">
        <v>6</v>
      </c>
      <c r="N97" s="26" t="s">
        <v>49</v>
      </c>
      <c r="O97" s="26">
        <v>100</v>
      </c>
      <c r="P97" s="26" t="s">
        <v>12</v>
      </c>
      <c r="Q97" s="26" t="s">
        <v>14</v>
      </c>
      <c r="R97" s="9"/>
      <c r="S97">
        <v>0.97021609544753995</v>
      </c>
      <c r="T97" s="13"/>
      <c r="U97" s="9" t="s">
        <v>50</v>
      </c>
      <c r="V97" s="9">
        <f t="shared" si="10"/>
        <v>29072</v>
      </c>
      <c r="W97" s="9">
        <v>22</v>
      </c>
      <c r="X97" s="9">
        <v>28484</v>
      </c>
      <c r="Y97" s="9">
        <v>40</v>
      </c>
      <c r="Z97" s="9">
        <v>526</v>
      </c>
      <c r="AA97" s="30">
        <f t="shared" si="7"/>
        <v>0.98053109521188775</v>
      </c>
      <c r="AB97" s="30">
        <f t="shared" si="12"/>
        <v>0.35483870967741937</v>
      </c>
      <c r="AC97" s="30">
        <f t="shared" si="8"/>
        <v>4.0145985401459854E-2</v>
      </c>
      <c r="AD97" s="30">
        <f t="shared" si="13"/>
        <v>7.2131147540983612E-2</v>
      </c>
    </row>
    <row r="98" spans="2:30" x14ac:dyDescent="0.35">
      <c r="B98" s="9">
        <v>20000</v>
      </c>
      <c r="C98" s="9">
        <v>548</v>
      </c>
      <c r="D98" s="9">
        <v>50</v>
      </c>
      <c r="E98" s="9">
        <v>4</v>
      </c>
      <c r="F98" s="9">
        <v>11</v>
      </c>
      <c r="G98" s="9">
        <v>11</v>
      </c>
      <c r="H98" s="9">
        <v>11</v>
      </c>
      <c r="I98" s="9">
        <v>11</v>
      </c>
      <c r="J98" s="9" t="s">
        <v>6</v>
      </c>
      <c r="K98" s="9" t="s">
        <v>6</v>
      </c>
      <c r="L98" s="9" t="s">
        <v>6</v>
      </c>
      <c r="M98" s="9" t="s">
        <v>6</v>
      </c>
      <c r="N98" s="26" t="s">
        <v>49</v>
      </c>
      <c r="O98" s="26">
        <v>100</v>
      </c>
      <c r="P98" s="26" t="s">
        <v>12</v>
      </c>
      <c r="Q98" s="26" t="s">
        <v>14</v>
      </c>
      <c r="R98" s="9"/>
      <c r="S98">
        <v>0.97099477052688599</v>
      </c>
      <c r="T98" s="13"/>
      <c r="U98" s="9" t="s">
        <v>50</v>
      </c>
      <c r="V98" s="9">
        <f t="shared" si="10"/>
        <v>29072</v>
      </c>
      <c r="W98" s="9">
        <v>9</v>
      </c>
      <c r="X98" s="9">
        <v>28509</v>
      </c>
      <c r="Y98" s="9">
        <v>15</v>
      </c>
      <c r="Z98" s="9">
        <v>539</v>
      </c>
      <c r="AA98" s="30">
        <f t="shared" si="7"/>
        <v>0.98094386351128238</v>
      </c>
      <c r="AB98" s="30">
        <f t="shared" si="12"/>
        <v>0.375</v>
      </c>
      <c r="AC98" s="30">
        <f t="shared" si="8"/>
        <v>1.6423357664233577E-2</v>
      </c>
      <c r="AD98" s="30">
        <f t="shared" si="13"/>
        <v>3.1468531468531472E-2</v>
      </c>
    </row>
    <row r="99" spans="2:30" x14ac:dyDescent="0.35">
      <c r="B99" s="9">
        <v>20000</v>
      </c>
      <c r="C99" s="9">
        <v>548</v>
      </c>
      <c r="D99" s="9">
        <v>50</v>
      </c>
      <c r="E99" s="9">
        <v>4</v>
      </c>
      <c r="F99" s="9">
        <v>11</v>
      </c>
      <c r="G99" s="9">
        <v>11</v>
      </c>
      <c r="H99" s="9">
        <v>11</v>
      </c>
      <c r="I99" s="9">
        <v>11</v>
      </c>
      <c r="J99" s="9" t="s">
        <v>6</v>
      </c>
      <c r="K99" s="9" t="s">
        <v>6</v>
      </c>
      <c r="L99" s="9" t="s">
        <v>6</v>
      </c>
      <c r="M99" s="9" t="s">
        <v>6</v>
      </c>
      <c r="N99" s="26" t="s">
        <v>49</v>
      </c>
      <c r="O99" s="26">
        <v>100</v>
      </c>
      <c r="P99" s="26" t="s">
        <v>12</v>
      </c>
      <c r="Q99" s="26" t="s">
        <v>14</v>
      </c>
      <c r="R99" s="9"/>
      <c r="S99">
        <v>0.97157871723175004</v>
      </c>
      <c r="T99" s="13"/>
      <c r="U99" s="9" t="s">
        <v>50</v>
      </c>
      <c r="V99" s="9">
        <f t="shared" si="10"/>
        <v>29072</v>
      </c>
      <c r="W99" s="9">
        <v>4</v>
      </c>
      <c r="X99" s="9">
        <v>28518</v>
      </c>
      <c r="Y99" s="9">
        <v>6</v>
      </c>
      <c r="Z99" s="9">
        <v>544</v>
      </c>
      <c r="AA99" s="30">
        <f t="shared" si="7"/>
        <v>0.98108145294441385</v>
      </c>
      <c r="AB99" s="30">
        <f t="shared" si="12"/>
        <v>0.4</v>
      </c>
      <c r="AC99" s="30">
        <f t="shared" si="8"/>
        <v>7.2992700729927005E-3</v>
      </c>
      <c r="AD99" s="30">
        <f t="shared" si="13"/>
        <v>1.4336917562724014E-2</v>
      </c>
    </row>
    <row r="100" spans="2:30" x14ac:dyDescent="0.35">
      <c r="B100" s="9">
        <v>20000</v>
      </c>
      <c r="C100" s="9">
        <v>548</v>
      </c>
      <c r="D100" s="9">
        <v>50</v>
      </c>
      <c r="E100" s="9">
        <v>4</v>
      </c>
      <c r="F100" s="9">
        <v>11</v>
      </c>
      <c r="G100" s="9">
        <v>11</v>
      </c>
      <c r="H100" s="9">
        <v>11</v>
      </c>
      <c r="I100" s="9">
        <v>11</v>
      </c>
      <c r="J100" s="9" t="s">
        <v>6</v>
      </c>
      <c r="K100" s="9" t="s">
        <v>6</v>
      </c>
      <c r="L100" s="9" t="s">
        <v>6</v>
      </c>
      <c r="M100" s="9" t="s">
        <v>6</v>
      </c>
      <c r="N100" s="26" t="s">
        <v>49</v>
      </c>
      <c r="O100" s="26">
        <v>100</v>
      </c>
      <c r="P100" s="26" t="s">
        <v>12</v>
      </c>
      <c r="Q100" s="26" t="s">
        <v>14</v>
      </c>
      <c r="R100" s="9"/>
      <c r="S100">
        <v>0.97138404846191395</v>
      </c>
      <c r="T100" s="13"/>
      <c r="U100" s="9" t="s">
        <v>50</v>
      </c>
      <c r="V100" s="9">
        <f t="shared" si="10"/>
        <v>29072</v>
      </c>
      <c r="W100" s="9">
        <v>0</v>
      </c>
      <c r="X100" s="9">
        <v>28524</v>
      </c>
      <c r="Y100" s="9">
        <v>0</v>
      </c>
      <c r="Z100" s="9">
        <v>548</v>
      </c>
      <c r="AA100" s="30">
        <f t="shared" si="7"/>
        <v>0.98115024766097969</v>
      </c>
      <c r="AB100" s="30">
        <f t="shared" si="12"/>
        <v>0</v>
      </c>
      <c r="AC100" s="30">
        <f t="shared" si="8"/>
        <v>0</v>
      </c>
      <c r="AD100" s="30">
        <f t="shared" si="13"/>
        <v>0</v>
      </c>
    </row>
    <row r="101" spans="2:30" x14ac:dyDescent="0.35">
      <c r="B101" s="9">
        <v>20000</v>
      </c>
      <c r="C101" s="9">
        <v>548</v>
      </c>
      <c r="D101" s="9">
        <v>50</v>
      </c>
      <c r="E101" s="9">
        <v>4</v>
      </c>
      <c r="F101" s="9">
        <v>11</v>
      </c>
      <c r="G101" s="9">
        <v>11</v>
      </c>
      <c r="H101" s="9">
        <v>11</v>
      </c>
      <c r="I101" s="9">
        <v>11</v>
      </c>
      <c r="J101" s="9" t="s">
        <v>6</v>
      </c>
      <c r="K101" s="9" t="s">
        <v>6</v>
      </c>
      <c r="L101" s="9" t="s">
        <v>6</v>
      </c>
      <c r="M101" s="9" t="s">
        <v>6</v>
      </c>
      <c r="N101" s="26" t="s">
        <v>49</v>
      </c>
      <c r="O101" s="26">
        <v>100</v>
      </c>
      <c r="P101" s="26" t="s">
        <v>12</v>
      </c>
      <c r="Q101" s="26" t="s">
        <v>14</v>
      </c>
      <c r="R101" s="9"/>
      <c r="S101">
        <v>0.96982675790786699</v>
      </c>
      <c r="T101" s="13"/>
      <c r="U101" s="9" t="s">
        <v>50</v>
      </c>
      <c r="V101" s="9">
        <f t="shared" si="10"/>
        <v>29072</v>
      </c>
      <c r="W101" s="9">
        <v>14</v>
      </c>
      <c r="X101" s="9">
        <v>28497</v>
      </c>
      <c r="Y101" s="9">
        <v>27</v>
      </c>
      <c r="Z101" s="9">
        <v>534</v>
      </c>
      <c r="AA101" s="30">
        <f t="shared" si="7"/>
        <v>0.98070308200330214</v>
      </c>
      <c r="AB101" s="30">
        <f t="shared" si="12"/>
        <v>0.34146341463414637</v>
      </c>
      <c r="AC101" s="30">
        <f t="shared" si="8"/>
        <v>2.5547445255474453E-2</v>
      </c>
      <c r="AD101" s="30">
        <f t="shared" si="13"/>
        <v>4.7538200339558571E-2</v>
      </c>
    </row>
    <row r="102" spans="2:30" x14ac:dyDescent="0.35">
      <c r="B102" s="9">
        <v>20000</v>
      </c>
      <c r="C102" s="9">
        <v>548</v>
      </c>
      <c r="D102" s="9">
        <v>50</v>
      </c>
      <c r="E102" s="9">
        <v>4</v>
      </c>
      <c r="F102" s="9">
        <v>11</v>
      </c>
      <c r="G102" s="9">
        <v>11</v>
      </c>
      <c r="H102" s="9">
        <v>11</v>
      </c>
      <c r="I102" s="9">
        <v>11</v>
      </c>
      <c r="J102" s="9" t="s">
        <v>6</v>
      </c>
      <c r="K102" s="9" t="s">
        <v>6</v>
      </c>
      <c r="L102" s="9" t="s">
        <v>6</v>
      </c>
      <c r="M102" s="9" t="s">
        <v>6</v>
      </c>
      <c r="N102" s="26" t="s">
        <v>49</v>
      </c>
      <c r="O102" s="26">
        <v>100</v>
      </c>
      <c r="P102" s="26" t="s">
        <v>12</v>
      </c>
      <c r="Q102" s="26" t="s">
        <v>14</v>
      </c>
      <c r="R102" s="9"/>
      <c r="S102">
        <v>0.97080010175704901</v>
      </c>
      <c r="T102" s="13"/>
      <c r="U102" s="9" t="s">
        <v>50</v>
      </c>
      <c r="V102" s="9">
        <f t="shared" si="10"/>
        <v>29072</v>
      </c>
      <c r="W102" s="9">
        <v>5</v>
      </c>
      <c r="X102" s="9">
        <v>28517</v>
      </c>
      <c r="Y102" s="9">
        <v>7</v>
      </c>
      <c r="Z102" s="9">
        <v>543</v>
      </c>
      <c r="AA102" s="30">
        <f t="shared" si="7"/>
        <v>0.98108145294441385</v>
      </c>
      <c r="AB102" s="30">
        <f t="shared" si="12"/>
        <v>0.41666666666666669</v>
      </c>
      <c r="AC102" s="30">
        <f t="shared" si="8"/>
        <v>9.1240875912408752E-3</v>
      </c>
      <c r="AD102" s="30">
        <f t="shared" si="13"/>
        <v>1.7857142857142853E-2</v>
      </c>
    </row>
    <row r="103" spans="2:30" x14ac:dyDescent="0.35">
      <c r="B103" s="9">
        <v>20000</v>
      </c>
      <c r="C103" s="9">
        <v>548</v>
      </c>
      <c r="D103" s="9">
        <v>50</v>
      </c>
      <c r="E103" s="9">
        <v>4</v>
      </c>
      <c r="F103" s="9">
        <v>11</v>
      </c>
      <c r="G103" s="9">
        <v>11</v>
      </c>
      <c r="H103" s="9">
        <v>11</v>
      </c>
      <c r="I103" s="9">
        <v>11</v>
      </c>
      <c r="J103" s="9" t="s">
        <v>6</v>
      </c>
      <c r="K103" s="9" t="s">
        <v>6</v>
      </c>
      <c r="L103" s="9" t="s">
        <v>6</v>
      </c>
      <c r="M103" s="9" t="s">
        <v>6</v>
      </c>
      <c r="N103" s="26" t="s">
        <v>49</v>
      </c>
      <c r="O103" s="26">
        <v>100</v>
      </c>
      <c r="P103" s="26" t="s">
        <v>12</v>
      </c>
      <c r="Q103" s="26" t="s">
        <v>14</v>
      </c>
      <c r="R103" s="9"/>
      <c r="S103">
        <v>0.97138404846191395</v>
      </c>
      <c r="T103" s="13"/>
      <c r="U103" s="9" t="s">
        <v>50</v>
      </c>
      <c r="V103" s="9">
        <f t="shared" si="10"/>
        <v>29072</v>
      </c>
      <c r="W103" s="9">
        <v>1</v>
      </c>
      <c r="X103" s="9">
        <v>28523</v>
      </c>
      <c r="Y103" s="9">
        <v>1</v>
      </c>
      <c r="Z103" s="9">
        <v>547</v>
      </c>
      <c r="AA103" s="30">
        <f t="shared" si="7"/>
        <v>0.98115024766097969</v>
      </c>
      <c r="AB103" s="30">
        <f t="shared" si="12"/>
        <v>0.5</v>
      </c>
      <c r="AC103" s="30">
        <f t="shared" si="8"/>
        <v>1.8248175182481751E-3</v>
      </c>
      <c r="AD103" s="30">
        <f t="shared" si="13"/>
        <v>3.6363636363636364E-3</v>
      </c>
    </row>
    <row r="104" spans="2:30" x14ac:dyDescent="0.35">
      <c r="B104" s="9">
        <v>20000</v>
      </c>
      <c r="C104" s="9">
        <v>548</v>
      </c>
      <c r="D104" s="9">
        <v>50</v>
      </c>
      <c r="E104" s="9">
        <v>4</v>
      </c>
      <c r="F104" s="9">
        <v>11</v>
      </c>
      <c r="G104" s="9">
        <v>11</v>
      </c>
      <c r="H104" s="9">
        <v>11</v>
      </c>
      <c r="I104" s="9">
        <v>11</v>
      </c>
      <c r="J104" s="9" t="s">
        <v>6</v>
      </c>
      <c r="K104" s="9" t="s">
        <v>6</v>
      </c>
      <c r="L104" s="9" t="s">
        <v>6</v>
      </c>
      <c r="M104" s="9" t="s">
        <v>6</v>
      </c>
      <c r="N104" s="26" t="s">
        <v>49</v>
      </c>
      <c r="O104" s="26">
        <v>100</v>
      </c>
      <c r="P104" s="26" t="s">
        <v>12</v>
      </c>
      <c r="Q104" s="26" t="s">
        <v>14</v>
      </c>
      <c r="R104" s="9"/>
      <c r="S104">
        <v>0.97138404846191395</v>
      </c>
      <c r="T104" s="13"/>
      <c r="U104" s="9" t="s">
        <v>50</v>
      </c>
      <c r="V104" s="9">
        <f t="shared" si="10"/>
        <v>29072</v>
      </c>
      <c r="W104" s="9">
        <v>1</v>
      </c>
      <c r="X104" s="9">
        <v>28522</v>
      </c>
      <c r="Y104" s="9">
        <v>2</v>
      </c>
      <c r="Z104" s="9">
        <v>547</v>
      </c>
      <c r="AA104" s="30">
        <f t="shared" si="7"/>
        <v>0.98111585030269677</v>
      </c>
      <c r="AB104" s="30">
        <f t="shared" si="12"/>
        <v>0.33333333333333331</v>
      </c>
      <c r="AC104" s="30">
        <f t="shared" si="8"/>
        <v>1.8248175182481751E-3</v>
      </c>
      <c r="AD104" s="30">
        <f t="shared" si="13"/>
        <v>3.6297640653357526E-3</v>
      </c>
    </row>
    <row r="105" spans="2:30" x14ac:dyDescent="0.35">
      <c r="B105" s="9">
        <v>20000</v>
      </c>
      <c r="C105" s="9">
        <v>548</v>
      </c>
      <c r="D105" s="9">
        <v>50</v>
      </c>
      <c r="E105" s="9">
        <v>4</v>
      </c>
      <c r="F105" s="9">
        <v>11</v>
      </c>
      <c r="G105" s="9">
        <v>11</v>
      </c>
      <c r="H105" s="9">
        <v>11</v>
      </c>
      <c r="I105" s="9">
        <v>11</v>
      </c>
      <c r="J105" s="9" t="s">
        <v>6</v>
      </c>
      <c r="K105" s="9" t="s">
        <v>6</v>
      </c>
      <c r="L105" s="9" t="s">
        <v>6</v>
      </c>
      <c r="M105" s="9" t="s">
        <v>6</v>
      </c>
      <c r="N105" s="26" t="s">
        <v>49</v>
      </c>
      <c r="O105" s="26">
        <v>100</v>
      </c>
      <c r="P105" s="26" t="s">
        <v>12</v>
      </c>
      <c r="Q105" s="26" t="s">
        <v>14</v>
      </c>
      <c r="R105" s="9"/>
      <c r="S105">
        <v>0.97138404846191395</v>
      </c>
      <c r="T105" s="13"/>
      <c r="U105" s="9" t="s">
        <v>50</v>
      </c>
      <c r="V105" s="9">
        <f t="shared" si="10"/>
        <v>29072</v>
      </c>
      <c r="W105" s="9">
        <v>0</v>
      </c>
      <c r="X105" s="9">
        <v>28521</v>
      </c>
      <c r="Y105" s="9">
        <v>3</v>
      </c>
      <c r="Z105" s="9">
        <v>548</v>
      </c>
      <c r="AA105" s="30">
        <f t="shared" si="7"/>
        <v>0.98104705558613103</v>
      </c>
      <c r="AB105" s="30">
        <f t="shared" si="12"/>
        <v>0</v>
      </c>
      <c r="AC105" s="30">
        <f t="shared" si="8"/>
        <v>0</v>
      </c>
      <c r="AD105" s="30">
        <f t="shared" si="13"/>
        <v>0</v>
      </c>
    </row>
    <row r="106" spans="2:30" s="11" customFormat="1" x14ac:dyDescent="0.35">
      <c r="B106" s="10">
        <v>548</v>
      </c>
      <c r="C106" s="10">
        <v>548</v>
      </c>
      <c r="D106" s="10">
        <v>50</v>
      </c>
      <c r="E106" s="10">
        <v>1</v>
      </c>
      <c r="F106" s="10">
        <v>11</v>
      </c>
      <c r="G106" s="10"/>
      <c r="H106" s="10"/>
      <c r="I106" s="10"/>
      <c r="J106" s="10" t="s">
        <v>6</v>
      </c>
      <c r="K106" s="10"/>
      <c r="L106" s="10"/>
      <c r="M106" s="10"/>
      <c r="N106" s="11" t="s">
        <v>10</v>
      </c>
      <c r="O106" s="11">
        <v>100</v>
      </c>
      <c r="P106" s="11" t="s">
        <v>12</v>
      </c>
      <c r="Q106" s="11" t="s">
        <v>14</v>
      </c>
      <c r="R106" s="10"/>
      <c r="S106" s="11">
        <v>0.74452555179595903</v>
      </c>
      <c r="T106" s="14"/>
      <c r="U106" s="10" t="s">
        <v>52</v>
      </c>
      <c r="V106" s="10">
        <f>SUM(W106:Z106)</f>
        <v>29072</v>
      </c>
      <c r="W106" s="10">
        <v>433</v>
      </c>
      <c r="X106" s="10">
        <v>21142</v>
      </c>
      <c r="Y106" s="10">
        <v>7382</v>
      </c>
      <c r="Z106" s="10">
        <v>115</v>
      </c>
      <c r="AA106" s="31">
        <f t="shared" si="7"/>
        <v>0.74212300495321959</v>
      </c>
      <c r="AB106" s="31">
        <f t="shared" si="12"/>
        <v>5.5406269993602049E-2</v>
      </c>
      <c r="AC106" s="31">
        <f t="shared" si="8"/>
        <v>0.79014598540145986</v>
      </c>
      <c r="AD106" s="31">
        <f t="shared" si="13"/>
        <v>0.1035513571684802</v>
      </c>
    </row>
    <row r="107" spans="2:30" x14ac:dyDescent="0.35">
      <c r="B107" s="10">
        <v>548</v>
      </c>
      <c r="C107" s="10">
        <v>548</v>
      </c>
      <c r="D107" s="10">
        <v>50</v>
      </c>
      <c r="E107" s="10">
        <v>1</v>
      </c>
      <c r="F107" s="10">
        <v>11</v>
      </c>
      <c r="G107" s="10"/>
      <c r="H107" s="10"/>
      <c r="I107" s="10"/>
      <c r="J107" s="10" t="s">
        <v>6</v>
      </c>
      <c r="K107" s="10"/>
      <c r="L107" s="10"/>
      <c r="M107" s="10"/>
      <c r="N107" s="11" t="s">
        <v>10</v>
      </c>
      <c r="O107" s="11">
        <v>100</v>
      </c>
      <c r="P107" s="11" t="s">
        <v>12</v>
      </c>
      <c r="Q107" s="11" t="s">
        <v>14</v>
      </c>
      <c r="R107" s="10"/>
      <c r="S107" s="11">
        <v>0.75547444820403997</v>
      </c>
      <c r="T107" s="14"/>
      <c r="U107" s="10" t="s">
        <v>52</v>
      </c>
      <c r="V107" s="10">
        <f t="shared" ref="V107:V125" si="14">SUM(W107:Z107)</f>
        <v>29072</v>
      </c>
      <c r="W107" s="10">
        <v>456</v>
      </c>
      <c r="X107" s="10">
        <v>19825</v>
      </c>
      <c r="Y107" s="10">
        <v>8699</v>
      </c>
      <c r="Z107" s="10">
        <v>92</v>
      </c>
      <c r="AA107" s="31">
        <f t="shared" si="7"/>
        <v>0.69761282333516783</v>
      </c>
      <c r="AB107" s="31">
        <f t="shared" si="12"/>
        <v>4.9808847624249045E-2</v>
      </c>
      <c r="AC107" s="31">
        <f t="shared" si="8"/>
        <v>0.83211678832116787</v>
      </c>
      <c r="AD107" s="31">
        <f t="shared" si="13"/>
        <v>9.3991549005462222E-2</v>
      </c>
    </row>
    <row r="108" spans="2:30" x14ac:dyDescent="0.35">
      <c r="B108" s="10">
        <v>548</v>
      </c>
      <c r="C108" s="10">
        <v>548</v>
      </c>
      <c r="D108" s="10">
        <v>50</v>
      </c>
      <c r="E108" s="10">
        <v>1</v>
      </c>
      <c r="F108" s="10">
        <v>11</v>
      </c>
      <c r="G108" s="10"/>
      <c r="H108" s="10"/>
      <c r="I108" s="10"/>
      <c r="J108" s="10" t="s">
        <v>6</v>
      </c>
      <c r="K108" s="10"/>
      <c r="L108" s="10"/>
      <c r="M108" s="10"/>
      <c r="N108" s="11" t="s">
        <v>10</v>
      </c>
      <c r="O108" s="11">
        <v>100</v>
      </c>
      <c r="P108" s="11" t="s">
        <v>12</v>
      </c>
      <c r="Q108" s="11" t="s">
        <v>14</v>
      </c>
      <c r="R108" s="10"/>
      <c r="S108" s="11">
        <v>0.74817520380020097</v>
      </c>
      <c r="T108" s="14"/>
      <c r="U108" s="10" t="s">
        <v>52</v>
      </c>
      <c r="V108" s="10">
        <f t="shared" si="14"/>
        <v>29072</v>
      </c>
      <c r="W108" s="10">
        <v>457</v>
      </c>
      <c r="X108" s="10">
        <v>20152</v>
      </c>
      <c r="Y108" s="10">
        <v>8372</v>
      </c>
      <c r="Z108" s="10">
        <v>91</v>
      </c>
      <c r="AA108" s="31">
        <f t="shared" si="7"/>
        <v>0.70889515685195381</v>
      </c>
      <c r="AB108" s="31">
        <f t="shared" si="12"/>
        <v>5.176124136368785E-2</v>
      </c>
      <c r="AC108" s="31">
        <f t="shared" si="8"/>
        <v>0.83394160583941601</v>
      </c>
      <c r="AD108" s="31">
        <f t="shared" si="13"/>
        <v>9.7472539191639118E-2</v>
      </c>
    </row>
    <row r="109" spans="2:30" x14ac:dyDescent="0.35">
      <c r="B109" s="10">
        <v>548</v>
      </c>
      <c r="C109" s="10">
        <v>548</v>
      </c>
      <c r="D109" s="10">
        <v>50</v>
      </c>
      <c r="E109" s="10">
        <v>1</v>
      </c>
      <c r="F109" s="10">
        <v>11</v>
      </c>
      <c r="G109" s="10"/>
      <c r="H109" s="10"/>
      <c r="I109" s="10"/>
      <c r="J109" s="10" t="s">
        <v>6</v>
      </c>
      <c r="K109" s="10"/>
      <c r="L109" s="10"/>
      <c r="M109" s="10"/>
      <c r="N109" s="11" t="s">
        <v>10</v>
      </c>
      <c r="O109" s="11">
        <v>100</v>
      </c>
      <c r="P109" s="11" t="s">
        <v>12</v>
      </c>
      <c r="Q109" s="11" t="s">
        <v>14</v>
      </c>
      <c r="R109" s="10"/>
      <c r="S109" s="11">
        <v>0.75912410020828203</v>
      </c>
      <c r="T109" s="14"/>
      <c r="U109" s="10" t="s">
        <v>52</v>
      </c>
      <c r="V109" s="10">
        <f t="shared" si="14"/>
        <v>29072</v>
      </c>
      <c r="W109" s="10">
        <v>453</v>
      </c>
      <c r="X109" s="10">
        <v>20452</v>
      </c>
      <c r="Y109" s="10">
        <v>8072</v>
      </c>
      <c r="Z109" s="10">
        <v>95</v>
      </c>
      <c r="AA109" s="31">
        <f t="shared" si="7"/>
        <v>0.71907677490368738</v>
      </c>
      <c r="AB109" s="31">
        <f t="shared" si="12"/>
        <v>5.3137829912023461E-2</v>
      </c>
      <c r="AC109" s="31">
        <f t="shared" si="8"/>
        <v>0.82664233576642332</v>
      </c>
      <c r="AD109" s="31">
        <f t="shared" si="13"/>
        <v>9.9856717733935854E-2</v>
      </c>
    </row>
    <row r="110" spans="2:30" x14ac:dyDescent="0.35">
      <c r="B110" s="10">
        <v>548</v>
      </c>
      <c r="C110" s="10">
        <v>548</v>
      </c>
      <c r="D110" s="10">
        <v>50</v>
      </c>
      <c r="E110" s="10">
        <v>1</v>
      </c>
      <c r="F110" s="10">
        <v>11</v>
      </c>
      <c r="G110" s="10"/>
      <c r="H110" s="10"/>
      <c r="I110" s="10"/>
      <c r="J110" s="10" t="s">
        <v>6</v>
      </c>
      <c r="K110" s="10"/>
      <c r="L110" s="10"/>
      <c r="M110" s="10"/>
      <c r="N110" s="11" t="s">
        <v>10</v>
      </c>
      <c r="O110" s="11">
        <v>100</v>
      </c>
      <c r="P110" s="11" t="s">
        <v>12</v>
      </c>
      <c r="Q110" s="11" t="s">
        <v>14</v>
      </c>
      <c r="R110" s="10"/>
      <c r="S110" s="11">
        <v>0.78467154502868597</v>
      </c>
      <c r="T110" s="14"/>
      <c r="U110" s="10" t="s">
        <v>52</v>
      </c>
      <c r="V110" s="10">
        <f t="shared" si="14"/>
        <v>29072</v>
      </c>
      <c r="W110" s="10">
        <v>464</v>
      </c>
      <c r="X110" s="10">
        <v>19462</v>
      </c>
      <c r="Y110" s="10">
        <v>9062</v>
      </c>
      <c r="Z110" s="10">
        <v>84</v>
      </c>
      <c r="AA110" s="31">
        <f t="shared" si="7"/>
        <v>0.68540176114474405</v>
      </c>
      <c r="AB110" s="31">
        <f t="shared" si="12"/>
        <v>4.8708796976695362E-2</v>
      </c>
      <c r="AC110" s="31">
        <f t="shared" si="8"/>
        <v>0.84671532846715325</v>
      </c>
      <c r="AD110" s="31">
        <f t="shared" si="13"/>
        <v>9.2118324399444104E-2</v>
      </c>
    </row>
    <row r="111" spans="2:30" x14ac:dyDescent="0.35">
      <c r="B111" s="10">
        <v>548</v>
      </c>
      <c r="C111" s="10">
        <v>548</v>
      </c>
      <c r="D111" s="10">
        <v>50</v>
      </c>
      <c r="E111" s="10">
        <v>1</v>
      </c>
      <c r="F111" s="10">
        <v>11</v>
      </c>
      <c r="G111" s="10"/>
      <c r="H111" s="10"/>
      <c r="I111" s="10"/>
      <c r="J111" s="10" t="s">
        <v>6</v>
      </c>
      <c r="K111" s="10"/>
      <c r="L111" s="10"/>
      <c r="M111" s="10"/>
      <c r="N111" s="11" t="s">
        <v>10</v>
      </c>
      <c r="O111" s="11">
        <v>100</v>
      </c>
      <c r="P111" s="11" t="s">
        <v>12</v>
      </c>
      <c r="Q111" s="11" t="s">
        <v>14</v>
      </c>
      <c r="R111" s="10"/>
      <c r="S111" s="11">
        <v>0.75912410020828203</v>
      </c>
      <c r="T111" s="14"/>
      <c r="U111" s="10" t="s">
        <v>52</v>
      </c>
      <c r="V111" s="10">
        <f t="shared" si="14"/>
        <v>29072</v>
      </c>
      <c r="W111" s="10">
        <v>458</v>
      </c>
      <c r="X111" s="10">
        <v>19622</v>
      </c>
      <c r="Y111" s="10">
        <v>8902</v>
      </c>
      <c r="Z111" s="10">
        <v>90</v>
      </c>
      <c r="AA111" s="31">
        <f t="shared" si="7"/>
        <v>0.69069895432030814</v>
      </c>
      <c r="AB111" s="31">
        <f t="shared" si="12"/>
        <v>4.8931623931623931E-2</v>
      </c>
      <c r="AC111" s="31">
        <f t="shared" si="8"/>
        <v>0.83576642335766427</v>
      </c>
      <c r="AD111" s="31">
        <f t="shared" si="13"/>
        <v>9.2450545014129984E-2</v>
      </c>
    </row>
    <row r="112" spans="2:30" x14ac:dyDescent="0.35">
      <c r="B112" s="10">
        <v>548</v>
      </c>
      <c r="C112" s="10">
        <v>548</v>
      </c>
      <c r="D112" s="10">
        <v>50</v>
      </c>
      <c r="E112" s="10">
        <v>1</v>
      </c>
      <c r="F112" s="10">
        <v>11</v>
      </c>
      <c r="G112" s="10"/>
      <c r="H112" s="10"/>
      <c r="I112" s="10"/>
      <c r="J112" s="10" t="s">
        <v>6</v>
      </c>
      <c r="K112" s="10"/>
      <c r="L112" s="10"/>
      <c r="M112" s="10"/>
      <c r="N112" s="11" t="s">
        <v>10</v>
      </c>
      <c r="O112" s="11">
        <v>100</v>
      </c>
      <c r="P112" s="11" t="s">
        <v>12</v>
      </c>
      <c r="Q112" s="11" t="s">
        <v>14</v>
      </c>
      <c r="R112" s="10"/>
      <c r="S112" s="11">
        <v>0.77007299661636297</v>
      </c>
      <c r="T112" s="14"/>
      <c r="U112" s="10" t="s">
        <v>52</v>
      </c>
      <c r="V112" s="10">
        <f t="shared" si="14"/>
        <v>29072</v>
      </c>
      <c r="W112" s="10">
        <v>446</v>
      </c>
      <c r="X112" s="10">
        <v>20256</v>
      </c>
      <c r="Y112" s="10">
        <v>8268</v>
      </c>
      <c r="Z112" s="10">
        <v>102</v>
      </c>
      <c r="AA112" s="31">
        <f t="shared" si="7"/>
        <v>0.71209411117226196</v>
      </c>
      <c r="AB112" s="31">
        <f t="shared" si="12"/>
        <v>5.1182005967408767E-2</v>
      </c>
      <c r="AC112" s="31">
        <f t="shared" si="8"/>
        <v>0.81386861313868608</v>
      </c>
      <c r="AD112" s="31">
        <f t="shared" si="13"/>
        <v>9.6307492982077303E-2</v>
      </c>
    </row>
    <row r="113" spans="2:30" x14ac:dyDescent="0.35">
      <c r="B113" s="10">
        <v>548</v>
      </c>
      <c r="C113" s="10">
        <v>548</v>
      </c>
      <c r="D113" s="10">
        <v>50</v>
      </c>
      <c r="E113" s="10">
        <v>1</v>
      </c>
      <c r="F113" s="10">
        <v>11</v>
      </c>
      <c r="G113" s="10"/>
      <c r="H113" s="10"/>
      <c r="I113" s="10"/>
      <c r="J113" s="10" t="s">
        <v>6</v>
      </c>
      <c r="K113" s="10"/>
      <c r="L113" s="10"/>
      <c r="M113" s="10"/>
      <c r="N113" s="11" t="s">
        <v>10</v>
      </c>
      <c r="O113" s="11">
        <v>100</v>
      </c>
      <c r="P113" s="11" t="s">
        <v>12</v>
      </c>
      <c r="Q113" s="11" t="s">
        <v>14</v>
      </c>
      <c r="R113" s="10"/>
      <c r="S113" s="11">
        <v>0.76277375221252397</v>
      </c>
      <c r="T113" s="14"/>
      <c r="U113" s="10" t="s">
        <v>52</v>
      </c>
      <c r="V113" s="10">
        <f t="shared" si="14"/>
        <v>29072</v>
      </c>
      <c r="W113" s="10">
        <v>457</v>
      </c>
      <c r="X113" s="10">
        <v>19788</v>
      </c>
      <c r="Y113" s="10">
        <v>8736</v>
      </c>
      <c r="Z113" s="10">
        <v>91</v>
      </c>
      <c r="AA113" s="31">
        <f t="shared" si="7"/>
        <v>0.69637451843698406</v>
      </c>
      <c r="AB113" s="31">
        <f t="shared" si="12"/>
        <v>4.971173719134124E-2</v>
      </c>
      <c r="AC113" s="31">
        <f t="shared" si="8"/>
        <v>0.83394160583941601</v>
      </c>
      <c r="AD113" s="31">
        <f t="shared" si="13"/>
        <v>9.3830202237963248E-2</v>
      </c>
    </row>
    <row r="114" spans="2:30" x14ac:dyDescent="0.35">
      <c r="B114" s="10">
        <v>548</v>
      </c>
      <c r="C114" s="10">
        <v>548</v>
      </c>
      <c r="D114" s="10">
        <v>50</v>
      </c>
      <c r="E114" s="10">
        <v>1</v>
      </c>
      <c r="F114" s="10">
        <v>11</v>
      </c>
      <c r="G114" s="10"/>
      <c r="H114" s="10"/>
      <c r="I114" s="10"/>
      <c r="J114" s="10" t="s">
        <v>6</v>
      </c>
      <c r="K114" s="10"/>
      <c r="L114" s="10"/>
      <c r="M114" s="10"/>
      <c r="N114" s="11" t="s">
        <v>10</v>
      </c>
      <c r="O114" s="11">
        <v>100</v>
      </c>
      <c r="P114" s="11" t="s">
        <v>12</v>
      </c>
      <c r="Q114" s="11" t="s">
        <v>14</v>
      </c>
      <c r="R114" s="10"/>
      <c r="S114" s="11">
        <v>0.79197078943252497</v>
      </c>
      <c r="T114" s="14"/>
      <c r="U114" s="10" t="s">
        <v>52</v>
      </c>
      <c r="V114" s="10">
        <f t="shared" si="14"/>
        <v>29072</v>
      </c>
      <c r="W114" s="10">
        <v>461</v>
      </c>
      <c r="X114" s="10">
        <v>19505</v>
      </c>
      <c r="Y114" s="10">
        <v>9019</v>
      </c>
      <c r="Z114" s="10">
        <v>87</v>
      </c>
      <c r="AA114" s="31">
        <f t="shared" si="7"/>
        <v>0.6867776554760594</v>
      </c>
      <c r="AB114" s="31">
        <f t="shared" si="12"/>
        <v>4.8628691983122363E-2</v>
      </c>
      <c r="AC114" s="31">
        <f t="shared" si="8"/>
        <v>0.84124087591240881</v>
      </c>
      <c r="AD114" s="31">
        <f t="shared" si="13"/>
        <v>9.1942560829676903E-2</v>
      </c>
    </row>
    <row r="115" spans="2:30" x14ac:dyDescent="0.35">
      <c r="B115" s="10">
        <v>548</v>
      </c>
      <c r="C115" s="10">
        <v>548</v>
      </c>
      <c r="D115" s="10">
        <v>50</v>
      </c>
      <c r="E115" s="10">
        <v>1</v>
      </c>
      <c r="F115" s="10">
        <v>11</v>
      </c>
      <c r="G115" s="10"/>
      <c r="H115" s="10"/>
      <c r="I115" s="10"/>
      <c r="J115" s="10" t="s">
        <v>6</v>
      </c>
      <c r="K115" s="10"/>
      <c r="L115" s="10"/>
      <c r="M115" s="10"/>
      <c r="N115" s="11" t="s">
        <v>10</v>
      </c>
      <c r="O115" s="11">
        <v>100</v>
      </c>
      <c r="P115" s="11" t="s">
        <v>12</v>
      </c>
      <c r="Q115" s="11" t="s">
        <v>14</v>
      </c>
      <c r="R115" s="10"/>
      <c r="S115" s="11">
        <v>0.77007299661636297</v>
      </c>
      <c r="T115" s="14"/>
      <c r="U115" s="10" t="s">
        <v>52</v>
      </c>
      <c r="V115" s="10">
        <f t="shared" si="14"/>
        <v>29072</v>
      </c>
      <c r="W115" s="10">
        <v>442</v>
      </c>
      <c r="X115" s="10">
        <v>20835</v>
      </c>
      <c r="Y115" s="10">
        <v>7689</v>
      </c>
      <c r="Z115" s="10">
        <v>106</v>
      </c>
      <c r="AA115" s="31">
        <f t="shared" si="7"/>
        <v>0.73187259218492018</v>
      </c>
      <c r="AB115" s="31">
        <f t="shared" si="12"/>
        <v>5.4359857336121017E-2</v>
      </c>
      <c r="AC115" s="31">
        <f t="shared" si="8"/>
        <v>0.80656934306569339</v>
      </c>
      <c r="AD115" s="31">
        <f t="shared" si="13"/>
        <v>0.10185505242539462</v>
      </c>
    </row>
    <row r="116" spans="2:30" x14ac:dyDescent="0.35">
      <c r="B116" s="10">
        <v>548</v>
      </c>
      <c r="C116" s="10">
        <v>548</v>
      </c>
      <c r="D116" s="10">
        <v>50</v>
      </c>
      <c r="E116" s="10">
        <v>1</v>
      </c>
      <c r="F116" s="10">
        <v>11</v>
      </c>
      <c r="G116" s="10"/>
      <c r="H116" s="10"/>
      <c r="I116" s="10"/>
      <c r="J116" s="10" t="s">
        <v>6</v>
      </c>
      <c r="K116" s="10"/>
      <c r="L116" s="10"/>
      <c r="M116" s="10"/>
      <c r="N116" s="11" t="s">
        <v>10</v>
      </c>
      <c r="O116" s="11">
        <v>100</v>
      </c>
      <c r="P116" s="11" t="s">
        <v>12</v>
      </c>
      <c r="Q116" s="11" t="s">
        <v>14</v>
      </c>
      <c r="R116" s="10"/>
      <c r="S116" s="11">
        <v>0.77007299661636297</v>
      </c>
      <c r="T116" s="14"/>
      <c r="U116" s="10" t="s">
        <v>52</v>
      </c>
      <c r="V116" s="10">
        <f t="shared" si="14"/>
        <v>29072</v>
      </c>
      <c r="W116" s="10">
        <v>460</v>
      </c>
      <c r="X116" s="10">
        <v>19536</v>
      </c>
      <c r="Y116" s="10">
        <v>8988</v>
      </c>
      <c r="Z116" s="10">
        <v>88</v>
      </c>
      <c r="AA116" s="31">
        <f t="shared" si="7"/>
        <v>0.68780957622454597</v>
      </c>
      <c r="AB116" s="31">
        <f t="shared" si="12"/>
        <v>4.8687552921253173E-2</v>
      </c>
      <c r="AC116" s="31">
        <f t="shared" si="8"/>
        <v>0.83941605839416056</v>
      </c>
      <c r="AD116" s="31">
        <f t="shared" si="13"/>
        <v>9.2036814725890356E-2</v>
      </c>
    </row>
    <row r="117" spans="2:30" x14ac:dyDescent="0.35">
      <c r="B117" s="10">
        <v>548</v>
      </c>
      <c r="C117" s="10">
        <v>548</v>
      </c>
      <c r="D117" s="10">
        <v>50</v>
      </c>
      <c r="E117" s="10">
        <v>1</v>
      </c>
      <c r="F117" s="10">
        <v>11</v>
      </c>
      <c r="G117" s="10"/>
      <c r="H117" s="10"/>
      <c r="I117" s="10"/>
      <c r="J117" s="10" t="s">
        <v>6</v>
      </c>
      <c r="K117" s="10"/>
      <c r="L117" s="10"/>
      <c r="M117" s="10"/>
      <c r="N117" s="11" t="s">
        <v>10</v>
      </c>
      <c r="O117" s="11">
        <v>100</v>
      </c>
      <c r="P117" s="11" t="s">
        <v>12</v>
      </c>
      <c r="Q117" s="11" t="s">
        <v>14</v>
      </c>
      <c r="R117" s="10"/>
      <c r="S117" s="11">
        <v>0.75912410020828203</v>
      </c>
      <c r="T117" s="14"/>
      <c r="U117" s="10" t="s">
        <v>52</v>
      </c>
      <c r="V117" s="10">
        <f t="shared" si="14"/>
        <v>29072</v>
      </c>
      <c r="W117" s="10">
        <v>448</v>
      </c>
      <c r="X117" s="10">
        <v>20391</v>
      </c>
      <c r="Y117" s="10">
        <v>8133</v>
      </c>
      <c r="Z117" s="10">
        <v>100</v>
      </c>
      <c r="AA117" s="31">
        <f t="shared" si="7"/>
        <v>0.71680654925701703</v>
      </c>
      <c r="AB117" s="31">
        <f t="shared" si="12"/>
        <v>5.2208367323155806E-2</v>
      </c>
      <c r="AC117" s="31">
        <f t="shared" si="8"/>
        <v>0.81751824817518248</v>
      </c>
      <c r="AD117" s="31">
        <f t="shared" si="13"/>
        <v>9.814875670938765E-2</v>
      </c>
    </row>
    <row r="118" spans="2:30" x14ac:dyDescent="0.35">
      <c r="B118" s="10">
        <v>548</v>
      </c>
      <c r="C118" s="10">
        <v>548</v>
      </c>
      <c r="D118" s="10">
        <v>50</v>
      </c>
      <c r="E118" s="10">
        <v>1</v>
      </c>
      <c r="F118" s="10">
        <v>11</v>
      </c>
      <c r="G118" s="10"/>
      <c r="H118" s="10"/>
      <c r="I118" s="10"/>
      <c r="J118" s="10" t="s">
        <v>6</v>
      </c>
      <c r="K118" s="10"/>
      <c r="L118" s="10"/>
      <c r="M118" s="10"/>
      <c r="N118" s="11" t="s">
        <v>10</v>
      </c>
      <c r="O118" s="11">
        <v>100</v>
      </c>
      <c r="P118" s="11" t="s">
        <v>12</v>
      </c>
      <c r="Q118" s="11" t="s">
        <v>14</v>
      </c>
      <c r="R118" s="10"/>
      <c r="S118" s="11">
        <v>0.75547444820403997</v>
      </c>
      <c r="T118" s="14"/>
      <c r="U118" s="10" t="s">
        <v>52</v>
      </c>
      <c r="V118" s="10">
        <f t="shared" si="14"/>
        <v>29072</v>
      </c>
      <c r="W118" s="10">
        <v>439</v>
      </c>
      <c r="X118" s="10">
        <v>20879</v>
      </c>
      <c r="Y118" s="10">
        <v>7645</v>
      </c>
      <c r="Z118" s="10">
        <v>109</v>
      </c>
      <c r="AA118" s="31">
        <f t="shared" si="7"/>
        <v>0.73328288387451845</v>
      </c>
      <c r="AB118" s="31">
        <f t="shared" si="12"/>
        <v>5.4304799604156358E-2</v>
      </c>
      <c r="AC118" s="31">
        <f t="shared" si="8"/>
        <v>0.80109489051094895</v>
      </c>
      <c r="AD118" s="31">
        <f t="shared" si="13"/>
        <v>0.10171455050973123</v>
      </c>
    </row>
    <row r="119" spans="2:30" x14ac:dyDescent="0.35">
      <c r="B119" s="10">
        <v>548</v>
      </c>
      <c r="C119" s="10">
        <v>548</v>
      </c>
      <c r="D119" s="10">
        <v>50</v>
      </c>
      <c r="E119" s="10">
        <v>1</v>
      </c>
      <c r="F119" s="10">
        <v>11</v>
      </c>
      <c r="G119" s="10"/>
      <c r="H119" s="10"/>
      <c r="I119" s="10"/>
      <c r="J119" s="10" t="s">
        <v>6</v>
      </c>
      <c r="K119" s="10"/>
      <c r="L119" s="10"/>
      <c r="M119" s="10"/>
      <c r="N119" s="11" t="s">
        <v>10</v>
      </c>
      <c r="O119" s="11">
        <v>100</v>
      </c>
      <c r="P119" s="11" t="s">
        <v>12</v>
      </c>
      <c r="Q119" s="11" t="s">
        <v>14</v>
      </c>
      <c r="R119" s="10"/>
      <c r="S119" s="11">
        <v>0.81021898984909002</v>
      </c>
      <c r="T119" s="14"/>
      <c r="U119" s="10" t="s">
        <v>52</v>
      </c>
      <c r="V119" s="10">
        <f t="shared" si="14"/>
        <v>29072</v>
      </c>
      <c r="W119" s="10">
        <v>452</v>
      </c>
      <c r="X119" s="10">
        <v>20277</v>
      </c>
      <c r="Y119" s="10">
        <v>8247</v>
      </c>
      <c r="Z119" s="10">
        <v>96</v>
      </c>
      <c r="AA119" s="31">
        <f t="shared" si="7"/>
        <v>0.71302283984589987</v>
      </c>
      <c r="AB119" s="31">
        <f t="shared" si="12"/>
        <v>5.195999540177032E-2</v>
      </c>
      <c r="AC119" s="31">
        <f t="shared" si="8"/>
        <v>0.82481751824817517</v>
      </c>
      <c r="AD119" s="31">
        <f t="shared" si="13"/>
        <v>9.7761436141451288E-2</v>
      </c>
    </row>
    <row r="120" spans="2:30" x14ac:dyDescent="0.35">
      <c r="B120" s="10">
        <v>548</v>
      </c>
      <c r="C120" s="10">
        <v>548</v>
      </c>
      <c r="D120" s="10">
        <v>50</v>
      </c>
      <c r="E120" s="10">
        <v>1</v>
      </c>
      <c r="F120" s="10">
        <v>11</v>
      </c>
      <c r="G120" s="10"/>
      <c r="H120" s="10"/>
      <c r="I120" s="10"/>
      <c r="J120" s="10" t="s">
        <v>6</v>
      </c>
      <c r="K120" s="10"/>
      <c r="L120" s="10"/>
      <c r="M120" s="10"/>
      <c r="N120" s="11" t="s">
        <v>10</v>
      </c>
      <c r="O120" s="11">
        <v>100</v>
      </c>
      <c r="P120" s="11" t="s">
        <v>12</v>
      </c>
      <c r="Q120" s="11" t="s">
        <v>14</v>
      </c>
      <c r="R120" s="10"/>
      <c r="S120" s="11">
        <v>0.74817520380020097</v>
      </c>
      <c r="T120" s="14"/>
      <c r="U120" s="10" t="s">
        <v>52</v>
      </c>
      <c r="V120" s="10">
        <f t="shared" si="14"/>
        <v>29072</v>
      </c>
      <c r="W120" s="10">
        <v>437</v>
      </c>
      <c r="X120" s="10">
        <v>20521</v>
      </c>
      <c r="Y120" s="10">
        <v>8003</v>
      </c>
      <c r="Z120" s="10">
        <v>111</v>
      </c>
      <c r="AA120" s="31">
        <f t="shared" si="7"/>
        <v>0.72089983489268028</v>
      </c>
      <c r="AB120" s="31">
        <f t="shared" si="12"/>
        <v>5.1777251184834124E-2</v>
      </c>
      <c r="AC120" s="31">
        <f t="shared" si="8"/>
        <v>0.79744525547445255</v>
      </c>
      <c r="AD120" s="31">
        <f t="shared" si="13"/>
        <v>9.7240765465064535E-2</v>
      </c>
    </row>
    <row r="121" spans="2:30" x14ac:dyDescent="0.35">
      <c r="B121" s="10">
        <v>548</v>
      </c>
      <c r="C121" s="10">
        <v>548</v>
      </c>
      <c r="D121" s="10">
        <v>50</v>
      </c>
      <c r="E121" s="10">
        <v>1</v>
      </c>
      <c r="F121" s="10">
        <v>11</v>
      </c>
      <c r="G121" s="10"/>
      <c r="H121" s="10"/>
      <c r="I121" s="10"/>
      <c r="J121" s="10" t="s">
        <v>6</v>
      </c>
      <c r="K121" s="10"/>
      <c r="L121" s="10"/>
      <c r="M121" s="10"/>
      <c r="N121" s="11" t="s">
        <v>10</v>
      </c>
      <c r="O121" s="11">
        <v>100</v>
      </c>
      <c r="P121" s="11" t="s">
        <v>12</v>
      </c>
      <c r="Q121" s="11" t="s">
        <v>14</v>
      </c>
      <c r="R121" s="10"/>
      <c r="S121" s="11">
        <v>0.74817520380020097</v>
      </c>
      <c r="T121" s="14"/>
      <c r="U121" s="10" t="s">
        <v>52</v>
      </c>
      <c r="V121" s="10">
        <f t="shared" si="14"/>
        <v>29072</v>
      </c>
      <c r="W121" s="10">
        <v>441</v>
      </c>
      <c r="X121" s="10">
        <v>20116</v>
      </c>
      <c r="Y121" s="10">
        <v>8408</v>
      </c>
      <c r="Z121" s="10">
        <v>107</v>
      </c>
      <c r="AA121" s="31">
        <f t="shared" si="7"/>
        <v>0.70710649422124383</v>
      </c>
      <c r="AB121" s="31">
        <f t="shared" si="12"/>
        <v>4.9836139676799639E-2</v>
      </c>
      <c r="AC121" s="31">
        <f t="shared" si="8"/>
        <v>0.80474452554744524</v>
      </c>
      <c r="AD121" s="31">
        <f t="shared" si="13"/>
        <v>9.3859742471001387E-2</v>
      </c>
    </row>
    <row r="122" spans="2:30" x14ac:dyDescent="0.35">
      <c r="B122" s="10">
        <v>548</v>
      </c>
      <c r="C122" s="10">
        <v>548</v>
      </c>
      <c r="D122" s="10">
        <v>50</v>
      </c>
      <c r="E122" s="10">
        <v>1</v>
      </c>
      <c r="F122" s="10">
        <v>11</v>
      </c>
      <c r="G122" s="10"/>
      <c r="H122" s="10"/>
      <c r="I122" s="10"/>
      <c r="J122" s="10" t="s">
        <v>6</v>
      </c>
      <c r="K122" s="10"/>
      <c r="L122" s="10"/>
      <c r="M122" s="10"/>
      <c r="N122" s="11" t="s">
        <v>10</v>
      </c>
      <c r="O122" s="11">
        <v>100</v>
      </c>
      <c r="P122" s="11" t="s">
        <v>12</v>
      </c>
      <c r="Q122" s="11" t="s">
        <v>14</v>
      </c>
      <c r="R122" s="10"/>
      <c r="S122" s="11">
        <v>0.78467154502868597</v>
      </c>
      <c r="T122" s="14"/>
      <c r="U122" s="10" t="s">
        <v>52</v>
      </c>
      <c r="V122" s="10">
        <f t="shared" si="14"/>
        <v>29072</v>
      </c>
      <c r="W122" s="10">
        <v>433</v>
      </c>
      <c r="X122" s="10">
        <v>20955</v>
      </c>
      <c r="Y122" s="10">
        <v>7569</v>
      </c>
      <c r="Z122" s="10">
        <v>115</v>
      </c>
      <c r="AA122" s="31">
        <f t="shared" si="7"/>
        <v>0.73569069895432027</v>
      </c>
      <c r="AB122" s="31">
        <f t="shared" si="12"/>
        <v>5.4111472131967008E-2</v>
      </c>
      <c r="AC122" s="31">
        <f t="shared" si="8"/>
        <v>0.79014598540145986</v>
      </c>
      <c r="AD122" s="31">
        <f t="shared" si="13"/>
        <v>0.10128654970760234</v>
      </c>
    </row>
    <row r="123" spans="2:30" x14ac:dyDescent="0.35">
      <c r="B123" s="10">
        <v>548</v>
      </c>
      <c r="C123" s="10">
        <v>548</v>
      </c>
      <c r="D123" s="10">
        <v>50</v>
      </c>
      <c r="E123" s="10">
        <v>1</v>
      </c>
      <c r="F123" s="10">
        <v>11</v>
      </c>
      <c r="G123" s="10"/>
      <c r="H123" s="10"/>
      <c r="I123" s="10"/>
      <c r="J123" s="10" t="s">
        <v>6</v>
      </c>
      <c r="K123" s="10"/>
      <c r="L123" s="10"/>
      <c r="M123" s="10"/>
      <c r="N123" s="11" t="s">
        <v>10</v>
      </c>
      <c r="O123" s="11">
        <v>100</v>
      </c>
      <c r="P123" s="11" t="s">
        <v>12</v>
      </c>
      <c r="Q123" s="11" t="s">
        <v>14</v>
      </c>
      <c r="R123" s="10"/>
      <c r="S123" s="11">
        <v>0.76642334461212103</v>
      </c>
      <c r="T123" s="14"/>
      <c r="U123" s="10" t="s">
        <v>52</v>
      </c>
      <c r="V123" s="10">
        <f t="shared" si="14"/>
        <v>29072</v>
      </c>
      <c r="W123" s="10">
        <v>423</v>
      </c>
      <c r="X123" s="10">
        <v>21534</v>
      </c>
      <c r="Y123" s="10">
        <v>6990</v>
      </c>
      <c r="Z123" s="10">
        <v>125</v>
      </c>
      <c r="AA123" s="31">
        <f t="shared" si="7"/>
        <v>0.75526279581728128</v>
      </c>
      <c r="AB123" s="31">
        <f t="shared" si="12"/>
        <v>5.7061918251719954E-2</v>
      </c>
      <c r="AC123" s="31">
        <f t="shared" si="8"/>
        <v>0.77189781021897808</v>
      </c>
      <c r="AD123" s="31">
        <f t="shared" si="13"/>
        <v>0.10626805677678684</v>
      </c>
    </row>
    <row r="124" spans="2:30" x14ac:dyDescent="0.35">
      <c r="B124" s="10">
        <v>548</v>
      </c>
      <c r="C124" s="10">
        <v>548</v>
      </c>
      <c r="D124" s="10">
        <v>50</v>
      </c>
      <c r="E124" s="10">
        <v>1</v>
      </c>
      <c r="F124" s="10">
        <v>11</v>
      </c>
      <c r="G124" s="10"/>
      <c r="H124" s="10"/>
      <c r="I124" s="10"/>
      <c r="J124" s="10" t="s">
        <v>6</v>
      </c>
      <c r="K124" s="10"/>
      <c r="L124" s="10"/>
      <c r="M124" s="10"/>
      <c r="N124" s="11" t="s">
        <v>10</v>
      </c>
      <c r="O124" s="11">
        <v>100</v>
      </c>
      <c r="P124" s="11" t="s">
        <v>12</v>
      </c>
      <c r="Q124" s="11" t="s">
        <v>14</v>
      </c>
      <c r="R124" s="10"/>
      <c r="S124" s="11">
        <v>0.76642334461212103</v>
      </c>
      <c r="T124" s="14"/>
      <c r="U124" s="10" t="s">
        <v>52</v>
      </c>
      <c r="V124" s="10">
        <f t="shared" si="14"/>
        <v>29072</v>
      </c>
      <c r="W124" s="10">
        <v>442</v>
      </c>
      <c r="X124" s="10">
        <v>20422</v>
      </c>
      <c r="Y124" s="10">
        <v>8102</v>
      </c>
      <c r="Z124" s="10">
        <v>106</v>
      </c>
      <c r="AA124" s="31">
        <f t="shared" ref="AA124:AA165" si="15">(W124+X124)/V124</f>
        <v>0.71766648321408921</v>
      </c>
      <c r="AB124" s="31">
        <f t="shared" si="12"/>
        <v>5.1732209737827717E-2</v>
      </c>
      <c r="AC124" s="31">
        <f t="shared" ref="AC124:AC165" si="16">(W124/(W124+Z124))</f>
        <v>0.80656934306569339</v>
      </c>
      <c r="AD124" s="31">
        <f t="shared" si="13"/>
        <v>9.7228332600087994E-2</v>
      </c>
    </row>
    <row r="125" spans="2:30" x14ac:dyDescent="0.35">
      <c r="B125" s="10">
        <v>548</v>
      </c>
      <c r="C125" s="10">
        <v>548</v>
      </c>
      <c r="D125" s="10">
        <v>50</v>
      </c>
      <c r="E125" s="10">
        <v>1</v>
      </c>
      <c r="F125" s="10">
        <v>11</v>
      </c>
      <c r="G125" s="10"/>
      <c r="H125" s="10"/>
      <c r="I125" s="10"/>
      <c r="J125" s="10" t="s">
        <v>6</v>
      </c>
      <c r="K125" s="10"/>
      <c r="L125" s="10"/>
      <c r="M125" s="10"/>
      <c r="N125" s="11" t="s">
        <v>10</v>
      </c>
      <c r="O125" s="11">
        <v>100</v>
      </c>
      <c r="P125" s="11" t="s">
        <v>12</v>
      </c>
      <c r="Q125" s="11" t="s">
        <v>14</v>
      </c>
      <c r="R125" s="10"/>
      <c r="S125" s="11">
        <v>0.72627735137939398</v>
      </c>
      <c r="T125" s="14"/>
      <c r="U125" s="10" t="s">
        <v>52</v>
      </c>
      <c r="V125" s="10">
        <f t="shared" si="14"/>
        <v>29072</v>
      </c>
      <c r="W125" s="10">
        <v>460</v>
      </c>
      <c r="X125" s="10">
        <v>18747</v>
      </c>
      <c r="Y125" s="10">
        <v>9777</v>
      </c>
      <c r="Z125" s="10">
        <v>88</v>
      </c>
      <c r="AA125" s="31">
        <f t="shared" si="15"/>
        <v>0.66067006053935062</v>
      </c>
      <c r="AB125" s="31">
        <f t="shared" si="12"/>
        <v>4.4935039562371791E-2</v>
      </c>
      <c r="AC125" s="31">
        <f t="shared" si="16"/>
        <v>0.83941605839416056</v>
      </c>
      <c r="AD125" s="31">
        <f t="shared" si="13"/>
        <v>8.5303662494204915E-2</v>
      </c>
    </row>
    <row r="126" spans="2:30" x14ac:dyDescent="0.35">
      <c r="B126" s="9">
        <v>20000</v>
      </c>
      <c r="C126" s="9">
        <v>548</v>
      </c>
      <c r="D126" s="9">
        <v>50</v>
      </c>
      <c r="E126" s="9">
        <v>1</v>
      </c>
      <c r="F126" s="9">
        <v>11</v>
      </c>
      <c r="G126" s="9"/>
      <c r="H126" s="9"/>
      <c r="I126" s="9"/>
      <c r="J126" s="9" t="s">
        <v>6</v>
      </c>
      <c r="K126" s="9"/>
      <c r="L126" s="9"/>
      <c r="M126" s="9"/>
      <c r="N126" s="26" t="s">
        <v>10</v>
      </c>
      <c r="O126" s="26">
        <v>100</v>
      </c>
      <c r="P126" s="26" t="s">
        <v>12</v>
      </c>
      <c r="Q126" s="26" t="s">
        <v>14</v>
      </c>
      <c r="R126" s="9"/>
      <c r="S126">
        <v>0.97138404846191395</v>
      </c>
      <c r="T126" s="13"/>
      <c r="U126" s="9" t="s">
        <v>53</v>
      </c>
      <c r="V126" s="9">
        <f>SUM(W126:Z126)</f>
        <v>29072</v>
      </c>
      <c r="W126" s="9">
        <v>1</v>
      </c>
      <c r="X126" s="9">
        <v>28523</v>
      </c>
      <c r="Y126" s="9">
        <v>1</v>
      </c>
      <c r="Z126" s="9">
        <v>547</v>
      </c>
      <c r="AA126" s="30">
        <f t="shared" si="15"/>
        <v>0.98115024766097969</v>
      </c>
      <c r="AB126" s="30">
        <f t="shared" si="12"/>
        <v>0.5</v>
      </c>
      <c r="AC126" s="30">
        <f t="shared" si="16"/>
        <v>1.8248175182481751E-3</v>
      </c>
      <c r="AD126" s="30">
        <f t="shared" si="13"/>
        <v>3.6363636363636364E-3</v>
      </c>
    </row>
    <row r="127" spans="2:30" x14ac:dyDescent="0.35">
      <c r="B127" s="9">
        <v>20000</v>
      </c>
      <c r="C127" s="9">
        <v>548</v>
      </c>
      <c r="D127" s="9">
        <v>50</v>
      </c>
      <c r="E127" s="9">
        <v>1</v>
      </c>
      <c r="F127" s="9">
        <v>11</v>
      </c>
      <c r="G127" s="9"/>
      <c r="H127" s="9"/>
      <c r="I127" s="9"/>
      <c r="J127" s="9" t="s">
        <v>6</v>
      </c>
      <c r="K127" s="9"/>
      <c r="L127" s="9"/>
      <c r="M127" s="9"/>
      <c r="N127" s="26" t="s">
        <v>10</v>
      </c>
      <c r="O127" s="26">
        <v>100</v>
      </c>
      <c r="P127" s="26" t="s">
        <v>12</v>
      </c>
      <c r="Q127" s="26" t="s">
        <v>14</v>
      </c>
      <c r="R127" s="9"/>
      <c r="S127">
        <v>0.97099477052688599</v>
      </c>
      <c r="T127" s="13"/>
      <c r="U127" s="9" t="s">
        <v>53</v>
      </c>
      <c r="V127" s="9">
        <f t="shared" ref="V127:V185" si="17">SUM(W127:Z127)</f>
        <v>29072</v>
      </c>
      <c r="W127" s="9">
        <v>0</v>
      </c>
      <c r="X127" s="9">
        <v>28519</v>
      </c>
      <c r="Y127" s="9">
        <v>5</v>
      </c>
      <c r="Z127" s="9">
        <v>548</v>
      </c>
      <c r="AA127" s="30">
        <f t="shared" si="15"/>
        <v>0.98097826086956519</v>
      </c>
      <c r="AB127" s="30">
        <f t="shared" si="12"/>
        <v>0</v>
      </c>
      <c r="AC127" s="30">
        <f t="shared" si="16"/>
        <v>0</v>
      </c>
      <c r="AD127" s="30">
        <f t="shared" si="13"/>
        <v>0</v>
      </c>
    </row>
    <row r="128" spans="2:30" x14ac:dyDescent="0.35">
      <c r="B128" s="9">
        <v>20000</v>
      </c>
      <c r="C128" s="9">
        <v>548</v>
      </c>
      <c r="D128" s="9">
        <v>50</v>
      </c>
      <c r="E128" s="9">
        <v>1</v>
      </c>
      <c r="F128" s="9">
        <v>11</v>
      </c>
      <c r="G128" s="9"/>
      <c r="H128" s="9"/>
      <c r="I128" s="9"/>
      <c r="J128" s="9" t="s">
        <v>6</v>
      </c>
      <c r="K128" s="9"/>
      <c r="L128" s="9"/>
      <c r="M128" s="9"/>
      <c r="N128" s="26" t="s">
        <v>10</v>
      </c>
      <c r="O128" s="26">
        <v>100</v>
      </c>
      <c r="P128" s="26" t="s">
        <v>12</v>
      </c>
      <c r="Q128" s="26" t="s">
        <v>14</v>
      </c>
      <c r="R128" s="9"/>
      <c r="S128">
        <v>0.97118943929672197</v>
      </c>
      <c r="T128" s="13"/>
      <c r="U128" s="9" t="s">
        <v>53</v>
      </c>
      <c r="V128" s="9">
        <f t="shared" si="17"/>
        <v>29072</v>
      </c>
      <c r="W128" s="9">
        <v>3</v>
      </c>
      <c r="X128" s="9">
        <v>28515</v>
      </c>
      <c r="Y128" s="9">
        <v>9</v>
      </c>
      <c r="Z128" s="9">
        <v>545</v>
      </c>
      <c r="AA128" s="30">
        <f t="shared" si="15"/>
        <v>0.98094386351128238</v>
      </c>
      <c r="AB128" s="30">
        <f t="shared" si="12"/>
        <v>0.25</v>
      </c>
      <c r="AC128" s="30">
        <f t="shared" si="16"/>
        <v>5.4744525547445258E-3</v>
      </c>
      <c r="AD128" s="30">
        <f t="shared" si="13"/>
        <v>1.0714285714285714E-2</v>
      </c>
    </row>
    <row r="129" spans="2:30" x14ac:dyDescent="0.35">
      <c r="B129" s="9">
        <v>20000</v>
      </c>
      <c r="C129" s="9">
        <v>548</v>
      </c>
      <c r="D129" s="9">
        <v>50</v>
      </c>
      <c r="E129" s="9">
        <v>1</v>
      </c>
      <c r="F129" s="9">
        <v>11</v>
      </c>
      <c r="G129" s="9"/>
      <c r="H129" s="9"/>
      <c r="I129" s="9"/>
      <c r="J129" s="9" t="s">
        <v>6</v>
      </c>
      <c r="K129" s="9"/>
      <c r="L129" s="9"/>
      <c r="M129" s="9"/>
      <c r="N129" s="26" t="s">
        <v>10</v>
      </c>
      <c r="O129" s="26">
        <v>100</v>
      </c>
      <c r="P129" s="26" t="s">
        <v>12</v>
      </c>
      <c r="Q129" s="26" t="s">
        <v>14</v>
      </c>
      <c r="R129" s="9"/>
      <c r="S129">
        <v>0.97138404846191395</v>
      </c>
      <c r="T129" s="13"/>
      <c r="U129" s="9" t="s">
        <v>53</v>
      </c>
      <c r="V129" s="9">
        <f t="shared" si="17"/>
        <v>29072</v>
      </c>
      <c r="W129" s="9">
        <v>0</v>
      </c>
      <c r="X129" s="9">
        <v>28524</v>
      </c>
      <c r="Y129" s="9">
        <v>0</v>
      </c>
      <c r="Z129" s="9">
        <v>548</v>
      </c>
      <c r="AA129" s="30">
        <f t="shared" si="15"/>
        <v>0.98115024766097969</v>
      </c>
      <c r="AB129" s="30">
        <f t="shared" si="12"/>
        <v>0</v>
      </c>
      <c r="AC129" s="30">
        <f t="shared" si="16"/>
        <v>0</v>
      </c>
      <c r="AD129" s="30">
        <f t="shared" si="13"/>
        <v>0</v>
      </c>
    </row>
    <row r="130" spans="2:30" x14ac:dyDescent="0.35">
      <c r="B130" s="9">
        <v>20000</v>
      </c>
      <c r="C130" s="9">
        <v>548</v>
      </c>
      <c r="D130" s="9">
        <v>50</v>
      </c>
      <c r="E130" s="9">
        <v>1</v>
      </c>
      <c r="F130" s="9">
        <v>11</v>
      </c>
      <c r="G130" s="9"/>
      <c r="H130" s="9"/>
      <c r="I130" s="9"/>
      <c r="J130" s="9" t="s">
        <v>6</v>
      </c>
      <c r="K130" s="9"/>
      <c r="L130" s="9"/>
      <c r="M130" s="9"/>
      <c r="N130" s="26" t="s">
        <v>10</v>
      </c>
      <c r="O130" s="26">
        <v>100</v>
      </c>
      <c r="P130" s="26" t="s">
        <v>12</v>
      </c>
      <c r="Q130" s="26" t="s">
        <v>14</v>
      </c>
      <c r="R130" s="9"/>
      <c r="S130">
        <v>0.97118943929672197</v>
      </c>
      <c r="T130" s="13"/>
      <c r="U130" s="9" t="s">
        <v>53</v>
      </c>
      <c r="V130" s="9">
        <f t="shared" si="17"/>
        <v>29072</v>
      </c>
      <c r="W130" s="9">
        <v>0</v>
      </c>
      <c r="X130" s="9">
        <v>28523</v>
      </c>
      <c r="Y130" s="9">
        <v>1</v>
      </c>
      <c r="Z130" s="9">
        <v>548</v>
      </c>
      <c r="AA130" s="30">
        <f t="shared" si="15"/>
        <v>0.98111585030269677</v>
      </c>
      <c r="AB130" s="30">
        <f t="shared" si="12"/>
        <v>0</v>
      </c>
      <c r="AC130" s="30">
        <f t="shared" si="16"/>
        <v>0</v>
      </c>
      <c r="AD130" s="30">
        <f t="shared" si="13"/>
        <v>0</v>
      </c>
    </row>
    <row r="131" spans="2:30" x14ac:dyDescent="0.35">
      <c r="B131" s="9">
        <v>20000</v>
      </c>
      <c r="C131" s="9">
        <v>548</v>
      </c>
      <c r="D131" s="9">
        <v>50</v>
      </c>
      <c r="E131" s="9">
        <v>1</v>
      </c>
      <c r="F131" s="9">
        <v>11</v>
      </c>
      <c r="G131" s="9"/>
      <c r="H131" s="9"/>
      <c r="I131" s="9"/>
      <c r="J131" s="9" t="s">
        <v>6</v>
      </c>
      <c r="K131" s="9"/>
      <c r="L131" s="9"/>
      <c r="M131" s="9"/>
      <c r="N131" s="26" t="s">
        <v>10</v>
      </c>
      <c r="O131" s="26">
        <v>100</v>
      </c>
      <c r="P131" s="26" t="s">
        <v>12</v>
      </c>
      <c r="Q131" s="26" t="s">
        <v>14</v>
      </c>
      <c r="R131" s="9"/>
      <c r="S131">
        <v>0.97138404846191395</v>
      </c>
      <c r="T131" s="13"/>
      <c r="U131" s="9" t="s">
        <v>53</v>
      </c>
      <c r="V131" s="9">
        <f t="shared" si="17"/>
        <v>29072</v>
      </c>
      <c r="W131" s="9">
        <v>0</v>
      </c>
      <c r="X131" s="9">
        <v>28524</v>
      </c>
      <c r="Y131" s="9">
        <v>0</v>
      </c>
      <c r="Z131" s="9">
        <v>548</v>
      </c>
      <c r="AA131" s="30">
        <f t="shared" si="15"/>
        <v>0.98115024766097969</v>
      </c>
      <c r="AB131" s="30">
        <f t="shared" si="12"/>
        <v>0</v>
      </c>
      <c r="AC131" s="30">
        <f t="shared" si="16"/>
        <v>0</v>
      </c>
      <c r="AD131" s="30">
        <f t="shared" si="13"/>
        <v>0</v>
      </c>
    </row>
    <row r="132" spans="2:30" x14ac:dyDescent="0.35">
      <c r="B132" s="9">
        <v>20000</v>
      </c>
      <c r="C132" s="9">
        <v>548</v>
      </c>
      <c r="D132" s="9">
        <v>50</v>
      </c>
      <c r="E132" s="9">
        <v>1</v>
      </c>
      <c r="F132" s="9">
        <v>11</v>
      </c>
      <c r="G132" s="9"/>
      <c r="H132" s="9"/>
      <c r="I132" s="9"/>
      <c r="J132" s="9" t="s">
        <v>6</v>
      </c>
      <c r="K132" s="9"/>
      <c r="L132" s="9"/>
      <c r="M132" s="9"/>
      <c r="N132" s="26" t="s">
        <v>10</v>
      </c>
      <c r="O132" s="26">
        <v>100</v>
      </c>
      <c r="P132" s="26" t="s">
        <v>12</v>
      </c>
      <c r="Q132" s="26" t="s">
        <v>14</v>
      </c>
      <c r="R132" s="9"/>
      <c r="S132">
        <v>0.97118943929672197</v>
      </c>
      <c r="T132" s="13"/>
      <c r="U132" s="9" t="s">
        <v>53</v>
      </c>
      <c r="V132" s="9">
        <f t="shared" si="17"/>
        <v>29072</v>
      </c>
      <c r="W132" s="9">
        <v>1</v>
      </c>
      <c r="X132" s="9">
        <v>28516</v>
      </c>
      <c r="Y132" s="9">
        <v>8</v>
      </c>
      <c r="Z132" s="9">
        <v>547</v>
      </c>
      <c r="AA132" s="30">
        <f t="shared" si="15"/>
        <v>0.98090946615299945</v>
      </c>
      <c r="AB132" s="30">
        <f t="shared" si="12"/>
        <v>0.1111111111111111</v>
      </c>
      <c r="AC132" s="30">
        <f t="shared" si="16"/>
        <v>1.8248175182481751E-3</v>
      </c>
      <c r="AD132" s="30">
        <f t="shared" si="13"/>
        <v>3.5906642728904844E-3</v>
      </c>
    </row>
    <row r="133" spans="2:30" x14ac:dyDescent="0.35">
      <c r="B133" s="9">
        <v>20000</v>
      </c>
      <c r="C133" s="9">
        <v>548</v>
      </c>
      <c r="D133" s="9">
        <v>50</v>
      </c>
      <c r="E133" s="9">
        <v>1</v>
      </c>
      <c r="F133" s="9">
        <v>11</v>
      </c>
      <c r="G133" s="9"/>
      <c r="H133" s="9"/>
      <c r="I133" s="9"/>
      <c r="J133" s="9" t="s">
        <v>6</v>
      </c>
      <c r="K133" s="9"/>
      <c r="L133" s="9"/>
      <c r="M133" s="9"/>
      <c r="N133" s="26" t="s">
        <v>10</v>
      </c>
      <c r="O133" s="26">
        <v>100</v>
      </c>
      <c r="P133" s="26" t="s">
        <v>12</v>
      </c>
      <c r="Q133" s="26" t="s">
        <v>14</v>
      </c>
      <c r="R133" s="9"/>
      <c r="S133">
        <v>0.97138404846191395</v>
      </c>
      <c r="T133" s="13"/>
      <c r="U133" s="9" t="s">
        <v>53</v>
      </c>
      <c r="V133" s="9">
        <f t="shared" si="17"/>
        <v>29072</v>
      </c>
      <c r="W133" s="9">
        <v>1</v>
      </c>
      <c r="X133" s="9">
        <v>28522</v>
      </c>
      <c r="Y133" s="9">
        <v>2</v>
      </c>
      <c r="Z133" s="9">
        <v>547</v>
      </c>
      <c r="AA133" s="30">
        <f t="shared" si="15"/>
        <v>0.98111585030269677</v>
      </c>
      <c r="AB133" s="30">
        <f t="shared" si="12"/>
        <v>0.33333333333333331</v>
      </c>
      <c r="AC133" s="30">
        <f t="shared" si="16"/>
        <v>1.8248175182481751E-3</v>
      </c>
      <c r="AD133" s="30">
        <f t="shared" si="13"/>
        <v>3.6297640653357526E-3</v>
      </c>
    </row>
    <row r="134" spans="2:30" x14ac:dyDescent="0.35">
      <c r="B134" s="9">
        <v>20000</v>
      </c>
      <c r="C134" s="9">
        <v>548</v>
      </c>
      <c r="D134" s="9">
        <v>50</v>
      </c>
      <c r="E134" s="9">
        <v>1</v>
      </c>
      <c r="F134" s="9">
        <v>11</v>
      </c>
      <c r="G134" s="9"/>
      <c r="H134" s="9"/>
      <c r="I134" s="9"/>
      <c r="J134" s="9" t="s">
        <v>6</v>
      </c>
      <c r="K134" s="9"/>
      <c r="L134" s="9"/>
      <c r="M134" s="9"/>
      <c r="N134" s="26" t="s">
        <v>10</v>
      </c>
      <c r="O134" s="26">
        <v>100</v>
      </c>
      <c r="P134" s="26" t="s">
        <v>12</v>
      </c>
      <c r="Q134" s="26" t="s">
        <v>14</v>
      </c>
      <c r="R134" s="9"/>
      <c r="S134">
        <v>0.97138404846191395</v>
      </c>
      <c r="T134" s="13"/>
      <c r="U134" s="9" t="s">
        <v>53</v>
      </c>
      <c r="V134" s="9">
        <f t="shared" si="17"/>
        <v>29072</v>
      </c>
      <c r="W134" s="9">
        <v>0</v>
      </c>
      <c r="X134" s="9">
        <v>28524</v>
      </c>
      <c r="Y134" s="9">
        <v>0</v>
      </c>
      <c r="Z134" s="9">
        <v>548</v>
      </c>
      <c r="AA134" s="30">
        <f t="shared" si="15"/>
        <v>0.98115024766097969</v>
      </c>
      <c r="AB134" s="30">
        <f t="shared" si="12"/>
        <v>0</v>
      </c>
      <c r="AC134" s="30">
        <f t="shared" si="16"/>
        <v>0</v>
      </c>
      <c r="AD134" s="30">
        <f t="shared" si="13"/>
        <v>0</v>
      </c>
    </row>
    <row r="135" spans="2:30" x14ac:dyDescent="0.35">
      <c r="B135" s="9">
        <v>20000</v>
      </c>
      <c r="C135" s="9">
        <v>548</v>
      </c>
      <c r="D135" s="9">
        <v>50</v>
      </c>
      <c r="E135" s="9">
        <v>1</v>
      </c>
      <c r="F135" s="9">
        <v>11</v>
      </c>
      <c r="G135" s="9"/>
      <c r="H135" s="9"/>
      <c r="I135" s="9"/>
      <c r="J135" s="9" t="s">
        <v>6</v>
      </c>
      <c r="K135" s="9"/>
      <c r="L135" s="9"/>
      <c r="M135" s="9"/>
      <c r="N135" s="26" t="s">
        <v>10</v>
      </c>
      <c r="O135" s="26">
        <v>100</v>
      </c>
      <c r="P135" s="26" t="s">
        <v>12</v>
      </c>
      <c r="Q135" s="26" t="s">
        <v>14</v>
      </c>
      <c r="R135" s="9"/>
      <c r="S135">
        <v>0.97138404846191395</v>
      </c>
      <c r="T135" s="13"/>
      <c r="U135" s="9" t="s">
        <v>53</v>
      </c>
      <c r="V135" s="9">
        <f t="shared" si="17"/>
        <v>29072</v>
      </c>
      <c r="W135" s="9">
        <v>0</v>
      </c>
      <c r="X135" s="9">
        <v>28524</v>
      </c>
      <c r="Y135" s="9">
        <v>0</v>
      </c>
      <c r="Z135" s="9">
        <v>548</v>
      </c>
      <c r="AA135" s="30">
        <f t="shared" si="15"/>
        <v>0.98115024766097969</v>
      </c>
      <c r="AB135" s="30">
        <f t="shared" si="12"/>
        <v>0</v>
      </c>
      <c r="AC135" s="30">
        <f t="shared" si="16"/>
        <v>0</v>
      </c>
      <c r="AD135" s="30">
        <f t="shared" si="13"/>
        <v>0</v>
      </c>
    </row>
    <row r="136" spans="2:30" x14ac:dyDescent="0.35">
      <c r="B136" s="9">
        <v>20000</v>
      </c>
      <c r="C136" s="9">
        <v>548</v>
      </c>
      <c r="D136" s="9">
        <v>50</v>
      </c>
      <c r="E136" s="9">
        <v>1</v>
      </c>
      <c r="F136" s="9">
        <v>11</v>
      </c>
      <c r="G136" s="9"/>
      <c r="H136" s="9"/>
      <c r="I136" s="9"/>
      <c r="J136" s="9" t="s">
        <v>6</v>
      </c>
      <c r="K136" s="9"/>
      <c r="L136" s="9"/>
      <c r="M136" s="9"/>
      <c r="N136" s="26" t="s">
        <v>10</v>
      </c>
      <c r="O136" s="26">
        <v>100</v>
      </c>
      <c r="P136" s="26" t="s">
        <v>12</v>
      </c>
      <c r="Q136" s="26" t="s">
        <v>14</v>
      </c>
      <c r="R136" s="9"/>
      <c r="S136">
        <v>0.97138404846191395</v>
      </c>
      <c r="T136" s="13"/>
      <c r="U136" s="9" t="s">
        <v>53</v>
      </c>
      <c r="V136" s="9">
        <f t="shared" si="17"/>
        <v>29072</v>
      </c>
      <c r="W136" s="9">
        <v>0</v>
      </c>
      <c r="X136" s="9">
        <v>28524</v>
      </c>
      <c r="Y136" s="9">
        <v>0</v>
      </c>
      <c r="Z136" s="9">
        <v>548</v>
      </c>
      <c r="AA136" s="30">
        <f t="shared" si="15"/>
        <v>0.98115024766097969</v>
      </c>
      <c r="AB136" s="30">
        <f t="shared" si="12"/>
        <v>0</v>
      </c>
      <c r="AC136" s="30">
        <f t="shared" si="16"/>
        <v>0</v>
      </c>
      <c r="AD136" s="30">
        <f t="shared" si="13"/>
        <v>0</v>
      </c>
    </row>
    <row r="137" spans="2:30" x14ac:dyDescent="0.35">
      <c r="B137" s="9">
        <v>20000</v>
      </c>
      <c r="C137" s="9">
        <v>548</v>
      </c>
      <c r="D137" s="9">
        <v>50</v>
      </c>
      <c r="E137" s="9">
        <v>1</v>
      </c>
      <c r="F137" s="9">
        <v>11</v>
      </c>
      <c r="G137" s="9"/>
      <c r="H137" s="9"/>
      <c r="I137" s="9"/>
      <c r="J137" s="9" t="s">
        <v>6</v>
      </c>
      <c r="K137" s="9"/>
      <c r="L137" s="9"/>
      <c r="M137" s="9"/>
      <c r="N137" s="26" t="s">
        <v>10</v>
      </c>
      <c r="O137" s="26">
        <v>100</v>
      </c>
      <c r="P137" s="26" t="s">
        <v>12</v>
      </c>
      <c r="Q137" s="26" t="s">
        <v>14</v>
      </c>
      <c r="R137" s="9"/>
      <c r="S137">
        <v>0.97099477052688599</v>
      </c>
      <c r="T137" s="13"/>
      <c r="U137" s="9" t="s">
        <v>53</v>
      </c>
      <c r="V137" s="9">
        <f t="shared" si="17"/>
        <v>29072</v>
      </c>
      <c r="W137" s="9">
        <v>3</v>
      </c>
      <c r="X137" s="9">
        <v>28515</v>
      </c>
      <c r="Y137" s="9">
        <v>9</v>
      </c>
      <c r="Z137" s="9">
        <v>545</v>
      </c>
      <c r="AA137" s="30">
        <f t="shared" si="15"/>
        <v>0.98094386351128238</v>
      </c>
      <c r="AB137" s="30">
        <f t="shared" si="12"/>
        <v>0.25</v>
      </c>
      <c r="AC137" s="30">
        <f t="shared" si="16"/>
        <v>5.4744525547445258E-3</v>
      </c>
      <c r="AD137" s="30">
        <f t="shared" si="13"/>
        <v>1.0714285714285714E-2</v>
      </c>
    </row>
    <row r="138" spans="2:30" x14ac:dyDescent="0.35">
      <c r="B138" s="9">
        <v>20000</v>
      </c>
      <c r="C138" s="9">
        <v>548</v>
      </c>
      <c r="D138" s="9">
        <v>50</v>
      </c>
      <c r="E138" s="9">
        <v>1</v>
      </c>
      <c r="F138" s="9">
        <v>11</v>
      </c>
      <c r="G138" s="9"/>
      <c r="H138" s="9"/>
      <c r="I138" s="9"/>
      <c r="J138" s="9" t="s">
        <v>6</v>
      </c>
      <c r="K138" s="9"/>
      <c r="L138" s="9"/>
      <c r="M138" s="9"/>
      <c r="N138" s="26" t="s">
        <v>10</v>
      </c>
      <c r="O138" s="26">
        <v>100</v>
      </c>
      <c r="P138" s="26" t="s">
        <v>12</v>
      </c>
      <c r="Q138" s="26" t="s">
        <v>14</v>
      </c>
      <c r="R138" s="9"/>
      <c r="S138">
        <v>0.97138404846191395</v>
      </c>
      <c r="T138" s="13"/>
      <c r="U138" s="9" t="s">
        <v>53</v>
      </c>
      <c r="V138" s="9">
        <f t="shared" si="17"/>
        <v>29072</v>
      </c>
      <c r="W138" s="9">
        <v>0</v>
      </c>
      <c r="X138" s="9">
        <v>28524</v>
      </c>
      <c r="Y138" s="9">
        <v>0</v>
      </c>
      <c r="Z138" s="9">
        <v>548</v>
      </c>
      <c r="AA138" s="30">
        <f t="shared" si="15"/>
        <v>0.98115024766097969</v>
      </c>
      <c r="AB138" s="30">
        <f t="shared" si="12"/>
        <v>0</v>
      </c>
      <c r="AC138" s="30">
        <f t="shared" si="16"/>
        <v>0</v>
      </c>
      <c r="AD138" s="30">
        <f t="shared" si="13"/>
        <v>0</v>
      </c>
    </row>
    <row r="139" spans="2:30" x14ac:dyDescent="0.35">
      <c r="B139" s="9">
        <v>20000</v>
      </c>
      <c r="C139" s="9">
        <v>548</v>
      </c>
      <c r="D139" s="9">
        <v>50</v>
      </c>
      <c r="E139" s="9">
        <v>1</v>
      </c>
      <c r="F139" s="9">
        <v>11</v>
      </c>
      <c r="G139" s="9"/>
      <c r="H139" s="9"/>
      <c r="I139" s="9"/>
      <c r="J139" s="9" t="s">
        <v>6</v>
      </c>
      <c r="K139" s="9"/>
      <c r="L139" s="9"/>
      <c r="M139" s="9"/>
      <c r="N139" s="26" t="s">
        <v>10</v>
      </c>
      <c r="O139" s="26">
        <v>100</v>
      </c>
      <c r="P139" s="26" t="s">
        <v>12</v>
      </c>
      <c r="Q139" s="26" t="s">
        <v>14</v>
      </c>
      <c r="R139" s="9"/>
      <c r="S139">
        <v>0.97138404846191395</v>
      </c>
      <c r="T139" s="13"/>
      <c r="U139" s="9" t="s">
        <v>53</v>
      </c>
      <c r="V139" s="9">
        <f t="shared" si="17"/>
        <v>29072</v>
      </c>
      <c r="W139" s="9">
        <v>0</v>
      </c>
      <c r="X139" s="9">
        <v>28524</v>
      </c>
      <c r="Y139" s="9">
        <v>0</v>
      </c>
      <c r="Z139" s="9">
        <v>548</v>
      </c>
      <c r="AA139" s="30">
        <f t="shared" si="15"/>
        <v>0.98115024766097969</v>
      </c>
      <c r="AB139" s="30">
        <f t="shared" si="12"/>
        <v>0</v>
      </c>
      <c r="AC139" s="30">
        <f t="shared" si="16"/>
        <v>0</v>
      </c>
      <c r="AD139" s="30">
        <f t="shared" si="13"/>
        <v>0</v>
      </c>
    </row>
    <row r="140" spans="2:30" x14ac:dyDescent="0.35">
      <c r="B140" s="9">
        <v>20000</v>
      </c>
      <c r="C140" s="9">
        <v>548</v>
      </c>
      <c r="D140" s="9">
        <v>50</v>
      </c>
      <c r="E140" s="9">
        <v>1</v>
      </c>
      <c r="F140" s="9">
        <v>11</v>
      </c>
      <c r="G140" s="9"/>
      <c r="H140" s="9"/>
      <c r="I140" s="9"/>
      <c r="J140" s="9" t="s">
        <v>6</v>
      </c>
      <c r="K140" s="9"/>
      <c r="L140" s="9"/>
      <c r="M140" s="9"/>
      <c r="N140" s="26" t="s">
        <v>10</v>
      </c>
      <c r="O140" s="26">
        <v>100</v>
      </c>
      <c r="P140" s="26" t="s">
        <v>12</v>
      </c>
      <c r="Q140" s="26" t="s">
        <v>14</v>
      </c>
      <c r="R140" s="9"/>
      <c r="S140">
        <v>0.97138404846191395</v>
      </c>
      <c r="T140" s="13"/>
      <c r="U140" s="9" t="s">
        <v>53</v>
      </c>
      <c r="V140" s="9">
        <f t="shared" si="17"/>
        <v>29072</v>
      </c>
      <c r="W140" s="9">
        <v>0</v>
      </c>
      <c r="X140" s="9">
        <v>28524</v>
      </c>
      <c r="Y140" s="9">
        <v>0</v>
      </c>
      <c r="Z140" s="9">
        <v>548</v>
      </c>
      <c r="AA140" s="30">
        <f t="shared" si="15"/>
        <v>0.98115024766097969</v>
      </c>
      <c r="AB140" s="30">
        <f t="shared" si="12"/>
        <v>0</v>
      </c>
      <c r="AC140" s="30">
        <f t="shared" si="16"/>
        <v>0</v>
      </c>
      <c r="AD140" s="30">
        <f t="shared" si="13"/>
        <v>0</v>
      </c>
    </row>
    <row r="141" spans="2:30" x14ac:dyDescent="0.35">
      <c r="B141" s="9">
        <v>20000</v>
      </c>
      <c r="C141" s="9">
        <v>548</v>
      </c>
      <c r="D141" s="9">
        <v>50</v>
      </c>
      <c r="E141" s="9">
        <v>1</v>
      </c>
      <c r="F141" s="9">
        <v>11</v>
      </c>
      <c r="G141" s="9"/>
      <c r="H141" s="9"/>
      <c r="I141" s="9"/>
      <c r="J141" s="9" t="s">
        <v>6</v>
      </c>
      <c r="K141" s="9"/>
      <c r="L141" s="9"/>
      <c r="M141" s="9"/>
      <c r="N141" s="26" t="s">
        <v>10</v>
      </c>
      <c r="O141" s="26">
        <v>100</v>
      </c>
      <c r="P141" s="26" t="s">
        <v>12</v>
      </c>
      <c r="Q141" s="26" t="s">
        <v>14</v>
      </c>
      <c r="R141" s="9"/>
      <c r="S141">
        <v>0.97138404846191395</v>
      </c>
      <c r="T141" s="13"/>
      <c r="U141" s="9" t="s">
        <v>53</v>
      </c>
      <c r="V141" s="9">
        <f t="shared" si="17"/>
        <v>29072</v>
      </c>
      <c r="W141" s="9">
        <v>2</v>
      </c>
      <c r="X141" s="9">
        <v>28523</v>
      </c>
      <c r="Y141" s="9">
        <v>1</v>
      </c>
      <c r="Z141" s="9">
        <v>546</v>
      </c>
      <c r="AA141" s="30">
        <f t="shared" si="15"/>
        <v>0.9811846450192625</v>
      </c>
      <c r="AB141" s="30">
        <f t="shared" si="12"/>
        <v>0.66666666666666663</v>
      </c>
      <c r="AC141" s="30">
        <f t="shared" si="16"/>
        <v>3.6496350364963502E-3</v>
      </c>
      <c r="AD141" s="30">
        <f t="shared" si="13"/>
        <v>7.2595281306715052E-3</v>
      </c>
    </row>
    <row r="142" spans="2:30" x14ac:dyDescent="0.35">
      <c r="B142" s="9">
        <v>20000</v>
      </c>
      <c r="C142" s="9">
        <v>548</v>
      </c>
      <c r="D142" s="9">
        <v>50</v>
      </c>
      <c r="E142" s="9">
        <v>1</v>
      </c>
      <c r="F142" s="9">
        <v>11</v>
      </c>
      <c r="G142" s="9"/>
      <c r="H142" s="9"/>
      <c r="I142" s="9"/>
      <c r="J142" s="9" t="s">
        <v>6</v>
      </c>
      <c r="K142" s="9"/>
      <c r="L142" s="9"/>
      <c r="M142" s="9"/>
      <c r="N142" s="26" t="s">
        <v>10</v>
      </c>
      <c r="O142" s="26">
        <v>100</v>
      </c>
      <c r="P142" s="26" t="s">
        <v>12</v>
      </c>
      <c r="Q142" s="26" t="s">
        <v>14</v>
      </c>
      <c r="R142" s="9"/>
      <c r="S142">
        <v>0.97138404846191395</v>
      </c>
      <c r="T142" s="13"/>
      <c r="U142" s="9" t="s">
        <v>53</v>
      </c>
      <c r="V142" s="9">
        <f t="shared" si="17"/>
        <v>29072</v>
      </c>
      <c r="W142" s="9">
        <v>0</v>
      </c>
      <c r="X142" s="9">
        <v>28524</v>
      </c>
      <c r="Y142" s="9">
        <v>0</v>
      </c>
      <c r="Z142" s="9">
        <v>548</v>
      </c>
      <c r="AA142" s="30">
        <f t="shared" si="15"/>
        <v>0.98115024766097969</v>
      </c>
      <c r="AB142" s="30">
        <f t="shared" si="12"/>
        <v>0</v>
      </c>
      <c r="AC142" s="30">
        <f t="shared" si="16"/>
        <v>0</v>
      </c>
      <c r="AD142" s="30">
        <f t="shared" si="13"/>
        <v>0</v>
      </c>
    </row>
    <row r="143" spans="2:30" x14ac:dyDescent="0.35">
      <c r="B143" s="9">
        <v>20000</v>
      </c>
      <c r="C143" s="9">
        <v>548</v>
      </c>
      <c r="D143" s="9">
        <v>50</v>
      </c>
      <c r="E143" s="9">
        <v>1</v>
      </c>
      <c r="F143" s="9">
        <v>11</v>
      </c>
      <c r="G143" s="9"/>
      <c r="H143" s="9"/>
      <c r="I143" s="9"/>
      <c r="J143" s="9" t="s">
        <v>6</v>
      </c>
      <c r="K143" s="9"/>
      <c r="L143" s="9"/>
      <c r="M143" s="9"/>
      <c r="N143" s="26" t="s">
        <v>10</v>
      </c>
      <c r="O143" s="26">
        <v>100</v>
      </c>
      <c r="P143" s="26" t="s">
        <v>12</v>
      </c>
      <c r="Q143" s="26" t="s">
        <v>14</v>
      </c>
      <c r="R143" s="9"/>
      <c r="S143">
        <v>0.97138404846191395</v>
      </c>
      <c r="T143" s="13"/>
      <c r="U143" s="9" t="s">
        <v>53</v>
      </c>
      <c r="V143" s="9">
        <f t="shared" si="17"/>
        <v>29072</v>
      </c>
      <c r="W143" s="9">
        <v>0</v>
      </c>
      <c r="X143" s="9">
        <v>28524</v>
      </c>
      <c r="Y143" s="9">
        <v>0</v>
      </c>
      <c r="Z143" s="9">
        <v>548</v>
      </c>
      <c r="AA143" s="30">
        <f t="shared" si="15"/>
        <v>0.98115024766097969</v>
      </c>
      <c r="AB143" s="30">
        <f t="shared" si="12"/>
        <v>0</v>
      </c>
      <c r="AC143" s="30">
        <f t="shared" si="16"/>
        <v>0</v>
      </c>
      <c r="AD143" s="30">
        <f t="shared" si="13"/>
        <v>0</v>
      </c>
    </row>
    <row r="144" spans="2:30" x14ac:dyDescent="0.35">
      <c r="B144" s="9">
        <v>20000</v>
      </c>
      <c r="C144" s="9">
        <v>548</v>
      </c>
      <c r="D144" s="9">
        <v>50</v>
      </c>
      <c r="E144" s="9">
        <v>1</v>
      </c>
      <c r="F144" s="9">
        <v>11</v>
      </c>
      <c r="G144" s="9"/>
      <c r="H144" s="9"/>
      <c r="I144" s="9"/>
      <c r="J144" s="9" t="s">
        <v>6</v>
      </c>
      <c r="K144" s="9"/>
      <c r="L144" s="9"/>
      <c r="M144" s="9"/>
      <c r="N144" s="26" t="s">
        <v>10</v>
      </c>
      <c r="O144" s="26">
        <v>100</v>
      </c>
      <c r="P144" s="26" t="s">
        <v>12</v>
      </c>
      <c r="Q144" s="26" t="s">
        <v>14</v>
      </c>
      <c r="R144" s="9"/>
      <c r="S144">
        <v>0.97138404846191395</v>
      </c>
      <c r="T144" s="13"/>
      <c r="U144" s="9" t="s">
        <v>53</v>
      </c>
      <c r="V144" s="9">
        <f t="shared" si="17"/>
        <v>29072</v>
      </c>
      <c r="W144" s="9">
        <v>0</v>
      </c>
      <c r="X144" s="9">
        <v>28524</v>
      </c>
      <c r="Y144" s="9">
        <v>0</v>
      </c>
      <c r="Z144" s="9">
        <v>548</v>
      </c>
      <c r="AA144" s="30">
        <f t="shared" si="15"/>
        <v>0.98115024766097969</v>
      </c>
      <c r="AB144" s="30">
        <f t="shared" si="12"/>
        <v>0</v>
      </c>
      <c r="AC144" s="30">
        <f t="shared" si="16"/>
        <v>0</v>
      </c>
      <c r="AD144" s="30">
        <f t="shared" si="13"/>
        <v>0</v>
      </c>
    </row>
    <row r="145" spans="2:30" x14ac:dyDescent="0.35">
      <c r="B145" s="9">
        <v>20000</v>
      </c>
      <c r="C145" s="9">
        <v>548</v>
      </c>
      <c r="D145" s="9">
        <v>50</v>
      </c>
      <c r="E145" s="9">
        <v>1</v>
      </c>
      <c r="F145" s="9">
        <v>11</v>
      </c>
      <c r="G145" s="9"/>
      <c r="H145" s="9"/>
      <c r="I145" s="9"/>
      <c r="J145" s="9" t="s">
        <v>6</v>
      </c>
      <c r="K145" s="9"/>
      <c r="L145" s="9"/>
      <c r="M145" s="9"/>
      <c r="N145" s="26" t="s">
        <v>10</v>
      </c>
      <c r="O145" s="26">
        <v>100</v>
      </c>
      <c r="P145" s="26" t="s">
        <v>12</v>
      </c>
      <c r="Q145" s="26" t="s">
        <v>14</v>
      </c>
      <c r="R145" s="9"/>
      <c r="S145">
        <v>0.97138404846191395</v>
      </c>
      <c r="T145" s="13"/>
      <c r="U145" s="9" t="s">
        <v>53</v>
      </c>
      <c r="V145" s="9">
        <f t="shared" si="17"/>
        <v>29072</v>
      </c>
      <c r="W145" s="9">
        <v>0</v>
      </c>
      <c r="X145" s="9">
        <v>28524</v>
      </c>
      <c r="Y145" s="9">
        <v>0</v>
      </c>
      <c r="Z145" s="9">
        <v>548</v>
      </c>
      <c r="AA145" s="30">
        <f t="shared" si="15"/>
        <v>0.98115024766097969</v>
      </c>
      <c r="AB145" s="30">
        <f t="shared" si="12"/>
        <v>0</v>
      </c>
      <c r="AC145" s="30">
        <f t="shared" si="16"/>
        <v>0</v>
      </c>
      <c r="AD145" s="30">
        <f t="shared" si="13"/>
        <v>0</v>
      </c>
    </row>
    <row r="146" spans="2:30" x14ac:dyDescent="0.35">
      <c r="B146" s="9">
        <v>548</v>
      </c>
      <c r="C146" s="9">
        <v>548</v>
      </c>
      <c r="D146" s="9">
        <v>50</v>
      </c>
      <c r="E146" s="9">
        <v>1</v>
      </c>
      <c r="F146" s="9">
        <v>55</v>
      </c>
      <c r="G146" s="9"/>
      <c r="H146" s="9"/>
      <c r="I146" s="9"/>
      <c r="J146" s="9" t="s">
        <v>6</v>
      </c>
      <c r="K146" s="9"/>
      <c r="L146" s="9"/>
      <c r="M146" s="9"/>
      <c r="N146" s="26" t="s">
        <v>10</v>
      </c>
      <c r="O146" s="26">
        <v>100</v>
      </c>
      <c r="P146" s="26" t="s">
        <v>12</v>
      </c>
      <c r="Q146" s="26" t="s">
        <v>14</v>
      </c>
      <c r="R146" s="9"/>
      <c r="S146">
        <v>0.74087589979171697</v>
      </c>
      <c r="T146" s="13"/>
      <c r="U146" s="9" t="s">
        <v>55</v>
      </c>
      <c r="V146" s="9">
        <f t="shared" si="17"/>
        <v>29072</v>
      </c>
      <c r="W146">
        <v>447</v>
      </c>
      <c r="X146">
        <v>20200</v>
      </c>
      <c r="Y146">
        <v>8324</v>
      </c>
      <c r="Z146">
        <v>101</v>
      </c>
      <c r="AA146" s="30">
        <f t="shared" si="15"/>
        <v>0.71020225646670332</v>
      </c>
      <c r="AB146" s="30">
        <f t="shared" si="12"/>
        <v>5.0963402120624786E-2</v>
      </c>
      <c r="AC146" s="30">
        <f t="shared" si="16"/>
        <v>0.81569343065693434</v>
      </c>
      <c r="AD146" s="30">
        <f t="shared" si="13"/>
        <v>9.5933040025753841E-2</v>
      </c>
    </row>
    <row r="147" spans="2:30" x14ac:dyDescent="0.35">
      <c r="B147" s="9">
        <v>548</v>
      </c>
      <c r="C147" s="9">
        <v>548</v>
      </c>
      <c r="D147" s="9">
        <v>50</v>
      </c>
      <c r="E147" s="9">
        <v>1</v>
      </c>
      <c r="F147" s="9">
        <v>55</v>
      </c>
      <c r="G147" s="9"/>
      <c r="H147" s="9"/>
      <c r="I147" s="9"/>
      <c r="J147" s="9" t="s">
        <v>6</v>
      </c>
      <c r="K147" s="9"/>
      <c r="L147" s="9"/>
      <c r="M147" s="9"/>
      <c r="N147" s="26" t="s">
        <v>10</v>
      </c>
      <c r="O147" s="26">
        <v>100</v>
      </c>
      <c r="P147" s="26" t="s">
        <v>12</v>
      </c>
      <c r="Q147" s="26" t="s">
        <v>14</v>
      </c>
      <c r="R147" s="9"/>
      <c r="S147">
        <v>0.71897810697555498</v>
      </c>
      <c r="T147" s="13"/>
      <c r="U147" s="9" t="s">
        <v>55</v>
      </c>
      <c r="V147" s="9">
        <f t="shared" si="17"/>
        <v>29072</v>
      </c>
      <c r="W147">
        <v>468</v>
      </c>
      <c r="X147">
        <v>19437</v>
      </c>
      <c r="Y147">
        <v>9087</v>
      </c>
      <c r="Z147">
        <v>80</v>
      </c>
      <c r="AA147" s="30">
        <f t="shared" si="15"/>
        <v>0.68467941662080356</v>
      </c>
      <c r="AB147" s="30">
        <f t="shared" si="12"/>
        <v>4.8979591836734691E-2</v>
      </c>
      <c r="AC147" s="30">
        <f t="shared" si="16"/>
        <v>0.85401459854014594</v>
      </c>
      <c r="AD147" s="30">
        <f t="shared" si="13"/>
        <v>9.2645748787488866E-2</v>
      </c>
    </row>
    <row r="148" spans="2:30" x14ac:dyDescent="0.35">
      <c r="B148" s="9">
        <v>548</v>
      </c>
      <c r="C148" s="9">
        <v>548</v>
      </c>
      <c r="D148" s="9">
        <v>50</v>
      </c>
      <c r="E148" s="9">
        <v>1</v>
      </c>
      <c r="F148" s="9">
        <v>55</v>
      </c>
      <c r="G148" s="9"/>
      <c r="H148" s="9"/>
      <c r="I148" s="9"/>
      <c r="J148" s="9" t="s">
        <v>6</v>
      </c>
      <c r="K148" s="9"/>
      <c r="L148" s="9"/>
      <c r="M148" s="9"/>
      <c r="N148" s="26" t="s">
        <v>10</v>
      </c>
      <c r="O148" s="26">
        <v>100</v>
      </c>
      <c r="P148" s="26" t="s">
        <v>12</v>
      </c>
      <c r="Q148" s="26" t="s">
        <v>14</v>
      </c>
      <c r="R148" s="9"/>
      <c r="S148">
        <v>0.74817520380020097</v>
      </c>
      <c r="T148" s="13"/>
      <c r="U148" s="9" t="s">
        <v>55</v>
      </c>
      <c r="V148" s="9">
        <f t="shared" si="17"/>
        <v>29072</v>
      </c>
      <c r="W148">
        <v>436</v>
      </c>
      <c r="X148">
        <v>21005</v>
      </c>
      <c r="Y148">
        <v>7519</v>
      </c>
      <c r="Z148">
        <v>112</v>
      </c>
      <c r="AA148" s="30">
        <f t="shared" si="15"/>
        <v>0.73751375894331317</v>
      </c>
      <c r="AB148" s="30">
        <f t="shared" si="12"/>
        <v>5.4808296668761788E-2</v>
      </c>
      <c r="AC148" s="30">
        <f t="shared" si="16"/>
        <v>0.79562043795620441</v>
      </c>
      <c r="AD148" s="30">
        <f t="shared" si="13"/>
        <v>0.10255204045630954</v>
      </c>
    </row>
    <row r="149" spans="2:30" x14ac:dyDescent="0.35">
      <c r="B149" s="9">
        <v>548</v>
      </c>
      <c r="C149" s="9">
        <v>548</v>
      </c>
      <c r="D149" s="9">
        <v>50</v>
      </c>
      <c r="E149" s="9">
        <v>1</v>
      </c>
      <c r="F149" s="9">
        <v>55</v>
      </c>
      <c r="G149" s="9"/>
      <c r="H149" s="9"/>
      <c r="I149" s="9"/>
      <c r="J149" s="9" t="s">
        <v>6</v>
      </c>
      <c r="K149" s="9"/>
      <c r="L149" s="9"/>
      <c r="M149" s="9"/>
      <c r="N149" s="26" t="s">
        <v>10</v>
      </c>
      <c r="O149" s="26">
        <v>100</v>
      </c>
      <c r="P149" s="26" t="s">
        <v>12</v>
      </c>
      <c r="Q149" s="26" t="s">
        <v>14</v>
      </c>
      <c r="R149" s="9"/>
      <c r="S149">
        <v>0.76277375221252397</v>
      </c>
      <c r="T149" s="13"/>
      <c r="U149" s="9" t="s">
        <v>55</v>
      </c>
      <c r="V149" s="9">
        <f t="shared" si="17"/>
        <v>29072</v>
      </c>
      <c r="W149">
        <v>449</v>
      </c>
      <c r="X149">
        <v>20311</v>
      </c>
      <c r="Y149">
        <v>8213</v>
      </c>
      <c r="Z149">
        <v>99</v>
      </c>
      <c r="AA149" s="30">
        <f t="shared" si="15"/>
        <v>0.71408915795266925</v>
      </c>
      <c r="AB149" s="30">
        <f t="shared" si="12"/>
        <v>5.1835603786654354E-2</v>
      </c>
      <c r="AC149" s="30">
        <f t="shared" si="16"/>
        <v>0.81934306569343063</v>
      </c>
      <c r="AD149" s="30">
        <f t="shared" si="13"/>
        <v>9.75027144408252E-2</v>
      </c>
    </row>
    <row r="150" spans="2:30" x14ac:dyDescent="0.35">
      <c r="B150" s="9">
        <v>548</v>
      </c>
      <c r="C150" s="9">
        <v>548</v>
      </c>
      <c r="D150" s="9">
        <v>50</v>
      </c>
      <c r="E150" s="9">
        <v>1</v>
      </c>
      <c r="F150" s="9">
        <v>55</v>
      </c>
      <c r="G150" s="9"/>
      <c r="H150" s="9"/>
      <c r="I150" s="9"/>
      <c r="J150" s="9" t="s">
        <v>6</v>
      </c>
      <c r="K150" s="9"/>
      <c r="L150" s="9"/>
      <c r="M150" s="9"/>
      <c r="N150" s="26" t="s">
        <v>10</v>
      </c>
      <c r="O150" s="26">
        <v>100</v>
      </c>
      <c r="P150" s="26" t="s">
        <v>12</v>
      </c>
      <c r="Q150" s="26" t="s">
        <v>14</v>
      </c>
      <c r="R150" s="9"/>
      <c r="S150">
        <v>0.70437955856323198</v>
      </c>
      <c r="T150" s="13"/>
      <c r="U150" s="9" t="s">
        <v>55</v>
      </c>
      <c r="V150" s="9">
        <f t="shared" si="17"/>
        <v>29072</v>
      </c>
      <c r="W150">
        <v>438</v>
      </c>
      <c r="X150">
        <v>20723</v>
      </c>
      <c r="Y150">
        <v>7801</v>
      </c>
      <c r="Z150">
        <v>110</v>
      </c>
      <c r="AA150" s="30">
        <f t="shared" si="15"/>
        <v>0.7278824986241057</v>
      </c>
      <c r="AB150" s="30">
        <f t="shared" si="12"/>
        <v>5.3161791479548491E-2</v>
      </c>
      <c r="AC150" s="30">
        <f t="shared" si="16"/>
        <v>0.7992700729927007</v>
      </c>
      <c r="AD150" s="30">
        <f t="shared" si="13"/>
        <v>9.9692727893479022E-2</v>
      </c>
    </row>
    <row r="151" spans="2:30" x14ac:dyDescent="0.35">
      <c r="B151" s="9">
        <v>548</v>
      </c>
      <c r="C151" s="9">
        <v>548</v>
      </c>
      <c r="D151" s="9">
        <v>50</v>
      </c>
      <c r="E151" s="9">
        <v>1</v>
      </c>
      <c r="F151" s="9">
        <v>55</v>
      </c>
      <c r="G151" s="9"/>
      <c r="H151" s="9"/>
      <c r="I151" s="9"/>
      <c r="J151" s="9" t="s">
        <v>6</v>
      </c>
      <c r="K151" s="9"/>
      <c r="L151" s="9"/>
      <c r="M151" s="9"/>
      <c r="N151" s="26" t="s">
        <v>10</v>
      </c>
      <c r="O151" s="26">
        <v>100</v>
      </c>
      <c r="P151" s="26" t="s">
        <v>12</v>
      </c>
      <c r="Q151" s="26" t="s">
        <v>14</v>
      </c>
      <c r="R151" s="9"/>
      <c r="S151">
        <v>0.74817520380020097</v>
      </c>
      <c r="T151" s="13"/>
      <c r="U151" s="9" t="s">
        <v>55</v>
      </c>
      <c r="V151" s="9">
        <f t="shared" si="17"/>
        <v>29072</v>
      </c>
      <c r="W151">
        <v>451</v>
      </c>
      <c r="X151">
        <v>20589</v>
      </c>
      <c r="Y151">
        <v>7935</v>
      </c>
      <c r="Z151">
        <v>97</v>
      </c>
      <c r="AA151" s="30">
        <f t="shared" si="15"/>
        <v>0.72372041827187672</v>
      </c>
      <c r="AB151" s="30">
        <f t="shared" ref="AB151:AB165" si="18">IF(AND(W151=0, Y151=0),0,(W151/(W151+Y151)))</f>
        <v>5.378010970665395E-2</v>
      </c>
      <c r="AC151" s="30">
        <f t="shared" si="16"/>
        <v>0.82299270072992703</v>
      </c>
      <c r="AD151" s="30">
        <f t="shared" ref="AD151:AD165" si="19">IF(AND(AB151=0,AC151=0),0,2*(AB151*AC151)/(AB151+AC151))</f>
        <v>0.10096261473024402</v>
      </c>
    </row>
    <row r="152" spans="2:30" x14ac:dyDescent="0.35">
      <c r="B152" s="9">
        <v>548</v>
      </c>
      <c r="C152" s="9">
        <v>548</v>
      </c>
      <c r="D152" s="9">
        <v>50</v>
      </c>
      <c r="E152" s="9">
        <v>1</v>
      </c>
      <c r="F152" s="9">
        <v>55</v>
      </c>
      <c r="G152" s="9"/>
      <c r="H152" s="9"/>
      <c r="I152" s="9"/>
      <c r="J152" s="9" t="s">
        <v>6</v>
      </c>
      <c r="K152" s="9"/>
      <c r="L152" s="9"/>
      <c r="M152" s="9"/>
      <c r="N152" s="26" t="s">
        <v>10</v>
      </c>
      <c r="O152" s="26">
        <v>100</v>
      </c>
      <c r="P152" s="26" t="s">
        <v>12</v>
      </c>
      <c r="Q152" s="26" t="s">
        <v>14</v>
      </c>
      <c r="R152" s="9"/>
      <c r="S152">
        <v>0.73357665538787797</v>
      </c>
      <c r="T152" s="13"/>
      <c r="U152" s="9" t="s">
        <v>55</v>
      </c>
      <c r="V152" s="9">
        <f t="shared" si="17"/>
        <v>29072</v>
      </c>
      <c r="W152">
        <v>441</v>
      </c>
      <c r="X152">
        <v>20335</v>
      </c>
      <c r="Y152">
        <v>8189</v>
      </c>
      <c r="Z152">
        <v>107</v>
      </c>
      <c r="AA152" s="30">
        <f t="shared" si="15"/>
        <v>0.71463951568519535</v>
      </c>
      <c r="AB152" s="30">
        <f t="shared" si="18"/>
        <v>5.1100811123986095E-2</v>
      </c>
      <c r="AC152" s="30">
        <f t="shared" si="16"/>
        <v>0.80474452554744524</v>
      </c>
      <c r="AD152" s="30">
        <f t="shared" si="19"/>
        <v>9.6099368054042275E-2</v>
      </c>
    </row>
    <row r="153" spans="2:30" x14ac:dyDescent="0.35">
      <c r="B153" s="9">
        <v>548</v>
      </c>
      <c r="C153" s="9">
        <v>548</v>
      </c>
      <c r="D153" s="9">
        <v>50</v>
      </c>
      <c r="E153" s="9">
        <v>1</v>
      </c>
      <c r="F153" s="9">
        <v>55</v>
      </c>
      <c r="G153" s="9"/>
      <c r="H153" s="9"/>
      <c r="I153" s="9"/>
      <c r="J153" s="9" t="s">
        <v>6</v>
      </c>
      <c r="K153" s="9"/>
      <c r="L153" s="9"/>
      <c r="M153" s="9"/>
      <c r="N153" s="26" t="s">
        <v>10</v>
      </c>
      <c r="O153" s="26">
        <v>100</v>
      </c>
      <c r="P153" s="26" t="s">
        <v>12</v>
      </c>
      <c r="Q153" s="26" t="s">
        <v>14</v>
      </c>
      <c r="R153" s="9"/>
      <c r="S153">
        <v>0.73357665538787797</v>
      </c>
      <c r="T153" s="13"/>
      <c r="U153" s="9" t="s">
        <v>55</v>
      </c>
      <c r="V153" s="9">
        <f t="shared" si="17"/>
        <v>29072</v>
      </c>
      <c r="W153">
        <v>446</v>
      </c>
      <c r="X153">
        <v>20508</v>
      </c>
      <c r="Y153">
        <v>8016</v>
      </c>
      <c r="Z153">
        <v>102</v>
      </c>
      <c r="AA153" s="30">
        <f t="shared" si="15"/>
        <v>0.7207622454595487</v>
      </c>
      <c r="AB153" s="30">
        <f t="shared" si="18"/>
        <v>5.2706216024580477E-2</v>
      </c>
      <c r="AC153" s="30">
        <f t="shared" si="16"/>
        <v>0.81386861313868608</v>
      </c>
      <c r="AD153" s="30">
        <f t="shared" si="19"/>
        <v>9.9001109877913426E-2</v>
      </c>
    </row>
    <row r="154" spans="2:30" x14ac:dyDescent="0.35">
      <c r="B154" s="9">
        <v>548</v>
      </c>
      <c r="C154" s="9">
        <v>548</v>
      </c>
      <c r="D154" s="9">
        <v>50</v>
      </c>
      <c r="E154" s="9">
        <v>1</v>
      </c>
      <c r="F154" s="9">
        <v>55</v>
      </c>
      <c r="G154" s="9"/>
      <c r="H154" s="9"/>
      <c r="I154" s="9"/>
      <c r="J154" s="9" t="s">
        <v>6</v>
      </c>
      <c r="K154" s="9"/>
      <c r="L154" s="9"/>
      <c r="M154" s="9"/>
      <c r="N154" s="26" t="s">
        <v>10</v>
      </c>
      <c r="O154" s="26">
        <v>100</v>
      </c>
      <c r="P154" s="26" t="s">
        <v>12</v>
      </c>
      <c r="Q154" s="26" t="s">
        <v>14</v>
      </c>
      <c r="R154" s="9"/>
      <c r="S154">
        <v>0.73722624778747503</v>
      </c>
      <c r="T154" s="13"/>
      <c r="U154" s="9" t="s">
        <v>55</v>
      </c>
      <c r="V154" s="9">
        <f t="shared" si="17"/>
        <v>29072</v>
      </c>
      <c r="W154">
        <v>446</v>
      </c>
      <c r="X154">
        <v>20934</v>
      </c>
      <c r="Y154">
        <v>7590</v>
      </c>
      <c r="Z154">
        <v>102</v>
      </c>
      <c r="AA154" s="30">
        <f t="shared" si="15"/>
        <v>0.73541552008805722</v>
      </c>
      <c r="AB154" s="30">
        <f t="shared" si="18"/>
        <v>5.5500248880039821E-2</v>
      </c>
      <c r="AC154" s="30">
        <f t="shared" si="16"/>
        <v>0.81386861313868608</v>
      </c>
      <c r="AD154" s="30">
        <f t="shared" si="19"/>
        <v>0.10391425908667289</v>
      </c>
    </row>
    <row r="155" spans="2:30" x14ac:dyDescent="0.35">
      <c r="B155" s="9">
        <v>548</v>
      </c>
      <c r="C155" s="9">
        <v>548</v>
      </c>
      <c r="D155" s="9">
        <v>50</v>
      </c>
      <c r="E155" s="9">
        <v>1</v>
      </c>
      <c r="F155" s="9">
        <v>55</v>
      </c>
      <c r="G155" s="9"/>
      <c r="H155" s="9"/>
      <c r="I155" s="9"/>
      <c r="J155" s="9" t="s">
        <v>6</v>
      </c>
      <c r="K155" s="9"/>
      <c r="L155" s="9"/>
      <c r="M155" s="9"/>
      <c r="N155" s="26" t="s">
        <v>10</v>
      </c>
      <c r="O155" s="26">
        <v>100</v>
      </c>
      <c r="P155" s="26" t="s">
        <v>12</v>
      </c>
      <c r="Q155" s="26" t="s">
        <v>14</v>
      </c>
      <c r="R155" s="9"/>
      <c r="S155">
        <v>0.77007299661636297</v>
      </c>
      <c r="T155" s="13"/>
      <c r="U155" s="9" t="s">
        <v>55</v>
      </c>
      <c r="V155" s="9">
        <f t="shared" si="17"/>
        <v>29072</v>
      </c>
      <c r="W155">
        <v>447</v>
      </c>
      <c r="X155">
        <v>20434</v>
      </c>
      <c r="Y155">
        <v>8090</v>
      </c>
      <c r="Z155">
        <v>101</v>
      </c>
      <c r="AA155" s="30">
        <f t="shared" si="15"/>
        <v>0.71825123830489823</v>
      </c>
      <c r="AB155" s="30">
        <f t="shared" si="18"/>
        <v>5.2360313927609231E-2</v>
      </c>
      <c r="AC155" s="30">
        <f t="shared" si="16"/>
        <v>0.81569343065693434</v>
      </c>
      <c r="AD155" s="30">
        <f t="shared" si="19"/>
        <v>9.8403962575674186E-2</v>
      </c>
    </row>
    <row r="156" spans="2:30" x14ac:dyDescent="0.35">
      <c r="B156" s="9">
        <v>548</v>
      </c>
      <c r="C156" s="9">
        <v>548</v>
      </c>
      <c r="D156" s="9">
        <v>50</v>
      </c>
      <c r="E156" s="9">
        <v>1</v>
      </c>
      <c r="F156" s="9">
        <v>55</v>
      </c>
      <c r="G156" s="9"/>
      <c r="H156" s="9"/>
      <c r="I156" s="9"/>
      <c r="J156" s="9" t="s">
        <v>6</v>
      </c>
      <c r="K156" s="9"/>
      <c r="L156" s="9"/>
      <c r="M156" s="9"/>
      <c r="N156" s="26" t="s">
        <v>10</v>
      </c>
      <c r="O156" s="26">
        <v>100</v>
      </c>
      <c r="P156" s="26" t="s">
        <v>12</v>
      </c>
      <c r="Q156" s="26" t="s">
        <v>14</v>
      </c>
      <c r="R156" s="9"/>
      <c r="S156">
        <v>0.73357665538787797</v>
      </c>
      <c r="T156" s="13"/>
      <c r="U156" s="9" t="s">
        <v>55</v>
      </c>
      <c r="V156" s="9">
        <f t="shared" si="17"/>
        <v>29072</v>
      </c>
      <c r="W156">
        <v>464</v>
      </c>
      <c r="X156">
        <v>19562</v>
      </c>
      <c r="Y156">
        <v>8962</v>
      </c>
      <c r="Z156">
        <v>84</v>
      </c>
      <c r="AA156" s="30">
        <f t="shared" si="15"/>
        <v>0.68884149697303243</v>
      </c>
      <c r="AB156" s="30">
        <f t="shared" si="18"/>
        <v>4.9225546361128796E-2</v>
      </c>
      <c r="AC156" s="30">
        <f t="shared" si="16"/>
        <v>0.84671532846715325</v>
      </c>
      <c r="AD156" s="30">
        <f t="shared" si="19"/>
        <v>9.3041908963304609E-2</v>
      </c>
    </row>
    <row r="157" spans="2:30" x14ac:dyDescent="0.35">
      <c r="B157" s="9">
        <v>548</v>
      </c>
      <c r="C157" s="9">
        <v>548</v>
      </c>
      <c r="D157" s="9">
        <v>50</v>
      </c>
      <c r="E157" s="9">
        <v>1</v>
      </c>
      <c r="F157" s="9">
        <v>55</v>
      </c>
      <c r="G157" s="9"/>
      <c r="H157" s="9"/>
      <c r="I157" s="9"/>
      <c r="J157" s="9" t="s">
        <v>6</v>
      </c>
      <c r="K157" s="9"/>
      <c r="L157" s="9"/>
      <c r="M157" s="9"/>
      <c r="N157" s="26" t="s">
        <v>10</v>
      </c>
      <c r="O157" s="26">
        <v>100</v>
      </c>
      <c r="P157" s="26" t="s">
        <v>12</v>
      </c>
      <c r="Q157" s="26" t="s">
        <v>14</v>
      </c>
      <c r="R157" s="9"/>
      <c r="S157">
        <v>0.75182479619979803</v>
      </c>
      <c r="T157" s="13"/>
      <c r="U157" s="9" t="s">
        <v>55</v>
      </c>
      <c r="V157" s="9">
        <f t="shared" si="17"/>
        <v>29072</v>
      </c>
      <c r="W157">
        <v>450</v>
      </c>
      <c r="X157">
        <v>20053</v>
      </c>
      <c r="Y157">
        <v>8471</v>
      </c>
      <c r="Z157">
        <v>98</v>
      </c>
      <c r="AA157" s="30">
        <f t="shared" si="15"/>
        <v>0.70524903687396812</v>
      </c>
      <c r="AB157" s="30">
        <f t="shared" si="18"/>
        <v>5.0442775473601612E-2</v>
      </c>
      <c r="AC157" s="30">
        <f t="shared" si="16"/>
        <v>0.82116788321167888</v>
      </c>
      <c r="AD157" s="30">
        <f t="shared" si="19"/>
        <v>9.504699545886576E-2</v>
      </c>
    </row>
    <row r="158" spans="2:30" x14ac:dyDescent="0.35">
      <c r="B158" s="9">
        <v>548</v>
      </c>
      <c r="C158" s="9">
        <v>548</v>
      </c>
      <c r="D158" s="9">
        <v>50</v>
      </c>
      <c r="E158" s="9">
        <v>1</v>
      </c>
      <c r="F158" s="9">
        <v>55</v>
      </c>
      <c r="G158" s="9"/>
      <c r="H158" s="9"/>
      <c r="I158" s="9"/>
      <c r="J158" s="9" t="s">
        <v>6</v>
      </c>
      <c r="K158" s="9"/>
      <c r="L158" s="9"/>
      <c r="M158" s="9"/>
      <c r="N158" s="26" t="s">
        <v>10</v>
      </c>
      <c r="O158" s="26">
        <v>100</v>
      </c>
      <c r="P158" s="26" t="s">
        <v>12</v>
      </c>
      <c r="Q158" s="26" t="s">
        <v>14</v>
      </c>
      <c r="R158" s="9"/>
      <c r="S158">
        <v>0.73357665538787797</v>
      </c>
      <c r="T158" s="13"/>
      <c r="U158" s="9" t="s">
        <v>55</v>
      </c>
      <c r="V158" s="9">
        <f t="shared" si="17"/>
        <v>29072</v>
      </c>
      <c r="W158">
        <v>437</v>
      </c>
      <c r="X158">
        <v>20579</v>
      </c>
      <c r="Y158">
        <v>7945</v>
      </c>
      <c r="Z158">
        <v>111</v>
      </c>
      <c r="AA158" s="30">
        <f t="shared" si="15"/>
        <v>0.72289488167308746</v>
      </c>
      <c r="AB158" s="30">
        <f t="shared" si="18"/>
        <v>5.2135528513481272E-2</v>
      </c>
      <c r="AC158" s="30">
        <f t="shared" si="16"/>
        <v>0.79744525547445255</v>
      </c>
      <c r="AD158" s="30">
        <f t="shared" si="19"/>
        <v>9.7872340425531917E-2</v>
      </c>
    </row>
    <row r="159" spans="2:30" x14ac:dyDescent="0.35">
      <c r="B159" s="9">
        <v>548</v>
      </c>
      <c r="C159" s="9">
        <v>548</v>
      </c>
      <c r="D159" s="9">
        <v>50</v>
      </c>
      <c r="E159" s="9">
        <v>1</v>
      </c>
      <c r="F159" s="9">
        <v>55</v>
      </c>
      <c r="G159" s="9"/>
      <c r="H159" s="9"/>
      <c r="I159" s="9"/>
      <c r="J159" s="9" t="s">
        <v>6</v>
      </c>
      <c r="K159" s="9"/>
      <c r="L159" s="9"/>
      <c r="M159" s="9"/>
      <c r="N159" s="26" t="s">
        <v>10</v>
      </c>
      <c r="O159" s="26">
        <v>100</v>
      </c>
      <c r="P159" s="26" t="s">
        <v>12</v>
      </c>
      <c r="Q159" s="26" t="s">
        <v>14</v>
      </c>
      <c r="R159" s="9"/>
      <c r="S159">
        <v>0.75182479619979803</v>
      </c>
      <c r="T159" s="13"/>
      <c r="U159" s="9" t="s">
        <v>55</v>
      </c>
      <c r="V159" s="9">
        <f t="shared" si="17"/>
        <v>29072</v>
      </c>
      <c r="W159">
        <v>460</v>
      </c>
      <c r="X159">
        <v>19873</v>
      </c>
      <c r="Y159">
        <v>8651</v>
      </c>
      <c r="Z159">
        <v>88</v>
      </c>
      <c r="AA159" s="30">
        <f t="shared" si="15"/>
        <v>0.69940148596587781</v>
      </c>
      <c r="AB159" s="30">
        <f t="shared" si="18"/>
        <v>5.0488420590495006E-2</v>
      </c>
      <c r="AC159" s="30">
        <f t="shared" si="16"/>
        <v>0.83941605839416056</v>
      </c>
      <c r="AD159" s="30">
        <f t="shared" si="19"/>
        <v>9.5247955274873175E-2</v>
      </c>
    </row>
    <row r="160" spans="2:30" x14ac:dyDescent="0.35">
      <c r="B160" s="9">
        <v>548</v>
      </c>
      <c r="C160" s="9">
        <v>548</v>
      </c>
      <c r="D160" s="9">
        <v>50</v>
      </c>
      <c r="E160" s="9">
        <v>1</v>
      </c>
      <c r="F160" s="9">
        <v>55</v>
      </c>
      <c r="G160" s="9"/>
      <c r="H160" s="9"/>
      <c r="I160" s="9"/>
      <c r="J160" s="9" t="s">
        <v>6</v>
      </c>
      <c r="K160" s="9"/>
      <c r="L160" s="9"/>
      <c r="M160" s="9"/>
      <c r="N160" s="26" t="s">
        <v>10</v>
      </c>
      <c r="O160" s="26">
        <v>100</v>
      </c>
      <c r="P160" s="26" t="s">
        <v>12</v>
      </c>
      <c r="Q160" s="26" t="s">
        <v>14</v>
      </c>
      <c r="R160" s="9"/>
      <c r="S160">
        <v>0.77737224102020197</v>
      </c>
      <c r="T160" s="13"/>
      <c r="U160" s="9" t="s">
        <v>55</v>
      </c>
      <c r="V160" s="9">
        <f t="shared" si="17"/>
        <v>29072</v>
      </c>
      <c r="W160">
        <v>451</v>
      </c>
      <c r="X160">
        <v>20344</v>
      </c>
      <c r="Y160">
        <v>8180</v>
      </c>
      <c r="Z160">
        <v>97</v>
      </c>
      <c r="AA160" s="30">
        <f t="shared" si="15"/>
        <v>0.71529306549257021</v>
      </c>
      <c r="AB160" s="30">
        <f t="shared" si="18"/>
        <v>5.2253504808249335E-2</v>
      </c>
      <c r="AC160" s="30">
        <f t="shared" si="16"/>
        <v>0.82299270072992703</v>
      </c>
      <c r="AD160" s="30">
        <f t="shared" si="19"/>
        <v>9.8267785161782334E-2</v>
      </c>
    </row>
    <row r="161" spans="2:30" x14ac:dyDescent="0.35">
      <c r="B161" s="9">
        <v>548</v>
      </c>
      <c r="C161" s="9">
        <v>548</v>
      </c>
      <c r="D161" s="9">
        <v>50</v>
      </c>
      <c r="E161" s="9">
        <v>1</v>
      </c>
      <c r="F161" s="9">
        <v>55</v>
      </c>
      <c r="G161" s="9"/>
      <c r="H161" s="9"/>
      <c r="I161" s="9"/>
      <c r="J161" s="9" t="s">
        <v>6</v>
      </c>
      <c r="K161" s="9"/>
      <c r="L161" s="9"/>
      <c r="M161" s="9"/>
      <c r="N161" s="26" t="s">
        <v>10</v>
      </c>
      <c r="O161" s="26">
        <v>100</v>
      </c>
      <c r="P161" s="26" t="s">
        <v>12</v>
      </c>
      <c r="Q161" s="26" t="s">
        <v>14</v>
      </c>
      <c r="R161" s="9"/>
      <c r="S161">
        <v>0.74817520380020097</v>
      </c>
      <c r="T161" s="13"/>
      <c r="U161" s="9" t="s">
        <v>55</v>
      </c>
      <c r="V161" s="9">
        <f t="shared" si="17"/>
        <v>29072</v>
      </c>
      <c r="W161">
        <v>451</v>
      </c>
      <c r="X161">
        <v>20638</v>
      </c>
      <c r="Y161">
        <v>7886</v>
      </c>
      <c r="Z161">
        <v>97</v>
      </c>
      <c r="AA161" s="30">
        <f t="shared" si="15"/>
        <v>0.72540588882773804</v>
      </c>
      <c r="AB161" s="30">
        <f t="shared" si="18"/>
        <v>5.4096197673023871E-2</v>
      </c>
      <c r="AC161" s="30">
        <f t="shared" si="16"/>
        <v>0.82299270072992703</v>
      </c>
      <c r="AD161" s="30">
        <f t="shared" si="19"/>
        <v>0.10151941474395047</v>
      </c>
    </row>
    <row r="162" spans="2:30" x14ac:dyDescent="0.35">
      <c r="B162" s="9">
        <v>548</v>
      </c>
      <c r="C162" s="9">
        <v>548</v>
      </c>
      <c r="D162" s="9">
        <v>50</v>
      </c>
      <c r="E162" s="9">
        <v>1</v>
      </c>
      <c r="F162" s="9">
        <v>55</v>
      </c>
      <c r="G162" s="9"/>
      <c r="H162" s="9"/>
      <c r="I162" s="9"/>
      <c r="J162" s="9" t="s">
        <v>6</v>
      </c>
      <c r="K162" s="9"/>
      <c r="L162" s="9"/>
      <c r="M162" s="9"/>
      <c r="N162" s="26" t="s">
        <v>10</v>
      </c>
      <c r="O162" s="26">
        <v>100</v>
      </c>
      <c r="P162" s="26" t="s">
        <v>12</v>
      </c>
      <c r="Q162" s="26" t="s">
        <v>14</v>
      </c>
      <c r="R162" s="9"/>
      <c r="S162">
        <v>0.78102189302444402</v>
      </c>
      <c r="T162" s="13"/>
      <c r="U162" s="9" t="s">
        <v>55</v>
      </c>
      <c r="V162" s="9">
        <f t="shared" si="17"/>
        <v>29072</v>
      </c>
      <c r="W162">
        <v>436</v>
      </c>
      <c r="X162">
        <v>21222</v>
      </c>
      <c r="Y162">
        <v>7302</v>
      </c>
      <c r="Z162">
        <v>112</v>
      </c>
      <c r="AA162" s="30">
        <f t="shared" si="15"/>
        <v>0.74497798569069895</v>
      </c>
      <c r="AB162" s="30">
        <f t="shared" si="18"/>
        <v>5.634530886533988E-2</v>
      </c>
      <c r="AC162" s="30">
        <f t="shared" si="16"/>
        <v>0.79562043795620441</v>
      </c>
      <c r="AD162" s="30">
        <f t="shared" si="19"/>
        <v>0.10523775042239923</v>
      </c>
    </row>
    <row r="163" spans="2:30" x14ac:dyDescent="0.35">
      <c r="B163" s="9">
        <v>548</v>
      </c>
      <c r="C163" s="9">
        <v>548</v>
      </c>
      <c r="D163" s="9">
        <v>50</v>
      </c>
      <c r="E163" s="9">
        <v>1</v>
      </c>
      <c r="F163" s="9">
        <v>55</v>
      </c>
      <c r="G163" s="9"/>
      <c r="H163" s="9"/>
      <c r="I163" s="9"/>
      <c r="J163" s="9" t="s">
        <v>6</v>
      </c>
      <c r="K163" s="9"/>
      <c r="L163" s="9"/>
      <c r="M163" s="9"/>
      <c r="N163" s="26" t="s">
        <v>10</v>
      </c>
      <c r="O163" s="26">
        <v>100</v>
      </c>
      <c r="P163" s="26" t="s">
        <v>12</v>
      </c>
      <c r="Q163" s="26" t="s">
        <v>14</v>
      </c>
      <c r="R163" s="9"/>
      <c r="S163">
        <v>0.73357665538787797</v>
      </c>
      <c r="T163" s="13"/>
      <c r="U163" s="9" t="s">
        <v>55</v>
      </c>
      <c r="V163" s="9">
        <f t="shared" si="17"/>
        <v>29072</v>
      </c>
      <c r="W163">
        <v>437</v>
      </c>
      <c r="X163">
        <v>20959</v>
      </c>
      <c r="Y163">
        <v>7565</v>
      </c>
      <c r="Z163">
        <v>111</v>
      </c>
      <c r="AA163" s="30">
        <f t="shared" si="15"/>
        <v>0.73596587782058343</v>
      </c>
      <c r="AB163" s="30">
        <f t="shared" si="18"/>
        <v>5.4611347163209201E-2</v>
      </c>
      <c r="AC163" s="30">
        <f t="shared" si="16"/>
        <v>0.79744525547445255</v>
      </c>
      <c r="AD163" s="30">
        <f t="shared" si="19"/>
        <v>0.10222222222222224</v>
      </c>
    </row>
    <row r="164" spans="2:30" x14ac:dyDescent="0.35">
      <c r="B164" s="9">
        <v>548</v>
      </c>
      <c r="C164" s="9">
        <v>548</v>
      </c>
      <c r="D164" s="9">
        <v>50</v>
      </c>
      <c r="E164" s="9">
        <v>1</v>
      </c>
      <c r="F164" s="9">
        <v>55</v>
      </c>
      <c r="G164" s="9"/>
      <c r="H164" s="9"/>
      <c r="I164" s="9"/>
      <c r="J164" s="9" t="s">
        <v>6</v>
      </c>
      <c r="K164" s="9"/>
      <c r="L164" s="9"/>
      <c r="M164" s="9"/>
      <c r="N164" s="26" t="s">
        <v>10</v>
      </c>
      <c r="O164" s="26">
        <v>100</v>
      </c>
      <c r="P164" s="26" t="s">
        <v>12</v>
      </c>
      <c r="Q164" s="26" t="s">
        <v>14</v>
      </c>
      <c r="R164" s="9"/>
      <c r="S164">
        <v>0.75547444820403997</v>
      </c>
      <c r="T164" s="13"/>
      <c r="U164" s="9" t="s">
        <v>55</v>
      </c>
      <c r="V164" s="9">
        <f t="shared" si="17"/>
        <v>29072</v>
      </c>
      <c r="W164">
        <v>451</v>
      </c>
      <c r="X164">
        <v>20406</v>
      </c>
      <c r="Y164">
        <v>8118</v>
      </c>
      <c r="Z164">
        <v>97</v>
      </c>
      <c r="AA164" s="30">
        <f t="shared" si="15"/>
        <v>0.71742570170610898</v>
      </c>
      <c r="AB164" s="30">
        <f t="shared" si="18"/>
        <v>5.2631578947368418E-2</v>
      </c>
      <c r="AC164" s="30">
        <f t="shared" si="16"/>
        <v>0.82299270072992703</v>
      </c>
      <c r="AD164" s="30">
        <f t="shared" si="19"/>
        <v>9.8936053526379283E-2</v>
      </c>
    </row>
    <row r="165" spans="2:30" x14ac:dyDescent="0.35">
      <c r="B165" s="9">
        <v>548</v>
      </c>
      <c r="C165" s="9">
        <v>548</v>
      </c>
      <c r="D165" s="9">
        <v>50</v>
      </c>
      <c r="E165" s="9">
        <v>1</v>
      </c>
      <c r="F165" s="9">
        <v>55</v>
      </c>
      <c r="G165" s="9"/>
      <c r="H165" s="9"/>
      <c r="I165" s="9"/>
      <c r="J165" s="9" t="s">
        <v>6</v>
      </c>
      <c r="K165" s="9"/>
      <c r="L165" s="9"/>
      <c r="M165" s="9"/>
      <c r="N165" s="26" t="s">
        <v>10</v>
      </c>
      <c r="O165" s="26">
        <v>100</v>
      </c>
      <c r="P165" s="26" t="s">
        <v>12</v>
      </c>
      <c r="Q165" s="26" t="s">
        <v>14</v>
      </c>
      <c r="R165" s="9"/>
      <c r="S165">
        <v>0.77737224102020197</v>
      </c>
      <c r="T165" s="13"/>
      <c r="U165" s="9" t="s">
        <v>55</v>
      </c>
      <c r="V165" s="9">
        <f t="shared" si="17"/>
        <v>29072</v>
      </c>
      <c r="W165">
        <v>455</v>
      </c>
      <c r="X165">
        <v>20455</v>
      </c>
      <c r="Y165">
        <v>8069</v>
      </c>
      <c r="Z165">
        <v>93</v>
      </c>
      <c r="AA165" s="30">
        <f t="shared" si="15"/>
        <v>0.71924876169510177</v>
      </c>
      <c r="AB165" s="30">
        <f t="shared" si="18"/>
        <v>5.3378695448146413E-2</v>
      </c>
      <c r="AC165" s="30">
        <f t="shared" si="16"/>
        <v>0.83029197080291972</v>
      </c>
      <c r="AD165" s="30">
        <f t="shared" si="19"/>
        <v>0.10030864197530864</v>
      </c>
    </row>
    <row r="166" spans="2:30" x14ac:dyDescent="0.35">
      <c r="B166" s="9">
        <v>20000</v>
      </c>
      <c r="C166" s="9">
        <v>548</v>
      </c>
      <c r="D166" s="9">
        <v>50</v>
      </c>
      <c r="E166" s="9">
        <v>1</v>
      </c>
      <c r="F166" s="9">
        <v>55</v>
      </c>
      <c r="G166" s="9"/>
      <c r="H166" s="9"/>
      <c r="I166" s="9"/>
      <c r="J166" s="9" t="s">
        <v>6</v>
      </c>
      <c r="K166" s="9"/>
      <c r="L166" s="9"/>
      <c r="M166" s="9"/>
      <c r="N166" s="26" t="s">
        <v>10</v>
      </c>
      <c r="O166" s="26">
        <v>100</v>
      </c>
      <c r="P166" s="26" t="s">
        <v>12</v>
      </c>
      <c r="Q166" s="26" t="s">
        <v>14</v>
      </c>
      <c r="R166" s="9"/>
      <c r="S166">
        <v>0.97138404846191395</v>
      </c>
      <c r="T166" s="13"/>
      <c r="U166" s="9" t="s">
        <v>56</v>
      </c>
      <c r="V166" s="9">
        <f t="shared" si="17"/>
        <v>29072</v>
      </c>
      <c r="W166">
        <v>5</v>
      </c>
      <c r="X166">
        <v>28521</v>
      </c>
      <c r="Y166">
        <v>3</v>
      </c>
      <c r="Z166">
        <v>543</v>
      </c>
      <c r="AA166" s="30">
        <f t="shared" ref="AA166:AA185" si="20">(W166+X166)/V166</f>
        <v>0.98121904237754543</v>
      </c>
      <c r="AB166" s="30">
        <f t="shared" ref="AB166:AB185" si="21">IF(AND(W166=0, Y166=0),0,(W166/(W166+Y166)))</f>
        <v>0.625</v>
      </c>
      <c r="AC166" s="30">
        <f t="shared" ref="AC166:AC185" si="22">(W166/(W166+Z166))</f>
        <v>9.1240875912408752E-3</v>
      </c>
      <c r="AD166" s="30">
        <f t="shared" ref="AD166:AD185" si="23">IF(AND(AB166=0,AC166=0),0,2*(AB166*AC166)/(AB166+AC166))</f>
        <v>1.798561151079137E-2</v>
      </c>
    </row>
    <row r="167" spans="2:30" x14ac:dyDescent="0.35">
      <c r="B167" s="9">
        <v>20000</v>
      </c>
      <c r="C167" s="9">
        <v>548</v>
      </c>
      <c r="D167" s="9">
        <v>50</v>
      </c>
      <c r="E167" s="9">
        <v>1</v>
      </c>
      <c r="F167" s="9">
        <v>55</v>
      </c>
      <c r="G167" s="9"/>
      <c r="H167" s="9"/>
      <c r="I167" s="9"/>
      <c r="J167" s="9" t="s">
        <v>6</v>
      </c>
      <c r="K167" s="9"/>
      <c r="L167" s="9"/>
      <c r="M167" s="9"/>
      <c r="N167" s="26" t="s">
        <v>10</v>
      </c>
      <c r="O167" s="26">
        <v>100</v>
      </c>
      <c r="P167" s="26" t="s">
        <v>12</v>
      </c>
      <c r="Q167" s="26" t="s">
        <v>14</v>
      </c>
      <c r="R167" s="9"/>
      <c r="S167">
        <v>0.97041076421737604</v>
      </c>
      <c r="T167" s="13"/>
      <c r="U167" s="9" t="s">
        <v>56</v>
      </c>
      <c r="V167" s="9">
        <f t="shared" si="17"/>
        <v>29072</v>
      </c>
      <c r="W167">
        <v>7</v>
      </c>
      <c r="X167">
        <v>28509</v>
      </c>
      <c r="Y167">
        <v>15</v>
      </c>
      <c r="Z167">
        <v>541</v>
      </c>
      <c r="AA167" s="30">
        <f t="shared" si="20"/>
        <v>0.98087506879471653</v>
      </c>
      <c r="AB167" s="30">
        <f t="shared" si="21"/>
        <v>0.31818181818181818</v>
      </c>
      <c r="AC167" s="30">
        <f t="shared" si="22"/>
        <v>1.2773722627737226E-2</v>
      </c>
      <c r="AD167" s="30">
        <f t="shared" si="23"/>
        <v>2.4561403508771926E-2</v>
      </c>
    </row>
    <row r="168" spans="2:30" x14ac:dyDescent="0.35">
      <c r="B168" s="9">
        <v>20000</v>
      </c>
      <c r="C168" s="9">
        <v>548</v>
      </c>
      <c r="D168" s="9">
        <v>50</v>
      </c>
      <c r="E168" s="9">
        <v>1</v>
      </c>
      <c r="F168" s="9">
        <v>55</v>
      </c>
      <c r="G168" s="9"/>
      <c r="H168" s="9"/>
      <c r="I168" s="9"/>
      <c r="J168" s="9" t="s">
        <v>6</v>
      </c>
      <c r="K168" s="9"/>
      <c r="L168" s="9"/>
      <c r="M168" s="9"/>
      <c r="N168" s="26" t="s">
        <v>10</v>
      </c>
      <c r="O168" s="26">
        <v>100</v>
      </c>
      <c r="P168" s="26" t="s">
        <v>12</v>
      </c>
      <c r="Q168" s="26" t="s">
        <v>14</v>
      </c>
      <c r="R168" s="9"/>
      <c r="S168">
        <v>0.97138404846191395</v>
      </c>
      <c r="T168" s="13"/>
      <c r="U168" s="9" t="s">
        <v>56</v>
      </c>
      <c r="V168" s="9">
        <f t="shared" si="17"/>
        <v>29072</v>
      </c>
      <c r="W168">
        <v>10</v>
      </c>
      <c r="X168">
        <v>28519</v>
      </c>
      <c r="Y168">
        <v>5</v>
      </c>
      <c r="Z168">
        <v>538</v>
      </c>
      <c r="AA168" s="30">
        <f t="shared" si="20"/>
        <v>0.98132223445239408</v>
      </c>
      <c r="AB168" s="30">
        <f t="shared" si="21"/>
        <v>0.66666666666666663</v>
      </c>
      <c r="AC168" s="30">
        <f t="shared" si="22"/>
        <v>1.824817518248175E-2</v>
      </c>
      <c r="AD168" s="30">
        <f t="shared" si="23"/>
        <v>3.5523978685612786E-2</v>
      </c>
    </row>
    <row r="169" spans="2:30" x14ac:dyDescent="0.35">
      <c r="B169" s="9">
        <v>20000</v>
      </c>
      <c r="C169" s="9">
        <v>548</v>
      </c>
      <c r="D169" s="9">
        <v>50</v>
      </c>
      <c r="E169" s="9">
        <v>1</v>
      </c>
      <c r="F169" s="9">
        <v>55</v>
      </c>
      <c r="G169" s="9"/>
      <c r="H169" s="9"/>
      <c r="I169" s="9"/>
      <c r="J169" s="9" t="s">
        <v>6</v>
      </c>
      <c r="K169" s="9"/>
      <c r="L169" s="9"/>
      <c r="M169" s="9"/>
      <c r="N169" s="26" t="s">
        <v>10</v>
      </c>
      <c r="O169" s="26">
        <v>100</v>
      </c>
      <c r="P169" s="26" t="s">
        <v>12</v>
      </c>
      <c r="Q169" s="26" t="s">
        <v>14</v>
      </c>
      <c r="R169" s="9"/>
      <c r="S169">
        <v>0.97138404846191395</v>
      </c>
      <c r="T169" s="13"/>
      <c r="U169" s="9" t="s">
        <v>56</v>
      </c>
      <c r="V169" s="9">
        <f t="shared" si="17"/>
        <v>29072</v>
      </c>
      <c r="W169">
        <v>1</v>
      </c>
      <c r="X169">
        <v>28520</v>
      </c>
      <c r="Y169">
        <v>4</v>
      </c>
      <c r="Z169">
        <v>547</v>
      </c>
      <c r="AA169" s="30">
        <f t="shared" si="20"/>
        <v>0.98104705558613103</v>
      </c>
      <c r="AB169" s="30">
        <f t="shared" si="21"/>
        <v>0.2</v>
      </c>
      <c r="AC169" s="30">
        <f t="shared" si="22"/>
        <v>1.8248175182481751E-3</v>
      </c>
      <c r="AD169" s="30">
        <f t="shared" si="23"/>
        <v>3.6166365280289334E-3</v>
      </c>
    </row>
    <row r="170" spans="2:30" x14ac:dyDescent="0.35">
      <c r="B170" s="9">
        <v>20000</v>
      </c>
      <c r="C170" s="9">
        <v>548</v>
      </c>
      <c r="D170" s="9">
        <v>50</v>
      </c>
      <c r="E170" s="9">
        <v>1</v>
      </c>
      <c r="F170" s="9">
        <v>55</v>
      </c>
      <c r="G170" s="9"/>
      <c r="H170" s="9"/>
      <c r="I170" s="9"/>
      <c r="J170" s="9" t="s">
        <v>6</v>
      </c>
      <c r="K170" s="9"/>
      <c r="L170" s="9"/>
      <c r="M170" s="9"/>
      <c r="N170" s="26" t="s">
        <v>10</v>
      </c>
      <c r="O170" s="26">
        <v>100</v>
      </c>
      <c r="P170" s="26" t="s">
        <v>12</v>
      </c>
      <c r="Q170" s="26" t="s">
        <v>14</v>
      </c>
      <c r="R170" s="9"/>
      <c r="S170">
        <v>0.97138404846191395</v>
      </c>
      <c r="T170" s="13"/>
      <c r="U170" s="9" t="s">
        <v>56</v>
      </c>
      <c r="V170" s="9">
        <f t="shared" si="17"/>
        <v>29072</v>
      </c>
      <c r="W170">
        <v>3</v>
      </c>
      <c r="X170">
        <v>28520</v>
      </c>
      <c r="Y170">
        <v>4</v>
      </c>
      <c r="Z170">
        <v>545</v>
      </c>
      <c r="AA170" s="30">
        <f t="shared" si="20"/>
        <v>0.98111585030269677</v>
      </c>
      <c r="AB170" s="30">
        <f t="shared" si="21"/>
        <v>0.42857142857142855</v>
      </c>
      <c r="AC170" s="30">
        <f t="shared" si="22"/>
        <v>5.4744525547445258E-3</v>
      </c>
      <c r="AD170" s="30">
        <f t="shared" si="23"/>
        <v>1.0810810810810811E-2</v>
      </c>
    </row>
    <row r="171" spans="2:30" x14ac:dyDescent="0.35">
      <c r="B171" s="9">
        <v>20000</v>
      </c>
      <c r="C171" s="9">
        <v>548</v>
      </c>
      <c r="D171" s="9">
        <v>50</v>
      </c>
      <c r="E171" s="9">
        <v>1</v>
      </c>
      <c r="F171" s="9">
        <v>55</v>
      </c>
      <c r="G171" s="9"/>
      <c r="H171" s="9"/>
      <c r="I171" s="9"/>
      <c r="J171" s="9" t="s">
        <v>6</v>
      </c>
      <c r="K171" s="9"/>
      <c r="L171" s="9"/>
      <c r="M171" s="9"/>
      <c r="N171" s="26" t="s">
        <v>10</v>
      </c>
      <c r="O171" s="26">
        <v>100</v>
      </c>
      <c r="P171" s="26" t="s">
        <v>12</v>
      </c>
      <c r="Q171" s="26" t="s">
        <v>14</v>
      </c>
      <c r="R171" s="9"/>
      <c r="S171">
        <v>0.97118943929672197</v>
      </c>
      <c r="T171" s="13"/>
      <c r="U171" s="9" t="s">
        <v>56</v>
      </c>
      <c r="V171" s="9">
        <f t="shared" si="17"/>
        <v>29072</v>
      </c>
      <c r="W171">
        <v>7</v>
      </c>
      <c r="X171">
        <v>28517</v>
      </c>
      <c r="Y171">
        <v>7</v>
      </c>
      <c r="Z171">
        <v>541</v>
      </c>
      <c r="AA171" s="30">
        <f t="shared" si="20"/>
        <v>0.98115024766097969</v>
      </c>
      <c r="AB171" s="30">
        <f t="shared" si="21"/>
        <v>0.5</v>
      </c>
      <c r="AC171" s="30">
        <f t="shared" si="22"/>
        <v>1.2773722627737226E-2</v>
      </c>
      <c r="AD171" s="30">
        <f t="shared" si="23"/>
        <v>2.491103202846975E-2</v>
      </c>
    </row>
    <row r="172" spans="2:30" x14ac:dyDescent="0.35">
      <c r="B172" s="9">
        <v>20000</v>
      </c>
      <c r="C172" s="9">
        <v>548</v>
      </c>
      <c r="D172" s="9">
        <v>50</v>
      </c>
      <c r="E172" s="9">
        <v>1</v>
      </c>
      <c r="F172" s="9">
        <v>55</v>
      </c>
      <c r="G172" s="9"/>
      <c r="H172" s="9"/>
      <c r="I172" s="9"/>
      <c r="J172" s="9" t="s">
        <v>6</v>
      </c>
      <c r="K172" s="9"/>
      <c r="L172" s="9"/>
      <c r="M172" s="9"/>
      <c r="N172" s="26" t="s">
        <v>10</v>
      </c>
      <c r="O172" s="26">
        <v>100</v>
      </c>
      <c r="P172" s="26" t="s">
        <v>12</v>
      </c>
      <c r="Q172" s="26" t="s">
        <v>14</v>
      </c>
      <c r="R172" s="9"/>
      <c r="S172">
        <v>0.97099477052688599</v>
      </c>
      <c r="T172" s="13"/>
      <c r="U172" s="9" t="s">
        <v>56</v>
      </c>
      <c r="V172" s="9">
        <f t="shared" si="17"/>
        <v>29072</v>
      </c>
      <c r="W172">
        <v>8</v>
      </c>
      <c r="X172">
        <v>28514</v>
      </c>
      <c r="Y172">
        <v>10</v>
      </c>
      <c r="Z172">
        <v>540</v>
      </c>
      <c r="AA172" s="30">
        <f t="shared" si="20"/>
        <v>0.98108145294441385</v>
      </c>
      <c r="AB172" s="30">
        <f t="shared" si="21"/>
        <v>0.44444444444444442</v>
      </c>
      <c r="AC172" s="30">
        <f t="shared" si="22"/>
        <v>1.4598540145985401E-2</v>
      </c>
      <c r="AD172" s="30">
        <f t="shared" si="23"/>
        <v>2.8268551236749116E-2</v>
      </c>
    </row>
    <row r="173" spans="2:30" x14ac:dyDescent="0.35">
      <c r="B173" s="9">
        <v>20000</v>
      </c>
      <c r="C173" s="9">
        <v>548</v>
      </c>
      <c r="D173" s="9">
        <v>50</v>
      </c>
      <c r="E173" s="9">
        <v>1</v>
      </c>
      <c r="F173" s="9">
        <v>55</v>
      </c>
      <c r="G173" s="9"/>
      <c r="H173" s="9"/>
      <c r="I173" s="9"/>
      <c r="J173" s="9" t="s">
        <v>6</v>
      </c>
      <c r="K173" s="9"/>
      <c r="L173" s="9"/>
      <c r="M173" s="9"/>
      <c r="N173" s="26" t="s">
        <v>10</v>
      </c>
      <c r="O173" s="26">
        <v>100</v>
      </c>
      <c r="P173" s="26" t="s">
        <v>12</v>
      </c>
      <c r="Q173" s="26" t="s">
        <v>14</v>
      </c>
      <c r="R173" s="9"/>
      <c r="S173">
        <v>0.97157871723175004</v>
      </c>
      <c r="T173" s="13"/>
      <c r="U173" s="9" t="s">
        <v>56</v>
      </c>
      <c r="V173" s="9">
        <f t="shared" si="17"/>
        <v>29072</v>
      </c>
      <c r="W173">
        <v>8</v>
      </c>
      <c r="X173">
        <v>28516</v>
      </c>
      <c r="Y173">
        <v>8</v>
      </c>
      <c r="Z173">
        <v>540</v>
      </c>
      <c r="AA173" s="30">
        <f t="shared" si="20"/>
        <v>0.98115024766097969</v>
      </c>
      <c r="AB173" s="30">
        <f t="shared" si="21"/>
        <v>0.5</v>
      </c>
      <c r="AC173" s="30">
        <f t="shared" si="22"/>
        <v>1.4598540145985401E-2</v>
      </c>
      <c r="AD173" s="30">
        <f t="shared" si="23"/>
        <v>2.8368794326241134E-2</v>
      </c>
    </row>
    <row r="174" spans="2:30" x14ac:dyDescent="0.35">
      <c r="B174" s="9">
        <v>20000</v>
      </c>
      <c r="C174" s="9">
        <v>548</v>
      </c>
      <c r="D174" s="9">
        <v>50</v>
      </c>
      <c r="E174" s="9">
        <v>1</v>
      </c>
      <c r="F174" s="9">
        <v>55</v>
      </c>
      <c r="G174" s="9"/>
      <c r="H174" s="9"/>
      <c r="I174" s="9"/>
      <c r="J174" s="9" t="s">
        <v>6</v>
      </c>
      <c r="K174" s="9"/>
      <c r="L174" s="9"/>
      <c r="M174" s="9"/>
      <c r="N174" s="26" t="s">
        <v>10</v>
      </c>
      <c r="O174" s="26">
        <v>100</v>
      </c>
      <c r="P174" s="26" t="s">
        <v>12</v>
      </c>
      <c r="Q174" s="26" t="s">
        <v>14</v>
      </c>
      <c r="R174" s="9"/>
      <c r="S174">
        <v>0.97099477052688599</v>
      </c>
      <c r="T174" s="13"/>
      <c r="U174" s="9" t="s">
        <v>56</v>
      </c>
      <c r="V174" s="9">
        <f t="shared" si="17"/>
        <v>29072</v>
      </c>
      <c r="W174">
        <v>3</v>
      </c>
      <c r="X174">
        <v>28521</v>
      </c>
      <c r="Y174">
        <v>3</v>
      </c>
      <c r="Z174">
        <v>545</v>
      </c>
      <c r="AA174" s="30">
        <f t="shared" si="20"/>
        <v>0.98115024766097969</v>
      </c>
      <c r="AB174" s="30">
        <f t="shared" si="21"/>
        <v>0.5</v>
      </c>
      <c r="AC174" s="30">
        <f t="shared" si="22"/>
        <v>5.4744525547445258E-3</v>
      </c>
      <c r="AD174" s="30">
        <f t="shared" si="23"/>
        <v>1.0830324909747292E-2</v>
      </c>
    </row>
    <row r="175" spans="2:30" x14ac:dyDescent="0.35">
      <c r="B175" s="9">
        <v>20000</v>
      </c>
      <c r="C175" s="9">
        <v>548</v>
      </c>
      <c r="D175" s="9">
        <v>50</v>
      </c>
      <c r="E175" s="9">
        <v>1</v>
      </c>
      <c r="F175" s="9">
        <v>55</v>
      </c>
      <c r="G175" s="9"/>
      <c r="H175" s="9"/>
      <c r="I175" s="9"/>
      <c r="J175" s="9" t="s">
        <v>6</v>
      </c>
      <c r="K175" s="9"/>
      <c r="L175" s="9"/>
      <c r="M175" s="9"/>
      <c r="N175" s="26" t="s">
        <v>10</v>
      </c>
      <c r="O175" s="26">
        <v>100</v>
      </c>
      <c r="P175" s="26" t="s">
        <v>12</v>
      </c>
      <c r="Q175" s="26" t="s">
        <v>14</v>
      </c>
      <c r="R175" s="9"/>
      <c r="S175">
        <v>0.97060543298721302</v>
      </c>
      <c r="T175" s="13"/>
      <c r="U175" s="9" t="s">
        <v>56</v>
      </c>
      <c r="V175" s="9">
        <f t="shared" si="17"/>
        <v>29072</v>
      </c>
      <c r="W175">
        <v>23</v>
      </c>
      <c r="X175">
        <v>28495</v>
      </c>
      <c r="Y175">
        <v>29</v>
      </c>
      <c r="Z175">
        <v>525</v>
      </c>
      <c r="AA175" s="30">
        <f t="shared" si="20"/>
        <v>0.98094386351128238</v>
      </c>
      <c r="AB175" s="30">
        <f t="shared" si="21"/>
        <v>0.44230769230769229</v>
      </c>
      <c r="AC175" s="30">
        <f t="shared" si="22"/>
        <v>4.1970802919708027E-2</v>
      </c>
      <c r="AD175" s="30">
        <f t="shared" si="23"/>
        <v>7.6666666666666661E-2</v>
      </c>
    </row>
    <row r="176" spans="2:30" x14ac:dyDescent="0.35">
      <c r="B176" s="9">
        <v>20000</v>
      </c>
      <c r="C176" s="9">
        <v>548</v>
      </c>
      <c r="D176" s="9">
        <v>50</v>
      </c>
      <c r="E176" s="9">
        <v>1</v>
      </c>
      <c r="F176" s="9">
        <v>55</v>
      </c>
      <c r="G176" s="9"/>
      <c r="H176" s="9"/>
      <c r="I176" s="9"/>
      <c r="J176" s="9" t="s">
        <v>6</v>
      </c>
      <c r="K176" s="9"/>
      <c r="L176" s="9"/>
      <c r="M176" s="9"/>
      <c r="N176" s="26" t="s">
        <v>10</v>
      </c>
      <c r="O176" s="26">
        <v>100</v>
      </c>
      <c r="P176" s="26" t="s">
        <v>12</v>
      </c>
      <c r="Q176" s="26" t="s">
        <v>14</v>
      </c>
      <c r="R176" s="9"/>
      <c r="S176">
        <v>0.97060543298721302</v>
      </c>
      <c r="T176" s="13"/>
      <c r="U176" s="9" t="s">
        <v>56</v>
      </c>
      <c r="V176" s="9">
        <f t="shared" si="17"/>
        <v>29072</v>
      </c>
      <c r="W176">
        <v>13</v>
      </c>
      <c r="X176">
        <v>28509</v>
      </c>
      <c r="Y176">
        <v>15</v>
      </c>
      <c r="Z176">
        <v>535</v>
      </c>
      <c r="AA176" s="30">
        <f t="shared" si="20"/>
        <v>0.98108145294441385</v>
      </c>
      <c r="AB176" s="30">
        <f t="shared" si="21"/>
        <v>0.4642857142857143</v>
      </c>
      <c r="AC176" s="30">
        <f t="shared" si="22"/>
        <v>2.3722627737226276E-2</v>
      </c>
      <c r="AD176" s="30">
        <f t="shared" si="23"/>
        <v>4.5138888888888888E-2</v>
      </c>
    </row>
    <row r="177" spans="2:30" x14ac:dyDescent="0.35">
      <c r="B177" s="9">
        <v>20000</v>
      </c>
      <c r="C177" s="9">
        <v>548</v>
      </c>
      <c r="D177" s="9">
        <v>50</v>
      </c>
      <c r="E177" s="9">
        <v>1</v>
      </c>
      <c r="F177" s="9">
        <v>55</v>
      </c>
      <c r="G177" s="9"/>
      <c r="H177" s="9"/>
      <c r="I177" s="9"/>
      <c r="J177" s="9" t="s">
        <v>6</v>
      </c>
      <c r="K177" s="9"/>
      <c r="L177" s="9"/>
      <c r="M177" s="9"/>
      <c r="N177" s="26" t="s">
        <v>10</v>
      </c>
      <c r="O177" s="26">
        <v>100</v>
      </c>
      <c r="P177" s="26" t="s">
        <v>12</v>
      </c>
      <c r="Q177" s="26" t="s">
        <v>14</v>
      </c>
      <c r="R177" s="9"/>
      <c r="S177">
        <v>0.97041076421737604</v>
      </c>
      <c r="T177" s="13"/>
      <c r="U177" s="9" t="s">
        <v>56</v>
      </c>
      <c r="V177" s="9">
        <f t="shared" si="17"/>
        <v>29072</v>
      </c>
      <c r="W177">
        <v>5</v>
      </c>
      <c r="X177">
        <v>28516</v>
      </c>
      <c r="Y177">
        <v>8</v>
      </c>
      <c r="Z177">
        <v>543</v>
      </c>
      <c r="AA177" s="30">
        <f t="shared" si="20"/>
        <v>0.98104705558613103</v>
      </c>
      <c r="AB177" s="30">
        <f t="shared" si="21"/>
        <v>0.38461538461538464</v>
      </c>
      <c r="AC177" s="30">
        <f t="shared" si="22"/>
        <v>9.1240875912408752E-3</v>
      </c>
      <c r="AD177" s="30">
        <f t="shared" si="23"/>
        <v>1.7825311942958999E-2</v>
      </c>
    </row>
    <row r="178" spans="2:30" x14ac:dyDescent="0.35">
      <c r="B178" s="9">
        <v>20000</v>
      </c>
      <c r="C178" s="9">
        <v>548</v>
      </c>
      <c r="D178" s="9">
        <v>50</v>
      </c>
      <c r="E178" s="9">
        <v>1</v>
      </c>
      <c r="F178" s="9">
        <v>55</v>
      </c>
      <c r="G178" s="9"/>
      <c r="H178" s="9"/>
      <c r="I178" s="9"/>
      <c r="J178" s="9" t="s">
        <v>6</v>
      </c>
      <c r="K178" s="9"/>
      <c r="L178" s="9"/>
      <c r="M178" s="9"/>
      <c r="N178" s="26" t="s">
        <v>10</v>
      </c>
      <c r="O178" s="26">
        <v>100</v>
      </c>
      <c r="P178" s="26" t="s">
        <v>12</v>
      </c>
      <c r="Q178" s="26" t="s">
        <v>14</v>
      </c>
      <c r="R178" s="9"/>
      <c r="S178">
        <v>0.97118943929672197</v>
      </c>
      <c r="T178" s="13"/>
      <c r="U178" s="9" t="s">
        <v>56</v>
      </c>
      <c r="V178" s="9">
        <f t="shared" si="17"/>
        <v>29072</v>
      </c>
      <c r="W178">
        <v>5</v>
      </c>
      <c r="X178">
        <v>28522</v>
      </c>
      <c r="Y178">
        <v>2</v>
      </c>
      <c r="Z178">
        <v>543</v>
      </c>
      <c r="AA178" s="30">
        <f t="shared" si="20"/>
        <v>0.98125343973582824</v>
      </c>
      <c r="AB178" s="30">
        <f t="shared" si="21"/>
        <v>0.7142857142857143</v>
      </c>
      <c r="AC178" s="30">
        <f t="shared" si="22"/>
        <v>9.1240875912408752E-3</v>
      </c>
      <c r="AD178" s="30">
        <f t="shared" si="23"/>
        <v>1.8018018018018018E-2</v>
      </c>
    </row>
    <row r="179" spans="2:30" x14ac:dyDescent="0.35">
      <c r="B179" s="9">
        <v>20000</v>
      </c>
      <c r="C179" s="9">
        <v>548</v>
      </c>
      <c r="D179" s="9">
        <v>50</v>
      </c>
      <c r="E179" s="9">
        <v>1</v>
      </c>
      <c r="F179" s="9">
        <v>55</v>
      </c>
      <c r="G179" s="9"/>
      <c r="H179" s="9"/>
      <c r="I179" s="9"/>
      <c r="J179" s="9" t="s">
        <v>6</v>
      </c>
      <c r="K179" s="9"/>
      <c r="L179" s="9"/>
      <c r="M179" s="9"/>
      <c r="N179" s="26" t="s">
        <v>10</v>
      </c>
      <c r="O179" s="26">
        <v>100</v>
      </c>
      <c r="P179" s="26" t="s">
        <v>12</v>
      </c>
      <c r="Q179" s="26" t="s">
        <v>14</v>
      </c>
      <c r="R179" s="9"/>
      <c r="S179">
        <v>0.97002142667770297</v>
      </c>
      <c r="T179" s="13"/>
      <c r="U179" s="9" t="s">
        <v>56</v>
      </c>
      <c r="V179" s="9">
        <f t="shared" si="17"/>
        <v>29072</v>
      </c>
      <c r="W179">
        <v>8</v>
      </c>
      <c r="X179">
        <v>28504</v>
      </c>
      <c r="Y179">
        <v>20</v>
      </c>
      <c r="Z179">
        <v>540</v>
      </c>
      <c r="AA179" s="30">
        <f t="shared" si="20"/>
        <v>0.98073747936158506</v>
      </c>
      <c r="AB179" s="30">
        <f t="shared" si="21"/>
        <v>0.2857142857142857</v>
      </c>
      <c r="AC179" s="30">
        <f t="shared" si="22"/>
        <v>1.4598540145985401E-2</v>
      </c>
      <c r="AD179" s="30">
        <f t="shared" si="23"/>
        <v>2.7777777777777776E-2</v>
      </c>
    </row>
    <row r="180" spans="2:30" x14ac:dyDescent="0.35">
      <c r="B180" s="9">
        <v>20000</v>
      </c>
      <c r="C180" s="9">
        <v>548</v>
      </c>
      <c r="D180" s="9">
        <v>50</v>
      </c>
      <c r="E180" s="9">
        <v>1</v>
      </c>
      <c r="F180" s="9">
        <v>55</v>
      </c>
      <c r="G180" s="9"/>
      <c r="H180" s="9"/>
      <c r="I180" s="9"/>
      <c r="J180" s="9" t="s">
        <v>6</v>
      </c>
      <c r="K180" s="9"/>
      <c r="L180" s="9"/>
      <c r="M180" s="9"/>
      <c r="N180" s="26" t="s">
        <v>10</v>
      </c>
      <c r="O180" s="26">
        <v>100</v>
      </c>
      <c r="P180" s="26" t="s">
        <v>12</v>
      </c>
      <c r="Q180" s="26" t="s">
        <v>14</v>
      </c>
      <c r="R180" s="9"/>
      <c r="S180">
        <v>0.97099477052688599</v>
      </c>
      <c r="T180" s="13"/>
      <c r="U180" s="9" t="s">
        <v>56</v>
      </c>
      <c r="V180" s="9">
        <f t="shared" si="17"/>
        <v>29072</v>
      </c>
      <c r="W180">
        <v>5</v>
      </c>
      <c r="X180">
        <v>28514</v>
      </c>
      <c r="Y180">
        <v>10</v>
      </c>
      <c r="Z180">
        <v>543</v>
      </c>
      <c r="AA180" s="30">
        <f t="shared" si="20"/>
        <v>0.98097826086956519</v>
      </c>
      <c r="AB180" s="30">
        <f t="shared" si="21"/>
        <v>0.33333333333333331</v>
      </c>
      <c r="AC180" s="30">
        <f t="shared" si="22"/>
        <v>9.1240875912408752E-3</v>
      </c>
      <c r="AD180" s="30">
        <f t="shared" si="23"/>
        <v>1.7761989342806393E-2</v>
      </c>
    </row>
    <row r="181" spans="2:30" x14ac:dyDescent="0.35">
      <c r="B181" s="9">
        <v>20000</v>
      </c>
      <c r="C181" s="9">
        <v>548</v>
      </c>
      <c r="D181" s="9">
        <v>50</v>
      </c>
      <c r="E181" s="9">
        <v>1</v>
      </c>
      <c r="F181" s="9">
        <v>55</v>
      </c>
      <c r="G181" s="9"/>
      <c r="H181" s="9"/>
      <c r="I181" s="9"/>
      <c r="J181" s="9" t="s">
        <v>6</v>
      </c>
      <c r="K181" s="9"/>
      <c r="L181" s="9"/>
      <c r="M181" s="9"/>
      <c r="N181" s="26" t="s">
        <v>10</v>
      </c>
      <c r="O181" s="26">
        <v>100</v>
      </c>
      <c r="P181" s="26" t="s">
        <v>12</v>
      </c>
      <c r="Q181" s="26" t="s">
        <v>14</v>
      </c>
      <c r="R181" s="9"/>
      <c r="S181">
        <v>0.97138404846191395</v>
      </c>
      <c r="T181" s="13"/>
      <c r="U181" s="9" t="s">
        <v>56</v>
      </c>
      <c r="V181" s="9">
        <f t="shared" si="17"/>
        <v>29072</v>
      </c>
      <c r="W181">
        <v>2</v>
      </c>
      <c r="X181">
        <v>28521</v>
      </c>
      <c r="Y181">
        <v>3</v>
      </c>
      <c r="Z181">
        <v>546</v>
      </c>
      <c r="AA181" s="30">
        <f t="shared" si="20"/>
        <v>0.98111585030269677</v>
      </c>
      <c r="AB181" s="30">
        <f t="shared" si="21"/>
        <v>0.4</v>
      </c>
      <c r="AC181" s="30">
        <f t="shared" si="22"/>
        <v>3.6496350364963502E-3</v>
      </c>
      <c r="AD181" s="30">
        <f t="shared" si="23"/>
        <v>7.2332730560578668E-3</v>
      </c>
    </row>
    <row r="182" spans="2:30" x14ac:dyDescent="0.35">
      <c r="B182" s="9">
        <v>20000</v>
      </c>
      <c r="C182" s="9">
        <v>548</v>
      </c>
      <c r="D182" s="9">
        <v>50</v>
      </c>
      <c r="E182" s="9">
        <v>1</v>
      </c>
      <c r="F182" s="9">
        <v>55</v>
      </c>
      <c r="G182" s="9"/>
      <c r="H182" s="9"/>
      <c r="I182" s="9"/>
      <c r="J182" s="9" t="s">
        <v>6</v>
      </c>
      <c r="K182" s="9"/>
      <c r="L182" s="9"/>
      <c r="M182" s="9"/>
      <c r="N182" s="26" t="s">
        <v>10</v>
      </c>
      <c r="O182" s="26">
        <v>100</v>
      </c>
      <c r="P182" s="26" t="s">
        <v>12</v>
      </c>
      <c r="Q182" s="26" t="s">
        <v>14</v>
      </c>
      <c r="R182" s="9"/>
      <c r="S182">
        <v>0.97118943929672197</v>
      </c>
      <c r="T182" s="13"/>
      <c r="U182" s="9" t="s">
        <v>56</v>
      </c>
      <c r="V182" s="9">
        <f t="shared" si="17"/>
        <v>29072</v>
      </c>
      <c r="W182">
        <v>7</v>
      </c>
      <c r="X182">
        <v>28506</v>
      </c>
      <c r="Y182">
        <v>18</v>
      </c>
      <c r="Z182">
        <v>541</v>
      </c>
      <c r="AA182" s="30">
        <f t="shared" si="20"/>
        <v>0.98077187671986787</v>
      </c>
      <c r="AB182" s="30">
        <f t="shared" si="21"/>
        <v>0.28000000000000003</v>
      </c>
      <c r="AC182" s="30">
        <f t="shared" si="22"/>
        <v>1.2773722627737226E-2</v>
      </c>
      <c r="AD182" s="30">
        <f t="shared" si="23"/>
        <v>2.4432809773123908E-2</v>
      </c>
    </row>
    <row r="183" spans="2:30" x14ac:dyDescent="0.35">
      <c r="B183" s="9">
        <v>20000</v>
      </c>
      <c r="C183" s="9">
        <v>548</v>
      </c>
      <c r="D183" s="9">
        <v>50</v>
      </c>
      <c r="E183" s="9">
        <v>1</v>
      </c>
      <c r="F183" s="9">
        <v>55</v>
      </c>
      <c r="G183" s="9"/>
      <c r="H183" s="9"/>
      <c r="I183" s="9"/>
      <c r="J183" s="9" t="s">
        <v>6</v>
      </c>
      <c r="K183" s="9"/>
      <c r="L183" s="9"/>
      <c r="M183" s="9"/>
      <c r="N183" s="26" t="s">
        <v>10</v>
      </c>
      <c r="O183" s="26">
        <v>100</v>
      </c>
      <c r="P183" s="26" t="s">
        <v>12</v>
      </c>
      <c r="Q183" s="26" t="s">
        <v>14</v>
      </c>
      <c r="R183" s="9"/>
      <c r="S183">
        <v>0.97138404846191395</v>
      </c>
      <c r="T183" s="13"/>
      <c r="U183" s="9" t="s">
        <v>56</v>
      </c>
      <c r="V183" s="9">
        <f t="shared" si="17"/>
        <v>29072</v>
      </c>
      <c r="W183">
        <v>1</v>
      </c>
      <c r="X183">
        <v>28523</v>
      </c>
      <c r="Y183">
        <v>1</v>
      </c>
      <c r="Z183">
        <v>547</v>
      </c>
      <c r="AA183" s="30">
        <f t="shared" si="20"/>
        <v>0.98115024766097969</v>
      </c>
      <c r="AB183" s="30">
        <f t="shared" si="21"/>
        <v>0.5</v>
      </c>
      <c r="AC183" s="30">
        <f t="shared" si="22"/>
        <v>1.8248175182481751E-3</v>
      </c>
      <c r="AD183" s="30">
        <f t="shared" si="23"/>
        <v>3.6363636363636364E-3</v>
      </c>
    </row>
    <row r="184" spans="2:30" x14ac:dyDescent="0.35">
      <c r="B184" s="9">
        <v>20000</v>
      </c>
      <c r="C184" s="9">
        <v>548</v>
      </c>
      <c r="D184" s="9">
        <v>50</v>
      </c>
      <c r="E184" s="9">
        <v>1</v>
      </c>
      <c r="F184" s="9">
        <v>55</v>
      </c>
      <c r="G184" s="9"/>
      <c r="H184" s="9"/>
      <c r="I184" s="9"/>
      <c r="J184" s="9" t="s">
        <v>6</v>
      </c>
      <c r="K184" s="9"/>
      <c r="L184" s="9"/>
      <c r="M184" s="9"/>
      <c r="N184" s="26" t="s">
        <v>10</v>
      </c>
      <c r="O184" s="26">
        <v>100</v>
      </c>
      <c r="P184" s="26" t="s">
        <v>12</v>
      </c>
      <c r="Q184" s="26" t="s">
        <v>14</v>
      </c>
      <c r="R184" s="9"/>
      <c r="S184">
        <v>0.97157871723175004</v>
      </c>
      <c r="T184" s="13"/>
      <c r="U184" s="9" t="s">
        <v>56</v>
      </c>
      <c r="V184" s="9">
        <f t="shared" si="17"/>
        <v>29072</v>
      </c>
      <c r="W184">
        <v>4</v>
      </c>
      <c r="X184">
        <v>28517</v>
      </c>
      <c r="Y184">
        <v>7</v>
      </c>
      <c r="Z184">
        <v>544</v>
      </c>
      <c r="AA184" s="30">
        <f t="shared" si="20"/>
        <v>0.98104705558613103</v>
      </c>
      <c r="AB184" s="30">
        <f t="shared" si="21"/>
        <v>0.36363636363636365</v>
      </c>
      <c r="AC184" s="30">
        <f t="shared" si="22"/>
        <v>7.2992700729927005E-3</v>
      </c>
      <c r="AD184" s="30">
        <f t="shared" si="23"/>
        <v>1.4311270125223614E-2</v>
      </c>
    </row>
    <row r="185" spans="2:30" x14ac:dyDescent="0.35">
      <c r="B185" s="9">
        <v>20000</v>
      </c>
      <c r="C185" s="9">
        <v>548</v>
      </c>
      <c r="D185" s="9">
        <v>50</v>
      </c>
      <c r="E185" s="9">
        <v>1</v>
      </c>
      <c r="F185" s="9">
        <v>55</v>
      </c>
      <c r="G185" s="9"/>
      <c r="H185" s="9"/>
      <c r="I185" s="9"/>
      <c r="J185" s="9" t="s">
        <v>6</v>
      </c>
      <c r="K185" s="9"/>
      <c r="L185" s="9"/>
      <c r="M185" s="9"/>
      <c r="N185" s="26" t="s">
        <v>10</v>
      </c>
      <c r="O185" s="26">
        <v>100</v>
      </c>
      <c r="P185" s="26" t="s">
        <v>12</v>
      </c>
      <c r="Q185" s="26" t="s">
        <v>14</v>
      </c>
      <c r="R185" s="9"/>
      <c r="S185">
        <v>0.96865874528884799</v>
      </c>
      <c r="T185" s="13"/>
      <c r="U185" s="9" t="s">
        <v>56</v>
      </c>
      <c r="V185" s="9">
        <f t="shared" si="17"/>
        <v>29072</v>
      </c>
      <c r="W185">
        <v>18</v>
      </c>
      <c r="X185">
        <v>28481</v>
      </c>
      <c r="Y185">
        <v>43</v>
      </c>
      <c r="Z185">
        <v>530</v>
      </c>
      <c r="AA185" s="30">
        <f t="shared" si="20"/>
        <v>0.98029031370390751</v>
      </c>
      <c r="AB185" s="30">
        <f t="shared" si="21"/>
        <v>0.29508196721311475</v>
      </c>
      <c r="AC185" s="30">
        <f t="shared" si="22"/>
        <v>3.2846715328467155E-2</v>
      </c>
      <c r="AD185" s="30">
        <f t="shared" si="23"/>
        <v>5.9113300492610842E-2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72AB-444B-48BA-88AA-93476DD89FDC}">
  <dimension ref="B3:AD23"/>
  <sheetViews>
    <sheetView topLeftCell="Q1" workbookViewId="0">
      <selection activeCell="AC14" activeCellId="2" sqref="B14:B16 AA14:AA16 AC14:AD16"/>
    </sheetView>
  </sheetViews>
  <sheetFormatPr defaultRowHeight="14.5" x14ac:dyDescent="0.35"/>
  <cols>
    <col min="15" max="15" width="8.7265625" style="9"/>
    <col min="16" max="16" width="22.36328125" bestFit="1" customWidth="1"/>
  </cols>
  <sheetData>
    <row r="3" spans="2:30" x14ac:dyDescent="0.35">
      <c r="B3" s="36" t="s">
        <v>54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 t="s">
        <v>14</v>
      </c>
      <c r="S3" s="36"/>
      <c r="T3" s="13"/>
      <c r="U3" s="9" t="s">
        <v>25</v>
      </c>
      <c r="V3" s="9" t="s">
        <v>19</v>
      </c>
      <c r="W3" s="9" t="s">
        <v>27</v>
      </c>
      <c r="X3" s="9" t="s">
        <v>26</v>
      </c>
      <c r="Y3" s="9" t="s">
        <v>28</v>
      </c>
      <c r="Z3" s="9" t="s">
        <v>29</v>
      </c>
      <c r="AA3" s="9" t="s">
        <v>14</v>
      </c>
      <c r="AB3" s="9" t="s">
        <v>35</v>
      </c>
      <c r="AC3" s="9" t="s">
        <v>36</v>
      </c>
      <c r="AD3" s="9" t="s">
        <v>37</v>
      </c>
    </row>
    <row r="4" spans="2:30" x14ac:dyDescent="0.35">
      <c r="B4" s="9" t="s">
        <v>7</v>
      </c>
      <c r="C4" s="9" t="s">
        <v>8</v>
      </c>
      <c r="D4" s="9" t="s">
        <v>18</v>
      </c>
      <c r="E4" s="9" t="s">
        <v>51</v>
      </c>
      <c r="F4" s="9" t="s">
        <v>0</v>
      </c>
      <c r="G4" s="9" t="s">
        <v>1</v>
      </c>
      <c r="H4" s="9" t="s">
        <v>2</v>
      </c>
      <c r="I4" s="9" t="s">
        <v>38</v>
      </c>
      <c r="J4" s="9" t="s">
        <v>3</v>
      </c>
      <c r="K4" s="9" t="s">
        <v>4</v>
      </c>
      <c r="L4" s="9" t="s">
        <v>5</v>
      </c>
      <c r="M4" s="9" t="s">
        <v>39</v>
      </c>
      <c r="N4" s="9" t="s">
        <v>9</v>
      </c>
      <c r="O4" s="9" t="s">
        <v>30</v>
      </c>
      <c r="P4" s="9" t="s">
        <v>11</v>
      </c>
      <c r="Q4" s="9" t="s">
        <v>13</v>
      </c>
      <c r="R4" s="9" t="s">
        <v>15</v>
      </c>
      <c r="S4" s="9" t="s">
        <v>16</v>
      </c>
      <c r="T4" s="13" t="s">
        <v>17</v>
      </c>
      <c r="U4" s="9"/>
      <c r="V4" s="9"/>
      <c r="W4" s="9"/>
      <c r="X4" s="9"/>
      <c r="Y4" s="9"/>
      <c r="Z4" s="9"/>
    </row>
    <row r="5" spans="2:30" s="11" customFormat="1" x14ac:dyDescent="0.35">
      <c r="B5" s="10">
        <v>20000</v>
      </c>
      <c r="C5" s="10">
        <v>548</v>
      </c>
      <c r="D5" s="10">
        <v>50</v>
      </c>
      <c r="E5" s="10">
        <v>3</v>
      </c>
      <c r="F5" s="10">
        <v>55</v>
      </c>
      <c r="G5" s="10">
        <v>55</v>
      </c>
      <c r="H5" s="10">
        <v>55</v>
      </c>
      <c r="I5" s="10"/>
      <c r="J5" s="10" t="s">
        <v>6</v>
      </c>
      <c r="K5" s="10" t="s">
        <v>6</v>
      </c>
      <c r="L5" s="10" t="s">
        <v>6</v>
      </c>
      <c r="M5" s="10"/>
      <c r="N5" s="10" t="s">
        <v>10</v>
      </c>
      <c r="O5" s="10">
        <v>100</v>
      </c>
      <c r="P5" s="10" t="s">
        <v>12</v>
      </c>
      <c r="Q5" s="10" t="s">
        <v>14</v>
      </c>
      <c r="R5" s="10">
        <v>0.98180000000000001</v>
      </c>
      <c r="S5" s="10">
        <v>0.96299999999999997</v>
      </c>
      <c r="T5" s="14">
        <f t="shared" ref="T5:T15" si="0">R5-S5</f>
        <v>1.8800000000000039E-2</v>
      </c>
      <c r="U5" s="10" t="s">
        <v>31</v>
      </c>
      <c r="V5" s="10">
        <v>29072</v>
      </c>
      <c r="W5" s="10">
        <v>160</v>
      </c>
      <c r="X5" s="10">
        <v>28389</v>
      </c>
      <c r="Y5" s="10">
        <v>135</v>
      </c>
      <c r="Z5" s="10">
        <v>388</v>
      </c>
      <c r="AA5" s="17">
        <f>(W5+X5)/V5</f>
        <v>0.98201018161805176</v>
      </c>
      <c r="AB5" s="17">
        <f t="shared" ref="AB5:AB18" si="1">IF(AND(W5=0, Y5=0),0,(W5/(W5+Y5)))</f>
        <v>0.5423728813559322</v>
      </c>
      <c r="AC5" s="17">
        <f>(W5/(W5+Z5))</f>
        <v>0.29197080291970801</v>
      </c>
      <c r="AD5" s="17">
        <f t="shared" ref="AD5:AD18" si="2">IF(AND(AB5=0,AC5=0),0,2*(AB5*AC5)/(AB5+AC5))</f>
        <v>0.37959667852906281</v>
      </c>
    </row>
    <row r="6" spans="2:30" s="11" customFormat="1" x14ac:dyDescent="0.35">
      <c r="B6" s="10">
        <v>548</v>
      </c>
      <c r="C6" s="10">
        <v>548</v>
      </c>
      <c r="D6" s="10">
        <v>50</v>
      </c>
      <c r="E6" s="10">
        <v>3</v>
      </c>
      <c r="F6" s="10">
        <v>55</v>
      </c>
      <c r="G6" s="10">
        <v>55</v>
      </c>
      <c r="H6" s="10">
        <v>55</v>
      </c>
      <c r="I6" s="10"/>
      <c r="J6" s="10" t="s">
        <v>6</v>
      </c>
      <c r="K6" s="10" t="s">
        <v>6</v>
      </c>
      <c r="L6" s="10" t="s">
        <v>6</v>
      </c>
      <c r="M6" s="10"/>
      <c r="N6" s="10" t="s">
        <v>10</v>
      </c>
      <c r="O6" s="10">
        <v>100</v>
      </c>
      <c r="P6" s="10" t="s">
        <v>12</v>
      </c>
      <c r="Q6" s="10" t="s">
        <v>14</v>
      </c>
      <c r="R6" s="10">
        <v>0.90749999999999997</v>
      </c>
      <c r="S6" s="10">
        <v>0.70799999999999996</v>
      </c>
      <c r="T6" s="14">
        <f t="shared" si="0"/>
        <v>0.19950000000000001</v>
      </c>
      <c r="U6" s="10" t="s">
        <v>32</v>
      </c>
      <c r="V6" s="10">
        <v>29072</v>
      </c>
      <c r="W6" s="10">
        <v>449</v>
      </c>
      <c r="X6" s="10">
        <v>20530</v>
      </c>
      <c r="Y6" s="10">
        <v>7994</v>
      </c>
      <c r="Z6" s="10">
        <v>99</v>
      </c>
      <c r="AA6" s="17">
        <f t="shared" ref="AA6:AA22" si="3">(W6+X6)/V6</f>
        <v>0.72162217941662077</v>
      </c>
      <c r="AB6" s="17">
        <f t="shared" si="1"/>
        <v>5.3180149236053534E-2</v>
      </c>
      <c r="AC6" s="17">
        <f t="shared" ref="AC6:AC22" si="4">(W6/(W6+Z6))</f>
        <v>0.81934306569343063</v>
      </c>
      <c r="AD6" s="17">
        <f t="shared" si="2"/>
        <v>9.9877655433210991E-2</v>
      </c>
    </row>
    <row r="7" spans="2:30" s="11" customFormat="1" x14ac:dyDescent="0.35">
      <c r="B7" s="10">
        <f>B6*2</f>
        <v>1096</v>
      </c>
      <c r="C7" s="10">
        <v>548</v>
      </c>
      <c r="D7" s="10">
        <v>50</v>
      </c>
      <c r="E7" s="10">
        <v>3</v>
      </c>
      <c r="F7" s="10">
        <v>55</v>
      </c>
      <c r="G7" s="10">
        <v>55</v>
      </c>
      <c r="H7" s="10">
        <v>55</v>
      </c>
      <c r="I7" s="10"/>
      <c r="J7" s="10" t="s">
        <v>6</v>
      </c>
      <c r="K7" s="10" t="s">
        <v>6</v>
      </c>
      <c r="L7" s="10" t="s">
        <v>6</v>
      </c>
      <c r="M7" s="10"/>
      <c r="N7" s="10" t="s">
        <v>10</v>
      </c>
      <c r="O7" s="10">
        <v>100</v>
      </c>
      <c r="P7" s="10" t="s">
        <v>12</v>
      </c>
      <c r="Q7" s="10" t="s">
        <v>14</v>
      </c>
      <c r="R7" s="10">
        <v>0.91</v>
      </c>
      <c r="S7" s="10">
        <v>0.71499999999999997</v>
      </c>
      <c r="T7" s="14">
        <f t="shared" si="0"/>
        <v>0.19500000000000006</v>
      </c>
      <c r="U7" s="10" t="s">
        <v>33</v>
      </c>
      <c r="V7" s="10">
        <v>29072</v>
      </c>
      <c r="W7" s="10">
        <v>416</v>
      </c>
      <c r="X7" s="10">
        <v>22820</v>
      </c>
      <c r="Y7" s="10">
        <v>5704</v>
      </c>
      <c r="Z7" s="10">
        <v>132</v>
      </c>
      <c r="AA7" s="17">
        <f t="shared" si="3"/>
        <v>0.79925701706108976</v>
      </c>
      <c r="AB7" s="17">
        <f t="shared" si="1"/>
        <v>6.7973856209150321E-2</v>
      </c>
      <c r="AC7" s="17">
        <f t="shared" si="4"/>
        <v>0.75912408759124084</v>
      </c>
      <c r="AD7" s="17">
        <f t="shared" si="2"/>
        <v>0.12477504499100178</v>
      </c>
    </row>
    <row r="8" spans="2:30" s="11" customFormat="1" x14ac:dyDescent="0.35">
      <c r="B8" s="10">
        <v>5480</v>
      </c>
      <c r="C8" s="10">
        <v>548</v>
      </c>
      <c r="D8" s="10">
        <v>50</v>
      </c>
      <c r="E8" s="10">
        <v>3</v>
      </c>
      <c r="F8" s="10">
        <v>55</v>
      </c>
      <c r="G8" s="10">
        <v>55</v>
      </c>
      <c r="H8" s="10">
        <v>55</v>
      </c>
      <c r="I8" s="10"/>
      <c r="J8" s="10" t="s">
        <v>6</v>
      </c>
      <c r="K8" s="10" t="s">
        <v>6</v>
      </c>
      <c r="L8" s="10" t="s">
        <v>6</v>
      </c>
      <c r="M8" s="10"/>
      <c r="N8" s="10" t="s">
        <v>10</v>
      </c>
      <c r="O8" s="10">
        <v>100</v>
      </c>
      <c r="P8" s="10" t="s">
        <v>12</v>
      </c>
      <c r="Q8" s="10" t="s">
        <v>14</v>
      </c>
      <c r="R8" s="10">
        <v>0.94510000000000005</v>
      </c>
      <c r="S8" s="10">
        <v>0.88100000000000001</v>
      </c>
      <c r="T8" s="14">
        <f t="shared" si="0"/>
        <v>6.4100000000000046E-2</v>
      </c>
      <c r="U8" s="10" t="s">
        <v>34</v>
      </c>
      <c r="V8" s="10">
        <v>29072</v>
      </c>
      <c r="W8" s="10">
        <v>244</v>
      </c>
      <c r="X8" s="10">
        <v>27152</v>
      </c>
      <c r="Y8" s="10">
        <v>1372</v>
      </c>
      <c r="Z8" s="10">
        <v>304</v>
      </c>
      <c r="AA8" s="17">
        <f t="shared" si="3"/>
        <v>0.94235002751788666</v>
      </c>
      <c r="AB8" s="17">
        <f t="shared" si="1"/>
        <v>0.15099009900990099</v>
      </c>
      <c r="AC8" s="17">
        <f t="shared" si="4"/>
        <v>0.44525547445255476</v>
      </c>
      <c r="AD8" s="17">
        <f t="shared" si="2"/>
        <v>0.2255083179297597</v>
      </c>
    </row>
    <row r="9" spans="2:30" x14ac:dyDescent="0.35">
      <c r="B9" s="9">
        <v>548</v>
      </c>
      <c r="C9" s="9">
        <v>548</v>
      </c>
      <c r="D9" s="9">
        <v>50</v>
      </c>
      <c r="E9" s="9">
        <v>4</v>
      </c>
      <c r="F9" s="9">
        <v>35</v>
      </c>
      <c r="G9" s="9">
        <v>35</v>
      </c>
      <c r="H9" s="9">
        <v>35</v>
      </c>
      <c r="I9" s="9">
        <v>35</v>
      </c>
      <c r="J9" s="9" t="s">
        <v>6</v>
      </c>
      <c r="K9" s="9" t="s">
        <v>6</v>
      </c>
      <c r="L9" s="9" t="s">
        <v>6</v>
      </c>
      <c r="M9" s="9" t="s">
        <v>6</v>
      </c>
      <c r="N9" s="12" t="s">
        <v>10</v>
      </c>
      <c r="O9" s="12">
        <v>100</v>
      </c>
      <c r="P9" s="12" t="s">
        <v>12</v>
      </c>
      <c r="Q9" s="12" t="s">
        <v>14</v>
      </c>
      <c r="R9" s="9">
        <v>0.91120000000000001</v>
      </c>
      <c r="S9" s="9">
        <v>0.72989999999999999</v>
      </c>
      <c r="T9" s="15">
        <f t="shared" si="0"/>
        <v>0.18130000000000002</v>
      </c>
      <c r="U9" s="9" t="s">
        <v>40</v>
      </c>
      <c r="V9" s="9">
        <v>29072</v>
      </c>
      <c r="W9" s="9">
        <v>451</v>
      </c>
      <c r="X9" s="9">
        <v>20439</v>
      </c>
      <c r="Y9" s="9">
        <v>8085</v>
      </c>
      <c r="Z9" s="9">
        <v>97</v>
      </c>
      <c r="AA9" s="18">
        <f t="shared" si="3"/>
        <v>0.71856081452944409</v>
      </c>
      <c r="AB9" s="18">
        <f t="shared" si="1"/>
        <v>5.2835051546391752E-2</v>
      </c>
      <c r="AC9" s="18">
        <f t="shared" si="4"/>
        <v>0.82299270072992703</v>
      </c>
      <c r="AD9" s="18">
        <f t="shared" si="2"/>
        <v>9.929546455306032E-2</v>
      </c>
    </row>
    <row r="10" spans="2:30" x14ac:dyDescent="0.35">
      <c r="B10" s="9">
        <v>1096</v>
      </c>
      <c r="C10" s="9">
        <v>548</v>
      </c>
      <c r="D10" s="9">
        <v>50</v>
      </c>
      <c r="E10" s="9">
        <v>4</v>
      </c>
      <c r="F10" s="9">
        <v>35</v>
      </c>
      <c r="G10" s="9">
        <v>35</v>
      </c>
      <c r="H10" s="9">
        <v>35</v>
      </c>
      <c r="I10" s="9">
        <v>35</v>
      </c>
      <c r="J10" s="9" t="s">
        <v>6</v>
      </c>
      <c r="K10" s="9" t="s">
        <v>6</v>
      </c>
      <c r="L10" s="9" t="s">
        <v>6</v>
      </c>
      <c r="M10" s="9" t="s">
        <v>6</v>
      </c>
      <c r="N10" s="12" t="s">
        <v>10</v>
      </c>
      <c r="O10" s="12">
        <v>100</v>
      </c>
      <c r="P10" s="12" t="s">
        <v>12</v>
      </c>
      <c r="Q10" s="12" t="s">
        <v>14</v>
      </c>
      <c r="R10" s="9">
        <v>0.88560000000000005</v>
      </c>
      <c r="S10" s="9">
        <v>0.71</v>
      </c>
      <c r="T10" s="13">
        <f t="shared" si="0"/>
        <v>0.17560000000000009</v>
      </c>
      <c r="U10" s="9" t="s">
        <v>41</v>
      </c>
      <c r="V10" s="9">
        <v>29072</v>
      </c>
      <c r="W10" s="9">
        <v>381</v>
      </c>
      <c r="X10" s="9">
        <v>22791</v>
      </c>
      <c r="Y10" s="9">
        <v>5733</v>
      </c>
      <c r="Z10" s="9">
        <v>167</v>
      </c>
      <c r="AA10" s="18">
        <f t="shared" si="3"/>
        <v>0.79705558613098515</v>
      </c>
      <c r="AB10" s="18">
        <f t="shared" si="1"/>
        <v>6.2315996074582922E-2</v>
      </c>
      <c r="AC10" s="18">
        <f t="shared" si="4"/>
        <v>0.69525547445255476</v>
      </c>
      <c r="AD10" s="18">
        <f t="shared" si="2"/>
        <v>0.11438006604623235</v>
      </c>
    </row>
    <row r="11" spans="2:30" x14ac:dyDescent="0.35">
      <c r="B11" s="9">
        <v>5480</v>
      </c>
      <c r="C11" s="9">
        <v>548</v>
      </c>
      <c r="D11" s="9">
        <v>50</v>
      </c>
      <c r="E11" s="9">
        <v>4</v>
      </c>
      <c r="F11" s="9">
        <v>35</v>
      </c>
      <c r="G11" s="9">
        <v>35</v>
      </c>
      <c r="H11" s="9">
        <v>35</v>
      </c>
      <c r="I11" s="9">
        <v>35</v>
      </c>
      <c r="J11" s="9" t="s">
        <v>6</v>
      </c>
      <c r="K11" s="9" t="s">
        <v>6</v>
      </c>
      <c r="L11" s="9" t="s">
        <v>6</v>
      </c>
      <c r="M11" s="9" t="s">
        <v>6</v>
      </c>
      <c r="N11" s="12" t="s">
        <v>10</v>
      </c>
      <c r="O11" s="12">
        <v>100</v>
      </c>
      <c r="P11" s="12" t="s">
        <v>12</v>
      </c>
      <c r="Q11" s="12" t="s">
        <v>14</v>
      </c>
      <c r="R11" s="9">
        <v>0.94430000000000003</v>
      </c>
      <c r="S11" s="9">
        <v>0.88500000000000001</v>
      </c>
      <c r="T11" s="13">
        <f t="shared" si="0"/>
        <v>5.9300000000000019E-2</v>
      </c>
      <c r="U11" s="9" t="s">
        <v>42</v>
      </c>
      <c r="V11" s="9">
        <v>29072</v>
      </c>
      <c r="W11" s="9">
        <v>157</v>
      </c>
      <c r="X11" s="9">
        <v>27799</v>
      </c>
      <c r="Y11" s="9">
        <v>725</v>
      </c>
      <c r="Z11" s="9">
        <v>391</v>
      </c>
      <c r="AA11" s="18">
        <f t="shared" si="3"/>
        <v>0.96161254815630159</v>
      </c>
      <c r="AB11" s="18">
        <f t="shared" si="1"/>
        <v>0.17800453514739228</v>
      </c>
      <c r="AC11" s="18">
        <f t="shared" si="4"/>
        <v>0.28649635036496351</v>
      </c>
      <c r="AD11" s="18">
        <f t="shared" si="2"/>
        <v>0.2195804195804196</v>
      </c>
    </row>
    <row r="12" spans="2:30" x14ac:dyDescent="0.35">
      <c r="B12" s="9">
        <f>B11*2</f>
        <v>10960</v>
      </c>
      <c r="C12" s="9">
        <v>548</v>
      </c>
      <c r="D12" s="9">
        <v>50</v>
      </c>
      <c r="E12" s="9">
        <v>4</v>
      </c>
      <c r="F12" s="9">
        <v>35</v>
      </c>
      <c r="G12" s="9">
        <v>35</v>
      </c>
      <c r="H12" s="9">
        <v>35</v>
      </c>
      <c r="I12" s="9">
        <v>35</v>
      </c>
      <c r="J12" s="9" t="s">
        <v>6</v>
      </c>
      <c r="K12" s="9" t="s">
        <v>6</v>
      </c>
      <c r="L12" s="9" t="s">
        <v>6</v>
      </c>
      <c r="M12" s="9" t="s">
        <v>6</v>
      </c>
      <c r="N12" s="12" t="s">
        <v>10</v>
      </c>
      <c r="O12" s="12">
        <v>100</v>
      </c>
      <c r="P12" s="12" t="s">
        <v>12</v>
      </c>
      <c r="Q12" s="12" t="s">
        <v>14</v>
      </c>
      <c r="R12" s="9">
        <v>0.96799999999999997</v>
      </c>
      <c r="S12" s="9">
        <v>0.92100000000000004</v>
      </c>
      <c r="T12" s="13">
        <f t="shared" si="0"/>
        <v>4.6999999999999931E-2</v>
      </c>
      <c r="U12" s="9" t="s">
        <v>43</v>
      </c>
      <c r="V12" s="9">
        <v>29072</v>
      </c>
      <c r="W12" s="9">
        <v>229</v>
      </c>
      <c r="X12" s="9">
        <v>27117</v>
      </c>
      <c r="Y12" s="9">
        <v>1407</v>
      </c>
      <c r="Z12" s="9">
        <v>319</v>
      </c>
      <c r="AA12" s="18">
        <f t="shared" si="3"/>
        <v>0.94063015960374241</v>
      </c>
      <c r="AB12" s="18">
        <f t="shared" si="1"/>
        <v>0.13997555012224938</v>
      </c>
      <c r="AC12" s="18">
        <f t="shared" si="4"/>
        <v>0.41788321167883213</v>
      </c>
      <c r="AD12" s="18">
        <f t="shared" si="2"/>
        <v>0.20970695970695971</v>
      </c>
    </row>
    <row r="13" spans="2:30" x14ac:dyDescent="0.35">
      <c r="B13" s="9">
        <v>20000</v>
      </c>
      <c r="C13" s="9">
        <v>548</v>
      </c>
      <c r="D13" s="9">
        <v>50</v>
      </c>
      <c r="E13" s="9">
        <v>4</v>
      </c>
      <c r="F13" s="9">
        <v>35</v>
      </c>
      <c r="G13" s="9">
        <v>35</v>
      </c>
      <c r="H13" s="9">
        <v>35</v>
      </c>
      <c r="I13" s="9">
        <v>35</v>
      </c>
      <c r="J13" s="9" t="s">
        <v>6</v>
      </c>
      <c r="K13" s="9" t="s">
        <v>6</v>
      </c>
      <c r="L13" s="9" t="s">
        <v>6</v>
      </c>
      <c r="M13" s="9" t="s">
        <v>6</v>
      </c>
      <c r="N13" s="12" t="s">
        <v>10</v>
      </c>
      <c r="O13" s="12">
        <v>100</v>
      </c>
      <c r="P13" s="12" t="s">
        <v>12</v>
      </c>
      <c r="Q13" s="12" t="s">
        <v>14</v>
      </c>
      <c r="R13" s="9">
        <v>0.97899999999999998</v>
      </c>
      <c r="S13" s="9">
        <v>0.96299999999999997</v>
      </c>
      <c r="T13" s="13">
        <f t="shared" si="0"/>
        <v>1.6000000000000014E-2</v>
      </c>
      <c r="U13" s="9" t="s">
        <v>45</v>
      </c>
      <c r="V13" s="9">
        <v>29072</v>
      </c>
      <c r="W13" s="9">
        <v>107</v>
      </c>
      <c r="X13" s="9">
        <v>28368</v>
      </c>
      <c r="Y13" s="9">
        <v>156</v>
      </c>
      <c r="Z13" s="9">
        <v>441</v>
      </c>
      <c r="AA13" s="18">
        <f t="shared" si="3"/>
        <v>0.97946477710511837</v>
      </c>
      <c r="AB13" s="18">
        <f t="shared" si="1"/>
        <v>0.40684410646387831</v>
      </c>
      <c r="AC13" s="18">
        <f t="shared" si="4"/>
        <v>0.19525547445255476</v>
      </c>
      <c r="AD13" s="18">
        <f t="shared" si="2"/>
        <v>0.26387176325524042</v>
      </c>
    </row>
    <row r="14" spans="2:30" s="11" customFormat="1" x14ac:dyDescent="0.35">
      <c r="B14" s="10">
        <v>548</v>
      </c>
      <c r="C14" s="10">
        <v>548</v>
      </c>
      <c r="D14" s="10">
        <v>50</v>
      </c>
      <c r="E14" s="10">
        <v>4</v>
      </c>
      <c r="F14" s="10">
        <v>55</v>
      </c>
      <c r="G14" s="10">
        <v>55</v>
      </c>
      <c r="H14" s="10">
        <v>55</v>
      </c>
      <c r="I14" s="10">
        <v>55</v>
      </c>
      <c r="J14" s="10" t="s">
        <v>6</v>
      </c>
      <c r="K14" s="10" t="s">
        <v>6</v>
      </c>
      <c r="L14" s="10" t="s">
        <v>6</v>
      </c>
      <c r="M14" s="10" t="s">
        <v>6</v>
      </c>
      <c r="N14" s="10" t="s">
        <v>10</v>
      </c>
      <c r="O14" s="10">
        <v>100</v>
      </c>
      <c r="P14" s="10" t="s">
        <v>12</v>
      </c>
      <c r="Q14" s="10" t="s">
        <v>14</v>
      </c>
      <c r="R14" s="10">
        <v>0.95899999999999996</v>
      </c>
      <c r="S14" s="10">
        <v>0.70799999999999996</v>
      </c>
      <c r="T14" s="14">
        <f t="shared" si="0"/>
        <v>0.251</v>
      </c>
      <c r="U14" s="10" t="s">
        <v>44</v>
      </c>
      <c r="V14" s="10">
        <v>29072</v>
      </c>
      <c r="W14" s="10">
        <v>459</v>
      </c>
      <c r="X14" s="10">
        <v>19754</v>
      </c>
      <c r="Y14" s="10">
        <v>8770</v>
      </c>
      <c r="Z14" s="10">
        <v>89</v>
      </c>
      <c r="AA14" s="17">
        <f t="shared" si="3"/>
        <v>0.69527380297193175</v>
      </c>
      <c r="AB14" s="17">
        <f t="shared" si="1"/>
        <v>4.9734532452053309E-2</v>
      </c>
      <c r="AC14" s="17">
        <f t="shared" si="4"/>
        <v>0.83759124087591241</v>
      </c>
      <c r="AD14" s="17">
        <f t="shared" si="2"/>
        <v>9.3893832463945989E-2</v>
      </c>
    </row>
    <row r="15" spans="2:30" s="22" customFormat="1" x14ac:dyDescent="0.35">
      <c r="B15" s="19">
        <v>1096</v>
      </c>
      <c r="C15" s="19">
        <v>548</v>
      </c>
      <c r="D15" s="19">
        <v>50</v>
      </c>
      <c r="E15" s="19">
        <v>4</v>
      </c>
      <c r="F15" s="19">
        <v>55</v>
      </c>
      <c r="G15" s="19">
        <v>55</v>
      </c>
      <c r="H15" s="19">
        <v>55</v>
      </c>
      <c r="I15" s="19">
        <v>55</v>
      </c>
      <c r="J15" s="19" t="s">
        <v>6</v>
      </c>
      <c r="K15" s="19" t="s">
        <v>6</v>
      </c>
      <c r="L15" s="19" t="s">
        <v>6</v>
      </c>
      <c r="M15" s="19" t="s">
        <v>6</v>
      </c>
      <c r="N15" s="19" t="s">
        <v>10</v>
      </c>
      <c r="O15" s="19">
        <v>100</v>
      </c>
      <c r="P15" s="19" t="s">
        <v>12</v>
      </c>
      <c r="Q15" s="19" t="s">
        <v>14</v>
      </c>
      <c r="R15" s="19">
        <v>0.93189999999999995</v>
      </c>
      <c r="S15" s="19">
        <v>0.71799999999999997</v>
      </c>
      <c r="T15" s="20">
        <f t="shared" si="0"/>
        <v>0.21389999999999998</v>
      </c>
      <c r="U15" s="19" t="s">
        <v>46</v>
      </c>
      <c r="V15" s="19">
        <v>29072</v>
      </c>
      <c r="W15" s="19">
        <v>418</v>
      </c>
      <c r="X15" s="19">
        <v>22089</v>
      </c>
      <c r="Y15" s="19">
        <v>6435</v>
      </c>
      <c r="Z15" s="19">
        <v>130</v>
      </c>
      <c r="AA15" s="21">
        <f t="shared" si="3"/>
        <v>0.77418134287286733</v>
      </c>
      <c r="AB15" s="21">
        <f t="shared" si="1"/>
        <v>6.0995184590690206E-2</v>
      </c>
      <c r="AC15" s="21">
        <f t="shared" si="4"/>
        <v>0.76277372262773724</v>
      </c>
      <c r="AD15" s="21">
        <f t="shared" si="2"/>
        <v>0.11295770841778137</v>
      </c>
    </row>
    <row r="16" spans="2:30" x14ac:dyDescent="0.35">
      <c r="B16" s="9">
        <v>20000</v>
      </c>
      <c r="C16" s="9">
        <v>548</v>
      </c>
      <c r="D16" s="9">
        <v>50</v>
      </c>
      <c r="E16" s="9">
        <v>4</v>
      </c>
      <c r="F16" s="9">
        <v>55</v>
      </c>
      <c r="G16" s="9">
        <v>55</v>
      </c>
      <c r="H16" s="9">
        <v>55</v>
      </c>
      <c r="I16" s="9">
        <v>55</v>
      </c>
      <c r="J16" s="9" t="s">
        <v>6</v>
      </c>
      <c r="K16" s="9" t="s">
        <v>6</v>
      </c>
      <c r="L16" s="9" t="s">
        <v>6</v>
      </c>
      <c r="M16" s="9" t="s">
        <v>6</v>
      </c>
      <c r="N16" s="12" t="s">
        <v>10</v>
      </c>
      <c r="O16" s="12">
        <v>100</v>
      </c>
      <c r="P16" s="12" t="s">
        <v>12</v>
      </c>
      <c r="Q16" s="12" t="s">
        <v>14</v>
      </c>
      <c r="R16" s="9"/>
      <c r="S16">
        <v>0.96145612001419001</v>
      </c>
      <c r="T16" s="13"/>
      <c r="U16" s="9" t="s">
        <v>47</v>
      </c>
      <c r="V16" s="9">
        <f>SUM(W16:Z16)</f>
        <v>29072</v>
      </c>
      <c r="W16">
        <v>165</v>
      </c>
      <c r="X16">
        <v>28324</v>
      </c>
      <c r="Y16">
        <v>200</v>
      </c>
      <c r="Z16">
        <v>383</v>
      </c>
      <c r="AA16" s="24">
        <f t="shared" si="3"/>
        <v>0.97994634012107873</v>
      </c>
      <c r="AB16" s="24">
        <f t="shared" si="1"/>
        <v>0.45205479452054792</v>
      </c>
      <c r="AC16" s="24">
        <f t="shared" si="4"/>
        <v>0.3010948905109489</v>
      </c>
      <c r="AD16" s="24">
        <f t="shared" si="2"/>
        <v>0.36144578313253012</v>
      </c>
    </row>
    <row r="17" spans="2:30" x14ac:dyDescent="0.35">
      <c r="B17" s="9">
        <v>548</v>
      </c>
      <c r="C17" s="9">
        <v>548</v>
      </c>
      <c r="D17" s="9">
        <v>50</v>
      </c>
      <c r="E17" s="9">
        <v>4</v>
      </c>
      <c r="F17" s="9">
        <v>55</v>
      </c>
      <c r="G17" s="9">
        <v>55</v>
      </c>
      <c r="H17" s="9">
        <v>55</v>
      </c>
      <c r="I17" s="9">
        <v>55</v>
      </c>
      <c r="J17" s="9" t="s">
        <v>6</v>
      </c>
      <c r="K17" s="9" t="s">
        <v>6</v>
      </c>
      <c r="L17" s="9" t="s">
        <v>6</v>
      </c>
      <c r="M17" s="9" t="s">
        <v>6</v>
      </c>
      <c r="N17" s="12" t="s">
        <v>10</v>
      </c>
      <c r="O17" s="12">
        <v>100</v>
      </c>
      <c r="P17" s="12" t="s">
        <v>12</v>
      </c>
      <c r="Q17" s="12" t="s">
        <v>14</v>
      </c>
      <c r="R17" s="9"/>
      <c r="S17">
        <v>0.73357665538787797</v>
      </c>
      <c r="T17" s="13"/>
      <c r="U17" s="9" t="s">
        <v>44</v>
      </c>
      <c r="V17" s="9">
        <f t="shared" ref="V17" si="5">SUM(W17:Z17)</f>
        <v>29072</v>
      </c>
      <c r="W17">
        <v>488</v>
      </c>
      <c r="X17">
        <v>17505</v>
      </c>
      <c r="Y17">
        <v>11019</v>
      </c>
      <c r="Z17">
        <v>60</v>
      </c>
      <c r="AA17" s="24">
        <f t="shared" si="3"/>
        <v>0.61891166758392957</v>
      </c>
      <c r="AB17" s="24">
        <f t="shared" si="1"/>
        <v>4.2408968453984529E-2</v>
      </c>
      <c r="AC17" s="24">
        <f t="shared" si="4"/>
        <v>0.89051094890510951</v>
      </c>
      <c r="AD17" s="24">
        <f t="shared" si="2"/>
        <v>8.0962256325176271E-2</v>
      </c>
    </row>
    <row r="18" spans="2:30" s="11" customFormat="1" x14ac:dyDescent="0.35">
      <c r="B18" s="10">
        <v>548</v>
      </c>
      <c r="C18" s="10">
        <v>548</v>
      </c>
      <c r="D18" s="10">
        <v>50</v>
      </c>
      <c r="E18" s="10">
        <v>4</v>
      </c>
      <c r="F18" s="10">
        <v>11</v>
      </c>
      <c r="G18" s="10">
        <v>11</v>
      </c>
      <c r="H18" s="10">
        <v>11</v>
      </c>
      <c r="I18" s="10">
        <v>11</v>
      </c>
      <c r="J18" s="10" t="s">
        <v>6</v>
      </c>
      <c r="K18" s="10" t="s">
        <v>6</v>
      </c>
      <c r="L18" s="10" t="s">
        <v>6</v>
      </c>
      <c r="M18" s="10" t="s">
        <v>6</v>
      </c>
      <c r="N18" s="11" t="s">
        <v>10</v>
      </c>
      <c r="O18" s="10">
        <v>100</v>
      </c>
      <c r="P18" s="11" t="s">
        <v>12</v>
      </c>
      <c r="Q18" s="11" t="s">
        <v>14</v>
      </c>
      <c r="R18" s="10"/>
      <c r="S18" s="11">
        <v>0.77737224102020197</v>
      </c>
      <c r="T18" s="14"/>
      <c r="U18" s="10" t="s">
        <v>48</v>
      </c>
      <c r="V18" s="10">
        <f>SUM(W18:Z18)</f>
        <v>29072</v>
      </c>
      <c r="W18" s="11">
        <v>469</v>
      </c>
      <c r="X18" s="11">
        <v>19563</v>
      </c>
      <c r="Y18" s="11">
        <v>8961</v>
      </c>
      <c r="Z18" s="11">
        <v>79</v>
      </c>
      <c r="AA18" s="16">
        <f t="shared" si="3"/>
        <v>0.68904788112272974</v>
      </c>
      <c r="AB18" s="16">
        <f t="shared" si="1"/>
        <v>4.973488865323436E-2</v>
      </c>
      <c r="AC18" s="16">
        <f t="shared" si="4"/>
        <v>0.8558394160583942</v>
      </c>
      <c r="AD18" s="16">
        <f t="shared" si="2"/>
        <v>9.4006814992984564E-2</v>
      </c>
    </row>
    <row r="19" spans="2:30" x14ac:dyDescent="0.35">
      <c r="B19" s="9">
        <v>20000</v>
      </c>
      <c r="C19" s="9">
        <v>548</v>
      </c>
      <c r="D19" s="9">
        <v>50</v>
      </c>
      <c r="E19" s="9">
        <v>4</v>
      </c>
      <c r="F19" s="9">
        <v>11</v>
      </c>
      <c r="G19" s="9">
        <v>11</v>
      </c>
      <c r="H19" s="9">
        <v>11</v>
      </c>
      <c r="I19" s="9">
        <v>11</v>
      </c>
      <c r="J19" s="9" t="s">
        <v>6</v>
      </c>
      <c r="K19" s="9" t="s">
        <v>6</v>
      </c>
      <c r="L19" s="9" t="s">
        <v>6</v>
      </c>
      <c r="M19" s="9" t="s">
        <v>6</v>
      </c>
      <c r="N19" s="26" t="s">
        <v>49</v>
      </c>
      <c r="O19" s="12">
        <v>100</v>
      </c>
      <c r="P19" s="26" t="s">
        <v>12</v>
      </c>
      <c r="Q19" s="26" t="s">
        <v>14</v>
      </c>
      <c r="R19" s="9"/>
      <c r="S19">
        <v>0.97138404846191395</v>
      </c>
      <c r="T19" s="13"/>
      <c r="U19" s="9" t="s">
        <v>50</v>
      </c>
      <c r="V19" s="9">
        <f t="shared" ref="V19" si="6">SUM(W19:Z19)</f>
        <v>29072</v>
      </c>
      <c r="W19">
        <v>0</v>
      </c>
      <c r="X19">
        <v>28524</v>
      </c>
      <c r="Y19">
        <v>0</v>
      </c>
      <c r="Z19">
        <v>548</v>
      </c>
      <c r="AA19" s="24">
        <f t="shared" si="3"/>
        <v>0.98115024766097969</v>
      </c>
      <c r="AB19" s="24">
        <f>IF(AND(W19=0, Y19=0),0,(W19/(W19+Y19)))</f>
        <v>0</v>
      </c>
      <c r="AC19" s="24">
        <f t="shared" si="4"/>
        <v>0</v>
      </c>
      <c r="AD19" s="24">
        <f>IF(AND(AB19=0,AC19=0),0,2*(AB19*AC19)/(AB19+AC19))</f>
        <v>0</v>
      </c>
    </row>
    <row r="20" spans="2:30" s="11" customFormat="1" x14ac:dyDescent="0.35">
      <c r="B20" s="10">
        <v>548</v>
      </c>
      <c r="C20" s="10">
        <v>548</v>
      </c>
      <c r="D20" s="10">
        <v>50</v>
      </c>
      <c r="E20" s="10">
        <v>1</v>
      </c>
      <c r="F20" s="10">
        <v>11</v>
      </c>
      <c r="G20" s="10"/>
      <c r="H20" s="10"/>
      <c r="I20" s="10"/>
      <c r="J20" s="10" t="s">
        <v>6</v>
      </c>
      <c r="K20" s="10"/>
      <c r="L20" s="10"/>
      <c r="M20" s="10"/>
      <c r="N20" s="11" t="s">
        <v>10</v>
      </c>
      <c r="O20" s="10">
        <v>100</v>
      </c>
      <c r="P20" s="11" t="s">
        <v>12</v>
      </c>
      <c r="Q20" s="11" t="s">
        <v>14</v>
      </c>
      <c r="R20" s="10"/>
      <c r="S20" s="11">
        <v>0.74452555179595903</v>
      </c>
      <c r="T20" s="14"/>
      <c r="U20" s="10" t="s">
        <v>52</v>
      </c>
      <c r="V20" s="10">
        <f>SUM(W20:Z20)</f>
        <v>29072</v>
      </c>
      <c r="W20" s="11">
        <v>433</v>
      </c>
      <c r="X20" s="11">
        <v>21142</v>
      </c>
      <c r="Y20" s="11">
        <v>7382</v>
      </c>
      <c r="Z20" s="11">
        <v>115</v>
      </c>
      <c r="AA20" s="16">
        <f t="shared" si="3"/>
        <v>0.74212300495321959</v>
      </c>
      <c r="AB20" s="16">
        <f t="shared" ref="AB20:AB22" si="7">IF(AND(W20=0, Y20=0),0,(W20/(W20+Y20)))</f>
        <v>5.5406269993602049E-2</v>
      </c>
      <c r="AC20" s="16">
        <f t="shared" si="4"/>
        <v>0.79014598540145986</v>
      </c>
      <c r="AD20" s="16">
        <f t="shared" ref="AD20:AD22" si="8">IF(AND(AB20=0,AC20=0),0,2*(AB20*AC20)/(AB20+AC20))</f>
        <v>0.1035513571684802</v>
      </c>
    </row>
    <row r="21" spans="2:30" x14ac:dyDescent="0.35">
      <c r="B21" s="9">
        <v>20000</v>
      </c>
      <c r="C21" s="9">
        <v>548</v>
      </c>
      <c r="D21" s="9">
        <v>50</v>
      </c>
      <c r="E21" s="9">
        <v>1</v>
      </c>
      <c r="F21" s="9">
        <v>11</v>
      </c>
      <c r="G21" s="9"/>
      <c r="H21" s="9"/>
      <c r="I21" s="9"/>
      <c r="J21" s="9" t="s">
        <v>6</v>
      </c>
      <c r="K21" s="9"/>
      <c r="L21" s="9"/>
      <c r="M21" s="9"/>
      <c r="N21" s="26" t="s">
        <v>10</v>
      </c>
      <c r="O21" s="12">
        <v>100</v>
      </c>
      <c r="P21" s="26" t="s">
        <v>12</v>
      </c>
      <c r="Q21" s="26" t="s">
        <v>14</v>
      </c>
      <c r="R21" s="9"/>
      <c r="S21">
        <v>0.97138404846191395</v>
      </c>
      <c r="T21" s="13"/>
      <c r="U21" s="9" t="s">
        <v>53</v>
      </c>
      <c r="V21" s="9">
        <f>SUM(W21:Z21)</f>
        <v>29072</v>
      </c>
      <c r="W21">
        <v>1</v>
      </c>
      <c r="X21">
        <v>28523</v>
      </c>
      <c r="Y21">
        <v>1</v>
      </c>
      <c r="Z21">
        <v>547</v>
      </c>
      <c r="AA21" s="24">
        <f t="shared" si="3"/>
        <v>0.98115024766097969</v>
      </c>
      <c r="AB21" s="24">
        <f t="shared" si="7"/>
        <v>0.5</v>
      </c>
      <c r="AC21" s="24">
        <f t="shared" si="4"/>
        <v>1.8248175182481751E-3</v>
      </c>
      <c r="AD21" s="24">
        <f t="shared" si="8"/>
        <v>3.6363636363636364E-3</v>
      </c>
    </row>
    <row r="22" spans="2:30" x14ac:dyDescent="0.35">
      <c r="B22" s="9">
        <v>548</v>
      </c>
      <c r="C22" s="9">
        <v>548</v>
      </c>
      <c r="D22" s="9">
        <v>50</v>
      </c>
      <c r="E22" s="9">
        <v>1</v>
      </c>
      <c r="F22" s="9">
        <v>55</v>
      </c>
      <c r="G22" s="9"/>
      <c r="H22" s="9"/>
      <c r="I22" s="9"/>
      <c r="J22" s="9" t="s">
        <v>6</v>
      </c>
      <c r="K22" s="9"/>
      <c r="L22" s="9"/>
      <c r="M22" s="9"/>
      <c r="N22" s="26" t="s">
        <v>10</v>
      </c>
      <c r="O22" s="12">
        <v>100</v>
      </c>
      <c r="P22" s="26" t="s">
        <v>12</v>
      </c>
      <c r="Q22" s="26" t="s">
        <v>14</v>
      </c>
      <c r="R22" s="9"/>
      <c r="S22">
        <v>0.74087589979171697</v>
      </c>
      <c r="T22" s="13"/>
      <c r="U22" s="9" t="s">
        <v>55</v>
      </c>
      <c r="V22" s="9">
        <f t="shared" ref="V22:V23" si="9">SUM(W22:Z22)</f>
        <v>29072</v>
      </c>
      <c r="W22">
        <v>447</v>
      </c>
      <c r="X22">
        <v>20200</v>
      </c>
      <c r="Y22">
        <v>8324</v>
      </c>
      <c r="Z22">
        <v>101</v>
      </c>
      <c r="AA22" s="24">
        <f t="shared" si="3"/>
        <v>0.71020225646670332</v>
      </c>
      <c r="AB22" s="24">
        <f t="shared" si="7"/>
        <v>5.0963402120624786E-2</v>
      </c>
      <c r="AC22" s="24">
        <f t="shared" si="4"/>
        <v>0.81569343065693434</v>
      </c>
      <c r="AD22" s="24">
        <f t="shared" si="8"/>
        <v>9.5933040025753841E-2</v>
      </c>
    </row>
    <row r="23" spans="2:30" x14ac:dyDescent="0.35">
      <c r="B23" s="9">
        <v>20000</v>
      </c>
      <c r="C23" s="9">
        <v>548</v>
      </c>
      <c r="D23" s="9">
        <v>50</v>
      </c>
      <c r="E23" s="9">
        <v>1</v>
      </c>
      <c r="F23" s="9">
        <v>55</v>
      </c>
      <c r="G23" s="9"/>
      <c r="H23" s="9"/>
      <c r="I23" s="9"/>
      <c r="J23" s="9" t="s">
        <v>6</v>
      </c>
      <c r="K23" s="9"/>
      <c r="L23" s="9"/>
      <c r="M23" s="9"/>
      <c r="N23" s="26" t="s">
        <v>10</v>
      </c>
      <c r="O23" s="12">
        <v>100</v>
      </c>
      <c r="P23" s="26" t="s">
        <v>12</v>
      </c>
      <c r="Q23" s="26" t="s">
        <v>14</v>
      </c>
      <c r="R23" s="9"/>
      <c r="S23">
        <v>0.97138404846191395</v>
      </c>
      <c r="T23" s="13"/>
      <c r="U23" s="9" t="s">
        <v>56</v>
      </c>
      <c r="V23" s="9">
        <f t="shared" si="9"/>
        <v>29072</v>
      </c>
      <c r="W23">
        <v>5</v>
      </c>
      <c r="X23">
        <v>28521</v>
      </c>
      <c r="Y23">
        <v>3</v>
      </c>
      <c r="Z23">
        <v>543</v>
      </c>
      <c r="AA23" s="24">
        <f t="shared" ref="AA23" si="10">(W23+X23)/V23</f>
        <v>0.98121904237754543</v>
      </c>
      <c r="AB23" s="24">
        <f t="shared" ref="AB23" si="11">IF(AND(W23=0, Y23=0),0,(W23/(W23+Y23)))</f>
        <v>0.625</v>
      </c>
      <c r="AC23" s="24">
        <f t="shared" ref="AC23" si="12">(W23/(W23+Z23))</f>
        <v>9.1240875912408752E-3</v>
      </c>
      <c r="AD23" s="24">
        <f t="shared" ref="AD23" si="13">IF(AND(AB23=0,AC23=0),0,2*(AB23*AC23)/(AB23+AC23))</f>
        <v>1.798561151079137E-2</v>
      </c>
    </row>
  </sheetData>
  <mergeCells count="2">
    <mergeCell ref="B3:Q3"/>
    <mergeCell ref="R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B12F-D841-4D30-8925-66B9E977D2E1}">
  <dimension ref="A1"/>
  <sheetViews>
    <sheetView topLeftCell="S16" workbookViewId="0">
      <selection activeCell="AB33" sqref="AB3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6EA3-1F9F-40FB-9E2B-1F45431DCAC6}">
  <dimension ref="A4:AD26"/>
  <sheetViews>
    <sheetView topLeftCell="B1" workbookViewId="0">
      <selection activeCell="K13" sqref="K13"/>
    </sheetView>
  </sheetViews>
  <sheetFormatPr defaultRowHeight="14.5" x14ac:dyDescent="0.35"/>
  <sheetData>
    <row r="4" spans="1:30" x14ac:dyDescent="0.35">
      <c r="B4" s="25" t="s">
        <v>7</v>
      </c>
      <c r="C4" s="25" t="s">
        <v>8</v>
      </c>
      <c r="D4" s="25" t="s">
        <v>18</v>
      </c>
      <c r="E4" s="25" t="s">
        <v>51</v>
      </c>
      <c r="F4" s="25" t="s">
        <v>0</v>
      </c>
      <c r="G4" s="25" t="s">
        <v>1</v>
      </c>
      <c r="H4" s="25" t="s">
        <v>2</v>
      </c>
      <c r="I4" s="25" t="s">
        <v>38</v>
      </c>
      <c r="J4" s="25" t="s">
        <v>3</v>
      </c>
      <c r="K4" s="25" t="s">
        <v>4</v>
      </c>
      <c r="L4" s="25" t="s">
        <v>5</v>
      </c>
      <c r="M4" s="25" t="s">
        <v>39</v>
      </c>
      <c r="N4" s="25" t="s">
        <v>9</v>
      </c>
      <c r="O4" s="25" t="s">
        <v>30</v>
      </c>
      <c r="P4" s="25" t="s">
        <v>11</v>
      </c>
      <c r="Q4" s="25" t="s">
        <v>13</v>
      </c>
      <c r="R4" s="25" t="s">
        <v>15</v>
      </c>
      <c r="S4" s="25" t="s">
        <v>16</v>
      </c>
      <c r="T4" s="13" t="s">
        <v>17</v>
      </c>
      <c r="U4" s="25" t="s">
        <v>25</v>
      </c>
      <c r="V4" s="25" t="s">
        <v>19</v>
      </c>
      <c r="W4" s="25" t="s">
        <v>27</v>
      </c>
      <c r="X4" s="25" t="s">
        <v>26</v>
      </c>
      <c r="Y4" s="25" t="s">
        <v>28</v>
      </c>
      <c r="Z4" s="25" t="s">
        <v>29</v>
      </c>
      <c r="AA4" s="25" t="s">
        <v>14</v>
      </c>
      <c r="AB4" s="25" t="s">
        <v>35</v>
      </c>
      <c r="AC4" s="25" t="s">
        <v>36</v>
      </c>
      <c r="AD4" s="25" t="s">
        <v>37</v>
      </c>
    </row>
    <row r="5" spans="1:30" s="27" customFormat="1" x14ac:dyDescent="0.35">
      <c r="A5" s="27" t="s">
        <v>59</v>
      </c>
      <c r="B5" s="3">
        <v>10960</v>
      </c>
      <c r="C5" s="3">
        <v>548</v>
      </c>
      <c r="D5" s="3">
        <v>50</v>
      </c>
      <c r="E5" s="3">
        <v>4</v>
      </c>
      <c r="F5" s="3">
        <v>55</v>
      </c>
      <c r="G5" s="3">
        <v>55</v>
      </c>
      <c r="H5" s="3">
        <v>55</v>
      </c>
      <c r="I5" s="3">
        <v>55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10</v>
      </c>
      <c r="O5" s="3">
        <v>100</v>
      </c>
      <c r="P5" s="3" t="s">
        <v>12</v>
      </c>
      <c r="Q5" s="3" t="s">
        <v>14</v>
      </c>
      <c r="R5" s="3"/>
      <c r="S5" s="27">
        <v>0.82099407911300604</v>
      </c>
      <c r="T5" s="28"/>
      <c r="U5" s="3" t="s">
        <v>60</v>
      </c>
      <c r="V5" s="3">
        <f>SUM(W5:Z5)</f>
        <v>29072</v>
      </c>
      <c r="W5" s="27">
        <v>382</v>
      </c>
      <c r="X5" s="27">
        <v>24837</v>
      </c>
      <c r="Y5" s="27">
        <v>3687</v>
      </c>
      <c r="Z5" s="27">
        <v>166</v>
      </c>
      <c r="AA5" s="29">
        <f t="shared" ref="AA5:AA14" si="0">(W5+X5)/V5</f>
        <v>0.86746697853604848</v>
      </c>
      <c r="AB5" s="29">
        <f t="shared" ref="AB5:AB14" si="1">IF(AND(W5=0, Y5=0),0,(W5/(W5+Y5)))</f>
        <v>9.3880560334234461E-2</v>
      </c>
      <c r="AC5" s="29">
        <f t="shared" ref="AC5:AC14" si="2">(W5/(W5+Z5))</f>
        <v>0.6970802919708029</v>
      </c>
      <c r="AD5" s="29">
        <f t="shared" ref="AD5:AD14" si="3">IF(AND(AB5=0,AC5=0),0,2*(AB5*AC5)/(AB5+AC5))</f>
        <v>0.16547541693740525</v>
      </c>
    </row>
    <row r="6" spans="1:30" s="27" customFormat="1" x14ac:dyDescent="0.35">
      <c r="A6" s="27" t="s">
        <v>59</v>
      </c>
      <c r="B6" s="3">
        <v>10960</v>
      </c>
      <c r="C6" s="3">
        <v>548</v>
      </c>
      <c r="D6" s="3">
        <v>50</v>
      </c>
      <c r="E6" s="3">
        <v>4</v>
      </c>
      <c r="F6" s="3">
        <v>55</v>
      </c>
      <c r="G6" s="3">
        <v>55</v>
      </c>
      <c r="H6" s="3">
        <v>55</v>
      </c>
      <c r="I6" s="3">
        <v>55</v>
      </c>
      <c r="J6" s="3" t="s">
        <v>6</v>
      </c>
      <c r="K6" s="3" t="s">
        <v>6</v>
      </c>
      <c r="L6" s="3" t="s">
        <v>6</v>
      </c>
      <c r="M6" s="3" t="s">
        <v>6</v>
      </c>
      <c r="N6" s="3" t="s">
        <v>10</v>
      </c>
      <c r="O6" s="3">
        <v>100</v>
      </c>
      <c r="P6" s="3" t="s">
        <v>12</v>
      </c>
      <c r="Q6" s="3" t="s">
        <v>14</v>
      </c>
      <c r="R6" s="3"/>
      <c r="S6" s="27">
        <v>0.84845322370529097</v>
      </c>
      <c r="T6" s="28"/>
      <c r="U6" s="3" t="s">
        <v>60</v>
      </c>
      <c r="V6" s="3">
        <f t="shared" ref="V6:V9" si="4">SUM(W6:Z6)</f>
        <v>29072</v>
      </c>
      <c r="W6" s="27">
        <v>382</v>
      </c>
      <c r="X6" s="27">
        <v>24837</v>
      </c>
      <c r="Y6" s="27">
        <v>3687</v>
      </c>
      <c r="Z6" s="27">
        <v>166</v>
      </c>
      <c r="AA6" s="29">
        <f t="shared" si="0"/>
        <v>0.86746697853604848</v>
      </c>
      <c r="AB6" s="29">
        <f t="shared" si="1"/>
        <v>9.3880560334234461E-2</v>
      </c>
      <c r="AC6" s="29">
        <f t="shared" si="2"/>
        <v>0.6970802919708029</v>
      </c>
      <c r="AD6" s="29">
        <f t="shared" si="3"/>
        <v>0.16547541693740525</v>
      </c>
    </row>
    <row r="7" spans="1:30" s="27" customFormat="1" x14ac:dyDescent="0.35">
      <c r="A7" s="27" t="s">
        <v>59</v>
      </c>
      <c r="B7" s="3">
        <v>10960</v>
      </c>
      <c r="C7" s="3">
        <v>548</v>
      </c>
      <c r="D7" s="3">
        <v>50</v>
      </c>
      <c r="E7" s="3">
        <v>4</v>
      </c>
      <c r="F7" s="3">
        <v>55</v>
      </c>
      <c r="G7" s="3">
        <v>55</v>
      </c>
      <c r="H7" s="3">
        <v>55</v>
      </c>
      <c r="I7" s="3">
        <v>55</v>
      </c>
      <c r="J7" s="3" t="s">
        <v>6</v>
      </c>
      <c r="K7" s="3" t="s">
        <v>6</v>
      </c>
      <c r="L7" s="3" t="s">
        <v>6</v>
      </c>
      <c r="M7" s="3" t="s">
        <v>6</v>
      </c>
      <c r="N7" s="3" t="s">
        <v>10</v>
      </c>
      <c r="O7" s="3">
        <v>100</v>
      </c>
      <c r="P7" s="3" t="s">
        <v>12</v>
      </c>
      <c r="Q7" s="3" t="s">
        <v>14</v>
      </c>
      <c r="R7" s="3"/>
      <c r="S7" s="27">
        <v>0.84393465518951405</v>
      </c>
      <c r="T7" s="28"/>
      <c r="U7" s="3" t="s">
        <v>60</v>
      </c>
      <c r="V7" s="3">
        <f t="shared" si="4"/>
        <v>29072</v>
      </c>
      <c r="W7" s="27">
        <v>382</v>
      </c>
      <c r="X7" s="27">
        <v>24837</v>
      </c>
      <c r="Y7" s="27">
        <v>3687</v>
      </c>
      <c r="Z7" s="27">
        <v>166</v>
      </c>
      <c r="AA7" s="29">
        <f t="shared" si="0"/>
        <v>0.86746697853604848</v>
      </c>
      <c r="AB7" s="29">
        <f t="shared" si="1"/>
        <v>9.3880560334234461E-2</v>
      </c>
      <c r="AC7" s="29">
        <f t="shared" si="2"/>
        <v>0.6970802919708029</v>
      </c>
      <c r="AD7" s="29">
        <f t="shared" si="3"/>
        <v>0.16547541693740525</v>
      </c>
    </row>
    <row r="8" spans="1:30" s="27" customFormat="1" x14ac:dyDescent="0.35">
      <c r="A8" s="27" t="s">
        <v>59</v>
      </c>
      <c r="B8" s="3">
        <v>10960</v>
      </c>
      <c r="C8" s="3">
        <v>548</v>
      </c>
      <c r="D8" s="3">
        <v>50</v>
      </c>
      <c r="E8" s="3">
        <v>4</v>
      </c>
      <c r="F8" s="3">
        <v>55</v>
      </c>
      <c r="G8" s="3">
        <v>55</v>
      </c>
      <c r="H8" s="3">
        <v>55</v>
      </c>
      <c r="I8" s="3">
        <v>55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10</v>
      </c>
      <c r="O8" s="3">
        <v>100</v>
      </c>
      <c r="P8" s="3" t="s">
        <v>12</v>
      </c>
      <c r="Q8" s="3" t="s">
        <v>14</v>
      </c>
      <c r="R8" s="3"/>
      <c r="S8" s="27">
        <v>0.84949600696563698</v>
      </c>
      <c r="T8" s="28"/>
      <c r="U8" s="3" t="s">
        <v>60</v>
      </c>
      <c r="V8" s="3">
        <f t="shared" si="4"/>
        <v>29072</v>
      </c>
      <c r="W8" s="27">
        <v>382</v>
      </c>
      <c r="X8" s="27">
        <v>24837</v>
      </c>
      <c r="Y8" s="27">
        <v>3687</v>
      </c>
      <c r="Z8" s="27">
        <v>166</v>
      </c>
      <c r="AA8" s="29">
        <f t="shared" si="0"/>
        <v>0.86746697853604848</v>
      </c>
      <c r="AB8" s="29">
        <f t="shared" si="1"/>
        <v>9.3880560334234461E-2</v>
      </c>
      <c r="AC8" s="29">
        <f t="shared" si="2"/>
        <v>0.6970802919708029</v>
      </c>
      <c r="AD8" s="29">
        <f t="shared" si="3"/>
        <v>0.16547541693740525</v>
      </c>
    </row>
    <row r="9" spans="1:30" s="27" customFormat="1" x14ac:dyDescent="0.35">
      <c r="A9" s="27" t="s">
        <v>59</v>
      </c>
      <c r="B9" s="3">
        <v>10960</v>
      </c>
      <c r="C9" s="3">
        <v>548</v>
      </c>
      <c r="D9" s="3">
        <v>50</v>
      </c>
      <c r="E9" s="3">
        <v>4</v>
      </c>
      <c r="F9" s="3">
        <v>55</v>
      </c>
      <c r="G9" s="3">
        <v>55</v>
      </c>
      <c r="H9" s="3">
        <v>55</v>
      </c>
      <c r="I9" s="3">
        <v>55</v>
      </c>
      <c r="J9" s="3" t="s">
        <v>6</v>
      </c>
      <c r="K9" s="3" t="s">
        <v>6</v>
      </c>
      <c r="L9" s="3" t="s">
        <v>6</v>
      </c>
      <c r="M9" s="3" t="s">
        <v>6</v>
      </c>
      <c r="N9" s="3" t="s">
        <v>10</v>
      </c>
      <c r="O9" s="3">
        <v>100</v>
      </c>
      <c r="P9" s="3" t="s">
        <v>12</v>
      </c>
      <c r="Q9" s="3" t="s">
        <v>14</v>
      </c>
      <c r="R9" s="3"/>
      <c r="S9" s="27">
        <v>0.84462982416152899</v>
      </c>
      <c r="T9" s="28"/>
      <c r="U9" s="3" t="s">
        <v>60</v>
      </c>
      <c r="V9" s="3">
        <f t="shared" si="4"/>
        <v>29072</v>
      </c>
      <c r="W9" s="27">
        <v>382</v>
      </c>
      <c r="X9" s="27">
        <v>24837</v>
      </c>
      <c r="Y9" s="27">
        <v>3687</v>
      </c>
      <c r="Z9" s="27">
        <v>166</v>
      </c>
      <c r="AA9" s="29">
        <f t="shared" si="0"/>
        <v>0.86746697853604848</v>
      </c>
      <c r="AB9" s="29">
        <f t="shared" si="1"/>
        <v>9.3880560334234461E-2</v>
      </c>
      <c r="AC9" s="29">
        <f t="shared" si="2"/>
        <v>0.6970802919708029</v>
      </c>
      <c r="AD9" s="29">
        <f t="shared" si="3"/>
        <v>0.16547541693740525</v>
      </c>
    </row>
    <row r="10" spans="1:30" x14ac:dyDescent="0.35">
      <c r="B10" s="25">
        <v>20000</v>
      </c>
      <c r="C10" s="25">
        <v>548</v>
      </c>
      <c r="D10" s="25">
        <v>50</v>
      </c>
      <c r="E10" s="25">
        <v>4</v>
      </c>
      <c r="F10" s="25">
        <v>55</v>
      </c>
      <c r="G10" s="25">
        <v>55</v>
      </c>
      <c r="H10" s="25">
        <v>55</v>
      </c>
      <c r="I10" s="25">
        <v>55</v>
      </c>
      <c r="J10" s="25" t="s">
        <v>6</v>
      </c>
      <c r="K10" s="25" t="s">
        <v>6</v>
      </c>
      <c r="L10" s="25" t="s">
        <v>6</v>
      </c>
      <c r="M10" s="25" t="s">
        <v>6</v>
      </c>
      <c r="N10" s="12" t="s">
        <v>10</v>
      </c>
      <c r="O10" s="12">
        <v>100</v>
      </c>
      <c r="P10" s="12" t="s">
        <v>12</v>
      </c>
      <c r="Q10" s="12" t="s">
        <v>14</v>
      </c>
      <c r="R10" s="25"/>
      <c r="S10">
        <v>0.96145612001419001</v>
      </c>
      <c r="T10" s="13"/>
      <c r="U10" s="25" t="s">
        <v>47</v>
      </c>
      <c r="V10" s="25">
        <f>SUM(W10:Z10)</f>
        <v>29072</v>
      </c>
      <c r="W10">
        <v>165</v>
      </c>
      <c r="X10">
        <v>28324</v>
      </c>
      <c r="Y10">
        <v>200</v>
      </c>
      <c r="Z10">
        <v>383</v>
      </c>
      <c r="AA10" s="24">
        <f t="shared" si="0"/>
        <v>0.97994634012107873</v>
      </c>
      <c r="AB10" s="24">
        <f t="shared" si="1"/>
        <v>0.45205479452054792</v>
      </c>
      <c r="AC10" s="24">
        <f t="shared" si="2"/>
        <v>0.3010948905109489</v>
      </c>
      <c r="AD10" s="24">
        <f t="shared" si="3"/>
        <v>0.36144578313253012</v>
      </c>
    </row>
    <row r="11" spans="1:30" x14ac:dyDescent="0.35">
      <c r="B11" s="25">
        <v>20000</v>
      </c>
      <c r="C11" s="25">
        <v>548</v>
      </c>
      <c r="D11" s="25">
        <v>50</v>
      </c>
      <c r="E11" s="25">
        <v>4</v>
      </c>
      <c r="F11" s="25">
        <v>55</v>
      </c>
      <c r="G11" s="25">
        <v>55</v>
      </c>
      <c r="H11" s="25">
        <v>55</v>
      </c>
      <c r="I11" s="25">
        <v>55</v>
      </c>
      <c r="J11" s="25" t="s">
        <v>6</v>
      </c>
      <c r="K11" s="25" t="s">
        <v>6</v>
      </c>
      <c r="L11" s="25" t="s">
        <v>6</v>
      </c>
      <c r="M11" s="25" t="s">
        <v>6</v>
      </c>
      <c r="N11" s="12" t="s">
        <v>10</v>
      </c>
      <c r="O11" s="12">
        <v>100</v>
      </c>
      <c r="P11" s="12" t="s">
        <v>12</v>
      </c>
      <c r="Q11" s="12" t="s">
        <v>14</v>
      </c>
      <c r="R11" s="25"/>
      <c r="S11">
        <v>0.96573877334594704</v>
      </c>
      <c r="T11" s="13"/>
      <c r="U11" s="25" t="s">
        <v>47</v>
      </c>
      <c r="V11" s="25">
        <f t="shared" ref="V11:V14" si="5">SUM(W11:Z11)</f>
        <v>29072</v>
      </c>
      <c r="W11">
        <v>172</v>
      </c>
      <c r="X11">
        <v>28401</v>
      </c>
      <c r="Y11">
        <v>123</v>
      </c>
      <c r="Z11">
        <v>376</v>
      </c>
      <c r="AA11" s="24">
        <f t="shared" si="0"/>
        <v>0.9828357182168409</v>
      </c>
      <c r="AB11" s="24">
        <f t="shared" si="1"/>
        <v>0.58305084745762714</v>
      </c>
      <c r="AC11" s="24">
        <f t="shared" si="2"/>
        <v>0.31386861313868614</v>
      </c>
      <c r="AD11" s="24">
        <f t="shared" si="3"/>
        <v>0.4080664294187426</v>
      </c>
    </row>
    <row r="12" spans="1:30" x14ac:dyDescent="0.35">
      <c r="B12" s="25">
        <v>20000</v>
      </c>
      <c r="C12" s="25">
        <v>548</v>
      </c>
      <c r="D12" s="25">
        <v>50</v>
      </c>
      <c r="E12" s="25">
        <v>4</v>
      </c>
      <c r="F12" s="25">
        <v>55</v>
      </c>
      <c r="G12" s="25">
        <v>55</v>
      </c>
      <c r="H12" s="25">
        <v>55</v>
      </c>
      <c r="I12" s="25">
        <v>55</v>
      </c>
      <c r="J12" s="25" t="s">
        <v>6</v>
      </c>
      <c r="K12" s="25" t="s">
        <v>6</v>
      </c>
      <c r="L12" s="25" t="s">
        <v>6</v>
      </c>
      <c r="M12" s="25" t="s">
        <v>6</v>
      </c>
      <c r="N12" s="12" t="s">
        <v>10</v>
      </c>
      <c r="O12" s="12">
        <v>100</v>
      </c>
      <c r="P12" s="12" t="s">
        <v>12</v>
      </c>
      <c r="Q12" s="12" t="s">
        <v>14</v>
      </c>
      <c r="R12" s="25"/>
      <c r="S12">
        <v>0.96165078878402699</v>
      </c>
      <c r="T12" s="13"/>
      <c r="U12" s="25" t="s">
        <v>47</v>
      </c>
      <c r="V12" s="25">
        <f t="shared" si="5"/>
        <v>29072</v>
      </c>
      <c r="W12">
        <v>177</v>
      </c>
      <c r="X12">
        <v>28348</v>
      </c>
      <c r="Y12">
        <v>176</v>
      </c>
      <c r="Z12">
        <v>371</v>
      </c>
      <c r="AA12" s="24">
        <f t="shared" si="0"/>
        <v>0.9811846450192625</v>
      </c>
      <c r="AB12" s="24">
        <f t="shared" si="1"/>
        <v>0.50141643059490082</v>
      </c>
      <c r="AC12" s="24">
        <f t="shared" si="2"/>
        <v>0.32299270072992703</v>
      </c>
      <c r="AD12" s="24">
        <f t="shared" si="3"/>
        <v>0.39289678135405109</v>
      </c>
    </row>
    <row r="13" spans="1:30" x14ac:dyDescent="0.35">
      <c r="B13" s="25">
        <v>20000</v>
      </c>
      <c r="C13" s="25">
        <v>548</v>
      </c>
      <c r="D13" s="25">
        <v>50</v>
      </c>
      <c r="E13" s="25">
        <v>4</v>
      </c>
      <c r="F13" s="25">
        <v>55</v>
      </c>
      <c r="G13" s="25">
        <v>55</v>
      </c>
      <c r="H13" s="25">
        <v>55</v>
      </c>
      <c r="I13" s="25">
        <v>55</v>
      </c>
      <c r="J13" s="25" t="s">
        <v>6</v>
      </c>
      <c r="K13" s="25" t="s">
        <v>6</v>
      </c>
      <c r="L13" s="25" t="s">
        <v>6</v>
      </c>
      <c r="M13" s="25" t="s">
        <v>6</v>
      </c>
      <c r="N13" s="12" t="s">
        <v>10</v>
      </c>
      <c r="O13" s="12">
        <v>100</v>
      </c>
      <c r="P13" s="12" t="s">
        <v>12</v>
      </c>
      <c r="Q13" s="12" t="s">
        <v>14</v>
      </c>
      <c r="R13" s="25"/>
      <c r="S13">
        <v>0.96087211370468095</v>
      </c>
      <c r="T13" s="13"/>
      <c r="U13" s="25" t="s">
        <v>47</v>
      </c>
      <c r="V13" s="25">
        <f t="shared" si="5"/>
        <v>29072</v>
      </c>
      <c r="W13">
        <v>164</v>
      </c>
      <c r="X13">
        <v>28294</v>
      </c>
      <c r="Y13">
        <v>230</v>
      </c>
      <c r="Z13">
        <v>384</v>
      </c>
      <c r="AA13" s="24">
        <f t="shared" si="0"/>
        <v>0.97888002201430935</v>
      </c>
      <c r="AB13" s="24">
        <f t="shared" si="1"/>
        <v>0.41624365482233505</v>
      </c>
      <c r="AC13" s="24">
        <f t="shared" si="2"/>
        <v>0.29927007299270075</v>
      </c>
      <c r="AD13" s="24">
        <f t="shared" si="3"/>
        <v>0.34819532908704887</v>
      </c>
    </row>
    <row r="14" spans="1:30" x14ac:dyDescent="0.35">
      <c r="B14" s="25">
        <v>20000</v>
      </c>
      <c r="C14" s="25">
        <v>548</v>
      </c>
      <c r="D14" s="25">
        <v>50</v>
      </c>
      <c r="E14" s="25">
        <v>4</v>
      </c>
      <c r="F14" s="25">
        <v>55</v>
      </c>
      <c r="G14" s="25">
        <v>55</v>
      </c>
      <c r="H14" s="25">
        <v>55</v>
      </c>
      <c r="I14" s="25">
        <v>55</v>
      </c>
      <c r="J14" s="25" t="s">
        <v>6</v>
      </c>
      <c r="K14" s="25" t="s">
        <v>6</v>
      </c>
      <c r="L14" s="25" t="s">
        <v>6</v>
      </c>
      <c r="M14" s="25" t="s">
        <v>6</v>
      </c>
      <c r="N14" s="12" t="s">
        <v>10</v>
      </c>
      <c r="O14" s="12">
        <v>100</v>
      </c>
      <c r="P14" s="12" t="s">
        <v>12</v>
      </c>
      <c r="Q14" s="12" t="s">
        <v>14</v>
      </c>
      <c r="R14" s="25"/>
      <c r="S14">
        <v>0.96418142318725497</v>
      </c>
      <c r="T14" s="13"/>
      <c r="U14" s="25" t="s">
        <v>47</v>
      </c>
      <c r="V14" s="25">
        <f t="shared" si="5"/>
        <v>29072</v>
      </c>
      <c r="W14">
        <v>186</v>
      </c>
      <c r="X14">
        <v>28339</v>
      </c>
      <c r="Y14">
        <v>185</v>
      </c>
      <c r="Z14">
        <v>362</v>
      </c>
      <c r="AA14" s="24">
        <f t="shared" si="0"/>
        <v>0.9811846450192625</v>
      </c>
      <c r="AB14" s="24">
        <f t="shared" si="1"/>
        <v>0.50134770889487867</v>
      </c>
      <c r="AC14" s="24">
        <f t="shared" si="2"/>
        <v>0.33941605839416056</v>
      </c>
      <c r="AD14" s="24">
        <f t="shared" si="3"/>
        <v>0.4047878128400435</v>
      </c>
    </row>
    <row r="15" spans="1:30" s="27" customFormat="1" x14ac:dyDescent="0.35">
      <c r="A15" s="27" t="s">
        <v>59</v>
      </c>
      <c r="B15" s="3">
        <v>1096</v>
      </c>
      <c r="C15" s="3">
        <v>548</v>
      </c>
      <c r="D15" s="3">
        <v>50</v>
      </c>
      <c r="E15" s="3">
        <v>4</v>
      </c>
      <c r="F15" s="3">
        <v>55</v>
      </c>
      <c r="G15" s="3">
        <v>55</v>
      </c>
      <c r="H15" s="3">
        <v>55</v>
      </c>
      <c r="I15" s="3">
        <v>55</v>
      </c>
      <c r="J15" s="3" t="s">
        <v>6</v>
      </c>
      <c r="K15" s="3" t="s">
        <v>6</v>
      </c>
      <c r="L15" s="3" t="s">
        <v>6</v>
      </c>
      <c r="M15" s="3" t="s">
        <v>6</v>
      </c>
      <c r="N15" s="3" t="s">
        <v>10</v>
      </c>
      <c r="O15" s="3">
        <v>100</v>
      </c>
      <c r="P15" s="3" t="s">
        <v>12</v>
      </c>
      <c r="Q15" s="3" t="s">
        <v>14</v>
      </c>
      <c r="V15" s="27">
        <f>SUM(W15:Z15)</f>
        <v>29072</v>
      </c>
      <c r="W15">
        <v>491</v>
      </c>
      <c r="X15">
        <v>18867</v>
      </c>
      <c r="Y15">
        <v>9657</v>
      </c>
      <c r="Z15">
        <v>57</v>
      </c>
      <c r="AA15" s="29">
        <f t="shared" ref="AA15" si="6">(W15+X15)/V15</f>
        <v>0.66586406164006606</v>
      </c>
      <c r="AB15" s="29">
        <f t="shared" ref="AB15" si="7">IF(AND(W15=0, Y15=0),0,(W15/(W15+Y15)))</f>
        <v>4.8383918013401653E-2</v>
      </c>
      <c r="AC15" s="29">
        <f t="shared" ref="AC15" si="8">(W15/(W15+Z15))</f>
        <v>0.89598540145985406</v>
      </c>
      <c r="AD15" s="29">
        <f t="shared" ref="AD15" si="9">IF(AND(AB15=0,AC15=0),0,2*(AB15*AC15)/(AB15+AC15))</f>
        <v>9.1810022438294683E-2</v>
      </c>
    </row>
    <row r="16" spans="1:30" x14ac:dyDescent="0.35">
      <c r="V16" s="27">
        <f>SUM(W16:Z16)</f>
        <v>29072</v>
      </c>
      <c r="W16">
        <v>453</v>
      </c>
      <c r="X16">
        <v>18891</v>
      </c>
      <c r="Y16">
        <v>9633</v>
      </c>
      <c r="Z16">
        <v>95</v>
      </c>
      <c r="AA16" s="29">
        <f t="shared" ref="AA16:AA19" si="10">(W16+X16)/V16</f>
        <v>0.6653824986241057</v>
      </c>
      <c r="AB16" s="29">
        <f t="shared" ref="AB16:AB19" si="11">IF(AND(W16=0, Y16=0),0,(W16/(W16+Y16)))</f>
        <v>4.4913741820345035E-2</v>
      </c>
      <c r="AC16" s="29">
        <f t="shared" ref="AC16:AC19" si="12">(W16/(W16+Z16))</f>
        <v>0.82664233576642332</v>
      </c>
      <c r="AD16" s="29">
        <f t="shared" ref="AD16:AD19" si="13">IF(AND(AB16=0,AC16=0),0,2*(AB16*AC16)/(AB16+AC16))</f>
        <v>8.519842016174535E-2</v>
      </c>
    </row>
    <row r="17" spans="1:30" x14ac:dyDescent="0.35">
      <c r="V17" s="27">
        <f>SUM(W17:Z17)</f>
        <v>29072</v>
      </c>
      <c r="W17">
        <v>438</v>
      </c>
      <c r="X17">
        <v>20855</v>
      </c>
      <c r="Y17">
        <v>7669</v>
      </c>
      <c r="Z17">
        <v>110</v>
      </c>
      <c r="AA17" s="29">
        <f t="shared" si="10"/>
        <v>0.73242294991744639</v>
      </c>
      <c r="AB17" s="29">
        <f t="shared" si="11"/>
        <v>5.4027383742444798E-2</v>
      </c>
      <c r="AC17" s="29">
        <f t="shared" si="12"/>
        <v>0.7992700729927007</v>
      </c>
      <c r="AD17" s="29">
        <f t="shared" si="13"/>
        <v>0.10121317157712305</v>
      </c>
    </row>
    <row r="18" spans="1:30" x14ac:dyDescent="0.35">
      <c r="V18" s="27">
        <f>SUM(W18:Z18)</f>
        <v>29072</v>
      </c>
      <c r="W18">
        <v>392</v>
      </c>
      <c r="X18">
        <v>21474</v>
      </c>
      <c r="Y18">
        <v>7050</v>
      </c>
      <c r="Z18">
        <v>156</v>
      </c>
      <c r="AA18" s="29">
        <f t="shared" si="10"/>
        <v>0.75213263621353876</v>
      </c>
      <c r="AB18" s="29">
        <f t="shared" si="11"/>
        <v>5.2674012362268208E-2</v>
      </c>
      <c r="AC18" s="29">
        <f t="shared" si="12"/>
        <v>0.71532846715328469</v>
      </c>
      <c r="AD18" s="29">
        <f t="shared" si="13"/>
        <v>9.8122653316645797E-2</v>
      </c>
    </row>
    <row r="19" spans="1:30" x14ac:dyDescent="0.35">
      <c r="V19" s="27">
        <f>SUM(W19:Z19)</f>
        <v>29072</v>
      </c>
      <c r="W19">
        <v>486</v>
      </c>
      <c r="X19">
        <v>19608</v>
      </c>
      <c r="Y19">
        <v>8916</v>
      </c>
      <c r="Z19">
        <v>62</v>
      </c>
      <c r="AA19" s="29">
        <f t="shared" si="10"/>
        <v>0.69118051733626862</v>
      </c>
      <c r="AB19" s="29">
        <f t="shared" si="11"/>
        <v>5.1691129546904913E-2</v>
      </c>
      <c r="AC19" s="29">
        <f t="shared" si="12"/>
        <v>0.88686131386861311</v>
      </c>
      <c r="AD19" s="29">
        <f t="shared" si="13"/>
        <v>9.7688442211055285E-2</v>
      </c>
    </row>
    <row r="22" spans="1:30" x14ac:dyDescent="0.35">
      <c r="A22" t="s">
        <v>61</v>
      </c>
      <c r="B22" s="25">
        <v>2500</v>
      </c>
      <c r="C22" s="25">
        <v>548</v>
      </c>
      <c r="D22" s="25">
        <v>50</v>
      </c>
      <c r="E22" s="25">
        <v>4</v>
      </c>
      <c r="F22" s="25">
        <v>55</v>
      </c>
      <c r="G22" s="25">
        <v>11</v>
      </c>
      <c r="H22" s="25">
        <v>11</v>
      </c>
      <c r="I22" s="25">
        <v>11</v>
      </c>
      <c r="N22" s="12" t="s">
        <v>10</v>
      </c>
      <c r="P22" s="12" t="s">
        <v>12</v>
      </c>
      <c r="V22">
        <f>SUM(W22:Z22)</f>
        <v>29072</v>
      </c>
      <c r="W22">
        <v>408</v>
      </c>
      <c r="X22">
        <v>22926</v>
      </c>
      <c r="Y22">
        <v>5598</v>
      </c>
      <c r="Z22">
        <v>140</v>
      </c>
      <c r="AA22" s="29">
        <f t="shared" ref="AA22" si="14">(W22+X22)/V22</f>
        <v>0.80262795817281229</v>
      </c>
      <c r="AB22" s="29">
        <f t="shared" ref="AB22" si="15">IF(AND(W22=0, Y22=0),0,(W22/(W22+Y22)))</f>
        <v>6.7932067932067935E-2</v>
      </c>
      <c r="AC22" s="29">
        <f t="shared" ref="AC22" si="16">(W22/(W22+Z22))</f>
        <v>0.74452554744525545</v>
      </c>
      <c r="AD22" s="29">
        <f t="shared" ref="AD22" si="17">IF(AND(AB22=0,AC22=0),0,2*(AB22*AC22)/(AB22+AC22))</f>
        <v>0.12450411962160514</v>
      </c>
    </row>
    <row r="23" spans="1:30" x14ac:dyDescent="0.35">
      <c r="S23">
        <v>5000</v>
      </c>
      <c r="T23">
        <v>22</v>
      </c>
      <c r="V23">
        <f>SUM(W23:Z23)</f>
        <v>29072</v>
      </c>
      <c r="W23">
        <v>431</v>
      </c>
      <c r="X23">
        <v>22287</v>
      </c>
      <c r="Y23">
        <v>6237</v>
      </c>
      <c r="Z23">
        <v>117</v>
      </c>
      <c r="AA23" s="29">
        <f t="shared" ref="AA23" si="18">(W23+X23)/V23</f>
        <v>0.78143918547055591</v>
      </c>
      <c r="AB23" s="29">
        <f t="shared" ref="AB23" si="19">IF(AND(W23=0, Y23=0),0,(W23/(W23+Y23)))</f>
        <v>6.4637072585482902E-2</v>
      </c>
      <c r="AC23" s="29">
        <f t="shared" ref="AC23" si="20">(W23/(W23+Z23))</f>
        <v>0.78649635036496346</v>
      </c>
      <c r="AD23" s="29">
        <f t="shared" ref="AD23" si="21">IF(AND(AB23=0,AC23=0),0,2*(AB23*AC23)/(AB23+AC23))</f>
        <v>0.11945676274944568</v>
      </c>
    </row>
    <row r="24" spans="1:30" x14ac:dyDescent="0.35">
      <c r="S24">
        <v>10000</v>
      </c>
      <c r="T24">
        <v>22</v>
      </c>
      <c r="V24">
        <f>SUM(W24:Z24)</f>
        <v>29072</v>
      </c>
      <c r="W24">
        <v>382</v>
      </c>
      <c r="X24">
        <v>24110</v>
      </c>
      <c r="Y24">
        <v>4414</v>
      </c>
      <c r="Z24">
        <v>166</v>
      </c>
      <c r="AA24" s="29">
        <f t="shared" ref="AA24" si="22">(W24+X24)/V24</f>
        <v>0.8424600990643919</v>
      </c>
      <c r="AB24" s="29">
        <f t="shared" ref="AB24" si="23">IF(AND(W24=0, Y24=0),0,(W24/(W24+Y24)))</f>
        <v>7.9649708090075058E-2</v>
      </c>
      <c r="AC24" s="29">
        <f t="shared" ref="AC24" si="24">(W24/(W24+Z24))</f>
        <v>0.6970802919708029</v>
      </c>
      <c r="AD24" s="29">
        <f t="shared" ref="AD24" si="25">IF(AND(AB24=0,AC24=0),0,2*(AB24*AC24)/(AB24+AC24))</f>
        <v>0.1429640718562874</v>
      </c>
    </row>
    <row r="25" spans="1:30" x14ac:dyDescent="0.35">
      <c r="V25">
        <f>SUM(W25:Z25)</f>
        <v>29072</v>
      </c>
      <c r="W25">
        <v>333</v>
      </c>
      <c r="X25">
        <v>25469</v>
      </c>
      <c r="Y25">
        <v>3055</v>
      </c>
      <c r="Z25">
        <v>215</v>
      </c>
      <c r="AA25" s="29">
        <f t="shared" ref="AA25:AA26" si="26">(W25+X25)/V25</f>
        <v>0.88752063841496975</v>
      </c>
      <c r="AB25" s="29">
        <f t="shared" ref="AB25:AB26" si="27">IF(AND(W25=0, Y25=0),0,(W25/(W25+Y25)))</f>
        <v>9.8288075560802837E-2</v>
      </c>
      <c r="AC25" s="29">
        <f t="shared" ref="AC25:AC26" si="28">(W25/(W25+Z25))</f>
        <v>0.60766423357664234</v>
      </c>
      <c r="AD25" s="29">
        <f t="shared" ref="AD25:AD26" si="29">IF(AND(AB25=0,AC25=0),0,2*(AB25*AC25)/(AB25+AC25))</f>
        <v>0.16920731707317072</v>
      </c>
    </row>
    <row r="26" spans="1:30" x14ac:dyDescent="0.35">
      <c r="V26">
        <f>SUM(W26:Z26)</f>
        <v>29072</v>
      </c>
      <c r="W26">
        <v>286</v>
      </c>
      <c r="X26">
        <v>22492</v>
      </c>
      <c r="Y26">
        <v>6032</v>
      </c>
      <c r="Z26">
        <v>262</v>
      </c>
      <c r="AA26" s="29">
        <f t="shared" si="26"/>
        <v>0.78350302696752894</v>
      </c>
      <c r="AB26" s="29">
        <f t="shared" si="27"/>
        <v>4.5267489711934158E-2</v>
      </c>
      <c r="AC26" s="29">
        <f t="shared" si="28"/>
        <v>0.52189781021897808</v>
      </c>
      <c r="AD26" s="29">
        <f t="shared" si="29"/>
        <v>8.3309059131954563E-2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A1CD-5C2D-4A58-A5B1-71EA28D777A4}">
  <dimension ref="A4:X37"/>
  <sheetViews>
    <sheetView tabSelected="1" zoomScale="70" zoomScaleNormal="70" workbookViewId="0">
      <selection activeCell="B37" sqref="B37"/>
    </sheetView>
  </sheetViews>
  <sheetFormatPr defaultRowHeight="14.5" x14ac:dyDescent="0.35"/>
  <cols>
    <col min="7" max="7" width="20.1796875" customWidth="1"/>
    <col min="17" max="17" width="8.81640625" bestFit="1" customWidth="1"/>
    <col min="18" max="18" width="9.36328125" bestFit="1" customWidth="1"/>
    <col min="19" max="20" width="8.81640625" bestFit="1" customWidth="1"/>
  </cols>
  <sheetData>
    <row r="4" spans="1:24" x14ac:dyDescent="0.35">
      <c r="B4" t="s">
        <v>15</v>
      </c>
      <c r="C4" t="s">
        <v>51</v>
      </c>
      <c r="D4" t="s">
        <v>63</v>
      </c>
      <c r="E4" t="s">
        <v>30</v>
      </c>
      <c r="F4" t="s">
        <v>9</v>
      </c>
      <c r="G4" t="s">
        <v>13</v>
      </c>
      <c r="H4" t="s">
        <v>62</v>
      </c>
      <c r="I4" s="25" t="s">
        <v>27</v>
      </c>
      <c r="J4" s="25" t="s">
        <v>26</v>
      </c>
      <c r="K4" s="25" t="s">
        <v>28</v>
      </c>
      <c r="L4" s="25" t="s">
        <v>29</v>
      </c>
      <c r="Q4" s="34">
        <f t="shared" ref="Q4:W4" si="0">AVERAGE(Q6:Q8)</f>
        <v>461.66666666666669</v>
      </c>
      <c r="R4" s="34">
        <f t="shared" si="0"/>
        <v>27304.666666666668</v>
      </c>
      <c r="S4" s="34">
        <f t="shared" si="0"/>
        <v>1219.3333333333333</v>
      </c>
      <c r="T4" s="34">
        <f t="shared" si="0"/>
        <v>86.333333333333329</v>
      </c>
      <c r="U4" s="33">
        <f t="shared" si="0"/>
        <v>0.95508851586864785</v>
      </c>
      <c r="V4" s="33">
        <f t="shared" si="0"/>
        <v>0.27583167616825027</v>
      </c>
      <c r="W4" s="33">
        <f t="shared" si="0"/>
        <v>0.84245742092457421</v>
      </c>
      <c r="X4" s="21">
        <f t="shared" ref="X4:X6" si="1">IF(AND(V4=0,W4=0),0,2*(V4*W4)/(V4+W4))</f>
        <v>0.41559278923152704</v>
      </c>
    </row>
    <row r="5" spans="1:24" x14ac:dyDescent="0.35">
      <c r="A5" t="s">
        <v>61</v>
      </c>
      <c r="B5">
        <v>5000</v>
      </c>
      <c r="C5">
        <v>7</v>
      </c>
      <c r="D5" s="32">
        <v>22</v>
      </c>
      <c r="E5" s="32">
        <v>100</v>
      </c>
      <c r="F5" t="s">
        <v>10</v>
      </c>
      <c r="G5" t="s">
        <v>36</v>
      </c>
      <c r="H5">
        <v>0.11</v>
      </c>
      <c r="P5" s="25" t="s">
        <v>19</v>
      </c>
      <c r="Q5" s="25" t="s">
        <v>27</v>
      </c>
      <c r="R5" s="25" t="s">
        <v>26</v>
      </c>
      <c r="S5" s="25" t="s">
        <v>28</v>
      </c>
      <c r="T5" s="25" t="s">
        <v>29</v>
      </c>
      <c r="U5" s="25" t="s">
        <v>14</v>
      </c>
      <c r="V5" s="25" t="s">
        <v>35</v>
      </c>
      <c r="W5" s="25" t="s">
        <v>36</v>
      </c>
      <c r="X5" s="25" t="s">
        <v>37</v>
      </c>
    </row>
    <row r="6" spans="1:24" x14ac:dyDescent="0.35">
      <c r="A6" t="s">
        <v>61</v>
      </c>
      <c r="B6">
        <v>5000</v>
      </c>
      <c r="C6">
        <v>7</v>
      </c>
      <c r="D6" s="32">
        <v>22</v>
      </c>
      <c r="E6" s="32">
        <v>100</v>
      </c>
      <c r="F6" t="s">
        <v>10</v>
      </c>
      <c r="G6" t="s">
        <v>14</v>
      </c>
      <c r="H6">
        <v>0.1</v>
      </c>
      <c r="P6">
        <f>SUM(Q6:T6)</f>
        <v>29072</v>
      </c>
      <c r="Q6">
        <v>449</v>
      </c>
      <c r="R6">
        <v>27414</v>
      </c>
      <c r="S6">
        <v>1110</v>
      </c>
      <c r="T6">
        <v>99</v>
      </c>
      <c r="U6" s="21">
        <f t="shared" ref="U6" si="2">(Q6+R6)/P6</f>
        <v>0.95841359383599345</v>
      </c>
      <c r="V6" s="21">
        <f t="shared" ref="V6" si="3">IF(AND(Q6=0, S6=0),0,(Q6/(Q6+S6)))</f>
        <v>0.28800513149454776</v>
      </c>
      <c r="W6" s="21">
        <f t="shared" ref="W6" si="4">(Q6/(Q6+T6))</f>
        <v>0.81934306569343063</v>
      </c>
      <c r="X6" s="21">
        <f t="shared" si="1"/>
        <v>0.42619838633127666</v>
      </c>
    </row>
    <row r="7" spans="1:24" x14ac:dyDescent="0.35">
      <c r="A7" t="s">
        <v>61</v>
      </c>
      <c r="B7">
        <v>5000</v>
      </c>
      <c r="C7">
        <v>7</v>
      </c>
      <c r="D7">
        <v>22</v>
      </c>
      <c r="E7" s="32">
        <v>100</v>
      </c>
      <c r="F7" t="s">
        <v>10</v>
      </c>
      <c r="G7" t="s">
        <v>64</v>
      </c>
      <c r="H7">
        <v>0.11</v>
      </c>
      <c r="P7">
        <f>SUM(Q7:T7)</f>
        <v>29072</v>
      </c>
      <c r="Q7">
        <v>466</v>
      </c>
      <c r="R7">
        <v>27141</v>
      </c>
      <c r="S7">
        <v>1383</v>
      </c>
      <c r="T7">
        <v>82</v>
      </c>
      <c r="U7" s="21">
        <f t="shared" ref="U7:U8" si="5">(Q7+R7)/P7</f>
        <v>0.94960787011557513</v>
      </c>
      <c r="V7" s="21">
        <f t="shared" ref="V7:V8" si="6">IF(AND(Q7=0, S7=0),0,(Q7/(Q7+S7)))</f>
        <v>0.25202812330989727</v>
      </c>
      <c r="W7" s="21">
        <f t="shared" ref="W7:W8" si="7">(Q7/(Q7+T7))</f>
        <v>0.85036496350364965</v>
      </c>
      <c r="X7" s="21">
        <f t="shared" ref="X7:X8" si="8">IF(AND(V7=0,W7=0),0,2*(V7*W7)/(V7+W7))</f>
        <v>0.38881935753024616</v>
      </c>
    </row>
    <row r="8" spans="1:24" x14ac:dyDescent="0.35">
      <c r="A8" t="s">
        <v>61</v>
      </c>
      <c r="B8">
        <v>5000</v>
      </c>
      <c r="C8">
        <v>7</v>
      </c>
      <c r="D8">
        <v>55</v>
      </c>
      <c r="E8" s="32">
        <v>100</v>
      </c>
      <c r="F8" t="s">
        <v>10</v>
      </c>
      <c r="G8" t="s">
        <v>64</v>
      </c>
      <c r="H8">
        <v>0.11</v>
      </c>
      <c r="P8">
        <f>SUM(Q8:T8)</f>
        <v>29072</v>
      </c>
      <c r="Q8">
        <v>470</v>
      </c>
      <c r="R8">
        <v>27359</v>
      </c>
      <c r="S8">
        <v>1165</v>
      </c>
      <c r="T8">
        <v>78</v>
      </c>
      <c r="U8" s="21">
        <f t="shared" si="5"/>
        <v>0.9572440836543753</v>
      </c>
      <c r="V8" s="21">
        <f t="shared" si="6"/>
        <v>0.28746177370030579</v>
      </c>
      <c r="W8" s="21">
        <f t="shared" si="7"/>
        <v>0.85766423357664234</v>
      </c>
      <c r="X8" s="21">
        <f t="shared" si="8"/>
        <v>0.43060009161704071</v>
      </c>
    </row>
    <row r="9" spans="1:24" x14ac:dyDescent="0.35">
      <c r="A9" t="s">
        <v>61</v>
      </c>
      <c r="B9">
        <v>5000</v>
      </c>
      <c r="C9">
        <v>4</v>
      </c>
      <c r="D9">
        <v>55</v>
      </c>
      <c r="E9" s="32">
        <v>100</v>
      </c>
      <c r="F9" t="s">
        <v>10</v>
      </c>
      <c r="G9" t="s">
        <v>64</v>
      </c>
      <c r="H9">
        <v>0.13</v>
      </c>
      <c r="P9">
        <f>SUM(Q9:T9)</f>
        <v>29072</v>
      </c>
      <c r="Q9">
        <v>448</v>
      </c>
      <c r="R9">
        <v>27771</v>
      </c>
      <c r="S9">
        <v>753</v>
      </c>
      <c r="T9">
        <v>100</v>
      </c>
      <c r="U9" s="21">
        <f t="shared" ref="U9:U14" si="9">(Q9+R9)/P9</f>
        <v>0.97065905338470004</v>
      </c>
      <c r="V9" s="21">
        <f t="shared" ref="V9:V14" si="10">IF(AND(Q9=0, S9=0),0,(Q9/(Q9+S9)))</f>
        <v>0.37302248126561199</v>
      </c>
      <c r="W9" s="21">
        <f t="shared" ref="W9:W14" si="11">(Q9/(Q9+T9))</f>
        <v>0.81751824817518248</v>
      </c>
      <c r="X9" s="21">
        <f t="shared" ref="X9:X14" si="12">IF(AND(V9=0,W9=0),0,2*(V9*W9)/(V9+W9))</f>
        <v>0.5122927387078331</v>
      </c>
    </row>
    <row r="10" spans="1:24" x14ac:dyDescent="0.35">
      <c r="A10" t="s">
        <v>61</v>
      </c>
      <c r="B10">
        <v>20000</v>
      </c>
      <c r="C10">
        <v>4</v>
      </c>
      <c r="D10">
        <v>55</v>
      </c>
      <c r="E10" s="32">
        <v>100</v>
      </c>
      <c r="F10" t="s">
        <v>10</v>
      </c>
      <c r="G10" t="s">
        <v>65</v>
      </c>
      <c r="H10">
        <v>0.21</v>
      </c>
      <c r="P10">
        <f>SUM(Q10:T10)</f>
        <v>29072</v>
      </c>
      <c r="Q10">
        <v>485</v>
      </c>
      <c r="R10">
        <v>27809</v>
      </c>
      <c r="S10">
        <v>715</v>
      </c>
      <c r="T10">
        <v>63</v>
      </c>
      <c r="U10" s="21">
        <f t="shared" si="9"/>
        <v>0.97323885525591636</v>
      </c>
      <c r="V10" s="21">
        <f t="shared" si="10"/>
        <v>0.40416666666666667</v>
      </c>
      <c r="W10" s="21">
        <f t="shared" si="11"/>
        <v>0.88503649635036497</v>
      </c>
      <c r="X10" s="21">
        <f t="shared" si="12"/>
        <v>0.55491990846681927</v>
      </c>
    </row>
    <row r="11" spans="1:24" x14ac:dyDescent="0.35">
      <c r="A11" t="s">
        <v>61</v>
      </c>
      <c r="B11">
        <v>20000</v>
      </c>
      <c r="C11">
        <v>7</v>
      </c>
      <c r="D11">
        <v>55</v>
      </c>
      <c r="E11" s="32">
        <v>100</v>
      </c>
      <c r="F11" t="s">
        <v>10</v>
      </c>
      <c r="G11" t="s">
        <v>65</v>
      </c>
      <c r="H11">
        <v>0.2</v>
      </c>
      <c r="P11">
        <v>29072</v>
      </c>
      <c r="Q11">
        <v>464</v>
      </c>
      <c r="R11">
        <v>27600</v>
      </c>
      <c r="S11">
        <v>924</v>
      </c>
      <c r="T11">
        <v>84</v>
      </c>
      <c r="U11" s="21">
        <f t="shared" si="9"/>
        <v>0.96532746285085302</v>
      </c>
      <c r="V11" s="21">
        <f t="shared" si="10"/>
        <v>0.33429394812680113</v>
      </c>
      <c r="W11" s="21">
        <f t="shared" si="11"/>
        <v>0.84671532846715325</v>
      </c>
      <c r="X11" s="21">
        <f t="shared" si="12"/>
        <v>0.47933884297520662</v>
      </c>
    </row>
    <row r="12" spans="1:24" x14ac:dyDescent="0.35">
      <c r="A12" t="s">
        <v>61</v>
      </c>
      <c r="B12">
        <v>28000</v>
      </c>
      <c r="C12">
        <v>4</v>
      </c>
      <c r="D12">
        <v>55</v>
      </c>
      <c r="E12" s="32">
        <v>100</v>
      </c>
      <c r="F12" t="s">
        <v>10</v>
      </c>
      <c r="G12" t="s">
        <v>65</v>
      </c>
      <c r="H12">
        <v>0.24</v>
      </c>
      <c r="P12">
        <v>29072</v>
      </c>
      <c r="Q12">
        <v>483</v>
      </c>
      <c r="R12">
        <v>27622</v>
      </c>
      <c r="S12">
        <v>902</v>
      </c>
      <c r="T12">
        <v>65</v>
      </c>
      <c r="U12" s="21">
        <f t="shared" si="9"/>
        <v>0.9667377545404513</v>
      </c>
      <c r="V12" s="21">
        <f t="shared" si="10"/>
        <v>0.34873646209386283</v>
      </c>
      <c r="W12" s="21">
        <f t="shared" si="11"/>
        <v>0.88138686131386856</v>
      </c>
      <c r="X12" s="21">
        <f t="shared" si="12"/>
        <v>0.49974133471288157</v>
      </c>
    </row>
    <row r="13" spans="1:24" x14ac:dyDescent="0.35">
      <c r="A13" t="s">
        <v>61</v>
      </c>
      <c r="B13">
        <v>28000</v>
      </c>
      <c r="C13">
        <v>4</v>
      </c>
      <c r="D13">
        <v>55</v>
      </c>
      <c r="E13" s="32">
        <v>100</v>
      </c>
      <c r="F13" t="s">
        <v>10</v>
      </c>
      <c r="G13" t="s">
        <v>65</v>
      </c>
      <c r="H13">
        <v>0.23</v>
      </c>
      <c r="P13">
        <v>29072</v>
      </c>
      <c r="Q13">
        <v>460</v>
      </c>
      <c r="R13">
        <v>27320</v>
      </c>
      <c r="S13">
        <v>1204</v>
      </c>
      <c r="T13">
        <v>88</v>
      </c>
      <c r="U13" s="21">
        <f t="shared" si="9"/>
        <v>0.95555861309851409</v>
      </c>
      <c r="V13" s="21">
        <f t="shared" si="10"/>
        <v>0.27644230769230771</v>
      </c>
      <c r="W13" s="21">
        <f t="shared" si="11"/>
        <v>0.83941605839416056</v>
      </c>
      <c r="X13" s="21">
        <f t="shared" si="12"/>
        <v>0.41591320072332733</v>
      </c>
    </row>
    <row r="14" spans="1:24" x14ac:dyDescent="0.35">
      <c r="A14" t="s">
        <v>61</v>
      </c>
      <c r="B14">
        <v>28000</v>
      </c>
      <c r="C14">
        <v>1</v>
      </c>
      <c r="D14">
        <v>55</v>
      </c>
      <c r="E14" s="32">
        <v>100</v>
      </c>
      <c r="F14" t="s">
        <v>10</v>
      </c>
      <c r="G14" t="s">
        <v>35</v>
      </c>
      <c r="H14">
        <v>0.09</v>
      </c>
      <c r="P14">
        <v>29072</v>
      </c>
      <c r="Q14">
        <v>463</v>
      </c>
      <c r="R14">
        <v>27408</v>
      </c>
      <c r="S14">
        <v>1116</v>
      </c>
      <c r="T14">
        <v>85</v>
      </c>
      <c r="U14" s="21">
        <f t="shared" si="9"/>
        <v>0.9586887727022565</v>
      </c>
      <c r="V14" s="21">
        <f t="shared" si="10"/>
        <v>0.29322355921469284</v>
      </c>
      <c r="W14" s="21">
        <f t="shared" si="11"/>
        <v>0.8448905109489051</v>
      </c>
      <c r="X14" s="21">
        <f t="shared" si="12"/>
        <v>0.4353549600376117</v>
      </c>
    </row>
    <row r="15" spans="1:24" x14ac:dyDescent="0.35">
      <c r="A15" t="s">
        <v>61</v>
      </c>
      <c r="B15">
        <v>28000</v>
      </c>
      <c r="C15">
        <v>2</v>
      </c>
      <c r="D15">
        <v>55</v>
      </c>
      <c r="E15" s="32">
        <v>100</v>
      </c>
      <c r="F15" t="s">
        <v>10</v>
      </c>
      <c r="G15" t="s">
        <v>35</v>
      </c>
      <c r="H15">
        <v>0.14000000000000001</v>
      </c>
      <c r="P15">
        <v>29072</v>
      </c>
      <c r="Q15">
        <v>298</v>
      </c>
      <c r="R15">
        <v>22084</v>
      </c>
      <c r="S15">
        <v>6440</v>
      </c>
      <c r="T15">
        <v>250</v>
      </c>
      <c r="U15" s="21">
        <f t="shared" ref="U15" si="13">(Q15+R15)/P15</f>
        <v>0.76988167308750688</v>
      </c>
      <c r="V15" s="21">
        <f t="shared" ref="V15" si="14">IF(AND(Q15=0, S15=0),0,(Q15/(Q15+S15)))</f>
        <v>4.4226773523300685E-2</v>
      </c>
      <c r="W15" s="21">
        <f t="shared" ref="W15" si="15">(Q15/(Q15+T15))</f>
        <v>0.54379562043795615</v>
      </c>
      <c r="X15" s="21">
        <f t="shared" ref="X15" si="16">IF(AND(V15=0,W15=0),0,2*(V15*W15)/(V15+W15))</f>
        <v>8.1800713697502053E-2</v>
      </c>
    </row>
    <row r="16" spans="1:24" x14ac:dyDescent="0.35">
      <c r="A16" t="s">
        <v>61</v>
      </c>
      <c r="B16">
        <v>28000</v>
      </c>
      <c r="C16">
        <v>3</v>
      </c>
      <c r="D16">
        <v>55</v>
      </c>
      <c r="E16" s="32">
        <v>100</v>
      </c>
      <c r="F16" t="s">
        <v>10</v>
      </c>
      <c r="G16" t="s">
        <v>35</v>
      </c>
      <c r="H16">
        <v>0.18</v>
      </c>
      <c r="P16">
        <v>29072</v>
      </c>
      <c r="Q16">
        <v>324</v>
      </c>
      <c r="R16">
        <v>26927</v>
      </c>
      <c r="S16">
        <v>1597</v>
      </c>
      <c r="T16">
        <v>224</v>
      </c>
      <c r="U16" s="21">
        <f t="shared" ref="U16" si="17">(Q16+R16)/P16</f>
        <v>0.93736241056686842</v>
      </c>
      <c r="V16" s="21">
        <f t="shared" ref="V16" si="18">IF(AND(Q16=0, S16=0),0,(Q16/(Q16+S16)))</f>
        <v>0.16866215512753774</v>
      </c>
      <c r="W16" s="21">
        <f t="shared" ref="W16" si="19">(Q16/(Q16+T16))</f>
        <v>0.59124087591240881</v>
      </c>
      <c r="X16" s="21">
        <f t="shared" ref="X16" si="20">IF(AND(V16=0,W16=0),0,2*(V16*W16)/(V16+W16))</f>
        <v>0.26245443499392462</v>
      </c>
    </row>
    <row r="17" spans="1:24" x14ac:dyDescent="0.35">
      <c r="A17" t="s">
        <v>61</v>
      </c>
      <c r="B17">
        <v>28000</v>
      </c>
      <c r="C17">
        <v>5</v>
      </c>
      <c r="D17">
        <v>55</v>
      </c>
      <c r="E17" s="32">
        <v>100</v>
      </c>
      <c r="F17" t="s">
        <v>10</v>
      </c>
      <c r="G17" t="s">
        <v>35</v>
      </c>
      <c r="H17">
        <v>0.25</v>
      </c>
      <c r="P17">
        <v>29072</v>
      </c>
      <c r="Q17">
        <v>438</v>
      </c>
      <c r="R17">
        <v>27058</v>
      </c>
      <c r="S17">
        <v>1466</v>
      </c>
      <c r="T17">
        <v>110</v>
      </c>
      <c r="U17" s="21">
        <f t="shared" ref="U17" si="21">(Q17+R17)/P17</f>
        <v>0.94578976334617504</v>
      </c>
      <c r="V17" s="21">
        <f t="shared" ref="V17" si="22">IF(AND(Q17=0, S17=0),0,(Q17/(Q17+S17)))</f>
        <v>0.23004201680672268</v>
      </c>
      <c r="W17" s="21">
        <f t="shared" ref="W17" si="23">(Q17/(Q17+T17))</f>
        <v>0.7992700729927007</v>
      </c>
      <c r="X17" s="21">
        <f t="shared" ref="X17" si="24">IF(AND(V17=0,W17=0),0,2*(V17*W17)/(V17+W17))</f>
        <v>0.35725938009787922</v>
      </c>
    </row>
    <row r="18" spans="1:24" x14ac:dyDescent="0.35">
      <c r="A18" t="s">
        <v>61</v>
      </c>
      <c r="B18">
        <v>28000</v>
      </c>
      <c r="C18">
        <v>7</v>
      </c>
      <c r="D18">
        <v>55</v>
      </c>
      <c r="E18" s="32">
        <v>100</v>
      </c>
      <c r="F18" t="s">
        <v>10</v>
      </c>
      <c r="G18" t="s">
        <v>35</v>
      </c>
      <c r="H18">
        <v>0.23</v>
      </c>
      <c r="P18">
        <f>SUM(Q18:T18)</f>
        <v>57048</v>
      </c>
      <c r="Q18">
        <v>28203</v>
      </c>
      <c r="R18">
        <v>27683</v>
      </c>
      <c r="S18">
        <v>841</v>
      </c>
      <c r="T18">
        <v>321</v>
      </c>
      <c r="U18" s="21">
        <f t="shared" ref="U18" si="25">(Q18+R18)/P18</f>
        <v>0.979631187771701</v>
      </c>
      <c r="V18" s="21">
        <f t="shared" ref="V18" si="26">IF(AND(Q18=0, S18=0),0,(Q18/(Q18+S18)))</f>
        <v>0.97104393334251482</v>
      </c>
      <c r="W18" s="21">
        <f t="shared" ref="W18" si="27">(Q18/(Q18+T18))</f>
        <v>0.98874631888935638</v>
      </c>
      <c r="X18" s="21">
        <f t="shared" ref="X18" si="28">IF(AND(V18=0,W18=0),0,2*(V18*W18)/(V18+W18))</f>
        <v>0.97981517509727623</v>
      </c>
    </row>
    <row r="19" spans="1:24" x14ac:dyDescent="0.35">
      <c r="A19" t="s">
        <v>61</v>
      </c>
      <c r="B19">
        <v>28000</v>
      </c>
      <c r="C19">
        <v>5</v>
      </c>
      <c r="D19">
        <v>25</v>
      </c>
      <c r="E19" s="32">
        <v>100</v>
      </c>
      <c r="F19" t="s">
        <v>10</v>
      </c>
      <c r="G19" t="s">
        <v>35</v>
      </c>
      <c r="H19">
        <v>0.14000000000000001</v>
      </c>
      <c r="P19">
        <f>SUM(Q19:T19)</f>
        <v>57048</v>
      </c>
      <c r="Q19">
        <v>27925</v>
      </c>
      <c r="R19">
        <v>26920</v>
      </c>
      <c r="S19">
        <v>1604</v>
      </c>
      <c r="T19">
        <v>599</v>
      </c>
      <c r="U19" s="21">
        <f t="shared" ref="U19" si="29">(Q19+R19)/P19</f>
        <v>0.96138339643808723</v>
      </c>
      <c r="V19" s="21">
        <f t="shared" ref="V19" si="30">IF(AND(Q19=0, S19=0),0,(Q19/(Q19+S19)))</f>
        <v>0.94568051745741477</v>
      </c>
      <c r="W19" s="21">
        <f t="shared" ref="W19" si="31">(Q19/(Q19+T19))</f>
        <v>0.97900014023278648</v>
      </c>
      <c r="X19" s="21">
        <f t="shared" ref="X19" si="32">IF(AND(V19=0,W19=0),0,2*(V19*W19)/(V19+W19))</f>
        <v>0.96205191807486257</v>
      </c>
    </row>
    <row r="20" spans="1:24" x14ac:dyDescent="0.35">
      <c r="A20" t="s">
        <v>61</v>
      </c>
      <c r="B20">
        <v>28000</v>
      </c>
      <c r="C20">
        <v>5</v>
      </c>
      <c r="D20">
        <v>75</v>
      </c>
      <c r="E20" s="32">
        <v>100</v>
      </c>
      <c r="F20" t="s">
        <v>10</v>
      </c>
      <c r="G20" t="s">
        <v>35</v>
      </c>
      <c r="H20">
        <v>0.27</v>
      </c>
    </row>
    <row r="21" spans="1:24" x14ac:dyDescent="0.35">
      <c r="A21" t="s">
        <v>61</v>
      </c>
      <c r="B21">
        <v>28524</v>
      </c>
      <c r="C21">
        <v>5</v>
      </c>
      <c r="D21">
        <v>100</v>
      </c>
      <c r="E21" s="32">
        <v>100</v>
      </c>
      <c r="F21" t="s">
        <v>10</v>
      </c>
      <c r="G21" t="s">
        <v>66</v>
      </c>
      <c r="H21">
        <v>0.37</v>
      </c>
    </row>
    <row r="22" spans="1:24" x14ac:dyDescent="0.35">
      <c r="A22" t="s">
        <v>61</v>
      </c>
      <c r="B22">
        <v>28524</v>
      </c>
      <c r="C22">
        <v>5</v>
      </c>
      <c r="D22">
        <v>75</v>
      </c>
      <c r="E22" s="32">
        <v>100</v>
      </c>
      <c r="F22" t="s">
        <v>10</v>
      </c>
      <c r="G22" t="s">
        <v>67</v>
      </c>
      <c r="H22">
        <v>0.3</v>
      </c>
    </row>
    <row r="23" spans="1:24" x14ac:dyDescent="0.35">
      <c r="B23">
        <v>1096</v>
      </c>
      <c r="C23">
        <v>5</v>
      </c>
      <c r="D23">
        <v>75</v>
      </c>
      <c r="E23" s="32">
        <v>100</v>
      </c>
      <c r="F23" t="s">
        <v>10</v>
      </c>
      <c r="G23" t="s">
        <v>67</v>
      </c>
      <c r="H23">
        <v>0.12</v>
      </c>
    </row>
    <row r="24" spans="1:24" x14ac:dyDescent="0.35">
      <c r="B24">
        <v>28524</v>
      </c>
      <c r="C24">
        <v>5</v>
      </c>
      <c r="D24">
        <v>75</v>
      </c>
      <c r="E24" s="32">
        <v>1000</v>
      </c>
      <c r="F24" t="s">
        <v>10</v>
      </c>
      <c r="G24" t="s">
        <v>69</v>
      </c>
      <c r="H24">
        <v>0.49</v>
      </c>
      <c r="I24">
        <v>466</v>
      </c>
      <c r="J24">
        <v>27633</v>
      </c>
      <c r="K24">
        <v>891</v>
      </c>
      <c r="L24">
        <v>82</v>
      </c>
      <c r="M24" t="s">
        <v>68</v>
      </c>
    </row>
    <row r="25" spans="1:24" x14ac:dyDescent="0.35">
      <c r="B25">
        <v>28524</v>
      </c>
      <c r="C25">
        <v>5</v>
      </c>
      <c r="D25">
        <v>100</v>
      </c>
      <c r="E25" s="32">
        <v>200</v>
      </c>
      <c r="F25" t="s">
        <v>10</v>
      </c>
      <c r="G25" t="s">
        <v>69</v>
      </c>
      <c r="H25">
        <v>0.42</v>
      </c>
      <c r="I25" s="34">
        <v>461.66666666666669</v>
      </c>
      <c r="J25" s="34">
        <v>27304.666666666668</v>
      </c>
      <c r="K25" s="34">
        <v>1219.3333333333333</v>
      </c>
      <c r="L25" s="34">
        <v>86.333333333333329</v>
      </c>
    </row>
    <row r="26" spans="1:24" x14ac:dyDescent="0.35">
      <c r="B26">
        <v>28524</v>
      </c>
      <c r="C26">
        <v>5</v>
      </c>
      <c r="D26">
        <v>100</v>
      </c>
      <c r="E26" s="32">
        <v>600</v>
      </c>
      <c r="F26" t="s">
        <v>10</v>
      </c>
      <c r="G26" t="s">
        <v>69</v>
      </c>
      <c r="H26">
        <v>0.51</v>
      </c>
      <c r="I26">
        <v>448</v>
      </c>
      <c r="J26">
        <v>27771</v>
      </c>
      <c r="K26">
        <v>753</v>
      </c>
      <c r="L26">
        <v>100</v>
      </c>
    </row>
    <row r="27" spans="1:24" s="27" customFormat="1" x14ac:dyDescent="0.35">
      <c r="B27" s="27">
        <v>28524</v>
      </c>
      <c r="C27" s="27">
        <v>5</v>
      </c>
      <c r="D27" s="27">
        <v>100</v>
      </c>
      <c r="E27" s="35">
        <v>1000</v>
      </c>
      <c r="F27" s="27" t="s">
        <v>10</v>
      </c>
      <c r="G27" s="27" t="s">
        <v>69</v>
      </c>
      <c r="H27" s="27">
        <v>0.55000000000000004</v>
      </c>
      <c r="I27" s="27">
        <v>485</v>
      </c>
      <c r="J27" s="27">
        <v>27809</v>
      </c>
      <c r="K27" s="27">
        <v>715</v>
      </c>
      <c r="L27" s="27">
        <v>63</v>
      </c>
    </row>
    <row r="28" spans="1:24" x14ac:dyDescent="0.35">
      <c r="A28" t="s">
        <v>70</v>
      </c>
      <c r="B28">
        <v>28524</v>
      </c>
      <c r="C28">
        <v>5</v>
      </c>
      <c r="D28">
        <v>100</v>
      </c>
      <c r="E28" s="32">
        <v>600</v>
      </c>
      <c r="F28" t="s">
        <v>10</v>
      </c>
      <c r="G28" t="s">
        <v>69</v>
      </c>
      <c r="H28">
        <v>0.48</v>
      </c>
      <c r="I28">
        <v>464</v>
      </c>
      <c r="J28">
        <v>27600</v>
      </c>
      <c r="K28">
        <v>924</v>
      </c>
      <c r="L28">
        <v>84</v>
      </c>
    </row>
    <row r="29" spans="1:24" x14ac:dyDescent="0.35">
      <c r="A29" t="s">
        <v>70</v>
      </c>
      <c r="B29">
        <v>28524</v>
      </c>
      <c r="C29">
        <v>5</v>
      </c>
      <c r="D29">
        <v>150</v>
      </c>
      <c r="E29" s="32">
        <v>1000</v>
      </c>
      <c r="F29" t="s">
        <v>10</v>
      </c>
      <c r="G29" t="s">
        <v>69</v>
      </c>
      <c r="H29">
        <v>0.5</v>
      </c>
      <c r="I29">
        <v>483</v>
      </c>
      <c r="J29">
        <v>27622</v>
      </c>
      <c r="K29">
        <v>902</v>
      </c>
      <c r="L29">
        <v>65</v>
      </c>
    </row>
    <row r="30" spans="1:24" x14ac:dyDescent="0.35">
      <c r="B30">
        <v>28524</v>
      </c>
      <c r="C30">
        <v>5</v>
      </c>
      <c r="D30">
        <v>100</v>
      </c>
      <c r="E30" s="32">
        <v>2000</v>
      </c>
      <c r="F30" t="s">
        <v>10</v>
      </c>
      <c r="G30" t="s">
        <v>69</v>
      </c>
      <c r="H30">
        <v>0.42</v>
      </c>
      <c r="I30">
        <v>460</v>
      </c>
      <c r="J30">
        <v>27320</v>
      </c>
      <c r="K30">
        <v>1204</v>
      </c>
      <c r="L30">
        <v>88</v>
      </c>
    </row>
    <row r="31" spans="1:24" x14ac:dyDescent="0.35">
      <c r="B31">
        <v>28524</v>
      </c>
      <c r="C31">
        <v>5</v>
      </c>
      <c r="D31">
        <v>100</v>
      </c>
      <c r="E31" s="32">
        <v>1000</v>
      </c>
      <c r="F31" t="s">
        <v>10</v>
      </c>
      <c r="G31" t="s">
        <v>14</v>
      </c>
      <c r="H31">
        <v>0.44</v>
      </c>
      <c r="I31">
        <v>463</v>
      </c>
      <c r="J31">
        <v>27408</v>
      </c>
      <c r="K31">
        <v>1116</v>
      </c>
      <c r="L31">
        <v>85</v>
      </c>
    </row>
    <row r="32" spans="1:24" x14ac:dyDescent="0.35">
      <c r="B32">
        <v>28524</v>
      </c>
      <c r="C32">
        <v>5</v>
      </c>
      <c r="D32">
        <v>100</v>
      </c>
      <c r="E32" s="32">
        <v>1000</v>
      </c>
      <c r="F32" t="s">
        <v>71</v>
      </c>
      <c r="G32" t="s">
        <v>14</v>
      </c>
      <c r="H32">
        <v>0.08</v>
      </c>
      <c r="I32">
        <v>298</v>
      </c>
      <c r="J32">
        <v>22084</v>
      </c>
      <c r="K32">
        <v>6440</v>
      </c>
      <c r="L32">
        <v>250</v>
      </c>
    </row>
    <row r="33" spans="2:13" x14ac:dyDescent="0.35">
      <c r="B33">
        <v>28524</v>
      </c>
      <c r="C33">
        <v>5</v>
      </c>
      <c r="D33">
        <v>100</v>
      </c>
      <c r="E33" s="32">
        <v>1000</v>
      </c>
      <c r="F33" t="s">
        <v>10</v>
      </c>
      <c r="G33" t="s">
        <v>35</v>
      </c>
      <c r="H33">
        <v>0.26</v>
      </c>
      <c r="I33">
        <v>324</v>
      </c>
      <c r="J33">
        <v>26927</v>
      </c>
      <c r="K33">
        <v>1597</v>
      </c>
      <c r="L33">
        <v>224</v>
      </c>
    </row>
    <row r="34" spans="2:13" x14ac:dyDescent="0.35">
      <c r="B34">
        <v>28524</v>
      </c>
      <c r="C34">
        <v>5</v>
      </c>
      <c r="D34">
        <v>150</v>
      </c>
      <c r="E34" s="32">
        <v>100</v>
      </c>
      <c r="F34" t="s">
        <v>10</v>
      </c>
      <c r="G34" t="s">
        <v>69</v>
      </c>
      <c r="H34">
        <v>0.36</v>
      </c>
      <c r="I34">
        <v>438</v>
      </c>
      <c r="J34">
        <v>27058</v>
      </c>
      <c r="K34">
        <v>1466</v>
      </c>
      <c r="L34">
        <v>110</v>
      </c>
    </row>
    <row r="35" spans="2:13" x14ac:dyDescent="0.35">
      <c r="B35">
        <v>28524</v>
      </c>
      <c r="C35">
        <v>5</v>
      </c>
      <c r="D35">
        <v>100</v>
      </c>
      <c r="E35" s="32">
        <v>1000</v>
      </c>
      <c r="F35" t="s">
        <v>10</v>
      </c>
      <c r="G35" t="s">
        <v>69</v>
      </c>
      <c r="H35">
        <v>0.98</v>
      </c>
      <c r="I35">
        <v>28203</v>
      </c>
      <c r="J35">
        <v>27683</v>
      </c>
      <c r="K35">
        <v>841</v>
      </c>
      <c r="L35">
        <v>321</v>
      </c>
      <c r="M35" t="s">
        <v>72</v>
      </c>
    </row>
    <row r="36" spans="2:13" x14ac:dyDescent="0.35">
      <c r="B36">
        <v>28524</v>
      </c>
      <c r="C36">
        <v>5</v>
      </c>
      <c r="D36">
        <v>100</v>
      </c>
      <c r="E36" s="32">
        <v>100</v>
      </c>
      <c r="F36" t="s">
        <v>10</v>
      </c>
      <c r="G36" t="s">
        <v>69</v>
      </c>
      <c r="H36">
        <v>0.96</v>
      </c>
      <c r="I36">
        <v>27925</v>
      </c>
      <c r="J36">
        <v>26920</v>
      </c>
      <c r="K36">
        <v>1604</v>
      </c>
      <c r="L36">
        <v>599</v>
      </c>
    </row>
    <row r="37" spans="2:13" x14ac:dyDescent="0.35">
      <c r="B37">
        <v>28524</v>
      </c>
      <c r="C37">
        <v>5</v>
      </c>
      <c r="D37">
        <v>55</v>
      </c>
      <c r="E37" s="3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 Optimization</vt:lpstr>
      <vt:lpstr>Test_train Split</vt:lpstr>
      <vt:lpstr>master_data_NN</vt:lpstr>
      <vt:lpstr>dataset2</vt:lpstr>
      <vt:lpstr>Plots</vt:lpstr>
      <vt:lpstr>SMOTE Comparison</vt:lpstr>
      <vt:lpstr>Optimizer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Brown</dc:creator>
  <cp:lastModifiedBy>Jeff Brown</cp:lastModifiedBy>
  <dcterms:created xsi:type="dcterms:W3CDTF">2020-11-21T18:14:35Z</dcterms:created>
  <dcterms:modified xsi:type="dcterms:W3CDTF">2020-12-03T04:55:49Z</dcterms:modified>
</cp:coreProperties>
</file>