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Jeff Brown\Desktop\Team5_FinalProject\NN_Model\"/>
    </mc:Choice>
  </mc:AlternateContent>
  <xr:revisionPtr revIDLastSave="0" documentId="13_ncr:1_{AF061694-2B68-44C3-BCED-6FBF81167E14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3" i="1" l="1"/>
  <c r="G48" i="1"/>
  <c r="H48" i="1" s="1"/>
  <c r="H47" i="1"/>
  <c r="G47" i="1"/>
  <c r="G46" i="1"/>
  <c r="H46" i="1" s="1"/>
  <c r="E46" i="1"/>
  <c r="C46" i="1"/>
  <c r="C47" i="1" s="1"/>
  <c r="H45" i="1"/>
  <c r="G45" i="1"/>
  <c r="H44" i="1"/>
  <c r="G44" i="1"/>
  <c r="G43" i="1"/>
  <c r="H43" i="1" s="1"/>
  <c r="G42" i="1"/>
  <c r="H42" i="1" s="1"/>
  <c r="G41" i="1"/>
  <c r="H41" i="1" s="1"/>
  <c r="G40" i="1"/>
  <c r="H40" i="1" s="1"/>
  <c r="H39" i="1"/>
  <c r="G39" i="1"/>
  <c r="G38" i="1"/>
  <c r="H38" i="1" s="1"/>
  <c r="H37" i="1"/>
  <c r="G37" i="1"/>
  <c r="H36" i="1"/>
  <c r="G36" i="1"/>
  <c r="G35" i="1"/>
  <c r="H35" i="1" s="1"/>
  <c r="G34" i="1"/>
  <c r="H34" i="1" s="1"/>
  <c r="G33" i="1"/>
  <c r="H33" i="1" s="1"/>
  <c r="E33" i="1"/>
  <c r="C33" i="1"/>
  <c r="C34" i="1" s="1"/>
  <c r="G32" i="1"/>
  <c r="H32" i="1" s="1"/>
  <c r="I32" i="1" s="1"/>
  <c r="D32" i="1"/>
  <c r="K32" i="1" s="1"/>
  <c r="C32" i="1"/>
  <c r="E32" i="1" s="1"/>
  <c r="G31" i="1"/>
  <c r="H31" i="1" s="1"/>
  <c r="E31" i="1"/>
  <c r="D31" i="1"/>
  <c r="K31" i="1" s="1"/>
  <c r="J30" i="1"/>
  <c r="G30" i="1"/>
  <c r="H30" i="1" s="1"/>
  <c r="E30" i="1"/>
  <c r="D30" i="1"/>
  <c r="K30" i="1" s="1"/>
  <c r="J29" i="1"/>
  <c r="G29" i="1"/>
  <c r="H29" i="1" s="1"/>
  <c r="E29" i="1"/>
  <c r="D29" i="1"/>
  <c r="K29" i="1" s="1"/>
  <c r="J28" i="1"/>
  <c r="G28" i="1"/>
  <c r="H28" i="1" s="1"/>
  <c r="E28" i="1"/>
  <c r="D28" i="1"/>
  <c r="K28" i="1" s="1"/>
  <c r="J27" i="1"/>
  <c r="G27" i="1"/>
  <c r="H27" i="1" s="1"/>
  <c r="E27" i="1"/>
  <c r="D27" i="1"/>
  <c r="K27" i="1" s="1"/>
  <c r="J26" i="1"/>
  <c r="G26" i="1"/>
  <c r="H26" i="1" s="1"/>
  <c r="E26" i="1"/>
  <c r="D26" i="1"/>
  <c r="K26" i="1" s="1"/>
  <c r="J25" i="1"/>
  <c r="G25" i="1"/>
  <c r="H25" i="1" s="1"/>
  <c r="E25" i="1"/>
  <c r="D25" i="1"/>
  <c r="K25" i="1" s="1"/>
  <c r="J24" i="1"/>
  <c r="G24" i="1"/>
  <c r="H24" i="1" s="1"/>
  <c r="E24" i="1"/>
  <c r="D24" i="1"/>
  <c r="K24" i="1" s="1"/>
  <c r="J23" i="1"/>
  <c r="G23" i="1"/>
  <c r="H23" i="1" s="1"/>
  <c r="E23" i="1"/>
  <c r="D23" i="1"/>
  <c r="K23" i="1" s="1"/>
  <c r="J22" i="1"/>
  <c r="G22" i="1"/>
  <c r="H22" i="1" s="1"/>
  <c r="E22" i="1"/>
  <c r="D22" i="1"/>
  <c r="K22" i="1" s="1"/>
  <c r="J21" i="1"/>
  <c r="G21" i="1"/>
  <c r="H21" i="1" s="1"/>
  <c r="E21" i="1"/>
  <c r="D21" i="1"/>
  <c r="K21" i="1" s="1"/>
  <c r="J20" i="1"/>
  <c r="G20" i="1"/>
  <c r="H20" i="1" s="1"/>
  <c r="E20" i="1"/>
  <c r="D20" i="1"/>
  <c r="K20" i="1" s="1"/>
  <c r="J19" i="1"/>
  <c r="G19" i="1"/>
  <c r="H19" i="1" s="1"/>
  <c r="E19" i="1"/>
  <c r="D19" i="1"/>
  <c r="K19" i="1" s="1"/>
  <c r="J18" i="1"/>
  <c r="G18" i="1"/>
  <c r="H18" i="1" s="1"/>
  <c r="E18" i="1"/>
  <c r="D18" i="1"/>
  <c r="K18" i="1" s="1"/>
  <c r="J17" i="1"/>
  <c r="G17" i="1"/>
  <c r="H17" i="1" s="1"/>
  <c r="E17" i="1"/>
  <c r="D17" i="1"/>
  <c r="K17" i="1" s="1"/>
  <c r="J16" i="1"/>
  <c r="G16" i="1"/>
  <c r="H16" i="1" s="1"/>
  <c r="E16" i="1"/>
  <c r="D16" i="1"/>
  <c r="K16" i="1" s="1"/>
  <c r="C11" i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10" i="1"/>
  <c r="E47" i="1" l="1"/>
  <c r="D47" i="1"/>
  <c r="C48" i="1"/>
  <c r="D46" i="1"/>
  <c r="C35" i="1"/>
  <c r="E34" i="1"/>
  <c r="D34" i="1"/>
  <c r="J32" i="1"/>
  <c r="L32" i="1" s="1"/>
  <c r="D33" i="1"/>
  <c r="I16" i="1"/>
  <c r="L16" i="1" s="1"/>
  <c r="I17" i="1"/>
  <c r="L17" i="1" s="1"/>
  <c r="I18" i="1"/>
  <c r="L18" i="1" s="1"/>
  <c r="I19" i="1"/>
  <c r="L19" i="1" s="1"/>
  <c r="I20" i="1"/>
  <c r="L20" i="1" s="1"/>
  <c r="I21" i="1"/>
  <c r="L21" i="1" s="1"/>
  <c r="I22" i="1"/>
  <c r="L22" i="1" s="1"/>
  <c r="I23" i="1"/>
  <c r="L23" i="1" s="1"/>
  <c r="I24" i="1"/>
  <c r="L24" i="1" s="1"/>
  <c r="I25" i="1"/>
  <c r="L25" i="1" s="1"/>
  <c r="I26" i="1"/>
  <c r="L26" i="1" s="1"/>
  <c r="I27" i="1"/>
  <c r="L27" i="1" s="1"/>
  <c r="I28" i="1"/>
  <c r="L28" i="1" s="1"/>
  <c r="I29" i="1"/>
  <c r="L29" i="1" s="1"/>
  <c r="I30" i="1"/>
  <c r="L30" i="1" s="1"/>
  <c r="I31" i="1"/>
  <c r="L31" i="1" s="1"/>
  <c r="J31" i="1"/>
  <c r="G15" i="1"/>
  <c r="H15" i="1" s="1"/>
  <c r="D15" i="1"/>
  <c r="J15" i="1" s="1"/>
  <c r="E15" i="1"/>
  <c r="G14" i="1"/>
  <c r="H14" i="1" s="1"/>
  <c r="I14" i="1" s="1"/>
  <c r="G13" i="1"/>
  <c r="H13" i="1" s="1"/>
  <c r="D14" i="1"/>
  <c r="E14" i="1"/>
  <c r="D13" i="1"/>
  <c r="E13" i="1"/>
  <c r="G12" i="1"/>
  <c r="H12" i="1" s="1"/>
  <c r="E12" i="1"/>
  <c r="D12" i="1"/>
  <c r="J12" i="1" s="1"/>
  <c r="G11" i="1"/>
  <c r="H11" i="1" s="1"/>
  <c r="E11" i="1"/>
  <c r="D11" i="1"/>
  <c r="K11" i="1" s="1"/>
  <c r="G10" i="1"/>
  <c r="H10" i="1" s="1"/>
  <c r="E10" i="1"/>
  <c r="D10" i="1"/>
  <c r="G9" i="1"/>
  <c r="H9" i="1" s="1"/>
  <c r="D9" i="1"/>
  <c r="J9" i="1" s="1"/>
  <c r="E9" i="1"/>
  <c r="D5" i="1"/>
  <c r="D4" i="1"/>
  <c r="K47" i="1" l="1"/>
  <c r="J47" i="1"/>
  <c r="I47" i="1"/>
  <c r="L47" i="1" s="1"/>
  <c r="E48" i="1"/>
  <c r="D48" i="1"/>
  <c r="K46" i="1"/>
  <c r="I46" i="1"/>
  <c r="L46" i="1" s="1"/>
  <c r="J46" i="1"/>
  <c r="K33" i="1"/>
  <c r="J33" i="1"/>
  <c r="I33" i="1"/>
  <c r="L33" i="1" s="1"/>
  <c r="K34" i="1"/>
  <c r="J34" i="1"/>
  <c r="I34" i="1"/>
  <c r="L34" i="1" s="1"/>
  <c r="D35" i="1"/>
  <c r="E35" i="1"/>
  <c r="C36" i="1"/>
  <c r="J14" i="1"/>
  <c r="L14" i="1" s="1"/>
  <c r="J11" i="1"/>
  <c r="K15" i="1"/>
  <c r="J13" i="1"/>
  <c r="I15" i="1"/>
  <c r="L15" i="1" s="1"/>
  <c r="K9" i="1"/>
  <c r="K10" i="1"/>
  <c r="I13" i="1"/>
  <c r="L13" i="1" s="1"/>
  <c r="K12" i="1"/>
  <c r="K13" i="1"/>
  <c r="J10" i="1"/>
  <c r="K14" i="1"/>
  <c r="I12" i="1"/>
  <c r="L12" i="1" s="1"/>
  <c r="I11" i="1"/>
  <c r="I10" i="1"/>
  <c r="L10" i="1" s="1"/>
  <c r="I9" i="1"/>
  <c r="L9" i="1" s="1"/>
  <c r="K48" i="1" l="1"/>
  <c r="J48" i="1"/>
  <c r="I48" i="1"/>
  <c r="L48" i="1" s="1"/>
  <c r="K35" i="1"/>
  <c r="J35" i="1"/>
  <c r="I35" i="1"/>
  <c r="C37" i="1"/>
  <c r="E36" i="1"/>
  <c r="D36" i="1"/>
  <c r="L11" i="1"/>
  <c r="J36" i="1" l="1"/>
  <c r="I36" i="1"/>
  <c r="L36" i="1" s="1"/>
  <c r="K36" i="1"/>
  <c r="E37" i="1"/>
  <c r="C38" i="1"/>
  <c r="D37" i="1"/>
  <c r="L35" i="1"/>
  <c r="E38" i="1" l="1"/>
  <c r="C39" i="1"/>
  <c r="D38" i="1"/>
  <c r="I37" i="1"/>
  <c r="K37" i="1"/>
  <c r="J37" i="1"/>
  <c r="L37" i="1" l="1"/>
  <c r="J38" i="1"/>
  <c r="I38" i="1"/>
  <c r="K38" i="1"/>
  <c r="E39" i="1"/>
  <c r="C40" i="1"/>
  <c r="D39" i="1"/>
  <c r="K39" i="1" l="1"/>
  <c r="J39" i="1"/>
  <c r="I39" i="1"/>
  <c r="E40" i="1"/>
  <c r="C41" i="1"/>
  <c r="D40" i="1"/>
  <c r="L38" i="1"/>
  <c r="K40" i="1" l="1"/>
  <c r="J40" i="1"/>
  <c r="I40" i="1"/>
  <c r="L40" i="1" s="1"/>
  <c r="C42" i="1"/>
  <c r="D41" i="1"/>
  <c r="E41" i="1"/>
  <c r="L39" i="1"/>
  <c r="K41" i="1" l="1"/>
  <c r="J41" i="1"/>
  <c r="I41" i="1"/>
  <c r="L41" i="1" s="1"/>
  <c r="C43" i="1"/>
  <c r="E42" i="1"/>
  <c r="D42" i="1"/>
  <c r="K42" i="1" l="1"/>
  <c r="J42" i="1"/>
  <c r="I42" i="1"/>
  <c r="L42" i="1" s="1"/>
  <c r="C44" i="1"/>
  <c r="D43" i="1"/>
  <c r="E43" i="1"/>
  <c r="K43" i="1" l="1"/>
  <c r="J43" i="1"/>
  <c r="I43" i="1"/>
  <c r="C45" i="1"/>
  <c r="E44" i="1"/>
  <c r="D44" i="1"/>
  <c r="K44" i="1" l="1"/>
  <c r="J44" i="1"/>
  <c r="I44" i="1"/>
  <c r="L44" i="1" s="1"/>
  <c r="E45" i="1"/>
  <c r="D45" i="1"/>
  <c r="L43" i="1"/>
  <c r="J45" i="1" l="1"/>
  <c r="I45" i="1"/>
  <c r="L45" i="1" s="1"/>
  <c r="K45" i="1"/>
</calcChain>
</file>

<file path=xl/sharedStrings.xml><?xml version="1.0" encoding="utf-8"?>
<sst xmlns="http://schemas.openxmlformats.org/spreadsheetml/2006/main" count="12" uniqueCount="12">
  <si>
    <t>False Negative</t>
  </si>
  <si>
    <t>Measured Postive</t>
  </si>
  <si>
    <t>Measured False</t>
  </si>
  <si>
    <t>Measured False Positive</t>
  </si>
  <si>
    <t>Precision</t>
  </si>
  <si>
    <t>Recall</t>
  </si>
  <si>
    <t>positive</t>
  </si>
  <si>
    <t>negative</t>
  </si>
  <si>
    <t>True Positive in Pop</t>
  </si>
  <si>
    <t>Actual Negatives in Pop</t>
  </si>
  <si>
    <t>Accuracy</t>
  </si>
  <si>
    <t>F1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</si>
</sst>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Comparing Precision</a:t>
            </a:r>
            <a:r>
              <a:rPr lang="en-US" sz="1200" baseline="0"/>
              <a:t> and Recall for Imbalanced Populations.  Accuracy fixed 95% (Positive and Negative)</a:t>
            </a:r>
            <a:endParaRPr lang="en-US" sz="1200"/>
          </a:p>
        </c:rich>
      </c:tx>
      <c:layout>
        <c:manualLayout>
          <c:xMode val="edge"/>
          <c:yMode val="edge"/>
          <c:x val="0.14222222222222222"/>
          <c:y val="3.03030303030303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Precision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Sheet1!$C$9:$C$48</c:f>
              <c:numCache>
                <c:formatCode>General</c:formatCode>
                <c:ptCount val="4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</c:numCache>
            </c:numRef>
          </c:xVal>
          <c:yVal>
            <c:numRef>
              <c:f>Sheet1!$I$9:$I$48</c:f>
              <c:numCache>
                <c:formatCode>0.00</c:formatCode>
                <c:ptCount val="40"/>
                <c:pt idx="0">
                  <c:v>0.32203389830508472</c:v>
                </c:pt>
                <c:pt idx="1">
                  <c:v>0.48717948717948717</c:v>
                </c:pt>
                <c:pt idx="2">
                  <c:v>0.58762886597938147</c:v>
                </c:pt>
                <c:pt idx="3">
                  <c:v>0.65517241379310343</c:v>
                </c:pt>
                <c:pt idx="4">
                  <c:v>0.70370370370370372</c:v>
                </c:pt>
                <c:pt idx="5">
                  <c:v>0.74025974025974028</c:v>
                </c:pt>
                <c:pt idx="6">
                  <c:v>0.76878612716763006</c:v>
                </c:pt>
                <c:pt idx="7">
                  <c:v>0.79166666666666663</c:v>
                </c:pt>
                <c:pt idx="8">
                  <c:v>0.81042654028436023</c:v>
                </c:pt>
                <c:pt idx="9">
                  <c:v>0.82608695652173914</c:v>
                </c:pt>
                <c:pt idx="10">
                  <c:v>0.8393574297188755</c:v>
                </c:pt>
                <c:pt idx="11">
                  <c:v>0.85074626865671643</c:v>
                </c:pt>
                <c:pt idx="12">
                  <c:v>0.86062717770034847</c:v>
                </c:pt>
                <c:pt idx="13">
                  <c:v>0.86928104575163401</c:v>
                </c:pt>
                <c:pt idx="14">
                  <c:v>0.87692307692307692</c:v>
                </c:pt>
                <c:pt idx="15">
                  <c:v>0.88372093023255816</c:v>
                </c:pt>
                <c:pt idx="16">
                  <c:v>0.88980716253443526</c:v>
                </c:pt>
                <c:pt idx="17">
                  <c:v>0.89528795811518325</c:v>
                </c:pt>
                <c:pt idx="18">
                  <c:v>0.90024937655860349</c:v>
                </c:pt>
                <c:pt idx="19">
                  <c:v>0.90476190476190477</c:v>
                </c:pt>
                <c:pt idx="20">
                  <c:v>0.90888382687927105</c:v>
                </c:pt>
                <c:pt idx="21">
                  <c:v>0.9126637554585153</c:v>
                </c:pt>
                <c:pt idx="22">
                  <c:v>0.9161425576519916</c:v>
                </c:pt>
                <c:pt idx="23">
                  <c:v>0.91935483870967738</c:v>
                </c:pt>
                <c:pt idx="24">
                  <c:v>0.92233009708737868</c:v>
                </c:pt>
                <c:pt idx="25">
                  <c:v>0.92509363295880154</c:v>
                </c:pt>
                <c:pt idx="26">
                  <c:v>0.92766726943942135</c:v>
                </c:pt>
                <c:pt idx="27">
                  <c:v>0.93006993006993011</c:v>
                </c:pt>
                <c:pt idx="28">
                  <c:v>0.93231810490693734</c:v>
                </c:pt>
                <c:pt idx="29">
                  <c:v>0.93442622950819676</c:v>
                </c:pt>
                <c:pt idx="30">
                  <c:v>0.93640699523052462</c:v>
                </c:pt>
                <c:pt idx="31">
                  <c:v>0.93827160493827155</c:v>
                </c:pt>
                <c:pt idx="32">
                  <c:v>0.94002998500749624</c:v>
                </c:pt>
                <c:pt idx="33">
                  <c:v>0.94169096209912539</c:v>
                </c:pt>
                <c:pt idx="34">
                  <c:v>0.94326241134751776</c:v>
                </c:pt>
                <c:pt idx="35">
                  <c:v>0.94475138121546964</c:v>
                </c:pt>
                <c:pt idx="36">
                  <c:v>0.94616419919246297</c:v>
                </c:pt>
                <c:pt idx="37">
                  <c:v>0.94750656167978997</c:v>
                </c:pt>
                <c:pt idx="38">
                  <c:v>0.94878361075544171</c:v>
                </c:pt>
                <c:pt idx="39">
                  <c:v>0.95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C4-416C-9AC4-6542ABE9073B}"/>
            </c:ext>
          </c:extLst>
        </c:ser>
        <c:ser>
          <c:idx val="1"/>
          <c:order val="1"/>
          <c:tx>
            <c:v>Recall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Sheet1!$C$9:$C$48</c:f>
              <c:numCache>
                <c:formatCode>General</c:formatCode>
                <c:ptCount val="4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</c:numCache>
            </c:numRef>
          </c:xVal>
          <c:yVal>
            <c:numRef>
              <c:f>Sheet1!$J$9:$J$48</c:f>
              <c:numCache>
                <c:formatCode>General</c:formatCode>
                <c:ptCount val="40"/>
                <c:pt idx="0">
                  <c:v>0.95</c:v>
                </c:pt>
                <c:pt idx="1">
                  <c:v>0.95</c:v>
                </c:pt>
                <c:pt idx="2">
                  <c:v>0.95</c:v>
                </c:pt>
                <c:pt idx="3">
                  <c:v>0.95</c:v>
                </c:pt>
                <c:pt idx="4">
                  <c:v>0.95</c:v>
                </c:pt>
                <c:pt idx="5">
                  <c:v>0.95</c:v>
                </c:pt>
                <c:pt idx="6">
                  <c:v>0.95</c:v>
                </c:pt>
                <c:pt idx="7">
                  <c:v>0.95</c:v>
                </c:pt>
                <c:pt idx="8">
                  <c:v>0.95</c:v>
                </c:pt>
                <c:pt idx="9">
                  <c:v>0.95</c:v>
                </c:pt>
                <c:pt idx="10">
                  <c:v>0.95</c:v>
                </c:pt>
                <c:pt idx="11">
                  <c:v>0.95</c:v>
                </c:pt>
                <c:pt idx="12">
                  <c:v>0.95</c:v>
                </c:pt>
                <c:pt idx="13">
                  <c:v>0.95</c:v>
                </c:pt>
                <c:pt idx="14">
                  <c:v>0.95</c:v>
                </c:pt>
                <c:pt idx="15">
                  <c:v>0.95</c:v>
                </c:pt>
                <c:pt idx="16">
                  <c:v>0.95</c:v>
                </c:pt>
                <c:pt idx="17">
                  <c:v>0.95</c:v>
                </c:pt>
                <c:pt idx="18">
                  <c:v>0.95</c:v>
                </c:pt>
                <c:pt idx="19">
                  <c:v>0.95</c:v>
                </c:pt>
                <c:pt idx="20">
                  <c:v>0.95</c:v>
                </c:pt>
                <c:pt idx="21">
                  <c:v>0.95</c:v>
                </c:pt>
                <c:pt idx="22">
                  <c:v>0.95</c:v>
                </c:pt>
                <c:pt idx="23">
                  <c:v>0.95</c:v>
                </c:pt>
                <c:pt idx="24">
                  <c:v>0.95</c:v>
                </c:pt>
                <c:pt idx="25">
                  <c:v>0.95</c:v>
                </c:pt>
                <c:pt idx="26">
                  <c:v>0.95</c:v>
                </c:pt>
                <c:pt idx="27">
                  <c:v>0.95</c:v>
                </c:pt>
                <c:pt idx="28">
                  <c:v>0.95</c:v>
                </c:pt>
                <c:pt idx="29">
                  <c:v>0.95</c:v>
                </c:pt>
                <c:pt idx="30">
                  <c:v>0.95</c:v>
                </c:pt>
                <c:pt idx="31">
                  <c:v>0.95</c:v>
                </c:pt>
                <c:pt idx="32">
                  <c:v>0.95</c:v>
                </c:pt>
                <c:pt idx="33">
                  <c:v>0.95</c:v>
                </c:pt>
                <c:pt idx="34">
                  <c:v>0.95</c:v>
                </c:pt>
                <c:pt idx="35">
                  <c:v>0.95</c:v>
                </c:pt>
                <c:pt idx="36">
                  <c:v>0.95</c:v>
                </c:pt>
                <c:pt idx="37">
                  <c:v>0.95</c:v>
                </c:pt>
                <c:pt idx="38">
                  <c:v>0.95</c:v>
                </c:pt>
                <c:pt idx="39">
                  <c:v>0.95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5C4-416C-9AC4-6542ABE907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4440831"/>
        <c:axId val="1684438751"/>
      </c:scatterChart>
      <c:valAx>
        <c:axId val="1684440831"/>
        <c:scaling>
          <c:orientation val="minMax"/>
          <c:max val="2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of Positive</a:t>
                </a:r>
                <a:r>
                  <a:rPr lang="en-US" baseline="0"/>
                  <a:t> Population (Negative Population fixed at 20000)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438751"/>
        <c:crosses val="autoZero"/>
        <c:crossBetween val="midCat"/>
      </c:valAx>
      <c:valAx>
        <c:axId val="1684438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 (Recall or Precision)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4408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274637</xdr:colOff>
      <xdr:row>21</xdr:row>
      <xdr:rowOff>161925</xdr:rowOff>
    </xdr:from>
    <xdr:to>
      <xdr:col>19</xdr:col>
      <xdr:colOff>249237</xdr:colOff>
      <xdr:row>40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L53"/>
  <sheetViews>
    <sheetView tabSelected="1" topLeftCell="A19" workbookViewId="0">
      <selection activeCell="F54" sqref="F54"/>
    </sheetView>
  </sheetViews>
  <sheetFormatPr defaultRowHeight="14" x14ac:dyDescent="0.3"/>
  <cols>
    <col min="3" max="3" width="17.33203125" bestFit="1" customWidth="1"/>
    <col min="4" max="4" width="15.5" bestFit="1" customWidth="1"/>
    <col min="5" max="5" width="13.5" customWidth="1"/>
    <col min="6" max="6" width="14.5" bestFit="1" customWidth="1"/>
    <col min="7" max="7" width="14" bestFit="1" customWidth="1"/>
    <col min="8" max="8" width="21" bestFit="1" customWidth="1"/>
    <col min="11" max="11" width="9" style="1"/>
  </cols>
  <sheetData>
    <row r="4" spans="1:12" x14ac:dyDescent="0.3">
      <c r="A4" t="s">
        <v>6</v>
      </c>
      <c r="B4">
        <v>0.95</v>
      </c>
      <c r="C4">
        <v>500</v>
      </c>
      <c r="D4">
        <f>(1-B4)*C4</f>
        <v>25.000000000000021</v>
      </c>
    </row>
    <row r="5" spans="1:12" x14ac:dyDescent="0.3">
      <c r="A5" t="s">
        <v>7</v>
      </c>
      <c r="B5">
        <v>0.95</v>
      </c>
      <c r="C5">
        <v>20000</v>
      </c>
      <c r="D5">
        <f>(1-B5)*C5</f>
        <v>1000.0000000000009</v>
      </c>
    </row>
    <row r="8" spans="1:12" x14ac:dyDescent="0.3">
      <c r="C8" s="1" t="s">
        <v>8</v>
      </c>
      <c r="D8" s="1" t="s">
        <v>1</v>
      </c>
      <c r="E8" s="1" t="s">
        <v>0</v>
      </c>
      <c r="F8" s="1" t="s">
        <v>9</v>
      </c>
      <c r="G8" s="1" t="s">
        <v>2</v>
      </c>
      <c r="H8" s="1" t="s">
        <v>3</v>
      </c>
      <c r="I8" s="1" t="s">
        <v>4</v>
      </c>
      <c r="J8" s="1" t="s">
        <v>5</v>
      </c>
      <c r="K8" s="1" t="s">
        <v>10</v>
      </c>
      <c r="L8" s="1" t="s">
        <v>11</v>
      </c>
    </row>
    <row r="9" spans="1:12" x14ac:dyDescent="0.3">
      <c r="C9" s="1">
        <v>500</v>
      </c>
      <c r="D9" s="1">
        <f t="shared" ref="D9:D15" si="0">$B$4*C9</f>
        <v>475</v>
      </c>
      <c r="E9" s="1">
        <f t="shared" ref="E9:E15" si="1">C9*(1-$B$4)</f>
        <v>25.000000000000021</v>
      </c>
      <c r="F9" s="1">
        <v>20000</v>
      </c>
      <c r="G9" s="1">
        <f t="shared" ref="G9:G15" si="2">(F9)*$B$5</f>
        <v>19000</v>
      </c>
      <c r="H9" s="1">
        <f t="shared" ref="H9:H15" si="3">F9-G9</f>
        <v>1000</v>
      </c>
      <c r="I9" s="3">
        <f t="shared" ref="I9:I15" si="4">D9/(D9+H9)</f>
        <v>0.32203389830508472</v>
      </c>
      <c r="J9" s="1">
        <f t="shared" ref="J9:J15" si="5">D9/(D9+E9)</f>
        <v>0.95</v>
      </c>
      <c r="K9" s="1">
        <f>(D9+G9)/(C9+F9)</f>
        <v>0.95</v>
      </c>
      <c r="L9" s="2">
        <f>2*(I9*J9)/(I9+J9)</f>
        <v>0.48101265822784806</v>
      </c>
    </row>
    <row r="10" spans="1:12" x14ac:dyDescent="0.3">
      <c r="C10" s="1">
        <f>C9+500</f>
        <v>1000</v>
      </c>
      <c r="D10" s="1">
        <f t="shared" si="0"/>
        <v>950</v>
      </c>
      <c r="E10" s="1">
        <f t="shared" si="1"/>
        <v>50.000000000000043</v>
      </c>
      <c r="F10" s="1">
        <v>20000</v>
      </c>
      <c r="G10" s="1">
        <f t="shared" si="2"/>
        <v>19000</v>
      </c>
      <c r="H10" s="1">
        <f t="shared" si="3"/>
        <v>1000</v>
      </c>
      <c r="I10" s="3">
        <f t="shared" si="4"/>
        <v>0.48717948717948717</v>
      </c>
      <c r="J10" s="1">
        <f t="shared" si="5"/>
        <v>0.95</v>
      </c>
      <c r="K10" s="1">
        <f t="shared" ref="K10:K15" si="6">(D10+G10)/(C10+F10)</f>
        <v>0.95</v>
      </c>
      <c r="L10" s="2">
        <f t="shared" ref="L10:L15" si="7">2*(I10*J10)/(I10+J10)</f>
        <v>0.64406779661016944</v>
      </c>
    </row>
    <row r="11" spans="1:12" x14ac:dyDescent="0.3">
      <c r="C11" s="1">
        <f t="shared" ref="C11:C31" si="8">C10+500</f>
        <v>1500</v>
      </c>
      <c r="D11" s="1">
        <f t="shared" si="0"/>
        <v>1425</v>
      </c>
      <c r="E11" s="1">
        <f t="shared" si="1"/>
        <v>75.000000000000071</v>
      </c>
      <c r="F11" s="1">
        <v>20000</v>
      </c>
      <c r="G11" s="1">
        <f t="shared" si="2"/>
        <v>19000</v>
      </c>
      <c r="H11" s="1">
        <f t="shared" si="3"/>
        <v>1000</v>
      </c>
      <c r="I11" s="3">
        <f t="shared" si="4"/>
        <v>0.58762886597938147</v>
      </c>
      <c r="J11" s="1">
        <f t="shared" si="5"/>
        <v>0.95</v>
      </c>
      <c r="K11" s="1">
        <f t="shared" si="6"/>
        <v>0.95</v>
      </c>
      <c r="L11" s="2">
        <f t="shared" si="7"/>
        <v>0.72611464968152872</v>
      </c>
    </row>
    <row r="12" spans="1:12" x14ac:dyDescent="0.3">
      <c r="C12" s="1">
        <f t="shared" si="8"/>
        <v>2000</v>
      </c>
      <c r="D12" s="1">
        <f t="shared" si="0"/>
        <v>1900</v>
      </c>
      <c r="E12" s="1">
        <f t="shared" si="1"/>
        <v>100.00000000000009</v>
      </c>
      <c r="F12" s="1">
        <v>20000</v>
      </c>
      <c r="G12" s="1">
        <f t="shared" si="2"/>
        <v>19000</v>
      </c>
      <c r="H12" s="1">
        <f t="shared" si="3"/>
        <v>1000</v>
      </c>
      <c r="I12" s="3">
        <f t="shared" si="4"/>
        <v>0.65517241379310343</v>
      </c>
      <c r="J12" s="1">
        <f t="shared" si="5"/>
        <v>0.95</v>
      </c>
      <c r="K12" s="1">
        <f t="shared" si="6"/>
        <v>0.95</v>
      </c>
      <c r="L12" s="2">
        <f t="shared" si="7"/>
        <v>0.77551020408163263</v>
      </c>
    </row>
    <row r="13" spans="1:12" x14ac:dyDescent="0.3">
      <c r="C13" s="1">
        <f t="shared" si="8"/>
        <v>2500</v>
      </c>
      <c r="D13" s="1">
        <f t="shared" si="0"/>
        <v>2375</v>
      </c>
      <c r="E13" s="1">
        <f t="shared" si="1"/>
        <v>125.00000000000011</v>
      </c>
      <c r="F13" s="1">
        <v>20000</v>
      </c>
      <c r="G13" s="1">
        <f t="shared" si="2"/>
        <v>19000</v>
      </c>
      <c r="H13" s="1">
        <f t="shared" si="3"/>
        <v>1000</v>
      </c>
      <c r="I13" s="3">
        <f t="shared" si="4"/>
        <v>0.70370370370370372</v>
      </c>
      <c r="J13" s="1">
        <f t="shared" si="5"/>
        <v>0.95</v>
      </c>
      <c r="K13" s="1">
        <f t="shared" si="6"/>
        <v>0.95</v>
      </c>
      <c r="L13" s="2">
        <f t="shared" si="7"/>
        <v>0.8085106382978724</v>
      </c>
    </row>
    <row r="14" spans="1:12" x14ac:dyDescent="0.3">
      <c r="C14" s="1">
        <f t="shared" si="8"/>
        <v>3000</v>
      </c>
      <c r="D14" s="1">
        <f t="shared" si="0"/>
        <v>2850</v>
      </c>
      <c r="E14" s="1">
        <f t="shared" si="1"/>
        <v>150.00000000000014</v>
      </c>
      <c r="F14" s="1">
        <v>20000</v>
      </c>
      <c r="G14" s="1">
        <f t="shared" si="2"/>
        <v>19000</v>
      </c>
      <c r="H14" s="1">
        <f t="shared" si="3"/>
        <v>1000</v>
      </c>
      <c r="I14" s="3">
        <f t="shared" si="4"/>
        <v>0.74025974025974028</v>
      </c>
      <c r="J14" s="1">
        <f t="shared" si="5"/>
        <v>0.95</v>
      </c>
      <c r="K14" s="1">
        <f t="shared" si="6"/>
        <v>0.95</v>
      </c>
      <c r="L14" s="2">
        <f t="shared" si="7"/>
        <v>0.83211678832116787</v>
      </c>
    </row>
    <row r="15" spans="1:12" x14ac:dyDescent="0.3">
      <c r="C15" s="1">
        <f t="shared" si="8"/>
        <v>3500</v>
      </c>
      <c r="D15" s="1">
        <f t="shared" si="0"/>
        <v>3325</v>
      </c>
      <c r="E15" s="1">
        <f t="shared" si="1"/>
        <v>175.00000000000014</v>
      </c>
      <c r="F15" s="1">
        <v>20000</v>
      </c>
      <c r="G15" s="1">
        <f t="shared" si="2"/>
        <v>19000</v>
      </c>
      <c r="H15" s="1">
        <f t="shared" si="3"/>
        <v>1000</v>
      </c>
      <c r="I15" s="3">
        <f t="shared" si="4"/>
        <v>0.76878612716763006</v>
      </c>
      <c r="J15" s="1">
        <f t="shared" si="5"/>
        <v>0.95</v>
      </c>
      <c r="K15" s="1">
        <f t="shared" si="6"/>
        <v>0.95</v>
      </c>
      <c r="L15" s="2">
        <f t="shared" si="7"/>
        <v>0.84984025559105436</v>
      </c>
    </row>
    <row r="16" spans="1:12" x14ac:dyDescent="0.3">
      <c r="C16" s="1">
        <f t="shared" si="8"/>
        <v>4000</v>
      </c>
      <c r="D16" s="1">
        <f t="shared" ref="D16:D31" si="9">$B$4*C16</f>
        <v>3800</v>
      </c>
      <c r="E16" s="1">
        <f t="shared" ref="E16:E31" si="10">C16*(1-$B$4)</f>
        <v>200.00000000000017</v>
      </c>
      <c r="F16" s="1">
        <v>20000</v>
      </c>
      <c r="G16" s="1">
        <f t="shared" ref="G16:G31" si="11">(F16)*$B$5</f>
        <v>19000</v>
      </c>
      <c r="H16" s="1">
        <f t="shared" ref="H16:H31" si="12">F16-G16</f>
        <v>1000</v>
      </c>
      <c r="I16" s="3">
        <f t="shared" ref="I16:I31" si="13">D16/(D16+H16)</f>
        <v>0.79166666666666663</v>
      </c>
      <c r="J16" s="1">
        <f t="shared" ref="J16:J31" si="14">D16/(D16+E16)</f>
        <v>0.95</v>
      </c>
      <c r="K16" s="1">
        <f t="shared" ref="K16:K31" si="15">(D16+G16)/(C16+F16)</f>
        <v>0.95</v>
      </c>
      <c r="L16" s="2">
        <f t="shared" ref="L16:L31" si="16">2*(I16*J16)/(I16+J16)</f>
        <v>0.86363636363636354</v>
      </c>
    </row>
    <row r="17" spans="3:12" x14ac:dyDescent="0.3">
      <c r="C17" s="1">
        <f t="shared" si="8"/>
        <v>4500</v>
      </c>
      <c r="D17" s="1">
        <f t="shared" si="9"/>
        <v>4275</v>
      </c>
      <c r="E17" s="1">
        <f t="shared" si="10"/>
        <v>225.0000000000002</v>
      </c>
      <c r="F17" s="1">
        <v>20000</v>
      </c>
      <c r="G17" s="1">
        <f t="shared" si="11"/>
        <v>19000</v>
      </c>
      <c r="H17" s="1">
        <f t="shared" si="12"/>
        <v>1000</v>
      </c>
      <c r="I17" s="3">
        <f t="shared" si="13"/>
        <v>0.81042654028436023</v>
      </c>
      <c r="J17" s="1">
        <f t="shared" si="14"/>
        <v>0.95</v>
      </c>
      <c r="K17" s="1">
        <f t="shared" si="15"/>
        <v>0.95</v>
      </c>
      <c r="L17" s="2">
        <f t="shared" si="16"/>
        <v>0.8746803069053708</v>
      </c>
    </row>
    <row r="18" spans="3:12" x14ac:dyDescent="0.3">
      <c r="C18" s="1">
        <f t="shared" si="8"/>
        <v>5000</v>
      </c>
      <c r="D18" s="1">
        <f t="shared" si="9"/>
        <v>4750</v>
      </c>
      <c r="E18" s="1">
        <f t="shared" si="10"/>
        <v>250.00000000000023</v>
      </c>
      <c r="F18" s="1">
        <v>20000</v>
      </c>
      <c r="G18" s="1">
        <f t="shared" si="11"/>
        <v>19000</v>
      </c>
      <c r="H18" s="1">
        <f t="shared" si="12"/>
        <v>1000</v>
      </c>
      <c r="I18" s="3">
        <f t="shared" si="13"/>
        <v>0.82608695652173914</v>
      </c>
      <c r="J18" s="1">
        <f t="shared" si="14"/>
        <v>0.95</v>
      </c>
      <c r="K18" s="1">
        <f t="shared" si="15"/>
        <v>0.95</v>
      </c>
      <c r="L18" s="2">
        <f t="shared" si="16"/>
        <v>0.88372093023255827</v>
      </c>
    </row>
    <row r="19" spans="3:12" x14ac:dyDescent="0.3">
      <c r="C19" s="1">
        <f t="shared" si="8"/>
        <v>5500</v>
      </c>
      <c r="D19" s="1">
        <f t="shared" si="9"/>
        <v>5225</v>
      </c>
      <c r="E19" s="1">
        <f t="shared" si="10"/>
        <v>275.00000000000023</v>
      </c>
      <c r="F19" s="1">
        <v>20000</v>
      </c>
      <c r="G19" s="1">
        <f t="shared" si="11"/>
        <v>19000</v>
      </c>
      <c r="H19" s="1">
        <f t="shared" si="12"/>
        <v>1000</v>
      </c>
      <c r="I19" s="3">
        <f t="shared" si="13"/>
        <v>0.8393574297188755</v>
      </c>
      <c r="J19" s="1">
        <f t="shared" si="14"/>
        <v>0.95</v>
      </c>
      <c r="K19" s="1">
        <f t="shared" si="15"/>
        <v>0.95</v>
      </c>
      <c r="L19" s="2">
        <f t="shared" si="16"/>
        <v>0.8912579957356076</v>
      </c>
    </row>
    <row r="20" spans="3:12" x14ac:dyDescent="0.3">
      <c r="C20" s="1">
        <f t="shared" si="8"/>
        <v>6000</v>
      </c>
      <c r="D20" s="1">
        <f t="shared" si="9"/>
        <v>5700</v>
      </c>
      <c r="E20" s="1">
        <f t="shared" si="10"/>
        <v>300.00000000000028</v>
      </c>
      <c r="F20" s="1">
        <v>20000</v>
      </c>
      <c r="G20" s="1">
        <f t="shared" si="11"/>
        <v>19000</v>
      </c>
      <c r="H20" s="1">
        <f t="shared" si="12"/>
        <v>1000</v>
      </c>
      <c r="I20" s="3">
        <f t="shared" si="13"/>
        <v>0.85074626865671643</v>
      </c>
      <c r="J20" s="1">
        <f t="shared" si="14"/>
        <v>0.95</v>
      </c>
      <c r="K20" s="1">
        <f t="shared" si="15"/>
        <v>0.95</v>
      </c>
      <c r="L20" s="2">
        <f t="shared" si="16"/>
        <v>0.89763779527559051</v>
      </c>
    </row>
    <row r="21" spans="3:12" x14ac:dyDescent="0.3">
      <c r="C21" s="1">
        <f t="shared" si="8"/>
        <v>6500</v>
      </c>
      <c r="D21" s="1">
        <f t="shared" si="9"/>
        <v>6175</v>
      </c>
      <c r="E21" s="1">
        <f t="shared" si="10"/>
        <v>325.00000000000028</v>
      </c>
      <c r="F21" s="1">
        <v>20000</v>
      </c>
      <c r="G21" s="1">
        <f t="shared" si="11"/>
        <v>19000</v>
      </c>
      <c r="H21" s="1">
        <f t="shared" si="12"/>
        <v>1000</v>
      </c>
      <c r="I21" s="3">
        <f t="shared" si="13"/>
        <v>0.86062717770034847</v>
      </c>
      <c r="J21" s="1">
        <f t="shared" si="14"/>
        <v>0.95</v>
      </c>
      <c r="K21" s="1">
        <f t="shared" si="15"/>
        <v>0.95</v>
      </c>
      <c r="L21" s="2">
        <f t="shared" si="16"/>
        <v>0.90310786106032914</v>
      </c>
    </row>
    <row r="22" spans="3:12" x14ac:dyDescent="0.3">
      <c r="C22" s="1">
        <f t="shared" si="8"/>
        <v>7000</v>
      </c>
      <c r="D22" s="1">
        <f t="shared" si="9"/>
        <v>6650</v>
      </c>
      <c r="E22" s="1">
        <f t="shared" si="10"/>
        <v>350.00000000000028</v>
      </c>
      <c r="F22" s="1">
        <v>20000</v>
      </c>
      <c r="G22" s="1">
        <f t="shared" si="11"/>
        <v>19000</v>
      </c>
      <c r="H22" s="1">
        <f t="shared" si="12"/>
        <v>1000</v>
      </c>
      <c r="I22" s="3">
        <f t="shared" si="13"/>
        <v>0.86928104575163401</v>
      </c>
      <c r="J22" s="1">
        <f t="shared" si="14"/>
        <v>0.95</v>
      </c>
      <c r="K22" s="1">
        <f t="shared" si="15"/>
        <v>0.95</v>
      </c>
      <c r="L22" s="2">
        <f t="shared" si="16"/>
        <v>0.9078498293515358</v>
      </c>
    </row>
    <row r="23" spans="3:12" x14ac:dyDescent="0.3">
      <c r="C23" s="1">
        <f t="shared" si="8"/>
        <v>7500</v>
      </c>
      <c r="D23" s="1">
        <f t="shared" si="9"/>
        <v>7125</v>
      </c>
      <c r="E23" s="1">
        <f t="shared" si="10"/>
        <v>375.00000000000034</v>
      </c>
      <c r="F23" s="1">
        <v>20000</v>
      </c>
      <c r="G23" s="1">
        <f t="shared" si="11"/>
        <v>19000</v>
      </c>
      <c r="H23" s="1">
        <f t="shared" si="12"/>
        <v>1000</v>
      </c>
      <c r="I23" s="3">
        <f t="shared" si="13"/>
        <v>0.87692307692307692</v>
      </c>
      <c r="J23" s="1">
        <f t="shared" si="14"/>
        <v>0.95</v>
      </c>
      <c r="K23" s="1">
        <f t="shared" si="15"/>
        <v>0.95</v>
      </c>
      <c r="L23" s="2">
        <f t="shared" si="16"/>
        <v>0.91200000000000003</v>
      </c>
    </row>
    <row r="24" spans="3:12" x14ac:dyDescent="0.3">
      <c r="C24" s="1">
        <f t="shared" si="8"/>
        <v>8000</v>
      </c>
      <c r="D24" s="1">
        <f t="shared" si="9"/>
        <v>7600</v>
      </c>
      <c r="E24" s="1">
        <f t="shared" si="10"/>
        <v>400.00000000000034</v>
      </c>
      <c r="F24" s="1">
        <v>20000</v>
      </c>
      <c r="G24" s="1">
        <f t="shared" si="11"/>
        <v>19000</v>
      </c>
      <c r="H24" s="1">
        <f t="shared" si="12"/>
        <v>1000</v>
      </c>
      <c r="I24" s="3">
        <f t="shared" si="13"/>
        <v>0.88372093023255816</v>
      </c>
      <c r="J24" s="1">
        <f t="shared" si="14"/>
        <v>0.95</v>
      </c>
      <c r="K24" s="1">
        <f t="shared" si="15"/>
        <v>0.95</v>
      </c>
      <c r="L24" s="2">
        <f t="shared" si="16"/>
        <v>0.91566265060240959</v>
      </c>
    </row>
    <row r="25" spans="3:12" x14ac:dyDescent="0.3">
      <c r="C25" s="1">
        <f t="shared" si="8"/>
        <v>8500</v>
      </c>
      <c r="D25" s="1">
        <f t="shared" si="9"/>
        <v>8075</v>
      </c>
      <c r="E25" s="1">
        <f t="shared" si="10"/>
        <v>425.0000000000004</v>
      </c>
      <c r="F25" s="1">
        <v>20000</v>
      </c>
      <c r="G25" s="1">
        <f t="shared" si="11"/>
        <v>19000</v>
      </c>
      <c r="H25" s="1">
        <f t="shared" si="12"/>
        <v>1000</v>
      </c>
      <c r="I25" s="3">
        <f t="shared" si="13"/>
        <v>0.88980716253443526</v>
      </c>
      <c r="J25" s="1">
        <f t="shared" si="14"/>
        <v>0.95</v>
      </c>
      <c r="K25" s="1">
        <f t="shared" si="15"/>
        <v>0.95</v>
      </c>
      <c r="L25" s="2">
        <f t="shared" si="16"/>
        <v>0.91891891891891897</v>
      </c>
    </row>
    <row r="26" spans="3:12" x14ac:dyDescent="0.3">
      <c r="C26" s="1">
        <f t="shared" si="8"/>
        <v>9000</v>
      </c>
      <c r="D26" s="1">
        <f t="shared" si="9"/>
        <v>8550</v>
      </c>
      <c r="E26" s="1">
        <f t="shared" si="10"/>
        <v>450.0000000000004</v>
      </c>
      <c r="F26" s="1">
        <v>20000</v>
      </c>
      <c r="G26" s="1">
        <f t="shared" si="11"/>
        <v>19000</v>
      </c>
      <c r="H26" s="1">
        <f t="shared" si="12"/>
        <v>1000</v>
      </c>
      <c r="I26" s="3">
        <f t="shared" si="13"/>
        <v>0.89528795811518325</v>
      </c>
      <c r="J26" s="1">
        <f t="shared" si="14"/>
        <v>0.95</v>
      </c>
      <c r="K26" s="1">
        <f t="shared" si="15"/>
        <v>0.95</v>
      </c>
      <c r="L26" s="2">
        <f t="shared" si="16"/>
        <v>0.92183288409703501</v>
      </c>
    </row>
    <row r="27" spans="3:12" x14ac:dyDescent="0.3">
      <c r="C27" s="1">
        <f t="shared" si="8"/>
        <v>9500</v>
      </c>
      <c r="D27" s="1">
        <f t="shared" si="9"/>
        <v>9025</v>
      </c>
      <c r="E27" s="1">
        <f t="shared" si="10"/>
        <v>475.0000000000004</v>
      </c>
      <c r="F27" s="1">
        <v>20000</v>
      </c>
      <c r="G27" s="1">
        <f t="shared" si="11"/>
        <v>19000</v>
      </c>
      <c r="H27" s="1">
        <f t="shared" si="12"/>
        <v>1000</v>
      </c>
      <c r="I27" s="3">
        <f t="shared" si="13"/>
        <v>0.90024937655860349</v>
      </c>
      <c r="J27" s="1">
        <f t="shared" si="14"/>
        <v>0.95</v>
      </c>
      <c r="K27" s="1">
        <f t="shared" si="15"/>
        <v>0.95</v>
      </c>
      <c r="L27" s="2">
        <f t="shared" si="16"/>
        <v>0.92445582586427655</v>
      </c>
    </row>
    <row r="28" spans="3:12" x14ac:dyDescent="0.3">
      <c r="C28" s="1">
        <f t="shared" si="8"/>
        <v>10000</v>
      </c>
      <c r="D28" s="1">
        <f t="shared" si="9"/>
        <v>9500</v>
      </c>
      <c r="E28" s="1">
        <f t="shared" si="10"/>
        <v>500.00000000000045</v>
      </c>
      <c r="F28" s="1">
        <v>20000</v>
      </c>
      <c r="G28" s="1">
        <f t="shared" si="11"/>
        <v>19000</v>
      </c>
      <c r="H28" s="1">
        <f t="shared" si="12"/>
        <v>1000</v>
      </c>
      <c r="I28" s="3">
        <f t="shared" si="13"/>
        <v>0.90476190476190477</v>
      </c>
      <c r="J28" s="1">
        <f t="shared" si="14"/>
        <v>0.95</v>
      </c>
      <c r="K28" s="1">
        <f t="shared" si="15"/>
        <v>0.95</v>
      </c>
      <c r="L28" s="2">
        <f t="shared" si="16"/>
        <v>0.92682926829268286</v>
      </c>
    </row>
    <row r="29" spans="3:12" x14ac:dyDescent="0.3">
      <c r="C29" s="1">
        <f t="shared" si="8"/>
        <v>10500</v>
      </c>
      <c r="D29" s="1">
        <f t="shared" si="9"/>
        <v>9975</v>
      </c>
      <c r="E29" s="1">
        <f t="shared" si="10"/>
        <v>525.00000000000045</v>
      </c>
      <c r="F29" s="1">
        <v>20000</v>
      </c>
      <c r="G29" s="1">
        <f t="shared" si="11"/>
        <v>19000</v>
      </c>
      <c r="H29" s="1">
        <f t="shared" si="12"/>
        <v>1000</v>
      </c>
      <c r="I29" s="3">
        <f t="shared" si="13"/>
        <v>0.90888382687927105</v>
      </c>
      <c r="J29" s="1">
        <f t="shared" si="14"/>
        <v>0.95</v>
      </c>
      <c r="K29" s="1">
        <f t="shared" si="15"/>
        <v>0.95</v>
      </c>
      <c r="L29" s="2">
        <f t="shared" si="16"/>
        <v>0.92898719441210709</v>
      </c>
    </row>
    <row r="30" spans="3:12" x14ac:dyDescent="0.3">
      <c r="C30" s="1">
        <f t="shared" si="8"/>
        <v>11000</v>
      </c>
      <c r="D30" s="1">
        <f t="shared" si="9"/>
        <v>10450</v>
      </c>
      <c r="E30" s="1">
        <f t="shared" si="10"/>
        <v>550.00000000000045</v>
      </c>
      <c r="F30" s="1">
        <v>20000</v>
      </c>
      <c r="G30" s="1">
        <f t="shared" si="11"/>
        <v>19000</v>
      </c>
      <c r="H30" s="1">
        <f t="shared" si="12"/>
        <v>1000</v>
      </c>
      <c r="I30" s="3">
        <f t="shared" si="13"/>
        <v>0.9126637554585153</v>
      </c>
      <c r="J30" s="1">
        <f t="shared" si="14"/>
        <v>0.95</v>
      </c>
      <c r="K30" s="1">
        <f t="shared" si="15"/>
        <v>0.95</v>
      </c>
      <c r="L30" s="2">
        <f t="shared" si="16"/>
        <v>0.93095768374164811</v>
      </c>
    </row>
    <row r="31" spans="3:12" x14ac:dyDescent="0.3">
      <c r="C31" s="1">
        <f t="shared" si="8"/>
        <v>11500</v>
      </c>
      <c r="D31" s="1">
        <f t="shared" si="9"/>
        <v>10925</v>
      </c>
      <c r="E31" s="1">
        <f t="shared" si="10"/>
        <v>575.00000000000045</v>
      </c>
      <c r="F31" s="1">
        <v>20000</v>
      </c>
      <c r="G31" s="1">
        <f t="shared" si="11"/>
        <v>19000</v>
      </c>
      <c r="H31" s="1">
        <f t="shared" si="12"/>
        <v>1000</v>
      </c>
      <c r="I31" s="3">
        <f t="shared" si="13"/>
        <v>0.9161425576519916</v>
      </c>
      <c r="J31" s="1">
        <f t="shared" si="14"/>
        <v>0.95</v>
      </c>
      <c r="K31" s="1">
        <f t="shared" si="15"/>
        <v>0.95</v>
      </c>
      <c r="L31" s="2">
        <f t="shared" si="16"/>
        <v>0.93276414087513326</v>
      </c>
    </row>
    <row r="32" spans="3:12" x14ac:dyDescent="0.3">
      <c r="C32" s="1">
        <f t="shared" ref="C32:C45" si="17">C31+500</f>
        <v>12000</v>
      </c>
      <c r="D32" s="1">
        <f t="shared" ref="D32:D45" si="18">$B$4*C32</f>
        <v>11400</v>
      </c>
      <c r="E32" s="1">
        <f t="shared" ref="E32:E45" si="19">C32*(1-$B$4)</f>
        <v>600.00000000000057</v>
      </c>
      <c r="F32" s="1">
        <v>20000</v>
      </c>
      <c r="G32" s="1">
        <f t="shared" ref="G32:G45" si="20">(F32)*$B$5</f>
        <v>19000</v>
      </c>
      <c r="H32" s="1">
        <f t="shared" ref="H32:H45" si="21">F32-G32</f>
        <v>1000</v>
      </c>
      <c r="I32" s="3">
        <f t="shared" ref="I32:I45" si="22">D32/(D32+H32)</f>
        <v>0.91935483870967738</v>
      </c>
      <c r="J32" s="1">
        <f t="shared" ref="J32:J45" si="23">D32/(D32+E32)</f>
        <v>0.95</v>
      </c>
      <c r="K32" s="1">
        <f t="shared" ref="K32:K45" si="24">(D32+G32)/(C32+F32)</f>
        <v>0.95</v>
      </c>
      <c r="L32" s="2">
        <f t="shared" ref="L32:L45" si="25">2*(I32*J32)/(I32+J32)</f>
        <v>0.93442622950819676</v>
      </c>
    </row>
    <row r="33" spans="3:12" x14ac:dyDescent="0.3">
      <c r="C33" s="1">
        <f t="shared" si="17"/>
        <v>12500</v>
      </c>
      <c r="D33" s="1">
        <f t="shared" si="18"/>
        <v>11875</v>
      </c>
      <c r="E33" s="1">
        <f t="shared" si="19"/>
        <v>625.00000000000057</v>
      </c>
      <c r="F33" s="1">
        <v>20000</v>
      </c>
      <c r="G33" s="1">
        <f t="shared" si="20"/>
        <v>19000</v>
      </c>
      <c r="H33" s="1">
        <f t="shared" si="21"/>
        <v>1000</v>
      </c>
      <c r="I33" s="3">
        <f t="shared" si="22"/>
        <v>0.92233009708737868</v>
      </c>
      <c r="J33" s="1">
        <f t="shared" si="23"/>
        <v>0.95</v>
      </c>
      <c r="K33" s="1">
        <f t="shared" si="24"/>
        <v>0.95</v>
      </c>
      <c r="L33" s="2">
        <f t="shared" si="25"/>
        <v>0.93596059113300489</v>
      </c>
    </row>
    <row r="34" spans="3:12" x14ac:dyDescent="0.3">
      <c r="C34" s="1">
        <f t="shared" si="17"/>
        <v>13000</v>
      </c>
      <c r="D34" s="1">
        <f t="shared" si="18"/>
        <v>12350</v>
      </c>
      <c r="E34" s="1">
        <f t="shared" si="19"/>
        <v>650.00000000000057</v>
      </c>
      <c r="F34" s="1">
        <v>20000</v>
      </c>
      <c r="G34" s="1">
        <f t="shared" si="20"/>
        <v>19000</v>
      </c>
      <c r="H34" s="1">
        <f t="shared" si="21"/>
        <v>1000</v>
      </c>
      <c r="I34" s="3">
        <f t="shared" si="22"/>
        <v>0.92509363295880154</v>
      </c>
      <c r="J34" s="1">
        <f t="shared" si="23"/>
        <v>0.95</v>
      </c>
      <c r="K34" s="1">
        <f t="shared" si="24"/>
        <v>0.95</v>
      </c>
      <c r="L34" s="2">
        <f t="shared" si="25"/>
        <v>0.93738140417457305</v>
      </c>
    </row>
    <row r="35" spans="3:12" x14ac:dyDescent="0.3">
      <c r="C35" s="1">
        <f t="shared" si="17"/>
        <v>13500</v>
      </c>
      <c r="D35" s="1">
        <f t="shared" si="18"/>
        <v>12825</v>
      </c>
      <c r="E35" s="1">
        <f t="shared" si="19"/>
        <v>675.00000000000057</v>
      </c>
      <c r="F35" s="1">
        <v>20000</v>
      </c>
      <c r="G35" s="1">
        <f t="shared" si="20"/>
        <v>19000</v>
      </c>
      <c r="H35" s="1">
        <f t="shared" si="21"/>
        <v>1000</v>
      </c>
      <c r="I35" s="3">
        <f t="shared" si="22"/>
        <v>0.92766726943942135</v>
      </c>
      <c r="J35" s="1">
        <f t="shared" si="23"/>
        <v>0.95</v>
      </c>
      <c r="K35" s="1">
        <f t="shared" si="24"/>
        <v>0.95</v>
      </c>
      <c r="L35" s="2">
        <f t="shared" si="25"/>
        <v>0.93870082342177497</v>
      </c>
    </row>
    <row r="36" spans="3:12" x14ac:dyDescent="0.3">
      <c r="C36" s="1">
        <f t="shared" si="17"/>
        <v>14000</v>
      </c>
      <c r="D36" s="1">
        <f t="shared" si="18"/>
        <v>13300</v>
      </c>
      <c r="E36" s="1">
        <f t="shared" si="19"/>
        <v>700.00000000000057</v>
      </c>
      <c r="F36" s="1">
        <v>20000</v>
      </c>
      <c r="G36" s="1">
        <f t="shared" si="20"/>
        <v>19000</v>
      </c>
      <c r="H36" s="1">
        <f t="shared" si="21"/>
        <v>1000</v>
      </c>
      <c r="I36" s="3">
        <f t="shared" si="22"/>
        <v>0.93006993006993011</v>
      </c>
      <c r="J36" s="1">
        <f t="shared" si="23"/>
        <v>0.95</v>
      </c>
      <c r="K36" s="1">
        <f t="shared" si="24"/>
        <v>0.95</v>
      </c>
      <c r="L36" s="2">
        <f t="shared" si="25"/>
        <v>0.93992932862190814</v>
      </c>
    </row>
    <row r="37" spans="3:12" x14ac:dyDescent="0.3">
      <c r="C37" s="1">
        <f t="shared" si="17"/>
        <v>14500</v>
      </c>
      <c r="D37" s="1">
        <f t="shared" si="18"/>
        <v>13775</v>
      </c>
      <c r="E37" s="1">
        <f t="shared" si="19"/>
        <v>725.00000000000068</v>
      </c>
      <c r="F37" s="1">
        <v>20000</v>
      </c>
      <c r="G37" s="1">
        <f t="shared" si="20"/>
        <v>19000</v>
      </c>
      <c r="H37" s="1">
        <f t="shared" si="21"/>
        <v>1000</v>
      </c>
      <c r="I37" s="3">
        <f t="shared" si="22"/>
        <v>0.93231810490693734</v>
      </c>
      <c r="J37" s="1">
        <f t="shared" si="23"/>
        <v>0.95</v>
      </c>
      <c r="K37" s="1">
        <f t="shared" si="24"/>
        <v>0.95</v>
      </c>
      <c r="L37" s="2">
        <f t="shared" si="25"/>
        <v>0.94107600341588382</v>
      </c>
    </row>
    <row r="38" spans="3:12" x14ac:dyDescent="0.3">
      <c r="C38" s="1">
        <f t="shared" si="17"/>
        <v>15000</v>
      </c>
      <c r="D38" s="1">
        <f t="shared" si="18"/>
        <v>14250</v>
      </c>
      <c r="E38" s="1">
        <f t="shared" si="19"/>
        <v>750.00000000000068</v>
      </c>
      <c r="F38" s="1">
        <v>20000</v>
      </c>
      <c r="G38" s="1">
        <f t="shared" si="20"/>
        <v>19000</v>
      </c>
      <c r="H38" s="1">
        <f t="shared" si="21"/>
        <v>1000</v>
      </c>
      <c r="I38" s="3">
        <f t="shared" si="22"/>
        <v>0.93442622950819676</v>
      </c>
      <c r="J38" s="1">
        <f t="shared" si="23"/>
        <v>0.95</v>
      </c>
      <c r="K38" s="1">
        <f t="shared" si="24"/>
        <v>0.95</v>
      </c>
      <c r="L38" s="2">
        <f t="shared" si="25"/>
        <v>0.94214876033057837</v>
      </c>
    </row>
    <row r="39" spans="3:12" x14ac:dyDescent="0.3">
      <c r="C39" s="1">
        <f t="shared" si="17"/>
        <v>15500</v>
      </c>
      <c r="D39" s="1">
        <f t="shared" si="18"/>
        <v>14725</v>
      </c>
      <c r="E39" s="1">
        <f t="shared" si="19"/>
        <v>775.00000000000068</v>
      </c>
      <c r="F39" s="1">
        <v>20000</v>
      </c>
      <c r="G39" s="1">
        <f t="shared" si="20"/>
        <v>19000</v>
      </c>
      <c r="H39" s="1">
        <f t="shared" si="21"/>
        <v>1000</v>
      </c>
      <c r="I39" s="3">
        <f t="shared" si="22"/>
        <v>0.93640699523052462</v>
      </c>
      <c r="J39" s="1">
        <f t="shared" si="23"/>
        <v>0.95</v>
      </c>
      <c r="K39" s="1">
        <f t="shared" si="24"/>
        <v>0.95</v>
      </c>
      <c r="L39" s="2">
        <f t="shared" si="25"/>
        <v>0.94315452361889507</v>
      </c>
    </row>
    <row r="40" spans="3:12" x14ac:dyDescent="0.3">
      <c r="C40" s="1">
        <f t="shared" si="17"/>
        <v>16000</v>
      </c>
      <c r="D40" s="1">
        <f t="shared" si="18"/>
        <v>15200</v>
      </c>
      <c r="E40" s="1">
        <f t="shared" si="19"/>
        <v>800.00000000000068</v>
      </c>
      <c r="F40" s="1">
        <v>20000</v>
      </c>
      <c r="G40" s="1">
        <f t="shared" si="20"/>
        <v>19000</v>
      </c>
      <c r="H40" s="1">
        <f t="shared" si="21"/>
        <v>1000</v>
      </c>
      <c r="I40" s="3">
        <f t="shared" si="22"/>
        <v>0.93827160493827155</v>
      </c>
      <c r="J40" s="1">
        <f t="shared" si="23"/>
        <v>0.95</v>
      </c>
      <c r="K40" s="1">
        <f t="shared" si="24"/>
        <v>0.95</v>
      </c>
      <c r="L40" s="2">
        <f t="shared" si="25"/>
        <v>0.94409937888198758</v>
      </c>
    </row>
    <row r="41" spans="3:12" x14ac:dyDescent="0.3">
      <c r="C41" s="1">
        <f t="shared" si="17"/>
        <v>16500</v>
      </c>
      <c r="D41" s="1">
        <f t="shared" si="18"/>
        <v>15675</v>
      </c>
      <c r="E41" s="1">
        <f t="shared" si="19"/>
        <v>825.00000000000068</v>
      </c>
      <c r="F41" s="1">
        <v>20000</v>
      </c>
      <c r="G41" s="1">
        <f t="shared" si="20"/>
        <v>19000</v>
      </c>
      <c r="H41" s="1">
        <f t="shared" si="21"/>
        <v>1000</v>
      </c>
      <c r="I41" s="3">
        <f t="shared" si="22"/>
        <v>0.94002998500749624</v>
      </c>
      <c r="J41" s="1">
        <f t="shared" si="23"/>
        <v>0.95</v>
      </c>
      <c r="K41" s="1">
        <f t="shared" si="24"/>
        <v>0.95</v>
      </c>
      <c r="L41" s="2">
        <f t="shared" si="25"/>
        <v>0.94498869630746041</v>
      </c>
    </row>
    <row r="42" spans="3:12" x14ac:dyDescent="0.3">
      <c r="C42" s="1">
        <f t="shared" si="17"/>
        <v>17000</v>
      </c>
      <c r="D42" s="1">
        <f t="shared" si="18"/>
        <v>16150</v>
      </c>
      <c r="E42" s="1">
        <f t="shared" si="19"/>
        <v>850.0000000000008</v>
      </c>
      <c r="F42" s="1">
        <v>20000</v>
      </c>
      <c r="G42" s="1">
        <f t="shared" si="20"/>
        <v>19000</v>
      </c>
      <c r="H42" s="1">
        <f t="shared" si="21"/>
        <v>1000</v>
      </c>
      <c r="I42" s="3">
        <f t="shared" si="22"/>
        <v>0.94169096209912539</v>
      </c>
      <c r="J42" s="1">
        <f t="shared" si="23"/>
        <v>0.95</v>
      </c>
      <c r="K42" s="1">
        <f t="shared" si="24"/>
        <v>0.95</v>
      </c>
      <c r="L42" s="2">
        <f t="shared" si="25"/>
        <v>0.94582723279648606</v>
      </c>
    </row>
    <row r="43" spans="3:12" x14ac:dyDescent="0.3">
      <c r="C43" s="1">
        <f t="shared" si="17"/>
        <v>17500</v>
      </c>
      <c r="D43" s="1">
        <f t="shared" si="18"/>
        <v>16625</v>
      </c>
      <c r="E43" s="1">
        <f t="shared" si="19"/>
        <v>875.0000000000008</v>
      </c>
      <c r="F43" s="1">
        <v>20000</v>
      </c>
      <c r="G43" s="1">
        <f t="shared" si="20"/>
        <v>19000</v>
      </c>
      <c r="H43" s="1">
        <f t="shared" si="21"/>
        <v>1000</v>
      </c>
      <c r="I43" s="3">
        <f t="shared" si="22"/>
        <v>0.94326241134751776</v>
      </c>
      <c r="J43" s="1">
        <f t="shared" si="23"/>
        <v>0.95</v>
      </c>
      <c r="K43" s="1">
        <f t="shared" si="24"/>
        <v>0.95</v>
      </c>
      <c r="L43" s="2">
        <f t="shared" si="25"/>
        <v>0.94661921708185048</v>
      </c>
    </row>
    <row r="44" spans="3:12" x14ac:dyDescent="0.3">
      <c r="C44" s="1">
        <f t="shared" si="17"/>
        <v>18000</v>
      </c>
      <c r="D44" s="1">
        <f t="shared" si="18"/>
        <v>17100</v>
      </c>
      <c r="E44" s="1">
        <f t="shared" si="19"/>
        <v>900.0000000000008</v>
      </c>
      <c r="F44" s="1">
        <v>20000</v>
      </c>
      <c r="G44" s="1">
        <f t="shared" si="20"/>
        <v>19000</v>
      </c>
      <c r="H44" s="1">
        <f t="shared" si="21"/>
        <v>1000</v>
      </c>
      <c r="I44" s="3">
        <f t="shared" si="22"/>
        <v>0.94475138121546964</v>
      </c>
      <c r="J44" s="1">
        <f t="shared" si="23"/>
        <v>0.95</v>
      </c>
      <c r="K44" s="1">
        <f t="shared" si="24"/>
        <v>0.95</v>
      </c>
      <c r="L44" s="2">
        <f t="shared" si="25"/>
        <v>0.94736842105263153</v>
      </c>
    </row>
    <row r="45" spans="3:12" x14ac:dyDescent="0.3">
      <c r="C45" s="1">
        <f t="shared" si="17"/>
        <v>18500</v>
      </c>
      <c r="D45" s="1">
        <f t="shared" si="18"/>
        <v>17575</v>
      </c>
      <c r="E45" s="1">
        <f t="shared" si="19"/>
        <v>925.0000000000008</v>
      </c>
      <c r="F45" s="1">
        <v>20000</v>
      </c>
      <c r="G45" s="1">
        <f t="shared" si="20"/>
        <v>19000</v>
      </c>
      <c r="H45" s="1">
        <f t="shared" si="21"/>
        <v>1000</v>
      </c>
      <c r="I45" s="3">
        <f t="shared" si="22"/>
        <v>0.94616419919246297</v>
      </c>
      <c r="J45" s="1">
        <f t="shared" si="23"/>
        <v>0.95</v>
      </c>
      <c r="K45" s="1">
        <f t="shared" si="24"/>
        <v>0.95</v>
      </c>
      <c r="L45" s="2">
        <f t="shared" si="25"/>
        <v>0.94807821982467977</v>
      </c>
    </row>
    <row r="46" spans="3:12" x14ac:dyDescent="0.3">
      <c r="C46" s="1">
        <f t="shared" ref="C46:C50" si="26">C45+500</f>
        <v>19000</v>
      </c>
      <c r="D46" s="1">
        <f t="shared" ref="D46:D50" si="27">$B$4*C46</f>
        <v>18050</v>
      </c>
      <c r="E46" s="1">
        <f t="shared" ref="E46:E50" si="28">C46*(1-$B$4)</f>
        <v>950.0000000000008</v>
      </c>
      <c r="F46" s="1">
        <v>20000</v>
      </c>
      <c r="G46" s="1">
        <f t="shared" ref="G46:G50" si="29">(F46)*$B$5</f>
        <v>19000</v>
      </c>
      <c r="H46" s="1">
        <f t="shared" ref="H46:H50" si="30">F46-G46</f>
        <v>1000</v>
      </c>
      <c r="I46" s="3">
        <f t="shared" ref="I46:I50" si="31">D46/(D46+H46)</f>
        <v>0.94750656167978997</v>
      </c>
      <c r="J46" s="1">
        <f t="shared" ref="J46:J50" si="32">D46/(D46+E46)</f>
        <v>0.95</v>
      </c>
      <c r="K46" s="1">
        <f t="shared" ref="K46:K50" si="33">(D46+G46)/(C46+F46)</f>
        <v>0.95</v>
      </c>
      <c r="L46" s="2">
        <f t="shared" ref="L46:L50" si="34">2*(I46*J46)/(I46+J46)</f>
        <v>0.94875164257555833</v>
      </c>
    </row>
    <row r="47" spans="3:12" x14ac:dyDescent="0.3">
      <c r="C47" s="1">
        <f t="shared" si="26"/>
        <v>19500</v>
      </c>
      <c r="D47" s="1">
        <f t="shared" si="27"/>
        <v>18525</v>
      </c>
      <c r="E47" s="1">
        <f t="shared" si="28"/>
        <v>975.00000000000091</v>
      </c>
      <c r="F47" s="1">
        <v>20000</v>
      </c>
      <c r="G47" s="1">
        <f t="shared" si="29"/>
        <v>19000</v>
      </c>
      <c r="H47" s="1">
        <f t="shared" si="30"/>
        <v>1000</v>
      </c>
      <c r="I47" s="3">
        <f t="shared" si="31"/>
        <v>0.94878361075544171</v>
      </c>
      <c r="J47" s="1">
        <f t="shared" si="32"/>
        <v>0.95</v>
      </c>
      <c r="K47" s="1">
        <f t="shared" si="33"/>
        <v>0.95</v>
      </c>
      <c r="L47" s="2">
        <f t="shared" si="34"/>
        <v>0.94939141575912878</v>
      </c>
    </row>
    <row r="48" spans="3:12" x14ac:dyDescent="0.3">
      <c r="C48" s="1">
        <f t="shared" si="26"/>
        <v>20000</v>
      </c>
      <c r="D48" s="1">
        <f t="shared" si="27"/>
        <v>19000</v>
      </c>
      <c r="E48" s="1">
        <f t="shared" si="28"/>
        <v>1000.0000000000009</v>
      </c>
      <c r="F48" s="1">
        <v>20000</v>
      </c>
      <c r="G48" s="1">
        <f t="shared" si="29"/>
        <v>19000</v>
      </c>
      <c r="H48" s="1">
        <f t="shared" si="30"/>
        <v>1000</v>
      </c>
      <c r="I48" s="3">
        <f t="shared" si="31"/>
        <v>0.95</v>
      </c>
      <c r="J48" s="1">
        <f t="shared" si="32"/>
        <v>0.95</v>
      </c>
      <c r="K48" s="1">
        <f t="shared" si="33"/>
        <v>0.95</v>
      </c>
      <c r="L48" s="2">
        <f t="shared" si="34"/>
        <v>0.95000000000000007</v>
      </c>
    </row>
    <row r="49" spans="3:12" x14ac:dyDescent="0.3">
      <c r="C49" s="1"/>
      <c r="D49" s="1"/>
      <c r="E49" s="1"/>
      <c r="F49" s="1"/>
      <c r="G49" s="1"/>
      <c r="H49" s="1"/>
      <c r="I49" s="3"/>
      <c r="J49" s="1"/>
      <c r="L49" s="2"/>
    </row>
    <row r="50" spans="3:12" x14ac:dyDescent="0.3">
      <c r="C50" s="1"/>
      <c r="D50" s="1"/>
      <c r="E50" s="1"/>
      <c r="F50" s="1"/>
      <c r="G50" s="1"/>
      <c r="H50" s="1"/>
      <c r="I50" s="3"/>
      <c r="J50" s="1"/>
      <c r="L50" s="2"/>
    </row>
    <row r="53" spans="3:12" x14ac:dyDescent="0.3">
      <c r="F53">
        <f>25/1025</f>
        <v>2.4390243902439025E-2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VISION EASE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Brown, Jeff</dc:creator>
  <cp:lastModifiedBy>Jeff Brown</cp:lastModifiedBy>
  <dcterms:created xsi:type="dcterms:W3CDTF">2020-12-01T18:23:02Z</dcterms:created>
  <dcterms:modified xsi:type="dcterms:W3CDTF">2020-12-03T04:55:39Z</dcterms:modified>
</cp:coreProperties>
</file>