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4000" windowHeight="9915" activeTab="5"/>
  </bookViews>
  <sheets>
    <sheet name="Sheet1" sheetId="1" r:id="rId1"/>
    <sheet name="Forms" sheetId="2" r:id="rId2"/>
    <sheet name="TypeEditors" sheetId="3" r:id="rId3"/>
    <sheet name="XSDTypeTransls" sheetId="4" r:id="rId4"/>
    <sheet name="Enums" sheetId="5" r:id="rId5"/>
    <sheet name="EnumsLister" sheetId="6" r:id="rId6"/>
    <sheet name="WPF_temp_test" sheetId="7" r:id="rId7"/>
    <sheet name="NotifyPropertyChanged" sheetId="8" r:id="rId8"/>
    <sheet name="Parse_fromDataRow" sheetId="9" r:id="rId9"/>
    <sheet name="OblastInfos" sheetId="10" r:id="rId10"/>
  </sheets>
  <calcPr calcId="145621"/>
</workbook>
</file>

<file path=xl/calcChain.xml><?xml version="1.0" encoding="utf-8"?>
<calcChain xmlns="http://schemas.openxmlformats.org/spreadsheetml/2006/main">
  <c r="D37" i="6" l="1"/>
  <c r="E37" i="6" s="1"/>
  <c r="C37" i="6"/>
  <c r="D36" i="6"/>
  <c r="E36" i="6" s="1"/>
  <c r="B36" i="6"/>
  <c r="C36" i="6" s="1"/>
  <c r="C26" i="10" l="1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M28" i="5" l="1"/>
  <c r="K28" i="5"/>
  <c r="M27" i="5"/>
  <c r="K27" i="5"/>
  <c r="M26" i="5"/>
  <c r="K26" i="5"/>
  <c r="M25" i="5"/>
  <c r="K25" i="5"/>
  <c r="M24" i="5"/>
  <c r="K24" i="5"/>
  <c r="M23" i="5"/>
  <c r="K23" i="5"/>
  <c r="M22" i="5"/>
  <c r="K22" i="5"/>
  <c r="M21" i="5"/>
  <c r="K21" i="5"/>
  <c r="M20" i="5"/>
  <c r="K20" i="5"/>
  <c r="M19" i="5"/>
  <c r="K19" i="5"/>
  <c r="M18" i="5"/>
  <c r="K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4" i="5"/>
  <c r="L4" i="5"/>
  <c r="M3" i="5"/>
  <c r="L3" i="5"/>
  <c r="M2" i="5"/>
  <c r="L2" i="5"/>
  <c r="B17" i="8"/>
  <c r="B16" i="8"/>
  <c r="D16" i="8" s="1"/>
  <c r="D17" i="8" l="1"/>
  <c r="H17" i="8" s="1"/>
  <c r="E17" i="8"/>
  <c r="I17" i="8" s="1"/>
  <c r="J17" i="8" s="1"/>
  <c r="F17" i="8"/>
  <c r="G17" i="8"/>
  <c r="E16" i="8"/>
  <c r="H16" i="8" s="1"/>
  <c r="G16" i="8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15" i="8"/>
  <c r="B14" i="8"/>
  <c r="D14" i="8" s="1"/>
  <c r="B13" i="8"/>
  <c r="B12" i="8"/>
  <c r="B11" i="8"/>
  <c r="B10" i="8"/>
  <c r="B9" i="8"/>
  <c r="D9" i="8" s="1"/>
  <c r="E9" i="8" s="1"/>
  <c r="B8" i="8"/>
  <c r="D8" i="8" s="1"/>
  <c r="K17" i="8" l="1"/>
  <c r="L17" i="8"/>
  <c r="F16" i="8"/>
  <c r="I16" i="8"/>
  <c r="J16" i="8" s="1"/>
  <c r="K16" i="8" s="1"/>
  <c r="D13" i="8"/>
  <c r="E13" i="8" s="1"/>
  <c r="F13" i="8" s="1"/>
  <c r="I13" i="8" s="1"/>
  <c r="J13" i="8" s="1"/>
  <c r="G8" i="8"/>
  <c r="E8" i="8"/>
  <c r="H8" i="8" s="1"/>
  <c r="F9" i="8"/>
  <c r="I9" i="8" s="1"/>
  <c r="J9" i="8" s="1"/>
  <c r="H14" i="8"/>
  <c r="D11" i="8"/>
  <c r="E11" i="8" s="1"/>
  <c r="H9" i="8"/>
  <c r="G12" i="8"/>
  <c r="E14" i="8"/>
  <c r="D15" i="8"/>
  <c r="F14" i="8"/>
  <c r="I14" i="8" s="1"/>
  <c r="J14" i="8" s="1"/>
  <c r="E15" i="8"/>
  <c r="F15" i="8" s="1"/>
  <c r="G14" i="8"/>
  <c r="D10" i="8"/>
  <c r="G9" i="8"/>
  <c r="D12" i="8"/>
  <c r="E12" i="8" s="1"/>
  <c r="D35" i="6"/>
  <c r="E35" i="6" s="1"/>
  <c r="B35" i="6"/>
  <c r="C35" i="6" s="1"/>
  <c r="D34" i="6"/>
  <c r="E34" i="6" s="1"/>
  <c r="B34" i="6"/>
  <c r="C34" i="6" s="1"/>
  <c r="D33" i="6"/>
  <c r="E33" i="6" s="1"/>
  <c r="B33" i="6"/>
  <c r="C33" i="6" s="1"/>
  <c r="L16" i="8" l="1"/>
  <c r="L9" i="8"/>
  <c r="I15" i="8"/>
  <c r="J15" i="8" s="1"/>
  <c r="L12" i="8"/>
  <c r="H13" i="8"/>
  <c r="K13" i="8" s="1"/>
  <c r="L14" i="8"/>
  <c r="G13" i="8"/>
  <c r="F12" i="8"/>
  <c r="I12" i="8" s="1"/>
  <c r="J12" i="8" s="1"/>
  <c r="F11" i="8"/>
  <c r="I11" i="8"/>
  <c r="J11" i="8" s="1"/>
  <c r="E10" i="8"/>
  <c r="H10" i="8" s="1"/>
  <c r="H11" i="8"/>
  <c r="G11" i="8"/>
  <c r="H12" i="8"/>
  <c r="H15" i="8"/>
  <c r="G15" i="8"/>
  <c r="G10" i="8"/>
  <c r="K9" i="8"/>
  <c r="K14" i="8"/>
  <c r="F8" i="8"/>
  <c r="I8" i="8" s="1"/>
  <c r="B2" i="8"/>
  <c r="B7" i="8"/>
  <c r="B6" i="8"/>
  <c r="B5" i="8"/>
  <c r="B4" i="8"/>
  <c r="B3" i="8"/>
  <c r="D3" i="8" s="1"/>
  <c r="D2" i="8" l="1"/>
  <c r="J8" i="8"/>
  <c r="K8" i="8" s="1"/>
  <c r="L8" i="8"/>
  <c r="L10" i="8"/>
  <c r="L15" i="8"/>
  <c r="K15" i="8"/>
  <c r="L11" i="8"/>
  <c r="L13" i="8"/>
  <c r="D7" i="8"/>
  <c r="G7" i="8" s="1"/>
  <c r="K11" i="8"/>
  <c r="F10" i="8"/>
  <c r="I10" i="8" s="1"/>
  <c r="J10" i="8" s="1"/>
  <c r="K10" i="8" s="1"/>
  <c r="K12" i="8"/>
  <c r="D5" i="8"/>
  <c r="E5" i="8" s="1"/>
  <c r="D6" i="8"/>
  <c r="G6" i="8" s="1"/>
  <c r="D4" i="8"/>
  <c r="G3" i="8"/>
  <c r="E3" i="8"/>
  <c r="F3" i="8" s="1"/>
  <c r="I3" i="8" s="1"/>
  <c r="J3" i="8" s="1"/>
  <c r="G2" i="8"/>
  <c r="E2" i="8"/>
  <c r="H2" i="8" s="1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E7" i="8" l="1"/>
  <c r="F7" i="8" s="1"/>
  <c r="I7" i="8" s="1"/>
  <c r="J7" i="8" s="1"/>
  <c r="E6" i="8"/>
  <c r="F6" i="8" s="1"/>
  <c r="I6" i="8" s="1"/>
  <c r="J6" i="8" s="1"/>
  <c r="H7" i="8"/>
  <c r="L7" i="8" s="1"/>
  <c r="G5" i="8"/>
  <c r="F5" i="8"/>
  <c r="I5" i="8" s="1"/>
  <c r="J5" i="8" s="1"/>
  <c r="H5" i="8"/>
  <c r="E4" i="8"/>
  <c r="F4" i="8" s="1"/>
  <c r="I4" i="8" s="1"/>
  <c r="J4" i="8" s="1"/>
  <c r="G4" i="8"/>
  <c r="H3" i="8"/>
  <c r="K3" i="8" s="1"/>
  <c r="F2" i="8"/>
  <c r="I2" i="8" s="1"/>
  <c r="J2" i="8" s="1"/>
  <c r="B32" i="6"/>
  <c r="C32" i="6" s="1"/>
  <c r="D32" i="6"/>
  <c r="E32" i="6"/>
  <c r="B31" i="6"/>
  <c r="C31" i="6" s="1"/>
  <c r="D31" i="6"/>
  <c r="E31" i="6" s="1"/>
  <c r="H6" i="8" l="1"/>
  <c r="K7" i="8"/>
  <c r="L6" i="8"/>
  <c r="L5" i="8"/>
  <c r="K6" i="8"/>
  <c r="L3" i="8"/>
  <c r="H4" i="8"/>
  <c r="K4" i="8" s="1"/>
  <c r="K5" i="8"/>
  <c r="K2" i="8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1" i="3"/>
  <c r="I92" i="3"/>
  <c r="F92" i="3"/>
  <c r="D92" i="3"/>
  <c r="E92" i="3" s="1"/>
  <c r="C92" i="3"/>
  <c r="B92" i="3"/>
  <c r="H92" i="3" s="1"/>
  <c r="I91" i="3"/>
  <c r="F91" i="3"/>
  <c r="D91" i="3"/>
  <c r="E91" i="3" s="1"/>
  <c r="C91" i="3"/>
  <c r="B91" i="3"/>
  <c r="H91" i="3" s="1"/>
  <c r="I90" i="3"/>
  <c r="F90" i="3"/>
  <c r="D90" i="3"/>
  <c r="E90" i="3" s="1"/>
  <c r="C90" i="3"/>
  <c r="B90" i="3"/>
  <c r="H90" i="3" s="1"/>
  <c r="I89" i="3"/>
  <c r="F89" i="3"/>
  <c r="D89" i="3"/>
  <c r="E89" i="3" s="1"/>
  <c r="C89" i="3"/>
  <c r="B89" i="3"/>
  <c r="H89" i="3" s="1"/>
  <c r="I88" i="3"/>
  <c r="F88" i="3"/>
  <c r="D88" i="3"/>
  <c r="E88" i="3" s="1"/>
  <c r="C88" i="3"/>
  <c r="B88" i="3"/>
  <c r="H88" i="3" s="1"/>
  <c r="I87" i="3"/>
  <c r="F87" i="3"/>
  <c r="D87" i="3"/>
  <c r="E87" i="3" s="1"/>
  <c r="C87" i="3"/>
  <c r="B87" i="3"/>
  <c r="H87" i="3" s="1"/>
  <c r="I86" i="3"/>
  <c r="F86" i="3"/>
  <c r="D86" i="3"/>
  <c r="E86" i="3" s="1"/>
  <c r="C86" i="3"/>
  <c r="B86" i="3"/>
  <c r="H86" i="3" s="1"/>
  <c r="I85" i="3"/>
  <c r="F85" i="3"/>
  <c r="D85" i="3"/>
  <c r="E85" i="3" s="1"/>
  <c r="C85" i="3"/>
  <c r="B85" i="3"/>
  <c r="H85" i="3" s="1"/>
  <c r="I84" i="3"/>
  <c r="F84" i="3"/>
  <c r="D84" i="3"/>
  <c r="E84" i="3" s="1"/>
  <c r="C84" i="3"/>
  <c r="B84" i="3"/>
  <c r="H84" i="3" s="1"/>
  <c r="I83" i="3"/>
  <c r="F83" i="3"/>
  <c r="D83" i="3"/>
  <c r="E83" i="3" s="1"/>
  <c r="C83" i="3"/>
  <c r="B83" i="3"/>
  <c r="H83" i="3" s="1"/>
  <c r="I82" i="3"/>
  <c r="F82" i="3"/>
  <c r="D82" i="3"/>
  <c r="E82" i="3" s="1"/>
  <c r="C82" i="3"/>
  <c r="B82" i="3"/>
  <c r="H82" i="3" s="1"/>
  <c r="I81" i="3"/>
  <c r="F81" i="3"/>
  <c r="D81" i="3"/>
  <c r="E81" i="3" s="1"/>
  <c r="C81" i="3"/>
  <c r="B81" i="3"/>
  <c r="H81" i="3" s="1"/>
  <c r="I80" i="3"/>
  <c r="F80" i="3"/>
  <c r="D80" i="3"/>
  <c r="E80" i="3" s="1"/>
  <c r="C80" i="3"/>
  <c r="B80" i="3"/>
  <c r="H80" i="3" s="1"/>
  <c r="I79" i="3"/>
  <c r="F79" i="3"/>
  <c r="D79" i="3"/>
  <c r="E79" i="3" s="1"/>
  <c r="C79" i="3"/>
  <c r="B79" i="3"/>
  <c r="H79" i="3" s="1"/>
  <c r="I78" i="3"/>
  <c r="F78" i="3"/>
  <c r="D78" i="3"/>
  <c r="E78" i="3" s="1"/>
  <c r="C78" i="3"/>
  <c r="B78" i="3"/>
  <c r="H78" i="3" s="1"/>
  <c r="I77" i="3"/>
  <c r="F77" i="3"/>
  <c r="D77" i="3"/>
  <c r="E77" i="3" s="1"/>
  <c r="C77" i="3"/>
  <c r="B77" i="3"/>
  <c r="H77" i="3" s="1"/>
  <c r="I76" i="3"/>
  <c r="F76" i="3"/>
  <c r="D76" i="3"/>
  <c r="E76" i="3" s="1"/>
  <c r="C76" i="3"/>
  <c r="B76" i="3"/>
  <c r="H76" i="3" s="1"/>
  <c r="I75" i="3"/>
  <c r="F75" i="3"/>
  <c r="D75" i="3"/>
  <c r="E75" i="3" s="1"/>
  <c r="C75" i="3"/>
  <c r="B75" i="3"/>
  <c r="H75" i="3" s="1"/>
  <c r="I74" i="3"/>
  <c r="F74" i="3"/>
  <c r="D74" i="3"/>
  <c r="E74" i="3" s="1"/>
  <c r="C74" i="3"/>
  <c r="B74" i="3"/>
  <c r="H74" i="3" s="1"/>
  <c r="I73" i="3"/>
  <c r="F73" i="3"/>
  <c r="D73" i="3"/>
  <c r="E73" i="3" s="1"/>
  <c r="C73" i="3"/>
  <c r="B73" i="3"/>
  <c r="H73" i="3" s="1"/>
  <c r="I72" i="3"/>
  <c r="F72" i="3"/>
  <c r="D72" i="3"/>
  <c r="E72" i="3" s="1"/>
  <c r="C72" i="3"/>
  <c r="B72" i="3"/>
  <c r="H72" i="3" s="1"/>
  <c r="I71" i="3"/>
  <c r="F71" i="3"/>
  <c r="D71" i="3"/>
  <c r="E71" i="3" s="1"/>
  <c r="C71" i="3"/>
  <c r="B71" i="3"/>
  <c r="H71" i="3" s="1"/>
  <c r="I70" i="3"/>
  <c r="F70" i="3"/>
  <c r="D70" i="3"/>
  <c r="E70" i="3" s="1"/>
  <c r="C70" i="3"/>
  <c r="B70" i="3"/>
  <c r="H70" i="3" s="1"/>
  <c r="I69" i="3"/>
  <c r="F69" i="3"/>
  <c r="D69" i="3"/>
  <c r="E69" i="3" s="1"/>
  <c r="C69" i="3"/>
  <c r="B69" i="3"/>
  <c r="H69" i="3" s="1"/>
  <c r="I68" i="3"/>
  <c r="F68" i="3"/>
  <c r="D68" i="3"/>
  <c r="E68" i="3" s="1"/>
  <c r="C68" i="3"/>
  <c r="B68" i="3"/>
  <c r="H68" i="3" s="1"/>
  <c r="I67" i="3"/>
  <c r="F67" i="3"/>
  <c r="D67" i="3"/>
  <c r="E67" i="3" s="1"/>
  <c r="C67" i="3"/>
  <c r="B67" i="3"/>
  <c r="H67" i="3" s="1"/>
  <c r="I66" i="3"/>
  <c r="F66" i="3"/>
  <c r="D66" i="3"/>
  <c r="E66" i="3" s="1"/>
  <c r="C66" i="3"/>
  <c r="B66" i="3"/>
  <c r="H66" i="3" s="1"/>
  <c r="I65" i="3"/>
  <c r="F65" i="3"/>
  <c r="D65" i="3"/>
  <c r="E65" i="3" s="1"/>
  <c r="C65" i="3"/>
  <c r="B65" i="3"/>
  <c r="H65" i="3" s="1"/>
  <c r="I64" i="3"/>
  <c r="F64" i="3"/>
  <c r="D64" i="3"/>
  <c r="E64" i="3" s="1"/>
  <c r="C64" i="3"/>
  <c r="B64" i="3"/>
  <c r="H64" i="3" s="1"/>
  <c r="I63" i="3"/>
  <c r="F63" i="3"/>
  <c r="D63" i="3"/>
  <c r="E63" i="3" s="1"/>
  <c r="C63" i="3"/>
  <c r="B63" i="3"/>
  <c r="H63" i="3" s="1"/>
  <c r="I62" i="3"/>
  <c r="F62" i="3"/>
  <c r="D62" i="3"/>
  <c r="E62" i="3" s="1"/>
  <c r="C62" i="3"/>
  <c r="B62" i="3"/>
  <c r="H62" i="3" s="1"/>
  <c r="I61" i="3"/>
  <c r="F61" i="3"/>
  <c r="D61" i="3"/>
  <c r="E61" i="3" s="1"/>
  <c r="C61" i="3"/>
  <c r="B61" i="3"/>
  <c r="H61" i="3" s="1"/>
  <c r="I60" i="3"/>
  <c r="F60" i="3"/>
  <c r="D60" i="3"/>
  <c r="E60" i="3" s="1"/>
  <c r="C60" i="3"/>
  <c r="B60" i="3"/>
  <c r="H60" i="3" s="1"/>
  <c r="I59" i="3"/>
  <c r="F59" i="3"/>
  <c r="D59" i="3"/>
  <c r="E59" i="3" s="1"/>
  <c r="C59" i="3"/>
  <c r="B59" i="3"/>
  <c r="H59" i="3" s="1"/>
  <c r="I58" i="3"/>
  <c r="F58" i="3"/>
  <c r="D58" i="3"/>
  <c r="E58" i="3" s="1"/>
  <c r="C58" i="3"/>
  <c r="B58" i="3"/>
  <c r="H58" i="3" s="1"/>
  <c r="I57" i="3"/>
  <c r="F57" i="3"/>
  <c r="D57" i="3"/>
  <c r="E57" i="3" s="1"/>
  <c r="C57" i="3"/>
  <c r="B57" i="3"/>
  <c r="H57" i="3" s="1"/>
  <c r="I56" i="3"/>
  <c r="F56" i="3"/>
  <c r="D56" i="3"/>
  <c r="E56" i="3" s="1"/>
  <c r="C56" i="3"/>
  <c r="B56" i="3"/>
  <c r="H56" i="3" s="1"/>
  <c r="I55" i="3"/>
  <c r="F55" i="3"/>
  <c r="D55" i="3"/>
  <c r="E55" i="3" s="1"/>
  <c r="C55" i="3"/>
  <c r="B55" i="3"/>
  <c r="H55" i="3" s="1"/>
  <c r="I54" i="3"/>
  <c r="F54" i="3"/>
  <c r="D54" i="3"/>
  <c r="E54" i="3" s="1"/>
  <c r="C54" i="3"/>
  <c r="B54" i="3"/>
  <c r="H54" i="3" s="1"/>
  <c r="I53" i="3"/>
  <c r="F53" i="3"/>
  <c r="D53" i="3"/>
  <c r="E53" i="3" s="1"/>
  <c r="C53" i="3"/>
  <c r="B53" i="3"/>
  <c r="H53" i="3" s="1"/>
  <c r="I52" i="3"/>
  <c r="F52" i="3"/>
  <c r="D52" i="3"/>
  <c r="E52" i="3" s="1"/>
  <c r="C52" i="3"/>
  <c r="B52" i="3"/>
  <c r="H52" i="3" s="1"/>
  <c r="L4" i="8" l="1"/>
  <c r="L2" i="8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B30" i="6"/>
  <c r="C30" i="6" s="1"/>
  <c r="B29" i="6"/>
  <c r="C29" i="6" s="1"/>
  <c r="B28" i="6"/>
  <c r="C28" i="6" s="1"/>
  <c r="B27" i="6"/>
  <c r="C27" i="6" s="1"/>
  <c r="C25" i="6"/>
  <c r="C24" i="6"/>
  <c r="C21" i="6"/>
  <c r="C20" i="6"/>
  <c r="C17" i="6"/>
  <c r="C16" i="6"/>
  <c r="C13" i="6"/>
  <c r="C9" i="6"/>
  <c r="C5" i="6"/>
  <c r="B26" i="6"/>
  <c r="C26" i="6" s="1"/>
  <c r="B25" i="6"/>
  <c r="B24" i="6"/>
  <c r="B23" i="6"/>
  <c r="C23" i="6" s="1"/>
  <c r="B22" i="6"/>
  <c r="C22" i="6" s="1"/>
  <c r="B21" i="6"/>
  <c r="B20" i="6"/>
  <c r="B19" i="6"/>
  <c r="C19" i="6" s="1"/>
  <c r="B18" i="6"/>
  <c r="C18" i="6" s="1"/>
  <c r="B17" i="6"/>
  <c r="B16" i="6"/>
  <c r="B15" i="6"/>
  <c r="C15" i="6" s="1"/>
  <c r="B14" i="6"/>
  <c r="C14" i="6" s="1"/>
  <c r="B13" i="6"/>
  <c r="B12" i="6"/>
  <c r="C12" i="6" s="1"/>
  <c r="B11" i="6"/>
  <c r="C11" i="6" s="1"/>
  <c r="B10" i="6"/>
  <c r="C10" i="6" s="1"/>
  <c r="B9" i="6"/>
  <c r="B8" i="6"/>
  <c r="C8" i="6" s="1"/>
  <c r="B7" i="6"/>
  <c r="C7" i="6" s="1"/>
  <c r="B6" i="6"/>
  <c r="C6" i="6" s="1"/>
  <c r="B5" i="6"/>
  <c r="B4" i="6"/>
  <c r="C4" i="6" s="1"/>
  <c r="B3" i="6"/>
  <c r="C3" i="6" s="1"/>
  <c r="B2" i="6"/>
  <c r="C2" i="6" s="1"/>
  <c r="F37" i="5" l="1"/>
  <c r="G37" i="5" s="1"/>
  <c r="E37" i="5"/>
  <c r="F36" i="5"/>
  <c r="G36" i="5" s="1"/>
  <c r="E36" i="5"/>
  <c r="F35" i="5"/>
  <c r="E35" i="5"/>
  <c r="F34" i="5"/>
  <c r="G34" i="5" s="1"/>
  <c r="E34" i="5"/>
  <c r="F33" i="5"/>
  <c r="E33" i="5"/>
  <c r="F32" i="5"/>
  <c r="G32" i="5" s="1"/>
  <c r="E32" i="5"/>
  <c r="F31" i="5"/>
  <c r="E31" i="5"/>
  <c r="F30" i="5"/>
  <c r="E30" i="5"/>
  <c r="F29" i="5"/>
  <c r="G29" i="5" s="1"/>
  <c r="E29" i="5"/>
  <c r="G31" i="5" l="1"/>
  <c r="G33" i="5"/>
  <c r="G35" i="5"/>
  <c r="G30" i="5"/>
  <c r="F28" i="5"/>
  <c r="F27" i="5"/>
  <c r="F26" i="5"/>
  <c r="F25" i="5"/>
  <c r="F24" i="5"/>
  <c r="F23" i="5"/>
  <c r="F22" i="5"/>
  <c r="F21" i="5"/>
  <c r="F20" i="5"/>
  <c r="F19" i="5"/>
  <c r="G19" i="5" s="1"/>
  <c r="E19" i="5"/>
  <c r="B19" i="5"/>
  <c r="B20" i="5" s="1"/>
  <c r="F18" i="5"/>
  <c r="E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G2" i="5" s="1"/>
  <c r="E2" i="5"/>
  <c r="B3" i="5"/>
  <c r="E3" i="5" s="1"/>
  <c r="G3" i="5" l="1"/>
  <c r="B21" i="5"/>
  <c r="E20" i="5"/>
  <c r="G20" i="5" s="1"/>
  <c r="B4" i="5"/>
  <c r="G18" i="5"/>
  <c r="D47" i="4"/>
  <c r="D46" i="4"/>
  <c r="B45" i="4"/>
  <c r="D45" i="4" s="1"/>
  <c r="B44" i="4"/>
  <c r="D44" i="4" s="1"/>
  <c r="B43" i="4"/>
  <c r="D43" i="4" s="1"/>
  <c r="B42" i="4"/>
  <c r="D42" i="4" s="1"/>
  <c r="B41" i="4"/>
  <c r="D41" i="4" s="1"/>
  <c r="B40" i="4"/>
  <c r="D40" i="4" s="1"/>
  <c r="B39" i="4"/>
  <c r="D39" i="4" s="1"/>
  <c r="B38" i="4"/>
  <c r="D38" i="4" s="1"/>
  <c r="B37" i="4"/>
  <c r="D37" i="4" s="1"/>
  <c r="B36" i="4"/>
  <c r="D36" i="4" s="1"/>
  <c r="B35" i="4"/>
  <c r="D35" i="4" s="1"/>
  <c r="B34" i="4"/>
  <c r="D34" i="4" s="1"/>
  <c r="B33" i="4"/>
  <c r="D33" i="4" s="1"/>
  <c r="B32" i="4"/>
  <c r="D32" i="4" s="1"/>
  <c r="B31" i="4"/>
  <c r="D31" i="4" s="1"/>
  <c r="B30" i="4"/>
  <c r="D30" i="4" s="1"/>
  <c r="B29" i="4"/>
  <c r="D29" i="4" s="1"/>
  <c r="B28" i="4"/>
  <c r="D28" i="4" s="1"/>
  <c r="B27" i="4"/>
  <c r="D27" i="4" s="1"/>
  <c r="B26" i="4"/>
  <c r="D26" i="4" s="1"/>
  <c r="B25" i="4"/>
  <c r="D25" i="4" s="1"/>
  <c r="B24" i="4"/>
  <c r="D24" i="4" s="1"/>
  <c r="B23" i="4"/>
  <c r="D23" i="4" s="1"/>
  <c r="B22" i="4"/>
  <c r="D22" i="4" s="1"/>
  <c r="B21" i="4"/>
  <c r="D21" i="4" s="1"/>
  <c r="B20" i="4"/>
  <c r="D20" i="4" s="1"/>
  <c r="B19" i="4"/>
  <c r="D19" i="4" s="1"/>
  <c r="B18" i="4"/>
  <c r="D18" i="4" s="1"/>
  <c r="B17" i="4"/>
  <c r="D17" i="4" s="1"/>
  <c r="B16" i="4"/>
  <c r="D16" i="4" s="1"/>
  <c r="B15" i="4"/>
  <c r="D15" i="4" s="1"/>
  <c r="B14" i="4"/>
  <c r="D14" i="4" s="1"/>
  <c r="B13" i="4"/>
  <c r="D13" i="4" s="1"/>
  <c r="B12" i="4"/>
  <c r="D12" i="4" s="1"/>
  <c r="B11" i="4"/>
  <c r="D11" i="4" s="1"/>
  <c r="B10" i="4"/>
  <c r="D10" i="4" s="1"/>
  <c r="B9" i="4"/>
  <c r="D9" i="4" s="1"/>
  <c r="B8" i="4"/>
  <c r="D8" i="4" s="1"/>
  <c r="B7" i="4"/>
  <c r="D7" i="4" s="1"/>
  <c r="B6" i="4"/>
  <c r="D6" i="4" s="1"/>
  <c r="B5" i="4"/>
  <c r="D5" i="4" s="1"/>
  <c r="B4" i="4"/>
  <c r="D4" i="4" s="1"/>
  <c r="B3" i="4"/>
  <c r="D3" i="4" s="1"/>
  <c r="B2" i="4"/>
  <c r="D2" i="4" s="1"/>
  <c r="B5" i="5" l="1"/>
  <c r="E4" i="5"/>
  <c r="G4" i="5" s="1"/>
  <c r="B22" i="5"/>
  <c r="E21" i="5"/>
  <c r="G21" i="5" s="1"/>
  <c r="F51" i="3"/>
  <c r="D51" i="3"/>
  <c r="I51" i="3" s="1"/>
  <c r="C51" i="3"/>
  <c r="B51" i="3"/>
  <c r="H51" i="3" s="1"/>
  <c r="I50" i="3"/>
  <c r="F50" i="3"/>
  <c r="D50" i="3"/>
  <c r="C50" i="3"/>
  <c r="B50" i="3"/>
  <c r="E50" i="3" s="1"/>
  <c r="I49" i="3"/>
  <c r="F49" i="3"/>
  <c r="D49" i="3"/>
  <c r="C49" i="3"/>
  <c r="B49" i="3"/>
  <c r="E49" i="3" s="1"/>
  <c r="F48" i="3"/>
  <c r="D48" i="3"/>
  <c r="I48" i="3" s="1"/>
  <c r="C48" i="3"/>
  <c r="B48" i="3"/>
  <c r="F47" i="3"/>
  <c r="D47" i="3"/>
  <c r="I47" i="3" s="1"/>
  <c r="C47" i="3"/>
  <c r="B47" i="3"/>
  <c r="I46" i="3"/>
  <c r="F46" i="3"/>
  <c r="D46" i="3"/>
  <c r="C46" i="3"/>
  <c r="B46" i="3"/>
  <c r="E46" i="3" s="1"/>
  <c r="I45" i="3"/>
  <c r="F45" i="3"/>
  <c r="D45" i="3"/>
  <c r="C45" i="3"/>
  <c r="B45" i="3"/>
  <c r="E45" i="3" s="1"/>
  <c r="F44" i="3"/>
  <c r="D44" i="3"/>
  <c r="I44" i="3" s="1"/>
  <c r="C44" i="3"/>
  <c r="B44" i="3"/>
  <c r="F43" i="3"/>
  <c r="D43" i="3"/>
  <c r="I43" i="3" s="1"/>
  <c r="C43" i="3"/>
  <c r="B43" i="3"/>
  <c r="I42" i="3"/>
  <c r="F42" i="3"/>
  <c r="D42" i="3"/>
  <c r="C42" i="3"/>
  <c r="B42" i="3"/>
  <c r="E42" i="3" s="1"/>
  <c r="I41" i="3"/>
  <c r="F41" i="3"/>
  <c r="D41" i="3"/>
  <c r="C41" i="3"/>
  <c r="B41" i="3"/>
  <c r="E41" i="3" s="1"/>
  <c r="F40" i="3"/>
  <c r="D40" i="3"/>
  <c r="I40" i="3" s="1"/>
  <c r="C40" i="3"/>
  <c r="B40" i="3"/>
  <c r="F39" i="3"/>
  <c r="D39" i="3"/>
  <c r="I39" i="3" s="1"/>
  <c r="C39" i="3"/>
  <c r="B39" i="3"/>
  <c r="I38" i="3"/>
  <c r="F38" i="3"/>
  <c r="D38" i="3"/>
  <c r="C38" i="3"/>
  <c r="B38" i="3"/>
  <c r="E38" i="3" s="1"/>
  <c r="I37" i="3"/>
  <c r="F37" i="3"/>
  <c r="D37" i="3"/>
  <c r="C37" i="3"/>
  <c r="B37" i="3"/>
  <c r="E37" i="3" s="1"/>
  <c r="F36" i="3"/>
  <c r="D36" i="3"/>
  <c r="I36" i="3" s="1"/>
  <c r="C36" i="3"/>
  <c r="B36" i="3"/>
  <c r="F35" i="3"/>
  <c r="D35" i="3"/>
  <c r="I35" i="3" s="1"/>
  <c r="C35" i="3"/>
  <c r="B35" i="3"/>
  <c r="I34" i="3"/>
  <c r="F34" i="3"/>
  <c r="D34" i="3"/>
  <c r="C34" i="3"/>
  <c r="B34" i="3"/>
  <c r="E34" i="3" s="1"/>
  <c r="I33" i="3"/>
  <c r="F33" i="3"/>
  <c r="D33" i="3"/>
  <c r="C33" i="3"/>
  <c r="B33" i="3"/>
  <c r="E33" i="3" s="1"/>
  <c r="E51" i="3" l="1"/>
  <c r="E39" i="3"/>
  <c r="E43" i="3"/>
  <c r="E47" i="3"/>
  <c r="E35" i="3"/>
  <c r="E36" i="3"/>
  <c r="E40" i="3"/>
  <c r="E44" i="3"/>
  <c r="E48" i="3"/>
  <c r="B23" i="5"/>
  <c r="E22" i="5"/>
  <c r="G22" i="5" s="1"/>
  <c r="B6" i="5"/>
  <c r="E5" i="5"/>
  <c r="G5" i="5" s="1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I22" i="3"/>
  <c r="I18" i="3"/>
  <c r="I14" i="3"/>
  <c r="I10" i="3"/>
  <c r="I6" i="3"/>
  <c r="I2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1" i="3"/>
  <c r="D32" i="3"/>
  <c r="E32" i="3" s="1"/>
  <c r="D31" i="3"/>
  <c r="E31" i="3" s="1"/>
  <c r="D30" i="3"/>
  <c r="D29" i="3"/>
  <c r="D28" i="3"/>
  <c r="E28" i="3" s="1"/>
  <c r="D27" i="3"/>
  <c r="E27" i="3" s="1"/>
  <c r="D26" i="3"/>
  <c r="D25" i="3"/>
  <c r="D24" i="3"/>
  <c r="E24" i="3" s="1"/>
  <c r="D23" i="3"/>
  <c r="E23" i="3" s="1"/>
  <c r="D22" i="3"/>
  <c r="D21" i="3"/>
  <c r="D20" i="3"/>
  <c r="E20" i="3" s="1"/>
  <c r="D19" i="3"/>
  <c r="E19" i="3" s="1"/>
  <c r="D18" i="3"/>
  <c r="D17" i="3"/>
  <c r="D16" i="3"/>
  <c r="E16" i="3" s="1"/>
  <c r="D15" i="3"/>
  <c r="E15" i="3" s="1"/>
  <c r="D14" i="3"/>
  <c r="D13" i="3"/>
  <c r="D12" i="3"/>
  <c r="E12" i="3" s="1"/>
  <c r="D11" i="3"/>
  <c r="E11" i="3" s="1"/>
  <c r="D10" i="3"/>
  <c r="D9" i="3"/>
  <c r="D8" i="3"/>
  <c r="E8" i="3" s="1"/>
  <c r="D7" i="3"/>
  <c r="E7" i="3" s="1"/>
  <c r="D6" i="3"/>
  <c r="D5" i="3"/>
  <c r="D4" i="3"/>
  <c r="E4" i="3" s="1"/>
  <c r="D3" i="3"/>
  <c r="E3" i="3" s="1"/>
  <c r="D2" i="3"/>
  <c r="D1" i="3"/>
  <c r="I1" i="3" s="1"/>
  <c r="B32" i="3"/>
  <c r="H32" i="3" s="1"/>
  <c r="B31" i="3"/>
  <c r="B30" i="3"/>
  <c r="B29" i="3"/>
  <c r="H29" i="3" s="1"/>
  <c r="B28" i="3"/>
  <c r="H28" i="3" s="1"/>
  <c r="B27" i="3"/>
  <c r="B26" i="3"/>
  <c r="B25" i="3"/>
  <c r="H25" i="3" s="1"/>
  <c r="B24" i="3"/>
  <c r="H24" i="3" s="1"/>
  <c r="B23" i="3"/>
  <c r="B22" i="3"/>
  <c r="B21" i="3"/>
  <c r="H21" i="3" s="1"/>
  <c r="B20" i="3"/>
  <c r="H20" i="3" s="1"/>
  <c r="B19" i="3"/>
  <c r="B18" i="3"/>
  <c r="B17" i="3"/>
  <c r="H17" i="3" s="1"/>
  <c r="B16" i="3"/>
  <c r="H16" i="3" s="1"/>
  <c r="B15" i="3"/>
  <c r="B14" i="3"/>
  <c r="B13" i="3"/>
  <c r="H13" i="3" s="1"/>
  <c r="B12" i="3"/>
  <c r="H12" i="3" s="1"/>
  <c r="B11" i="3"/>
  <c r="B10" i="3"/>
  <c r="B9" i="3"/>
  <c r="H9" i="3" s="1"/>
  <c r="B8" i="3"/>
  <c r="H8" i="3" s="1"/>
  <c r="B7" i="3"/>
  <c r="B6" i="3"/>
  <c r="B5" i="3"/>
  <c r="H5" i="3" s="1"/>
  <c r="B4" i="3"/>
  <c r="H4" i="3" s="1"/>
  <c r="B3" i="3"/>
  <c r="B2" i="3"/>
  <c r="B1" i="3"/>
  <c r="H1" i="3" s="1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 l="1"/>
  <c r="H2" i="3"/>
  <c r="H10" i="3"/>
  <c r="H18" i="3"/>
  <c r="H26" i="3"/>
  <c r="H3" i="3"/>
  <c r="H15" i="3"/>
  <c r="H23" i="3"/>
  <c r="H31" i="3"/>
  <c r="I7" i="3"/>
  <c r="I11" i="3"/>
  <c r="I19" i="3"/>
  <c r="I23" i="3"/>
  <c r="I28" i="3"/>
  <c r="I32" i="3"/>
  <c r="E1" i="3"/>
  <c r="E5" i="3"/>
  <c r="E9" i="3"/>
  <c r="E13" i="3"/>
  <c r="E17" i="3"/>
  <c r="E21" i="3"/>
  <c r="E25" i="3"/>
  <c r="E29" i="3"/>
  <c r="I4" i="3"/>
  <c r="I8" i="3"/>
  <c r="I12" i="3"/>
  <c r="I16" i="3"/>
  <c r="I20" i="3"/>
  <c r="I25" i="3"/>
  <c r="I29" i="3"/>
  <c r="I24" i="3"/>
  <c r="H6" i="3"/>
  <c r="H14" i="3"/>
  <c r="H22" i="3"/>
  <c r="H30" i="3"/>
  <c r="I27" i="3"/>
  <c r="I31" i="3"/>
  <c r="H7" i="3"/>
  <c r="H11" i="3"/>
  <c r="H19" i="3"/>
  <c r="H27" i="3"/>
  <c r="I3" i="3"/>
  <c r="I15" i="3"/>
  <c r="E2" i="3"/>
  <c r="E6" i="3"/>
  <c r="E10" i="3"/>
  <c r="E14" i="3"/>
  <c r="E18" i="3"/>
  <c r="E22" i="3"/>
  <c r="E26" i="3"/>
  <c r="E30" i="3"/>
  <c r="I5" i="3"/>
  <c r="I9" i="3"/>
  <c r="I13" i="3"/>
  <c r="I17" i="3"/>
  <c r="I21" i="3"/>
  <c r="I26" i="3"/>
  <c r="I30" i="3"/>
  <c r="B7" i="5"/>
  <c r="E6" i="5"/>
  <c r="G6" i="5" s="1"/>
  <c r="B24" i="5"/>
  <c r="E23" i="5"/>
  <c r="G23" i="5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  <c r="B25" i="5" l="1"/>
  <c r="E24" i="5"/>
  <c r="G24" i="5" s="1"/>
  <c r="B8" i="5"/>
  <c r="E7" i="5"/>
  <c r="G7" i="5" s="1"/>
  <c r="B9" i="5" l="1"/>
  <c r="E8" i="5"/>
  <c r="G8" i="5" s="1"/>
  <c r="B26" i="5"/>
  <c r="E25" i="5"/>
  <c r="G25" i="5" s="1"/>
  <c r="B27" i="5" l="1"/>
  <c r="E26" i="5"/>
  <c r="G26" i="5" s="1"/>
  <c r="B10" i="5"/>
  <c r="E9" i="5"/>
  <c r="G9" i="5" s="1"/>
  <c r="B11" i="5" l="1"/>
  <c r="E10" i="5"/>
  <c r="G10" i="5" s="1"/>
  <c r="B28" i="5"/>
  <c r="E28" i="5" s="1"/>
  <c r="G28" i="5" s="1"/>
  <c r="E27" i="5"/>
  <c r="G27" i="5" s="1"/>
  <c r="B12" i="5" l="1"/>
  <c r="E11" i="5"/>
  <c r="G11" i="5" s="1"/>
  <c r="B13" i="5" l="1"/>
  <c r="E12" i="5"/>
  <c r="G12" i="5" s="1"/>
  <c r="B14" i="5" l="1"/>
  <c r="E13" i="5"/>
  <c r="G13" i="5" s="1"/>
  <c r="B15" i="5" l="1"/>
  <c r="E14" i="5"/>
  <c r="G14" i="5" s="1"/>
  <c r="B16" i="5" l="1"/>
  <c r="E15" i="5"/>
  <c r="G15" i="5" s="1"/>
  <c r="B17" i="5" l="1"/>
  <c r="E17" i="5" s="1"/>
  <c r="G17" i="5" s="1"/>
  <c r="E16" i="5"/>
  <c r="G16" i="5" s="1"/>
</calcChain>
</file>

<file path=xl/sharedStrings.xml><?xml version="1.0" encoding="utf-8"?>
<sst xmlns="http://schemas.openxmlformats.org/spreadsheetml/2006/main" count="630" uniqueCount="403">
  <si>
    <t>ClassName</t>
  </si>
  <si>
    <t>Namespace</t>
  </si>
  <si>
    <t>Appx2OwnershipStructLP</t>
  </si>
  <si>
    <t>BGU.DRPL.SignificantOwnership.Core.Questionnaires</t>
  </si>
  <si>
    <t>BGU.DRPL.SignificantOwnership.Core.Spares.Dict</t>
  </si>
  <si>
    <t>FullTypeName</t>
  </si>
  <si>
    <t>CommonOwnershipInfo</t>
  </si>
  <si>
    <t>CouncilBodyInfo</t>
  </si>
  <si>
    <t>DelegatedVoteInfo</t>
  </si>
  <si>
    <t>ImplicitOwnershipInfo</t>
  </si>
  <si>
    <t>LegalPersonShareInfo</t>
  </si>
  <si>
    <t>OwnershipSummaryInfo</t>
  </si>
  <si>
    <t>OwnershipVotesInfo</t>
  </si>
  <si>
    <t>PhysicalPersonShareInfo</t>
  </si>
  <si>
    <t>SignatoryInfo</t>
  </si>
  <si>
    <t>TotalOwnershipDetailsInfo</t>
  </si>
  <si>
    <t>BankInfo</t>
  </si>
  <si>
    <t>CountryInfo</t>
  </si>
  <si>
    <t>LegalPersonInfo</t>
  </si>
  <si>
    <t>LocationInfo</t>
  </si>
  <si>
    <t>PassportIssuingAuthorityInfo</t>
  </si>
  <si>
    <t>PhysicalPersonInfo</t>
  </si>
  <si>
    <t>RegistrarAuthority</t>
  </si>
  <si>
    <t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</t>
  </si>
  <si>
    <t>FormName</t>
  </si>
  <si>
    <t>InputType</t>
  </si>
  <si>
    <t>Wizard</t>
  </si>
  <si>
    <t>In-LineTableEdit</t>
  </si>
  <si>
    <t>WizardPage</t>
  </si>
  <si>
    <t>UserControl</t>
  </si>
  <si>
    <t>DropDownBox;GoogleSuggestBox;UserControl</t>
  </si>
  <si>
    <t>ModalForm</t>
  </si>
  <si>
    <t>RegLicAppx14NewSvc</t>
  </si>
  <si>
    <t>RegLicAppx2LPQuest</t>
  </si>
  <si>
    <t>RegLicAppx4PhysPQuest</t>
  </si>
  <si>
    <t>RegLicAppx7ShareAcqIntent</t>
  </si>
  <si>
    <t>AttachmentInfo</t>
  </si>
  <si>
    <t>BankingLicensedActivityInfo</t>
  </si>
  <si>
    <t>BankingLicenseInfo</t>
  </si>
  <si>
    <t>ContactInfo</t>
  </si>
  <si>
    <t>CouncilMemberInfo</t>
  </si>
  <si>
    <t>CurrencyAmount</t>
  </si>
  <si>
    <t>GenericPersonID</t>
  </si>
  <si>
    <t>GenericPersonIDShare</t>
  </si>
  <si>
    <t>GenericPersonInfo</t>
  </si>
  <si>
    <t>OwnershipStructure</t>
  </si>
  <si>
    <t>PersonsAssociation</t>
  </si>
  <si>
    <t>PhoneInfo</t>
  </si>
  <si>
    <t>PurchasedVoteInfo</t>
  </si>
  <si>
    <t>BreachOfLawRecordInfo</t>
  </si>
  <si>
    <t>EducationRecordInfo</t>
  </si>
  <si>
    <t>EmploymentRecordInfo</t>
  </si>
  <si>
    <t>FinancialGuaranteeInfo</t>
  </si>
  <si>
    <t>IncomeOriginInfo</t>
  </si>
  <si>
    <t>IndebtnessInfo</t>
  </si>
  <si>
    <t>IndebtnessInfoBase</t>
  </si>
  <si>
    <t>LiquidatedEntityOwnershipInfo</t>
  </si>
  <si>
    <t>LoanInfo</t>
  </si>
  <si>
    <t>PaymentDeadlineInfo</t>
  </si>
  <si>
    <t>PaymentModeInfo</t>
  </si>
  <si>
    <t>ProfessionLicenseInfo</t>
  </si>
  <si>
    <t>SharesAcquisitionInfo</t>
  </si>
  <si>
    <t>BankAccountInfo</t>
  </si>
  <si>
    <t>ProfessionLicensingBodyInfo</t>
  </si>
  <si>
    <t>PublicationInfo</t>
  </si>
  <si>
    <t>PublishingHouseInfo</t>
  </si>
  <si>
    <t>UniversityOrCollegeInfo</t>
  </si>
  <si>
    <t>FinancialOversightAuthorityInfo</t>
  </si>
  <si>
    <t>RegLicAppx12HeadCandidateAppl</t>
  </si>
  <si>
    <t>RegLicAppx3MemberCandidateAppl</t>
  </si>
  <si>
    <t>RegLicAppx4OwnershipAcqRequestPP</t>
  </si>
  <si>
    <t>RegLicAppx17EquityChangeTable</t>
  </si>
  <si>
    <t>RegLicAppx2OwnershipAcqRequestLP</t>
  </si>
  <si>
    <t>RegLicAppx6EquityFormationTable</t>
  </si>
  <si>
    <t>RegLicAppx9BankingLicenseAppl</t>
  </si>
  <si>
    <t>Appx3OwnershipStructPP</t>
  </si>
  <si>
    <t>TopLevel</t>
  </si>
  <si>
    <t>y</t>
  </si>
  <si>
    <t>n</t>
  </si>
  <si>
    <t xml:space="preserve">xs:string </t>
  </si>
  <si>
    <t>xs:hexBinary</t>
  </si>
  <si>
    <t xml:space="preserve">xs:base64Binary </t>
  </si>
  <si>
    <t xml:space="preserve">xs:anyURI </t>
  </si>
  <si>
    <t xml:space="preserve">xs:QName </t>
  </si>
  <si>
    <t>xs:NOTATION</t>
  </si>
  <si>
    <t xml:space="preserve">xs:normalizedString </t>
  </si>
  <si>
    <t xml:space="preserve">xs:token </t>
  </si>
  <si>
    <t xml:space="preserve">xs:language </t>
  </si>
  <si>
    <t xml:space="preserve">xs:NMTOKEN </t>
  </si>
  <si>
    <t xml:space="preserve">xs:Name </t>
  </si>
  <si>
    <t xml:space="preserve">xs:NCName </t>
  </si>
  <si>
    <t xml:space="preserve">xs:ID </t>
  </si>
  <si>
    <t xml:space="preserve">xs:IDREF </t>
  </si>
  <si>
    <t xml:space="preserve">xs:ENTITY </t>
  </si>
  <si>
    <t xml:space="preserve">xs:integer </t>
  </si>
  <si>
    <t>xs:nonPositiveInteger</t>
  </si>
  <si>
    <t>xs:negativeInteger</t>
  </si>
  <si>
    <t xml:space="preserve">xs:nonNegativeInteger </t>
  </si>
  <si>
    <t xml:space="preserve">xs:positiveInteger </t>
  </si>
  <si>
    <t xml:space="preserve">xs:long </t>
  </si>
  <si>
    <t xml:space="preserve">xs:int </t>
  </si>
  <si>
    <t>xs:short</t>
  </si>
  <si>
    <t>xs:byte</t>
  </si>
  <si>
    <t xml:space="preserve">xs:unsignedLong </t>
  </si>
  <si>
    <t xml:space="preserve">xs:unsignedInt </t>
  </si>
  <si>
    <t xml:space="preserve">xs:unsignedShort </t>
  </si>
  <si>
    <t>xs:unsignedByte</t>
  </si>
  <si>
    <t xml:space="preserve">xs:float </t>
  </si>
  <si>
    <t xml:space="preserve">xs:double </t>
  </si>
  <si>
    <t xml:space="preserve">xs:dateTime </t>
  </si>
  <si>
    <t>xs:date</t>
  </si>
  <si>
    <t>xs:gYearMonth</t>
  </si>
  <si>
    <t xml:space="preserve">xs:gYear </t>
  </si>
  <si>
    <t xml:space="preserve">xs:time </t>
  </si>
  <si>
    <t>xs:gDay</t>
  </si>
  <si>
    <t>xs:gMonth</t>
  </si>
  <si>
    <t>xs:gMonthDay</t>
  </si>
  <si>
    <t xml:space="preserve">xs:duration </t>
  </si>
  <si>
    <t>xs:NMTOKENS</t>
  </si>
  <si>
    <t>xs:IDREFS</t>
  </si>
  <si>
    <t>xs:ENTITIES</t>
  </si>
  <si>
    <t>текст</t>
  </si>
  <si>
    <t>гексадвоїчний</t>
  </si>
  <si>
    <t>двоїчний у 64-му кодуванні</t>
  </si>
  <si>
    <t>URL</t>
  </si>
  <si>
    <t>кваліфіковане ім'я</t>
  </si>
  <si>
    <t>нотація</t>
  </si>
  <si>
    <t>нормалізований текст</t>
  </si>
  <si>
    <t>токен</t>
  </si>
  <si>
    <t>мова</t>
  </si>
  <si>
    <t>ім'я-токен</t>
  </si>
  <si>
    <t>ім'я</t>
  </si>
  <si>
    <t>ідентифікатор</t>
  </si>
  <si>
    <t>посилання на ідентифікатор</t>
  </si>
  <si>
    <t>сутність</t>
  </si>
  <si>
    <t>будь-який URL</t>
  </si>
  <si>
    <t>ціле число</t>
  </si>
  <si>
    <t>від'ємне ціле число</t>
  </si>
  <si>
    <t>недодатнє ціле число</t>
  </si>
  <si>
    <t>невід'ємне ціле число</t>
  </si>
  <si>
    <t>додатнє ціле число</t>
  </si>
  <si>
    <t>довге ціле число</t>
  </si>
  <si>
    <t>коротке ціле число</t>
  </si>
  <si>
    <t>байт</t>
  </si>
  <si>
    <t>беззнакове довге ціле</t>
  </si>
  <si>
    <t>беззнакове ціле</t>
  </si>
  <si>
    <t>беззнакове коротке ціле</t>
  </si>
  <si>
    <t>беззнаковий байт</t>
  </si>
  <si>
    <t>число з плаваючою комою</t>
  </si>
  <si>
    <t>подвійне з плаваючою комою</t>
  </si>
  <si>
    <t>дата і час</t>
  </si>
  <si>
    <t>дата</t>
  </si>
  <si>
    <t>рік і місяць</t>
  </si>
  <si>
    <t>рік</t>
  </si>
  <si>
    <t>час</t>
  </si>
  <si>
    <t>день</t>
  </si>
  <si>
    <t>місяць</t>
  </si>
  <si>
    <t>місяць і день</t>
  </si>
  <si>
    <t>тривалість (по часу)</t>
  </si>
  <si>
    <t>масив імен-токенів</t>
  </si>
  <si>
    <t>масив посилань на ідентифікатори</t>
  </si>
  <si>
    <t>масив сутностей</t>
  </si>
  <si>
    <t>OrigTypeNm</t>
  </si>
  <si>
    <t>UkrTypeNm</t>
  </si>
  <si>
    <t>xs:boolean</t>
  </si>
  <si>
    <t>xs:decimal</t>
  </si>
  <si>
    <t>логічний тип(так/ні)</t>
  </si>
  <si>
    <t>десяткове число, у т.ч. дрібне</t>
  </si>
  <si>
    <t>EnumTypeName</t>
  </si>
  <si>
    <t>FinancialServicesType</t>
  </si>
  <si>
    <t>BankingActivityType</t>
  </si>
  <si>
    <t>EnumValue</t>
  </si>
  <si>
    <t>EnumKey</t>
  </si>
  <si>
    <t>EnumDescription</t>
  </si>
  <si>
    <t>п.1 випуск платіжних документів, платіжних карток, дорожніх чеків та/або їх обслуговування, кліринг, інші форми забезпечення розрахунків (ст.4 з-ну Про фінпослуги)</t>
  </si>
  <si>
    <t>п.2 довірче управління фінансовими активами (ст.4 з-ну Про фінпослуги)</t>
  </si>
  <si>
    <t>п.3 діяльність з обміну валют (ст.4 з-ну Про фінпослуги)</t>
  </si>
  <si>
    <t>п.4 залучення фінансових активів із зобов'язанням щодо наступного їх повернення (ст.4 з-ну Про фінпослуги)</t>
  </si>
  <si>
    <t>п.5 фінансовий лізинг (ст.4 з-ну Про фінпослуги)</t>
  </si>
  <si>
    <t>п.6 надання коштів у позику, в тому числі і на умовах фінансового кредиту (ст.4 з-ну Про фінпослуги)</t>
  </si>
  <si>
    <t>п.7 надання гарантій та поручительств (ст.4 з-ну Про фінпослуги)</t>
  </si>
  <si>
    <t>п.8 переказ коштів (ст.4 з-ну Про фінпослуги)</t>
  </si>
  <si>
    <t>п.9 послуги у сфері страхування та у системі накопичувального пенсійного забезпечення (ст.4 з-ну Про фінпослуги)</t>
  </si>
  <si>
    <t>п.10 професійна діяльність на ринку цінних паперів, що підлягає ліцензуванню (ст.4 з-ну Про фінпослуги)</t>
  </si>
  <si>
    <t>п.11 факторинг (ст.4 з-ну Про фінпослуги)</t>
  </si>
  <si>
    <t>п.11.1 адміністрування фінансових активів для придбання товарів у групах (ст.4 з-ну Про фінпослуги)</t>
  </si>
  <si>
    <t>п.13 операції з іпотечними активами з метою емісії іпотечних цінних паперів (ст.4 з-ну Про фінпослуги)</t>
  </si>
  <si>
    <t>п.12 управління майном для фінансування об'єктів будівництва та/або здійснення операцій з нерухомістю відповідно до Закону України Про фінансово-кредитні механізми і управління майном при будівництві житла та операціях з нерухомістю (ст.4 з-ну Про фінпослуги)</t>
  </si>
  <si>
    <t>п.14 банківські та інші фінансові послуги, що надаються відповідно до Закону України Про банки і банківську діяльність (ст.4 з-ну Про фінпослуги)</t>
  </si>
  <si>
    <t>None</t>
  </si>
  <si>
    <t>Не вказано</t>
  </si>
  <si>
    <t>PayDocsIssuance</t>
  </si>
  <si>
    <t>Trust</t>
  </si>
  <si>
    <t>CurrencyExchange</t>
  </si>
  <si>
    <t>FinanceAssetsLiabilities</t>
  </si>
  <si>
    <t>FinancialLeasing</t>
  </si>
  <si>
    <t>Lending</t>
  </si>
  <si>
    <t>Guarantees</t>
  </si>
  <si>
    <t>FundsTransfer</t>
  </si>
  <si>
    <t>InsuranceAndPensionSavings</t>
  </si>
  <si>
    <t>StockExchangeActivities</t>
  </si>
  <si>
    <t>Factoring</t>
  </si>
  <si>
    <t>FinAssetsAdministeringGroupsPurchase</t>
  </si>
  <si>
    <t>ConstructionAssetsManagement</t>
  </si>
  <si>
    <t>MortgageSecuritiesMngtIssue</t>
  </si>
  <si>
    <t>OtherFinBankServices</t>
  </si>
  <si>
    <t>CodeP1</t>
  </si>
  <si>
    <t>DescrAttr</t>
  </si>
  <si>
    <t>п.1 залучення у вклади (депозити) коштів та банківських металів від необмеженого кола юридичних і фізичних осіб (ч.1-а ст.47 З-ну Про БіБД)</t>
  </si>
  <si>
    <t>п.2 відкриття та ведення поточних (кореспондентських) рахунків клієнтів, у тому числі у банківських металах (ч.1-а ст.47 З-ну Про БіБД)</t>
  </si>
  <si>
    <t>п.3 розміщення залучених у вклади (депозити), у тому числі на поточні рахунки, коштів та банківських металів від свого імені, на власних умовах та на власний ризик (ч.1-а ст.47 З-ну Про БіБД)</t>
  </si>
  <si>
    <t>п.1 інвестицій (ч.8-а ст.47 З-ну Про БіБД)</t>
  </si>
  <si>
    <t>п.2 випуску власних цінних паперів (ч.8-а ст.47 З-ну Про БіБД)</t>
  </si>
  <si>
    <t>п.3 випуску, розповсюдження та проведення лотерей (ч.8-а ст.47 З-ну Про БіБД)</t>
  </si>
  <si>
    <t>п.4 зберігання цінностей або надання в майновий найм (оренду) індивідуального банківського сейфа (ч.8-а ст.47 З-ну Про БіБД)</t>
  </si>
  <si>
    <t>п.5 інкасації коштів та перевезення валютних цінностей (ч.8-а ст.47 З-ну Про БіБД)</t>
  </si>
  <si>
    <t>п.6 ведення реєстрів власників іменних цінних паперів (крім власних акцій) (ч.8-а ст.47 З-ну Про БіБД)</t>
  </si>
  <si>
    <t>п.7 надання консультаційних та інформаційних послуг щодо банківських та інших фінансових послуг (ч.8-а ст.47 З-ну Про БіБД)</t>
  </si>
  <si>
    <t>DepositsTaking</t>
  </si>
  <si>
    <t>AccountsMgmt</t>
  </si>
  <si>
    <t>DepositedFundsPlacement</t>
  </si>
  <si>
    <t>Investments</t>
  </si>
  <si>
    <t>ProprietarySecuritiesIssue</t>
  </si>
  <si>
    <t>Lotteries</t>
  </si>
  <si>
    <t>CashCollectionTransportation</t>
  </si>
  <si>
    <t>SafeCustody</t>
  </si>
  <si>
    <t>SecuritiesCustody</t>
  </si>
  <si>
    <t>ConsultancyOnBankFinServices</t>
  </si>
  <si>
    <t>Контролери банку</t>
  </si>
  <si>
    <t>Особи, які мають істотну участь у банку, та особи, через яких ці особи здійснюють опосередковане володіння істотною участю в банку</t>
  </si>
  <si>
    <t>Керівники банку, керівник служби внутрішнього аудиту, керівники та члени комітетів банку</t>
  </si>
  <si>
    <t>Споріднені та афільовані особи банку, у тому числі учасники банківської групи</t>
  </si>
  <si>
    <t>Особи, які мають істотну участь у споріднених та афільованих особах банку</t>
  </si>
  <si>
    <t>Керівники юридичних осіб та керівники банків, які є спорідненими та афільованими особами банку, керівник служби внутрішнього аудиту, керівники та члени комітетів цих осіб</t>
  </si>
  <si>
    <t>Асоційовані особи фізичних осіб, зазначених у пунктах 1 – 6 частини першої статті 52 Закону</t>
  </si>
  <si>
    <t>Юридичні особи, у яких фізичні особи, зазначені в частині першій статті 52 Закону, є керівниками або власниками істотної участі</t>
  </si>
  <si>
    <t>Будь-яка особа, через яку проводиться операція в інтересах осіб, зазначених у частині першій статті 52 Закону, та на яку здійснюють вплив під час проведення такої операції особи, зазначені в цій частині, через трудові, цивільні та інші відносини</t>
  </si>
  <si>
    <t>BankAssociatedPeronsCode315p</t>
  </si>
  <si>
    <t>BankControllers</t>
  </si>
  <si>
    <t>SignificantOwners</t>
  </si>
  <si>
    <t>BankMgrsEtc</t>
  </si>
  <si>
    <t>Affiliated</t>
  </si>
  <si>
    <t>AffiliatedSignOwners</t>
  </si>
  <si>
    <t>AffiliatedMgrsEtc</t>
  </si>
  <si>
    <t>AssocPersonsArt52pp16</t>
  </si>
  <si>
    <t>Art52MgrsSignOwnersLPs</t>
  </si>
  <si>
    <t>AnyPersonInfluencingArt52</t>
  </si>
  <si>
    <t>EntityType</t>
  </si>
  <si>
    <t>ListerMethodBody</t>
  </si>
  <si>
    <t>ListerMethodName</t>
  </si>
  <si>
    <t>OwnershipType</t>
  </si>
  <si>
    <t>SexType</t>
  </si>
  <si>
    <t>EmploymentState</t>
  </si>
  <si>
    <t>EmploymentTerminationType</t>
  </si>
  <si>
    <t>HigherEducationDegreeType</t>
  </si>
  <si>
    <t>DegreeHonourType</t>
  </si>
  <si>
    <t>FundsOriginType</t>
  </si>
  <si>
    <t>PaymentType</t>
  </si>
  <si>
    <t>FinancialGuarantorRoleType</t>
  </si>
  <si>
    <t>BreachOfLawType</t>
  </si>
  <si>
    <t>SentenceType</t>
  </si>
  <si>
    <t>TypicalApplicationAttachement</t>
  </si>
  <si>
    <t>AssociatedPersonRole</t>
  </si>
  <si>
    <t>ManagementPosition</t>
  </si>
  <si>
    <t>InsolvencyStatus</t>
  </si>
  <si>
    <t>WellKnownCreditRatingAgencyType</t>
  </si>
  <si>
    <t>LongTermCreditRatingType</t>
  </si>
  <si>
    <t>BankruptcyCaseResolutionType</t>
  </si>
  <si>
    <t>ShortTermCreditRatingType</t>
  </si>
  <si>
    <t>CourtInstanceType</t>
  </si>
  <si>
    <t>CourtDecisionType</t>
  </si>
  <si>
    <t>FinancialInstitutionType</t>
  </si>
  <si>
    <t>FinancialInstitutionStatus</t>
  </si>
  <si>
    <t>CompanyOwnershipType</t>
  </si>
  <si>
    <t>InstitutionLevel</t>
  </si>
  <si>
    <t>ListerPropertyName</t>
  </si>
  <si>
    <t>ListerPropertyNameBody</t>
  </si>
  <si>
    <t>CourtInfo</t>
  </si>
  <si>
    <t>LPRegisteredDateRecordId</t>
  </si>
  <si>
    <t>EmailInfo</t>
  </si>
  <si>
    <t>CreditRatingInfo</t>
  </si>
  <si>
    <t>BankruptcyInvestigationInfo</t>
  </si>
  <si>
    <t>LiquidatedOrInsolventEntityInfoBase</t>
  </si>
  <si>
    <t>LegalTransactionType</t>
  </si>
  <si>
    <t>InfluenceType</t>
  </si>
  <si>
    <t>LiquidatedOrInsolventEntityMgmtRecordInfo</t>
  </si>
  <si>
    <t>CharterCapitalTableRecord</t>
  </si>
  <si>
    <t>EnumsLister</t>
  </si>
  <si>
    <t>RatingAgencyInfo</t>
  </si>
  <si>
    <t>EconomicActivityType</t>
  </si>
  <si>
    <t>CharterCapitalTableTotalsRecord</t>
  </si>
  <si>
    <t>CourtDecisionInfo</t>
  </si>
  <si>
    <t>LicenseQualificationInfo</t>
  </si>
  <si>
    <t>IPOSharesPurchaseInfo</t>
  </si>
  <si>
    <t>SecondaryMarketSharesPurchaseInfo</t>
  </si>
  <si>
    <t>LegalTransactionInfo</t>
  </si>
  <si>
    <t>PowerOfAttorneySharesPurchaseInfo</t>
  </si>
  <si>
    <t>SignificantOrDecisiveInfulenceInfo</t>
  </si>
  <si>
    <t>SignificantOwnershipAcquisitionWaysInfo</t>
  </si>
  <si>
    <t>TotalOwnershipSummaryInfo</t>
  </si>
  <si>
    <t>ImperfectBusinessReputationInfo</t>
  </si>
  <si>
    <t>PowerOfAttorneyInfo</t>
  </si>
  <si>
    <t>MissingInformationResonInfo</t>
  </si>
  <si>
    <t>TypeName</t>
  </si>
  <si>
    <t xml:space="preserve">quCtrl.Content = new </t>
  </si>
  <si>
    <t>(); MessageBox.Show("Press OK to continue...");</t>
  </si>
  <si>
    <t>Type</t>
  </si>
  <si>
    <t>Modifier</t>
  </si>
  <si>
    <t>PropName</t>
  </si>
  <si>
    <t>FieldName</t>
  </si>
  <si>
    <t>FieldDecl</t>
  </si>
  <si>
    <t>Accessor</t>
  </si>
  <si>
    <t>BankOperationLimitType</t>
  </si>
  <si>
    <t>BankBranchStatusType</t>
  </si>
  <si>
    <t>WorkingHoursDayType</t>
  </si>
  <si>
    <t xml:space="preserve">        public string NAMEF { get; set; }</t>
  </si>
  <si>
    <t xml:space="preserve">        public DateTime D_OPEN { get; set; }</t>
  </si>
  <si>
    <t xml:space="preserve">        public DateTime? D_CLOSE { get; set; }</t>
  </si>
  <si>
    <t xml:space="preserve">        public string NKB { get; set; }</t>
  </si>
  <si>
    <t xml:space="preserve">        public string KOB { get; set; }</t>
  </si>
  <si>
    <t xml:space="preserve">        public string KK { get; set; }</t>
  </si>
  <si>
    <t xml:space="preserve">        public string TP { get; set; }</t>
  </si>
  <si>
    <t xml:space="preserve">        public string KOF { get; set; }</t>
  </si>
  <si>
    <t xml:space="preserve">        public string NF { get; set; }</t>
  </si>
  <si>
    <t xml:space="preserve">        public string KOP { get; set; }</t>
  </si>
  <si>
    <t xml:space="preserve">        public string NP { get; set; }</t>
  </si>
  <si>
    <t>NCKS</t>
  </si>
  <si>
    <t>DEPCODE</t>
  </si>
  <si>
    <t>KNB</t>
  </si>
  <si>
    <t>NAMEF</t>
  </si>
  <si>
    <t>D_OPEN</t>
  </si>
  <si>
    <t>D_CLOSE</t>
  </si>
  <si>
    <t>NKB</t>
  </si>
  <si>
    <t>KOB</t>
  </si>
  <si>
    <t>KK</t>
  </si>
  <si>
    <t>TP</t>
  </si>
  <si>
    <t>KOF</t>
  </si>
  <si>
    <t>NF</t>
  </si>
  <si>
    <t>KOP</t>
  </si>
  <si>
    <t>NP</t>
  </si>
  <si>
    <t>FieldNm</t>
  </si>
  <si>
    <t>ParseCode</t>
  </si>
  <si>
    <t xml:space="preserve">        public bool IsChecked { get; set; }</t>
  </si>
  <si>
    <t>FinancialService</t>
  </si>
  <si>
    <t>BankingActivity</t>
  </si>
  <si>
    <t>Вінницька</t>
  </si>
  <si>
    <t>Волинська</t>
  </si>
  <si>
    <t>Дніпропетровська</t>
  </si>
  <si>
    <t>Донецька</t>
  </si>
  <si>
    <t>Житомирська</t>
  </si>
  <si>
    <t>Закарпатська</t>
  </si>
  <si>
    <t>Запорізька</t>
  </si>
  <si>
    <t>Івано-Франківська</t>
  </si>
  <si>
    <t>Київська</t>
  </si>
  <si>
    <t>Кіровоградська</t>
  </si>
  <si>
    <t>АР Крим</t>
  </si>
  <si>
    <t>Луганська</t>
  </si>
  <si>
    <t>Львівська</t>
  </si>
  <si>
    <t>Миколаївська</t>
  </si>
  <si>
    <t>Одеська</t>
  </si>
  <si>
    <t>Полтавська</t>
  </si>
  <si>
    <t>Рівненська</t>
  </si>
  <si>
    <t>Сумська</t>
  </si>
  <si>
    <t>Тернопільська</t>
  </si>
  <si>
    <t>Харківська</t>
  </si>
  <si>
    <t>Херсонська</t>
  </si>
  <si>
    <t>Хмельницька</t>
  </si>
  <si>
    <t>Черкаська</t>
  </si>
  <si>
    <t>Чернігівська</t>
  </si>
  <si>
    <t>Чернівецька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</si>
  <si>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</si>
  <si>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</si>
  <si>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</si>
  <si>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</si>
  <si>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</si>
  <si>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</si>
  <si>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</si>
  <si>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</si>
  <si>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</si>
  <si>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</si>
  <si>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</si>
  <si>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</si>
  <si>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</si>
  <si>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</si>
  <si>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</si>
  <si>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</si>
  <si>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</si>
  <si>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</si>
  <si>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</si>
  <si>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</si>
  <si>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</si>
  <si>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</si>
  <si>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</si>
  <si>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</si>
  <si>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</si>
  <si>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Code</t>
  </si>
  <si>
    <t>Name</t>
  </si>
  <si>
    <t xml:space="preserve">        public string OccupNameUkr { get; set; }</t>
  </si>
  <si>
    <t>public bool HasEmploymentBook { get; set; }</t>
  </si>
  <si>
    <t>public EmploymentBookInfo BookReqs { get; set; }</t>
  </si>
  <si>
    <t>public List&lt;EmploymentRecordInfo&gt; Records { get; set; }</t>
  </si>
  <si>
    <t>EducationKindGros</t>
  </si>
  <si>
    <t>BankAssociatedPersonsCode315p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</si>
</sst>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Border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E29"/>
  <sheetViews>
    <sheetView workbookViewId="0">
      <selection activeCell="C2" sqref="C2"/>
    </sheetView>
  </sheetViews>
  <sheetFormatPr defaultRowHeight="15" x14ac:dyDescent="0.25"/>
  <cols>
    <col min="2" max="2" width="10.7109375" bestFit="1" customWidth="1"/>
    <col min="3" max="3" width="11.28515625" bestFit="1" customWidth="1"/>
  </cols>
  <sheetData>
    <row r="1" spans="1:5" x14ac:dyDescent="0.25">
      <c r="A1" s="1" t="s">
        <v>76</v>
      </c>
      <c r="B1" s="1" t="s">
        <v>0</v>
      </c>
      <c r="C1" s="1" t="s">
        <v>1</v>
      </c>
      <c r="D1" s="1" t="s">
        <v>5</v>
      </c>
      <c r="E1" s="1" t="s">
        <v>23</v>
      </c>
    </row>
    <row r="2" spans="1:5" x14ac:dyDescent="0.25">
      <c r="A2" t="s">
        <v>77</v>
      </c>
      <c r="B2" t="s">
        <v>35</v>
      </c>
      <c r="C2" t="s">
        <v>3</v>
      </c>
      <c r="D2" t="str">
        <f>TRIM(C2) &amp; "." &amp; TRIM(B2)</f>
        <v>BGU.DRPL.SignificantOwnership.Core.Questionnaires.RegLicAppx7ShareAcqIntent</v>
      </c>
      <c r="E2" t="str">
        <f>$E$1&amp;D2 &amp; " &gt;&gt; D:\home\vmdrot\HaErez\BGU\Var\SignificantOwnership\XMLs\xsd.log.txt"</f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/type:BGU.DRPL.SignificantOwnership.Core.Questionnaires.RegLicAppx7ShareAcqIntent &gt;&gt; D:\home\vmdrot\HaErez\BGU\Var\SignificantOwnership\XMLs\xsd.log.txt</v>
      </c>
    </row>
    <row r="3" spans="1:5" x14ac:dyDescent="0.25">
      <c r="A3" t="s">
        <v>77</v>
      </c>
      <c r="B3" t="s">
        <v>32</v>
      </c>
      <c r="C3" t="s">
        <v>3</v>
      </c>
      <c r="D3" t="str">
        <f t="shared" ref="D3:D19" si="0">TRIM(C3) &amp; "." &amp; TRIM(B13)</f>
        <v>BGU.DRPL.SignificantOwnership.Core.Questionnaires.CommonOwnershipInfo</v>
      </c>
      <c r="E3" t="str">
        <f t="shared" ref="E3:E19" si="1">$E$1&amp;D3 &amp; " &gt;&gt; D:\home\vmdrot\HaErez\BGU\Var\SignificantOwnership\XMLs\xsd.log.txt"</f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/type:BGU.DRPL.SignificantOwnership.Core.Questionnaires.CommonOwnershipInfo &gt;&gt; D:\home\vmdrot\HaErez\BGU\Var\SignificantOwnership\XMLs\xsd.log.txt</v>
      </c>
    </row>
    <row r="4" spans="1:5" x14ac:dyDescent="0.25">
      <c r="A4" t="s">
        <v>77</v>
      </c>
      <c r="B4" t="s">
        <v>68</v>
      </c>
      <c r="C4" t="s">
        <v>3</v>
      </c>
      <c r="D4" t="str">
        <f t="shared" si="0"/>
        <v>BGU.DRPL.SignificantOwnership.Core.Questionnaires.CouncilBodyInfo</v>
      </c>
      <c r="E4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/type:BGU.DRPL.SignificantOwnership.Core.Questionnaires.CouncilBodyInfo &gt;&gt; D:\home\vmdrot\HaErez\BGU\Var\SignificantOwnership\XMLs\xsd.log.txt</v>
      </c>
    </row>
    <row r="5" spans="1:5" x14ac:dyDescent="0.25">
      <c r="A5" t="s">
        <v>77</v>
      </c>
      <c r="B5" t="s">
        <v>69</v>
      </c>
      <c r="C5" t="s">
        <v>3</v>
      </c>
      <c r="D5" t="str">
        <f t="shared" si="0"/>
        <v>BGU.DRPL.SignificantOwnership.Core.Questionnaires.DelegatedVoteInfo</v>
      </c>
      <c r="E5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/type:BGU.DRPL.SignificantOwnership.Core.Questionnaires.DelegatedVoteInfo &gt;&gt; D:\home\vmdrot\HaErez\BGU\Var\SignificantOwnership\XMLs\xsd.log.txt</v>
      </c>
    </row>
    <row r="6" spans="1:5" x14ac:dyDescent="0.25">
      <c r="A6" t="s">
        <v>77</v>
      </c>
      <c r="B6" t="s">
        <v>70</v>
      </c>
      <c r="C6" t="s">
        <v>3</v>
      </c>
      <c r="D6" t="str">
        <f t="shared" si="0"/>
        <v>BGU.DRPL.SignificantOwnership.Core.Questionnaires.ImplicitOwnershipInfo</v>
      </c>
      <c r="E6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/type:BGU.DRPL.SignificantOwnership.Core.Questionnaires.ImplicitOwnershipInfo &gt;&gt; D:\home\vmdrot\HaErez\BGU\Var\SignificantOwnership\XMLs\xsd.log.txt</v>
      </c>
    </row>
    <row r="7" spans="1:5" x14ac:dyDescent="0.25">
      <c r="A7" t="s">
        <v>77</v>
      </c>
      <c r="B7" t="s">
        <v>71</v>
      </c>
      <c r="C7" t="s">
        <v>3</v>
      </c>
      <c r="D7" t="str">
        <f t="shared" si="0"/>
        <v>BGU.DRPL.SignificantOwnership.Core.Questionnaires.LegalPersonShareInfo</v>
      </c>
      <c r="E7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/type:BGU.DRPL.SignificantOwnership.Core.Questionnaires.LegalPersonShareInfo &gt;&gt; D:\home\vmdrot\HaErez\BGU\Var\SignificantOwnership\XMLs\xsd.log.txt</v>
      </c>
    </row>
    <row r="8" spans="1:5" x14ac:dyDescent="0.25">
      <c r="A8" t="s">
        <v>77</v>
      </c>
      <c r="B8" t="s">
        <v>72</v>
      </c>
      <c r="C8" t="s">
        <v>3</v>
      </c>
      <c r="D8" t="str">
        <f t="shared" si="0"/>
        <v>BGU.DRPL.SignificantOwnership.Core.Questionnaires.OwnershipSummaryInfo</v>
      </c>
      <c r="E8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/type:BGU.DRPL.SignificantOwnership.Core.Questionnaires.OwnershipSummaryInfo &gt;&gt; D:\home\vmdrot\HaErez\BGU\Var\SignificantOwnership\XMLs\xsd.log.txt</v>
      </c>
    </row>
    <row r="9" spans="1:5" x14ac:dyDescent="0.25">
      <c r="A9" t="s">
        <v>77</v>
      </c>
      <c r="B9" t="s">
        <v>73</v>
      </c>
      <c r="C9" t="s">
        <v>3</v>
      </c>
      <c r="D9" t="str">
        <f t="shared" si="0"/>
        <v>BGU.DRPL.SignificantOwnership.Core.Questionnaires.OwnershipVotesInfo</v>
      </c>
      <c r="E9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/type:BGU.DRPL.SignificantOwnership.Core.Questionnaires.OwnershipVotesInfo &gt;&gt; D:\home\vmdrot\HaErez\BGU\Var\SignificantOwnership\XMLs\xsd.log.txt</v>
      </c>
    </row>
    <row r="10" spans="1:5" x14ac:dyDescent="0.25">
      <c r="A10" t="s">
        <v>77</v>
      </c>
      <c r="B10" t="s">
        <v>74</v>
      </c>
      <c r="C10" t="s">
        <v>3</v>
      </c>
      <c r="D10" t="str">
        <f t="shared" si="0"/>
        <v>BGU.DRPL.SignificantOwnership.Core.Questionnaires.PhysicalPersonShareInfo</v>
      </c>
      <c r="E10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/type:BGU.DRPL.SignificantOwnership.Core.Questionnaires.PhysicalPersonShareInfo &gt;&gt; D:\home\vmdrot\HaErez\BGU\Var\SignificantOwnership\XMLs\xsd.log.txt</v>
      </c>
    </row>
    <row r="11" spans="1:5" x14ac:dyDescent="0.25">
      <c r="A11" t="s">
        <v>77</v>
      </c>
      <c r="B11" t="s">
        <v>2</v>
      </c>
      <c r="C11" t="s">
        <v>3</v>
      </c>
      <c r="D11" t="str">
        <f t="shared" si="0"/>
        <v>BGU.DRPL.SignificantOwnership.Core.Questionnaires.SignatoryInfo</v>
      </c>
      <c r="E11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/type:BGU.DRPL.SignificantOwnership.Core.Questionnaires.SignatoryInfo &gt;&gt; D:\home\vmdrot\HaErez\BGU\Var\SignificantOwnership\XMLs\xsd.log.txt</v>
      </c>
    </row>
    <row r="12" spans="1:5" x14ac:dyDescent="0.25">
      <c r="A12" t="s">
        <v>77</v>
      </c>
      <c r="B12" t="s">
        <v>75</v>
      </c>
      <c r="C12" t="s">
        <v>3</v>
      </c>
      <c r="D12" t="str">
        <f t="shared" si="0"/>
        <v>BGU.DRPL.SignificantOwnership.Core.Questionnaires.TotalOwnershipDetailsInfo</v>
      </c>
      <c r="E12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/type:BGU.DRPL.SignificantOwnership.Core.Questionnaires.TotalOwnershipDetailsInfo &gt;&gt; D:\home\vmdrot\HaErez\BGU\Var\SignificantOwnership\XMLs\xsd.log.txt</v>
      </c>
    </row>
    <row r="13" spans="1:5" x14ac:dyDescent="0.25">
      <c r="A13" t="s">
        <v>78</v>
      </c>
      <c r="B13" t="s">
        <v>6</v>
      </c>
      <c r="C13" t="s">
        <v>4</v>
      </c>
      <c r="D13" t="str">
        <f t="shared" si="0"/>
        <v>BGU.DRPL.SignificantOwnership.Core.Spares.Dict.BankInfo</v>
      </c>
      <c r="E13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/type:BGU.DRPL.SignificantOwnership.Core.Spares.Dict.BankInfo &gt;&gt; D:\home\vmdrot\HaErez\BGU\Var\SignificantOwnership\XMLs\xsd.log.txt</v>
      </c>
    </row>
    <row r="14" spans="1:5" x14ac:dyDescent="0.25">
      <c r="A14" t="s">
        <v>78</v>
      </c>
      <c r="B14" t="s">
        <v>7</v>
      </c>
      <c r="C14" t="s">
        <v>4</v>
      </c>
      <c r="D14" t="str">
        <f t="shared" si="0"/>
        <v>BGU.DRPL.SignificantOwnership.Core.Spares.Dict.CountryInfo</v>
      </c>
      <c r="E14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/type:BGU.DRPL.SignificantOwnership.Core.Spares.Dict.CountryInfo &gt;&gt; D:\home\vmdrot\HaErez\BGU\Var\SignificantOwnership\XMLs\xsd.log.txt</v>
      </c>
    </row>
    <row r="15" spans="1:5" x14ac:dyDescent="0.25">
      <c r="A15" t="s">
        <v>78</v>
      </c>
      <c r="B15" t="s">
        <v>8</v>
      </c>
      <c r="C15" t="s">
        <v>4</v>
      </c>
      <c r="D15" t="str">
        <f t="shared" si="0"/>
        <v>BGU.DRPL.SignificantOwnership.Core.Spares.Dict.LegalPersonInfo</v>
      </c>
      <c r="E15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/type:BGU.DRPL.SignificantOwnership.Core.Spares.Dict.LegalPersonInfo &gt;&gt; D:\home\vmdrot\HaErez\BGU\Var\SignificantOwnership\XMLs\xsd.log.txt</v>
      </c>
    </row>
    <row r="16" spans="1:5" x14ac:dyDescent="0.25">
      <c r="A16" t="s">
        <v>78</v>
      </c>
      <c r="B16" t="s">
        <v>9</v>
      </c>
      <c r="C16" t="s">
        <v>4</v>
      </c>
      <c r="D16" t="str">
        <f t="shared" si="0"/>
        <v>BGU.DRPL.SignificantOwnership.Core.Spares.Dict.LocationInfo</v>
      </c>
      <c r="E16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/type:BGU.DRPL.SignificantOwnership.Core.Spares.Dict.LocationInfo &gt;&gt; D:\home\vmdrot\HaErez\BGU\Var\SignificantOwnership\XMLs\xsd.log.txt</v>
      </c>
    </row>
    <row r="17" spans="1:5" x14ac:dyDescent="0.25">
      <c r="A17" t="s">
        <v>78</v>
      </c>
      <c r="B17" t="s">
        <v>10</v>
      </c>
      <c r="C17" t="s">
        <v>4</v>
      </c>
      <c r="D17" t="str">
        <f t="shared" si="0"/>
        <v>BGU.DRPL.SignificantOwnership.Core.Spares.Dict.PassportIssuingAuthorityInfo</v>
      </c>
      <c r="E17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/type:BGU.DRPL.SignificantOwnership.Core.Spares.Dict.PassportIssuingAuthorityInfo &gt;&gt; D:\home\vmdrot\HaErez\BGU\Var\SignificantOwnership\XMLs\xsd.log.txt</v>
      </c>
    </row>
    <row r="18" spans="1:5" x14ac:dyDescent="0.25">
      <c r="A18" t="s">
        <v>78</v>
      </c>
      <c r="B18" t="s">
        <v>11</v>
      </c>
      <c r="C18" t="s">
        <v>4</v>
      </c>
      <c r="D18" t="str">
        <f t="shared" si="0"/>
        <v>BGU.DRPL.SignificantOwnership.Core.Spares.Dict.PhysicalPersonInfo</v>
      </c>
      <c r="E18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/type:BGU.DRPL.SignificantOwnership.Core.Spares.Dict.PhysicalPersonInfo &gt;&gt; D:\home\vmdrot\HaErez\BGU\Var\SignificantOwnership\XMLs\xsd.log.txt</v>
      </c>
    </row>
    <row r="19" spans="1:5" x14ac:dyDescent="0.25">
      <c r="A19" t="s">
        <v>78</v>
      </c>
      <c r="B19" t="s">
        <v>12</v>
      </c>
      <c r="C19" t="s">
        <v>4</v>
      </c>
      <c r="D19" t="str">
        <f t="shared" si="0"/>
        <v>BGU.DRPL.SignificantOwnership.Core.Spares.Dict.RegistrarAuthority</v>
      </c>
      <c r="E19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/type:BGU.DRPL.SignificantOwnership.Core.Spares.Dict.RegistrarAuthority &gt;&gt; D:\home\vmdrot\HaErez\BGU\Var\SignificantOwnership\XMLs\xsd.log.txt</v>
      </c>
    </row>
    <row r="20" spans="1:5" x14ac:dyDescent="0.25">
      <c r="A20" t="s">
        <v>78</v>
      </c>
      <c r="B20" t="s">
        <v>13</v>
      </c>
      <c r="C20" t="s">
        <v>4</v>
      </c>
    </row>
    <row r="21" spans="1:5" x14ac:dyDescent="0.25">
      <c r="A21" t="s">
        <v>78</v>
      </c>
      <c r="B21" t="s">
        <v>14</v>
      </c>
      <c r="C21" t="s">
        <v>4</v>
      </c>
    </row>
    <row r="22" spans="1:5" x14ac:dyDescent="0.25">
      <c r="A22" t="s">
        <v>78</v>
      </c>
      <c r="B22" t="s">
        <v>15</v>
      </c>
      <c r="C22" t="s">
        <v>4</v>
      </c>
    </row>
    <row r="23" spans="1:5" x14ac:dyDescent="0.25">
      <c r="A23" t="s">
        <v>78</v>
      </c>
      <c r="B23" t="s">
        <v>16</v>
      </c>
      <c r="C23" t="s">
        <v>4</v>
      </c>
    </row>
    <row r="24" spans="1:5" x14ac:dyDescent="0.25">
      <c r="A24" t="s">
        <v>78</v>
      </c>
      <c r="B24" t="s">
        <v>17</v>
      </c>
      <c r="C24" t="s">
        <v>4</v>
      </c>
    </row>
    <row r="25" spans="1:5" x14ac:dyDescent="0.25">
      <c r="A25" t="s">
        <v>78</v>
      </c>
      <c r="B25" t="s">
        <v>18</v>
      </c>
      <c r="C25" t="s">
        <v>4</v>
      </c>
    </row>
    <row r="26" spans="1:5" x14ac:dyDescent="0.25">
      <c r="A26" t="s">
        <v>78</v>
      </c>
      <c r="B26" t="s">
        <v>19</v>
      </c>
      <c r="C26" t="s">
        <v>4</v>
      </c>
    </row>
    <row r="27" spans="1:5" x14ac:dyDescent="0.25">
      <c r="A27" t="s">
        <v>78</v>
      </c>
      <c r="B27" t="s">
        <v>20</v>
      </c>
      <c r="C27" t="s">
        <v>4</v>
      </c>
    </row>
    <row r="28" spans="1:5" x14ac:dyDescent="0.25">
      <c r="A28" t="s">
        <v>78</v>
      </c>
      <c r="B28" t="s">
        <v>21</v>
      </c>
      <c r="C28" t="s">
        <v>4</v>
      </c>
    </row>
    <row r="29" spans="1:5" x14ac:dyDescent="0.25">
      <c r="A29" t="s">
        <v>78</v>
      </c>
      <c r="B29" t="s">
        <v>22</v>
      </c>
      <c r="C29" t="s">
        <v>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B2" sqref="B2"/>
    </sheetView>
  </sheetViews>
  <sheetFormatPr defaultRowHeight="15" x14ac:dyDescent="0.25"/>
  <cols>
    <col min="1" max="2" width="9.140625" style="3"/>
  </cols>
  <sheetData>
    <row r="1" spans="1:3" x14ac:dyDescent="0.25">
      <c r="A1" s="3" t="s">
        <v>395</v>
      </c>
      <c r="B1" s="3" t="s">
        <v>396</v>
      </c>
    </row>
    <row r="2" spans="1:3" x14ac:dyDescent="0.25">
      <c r="A2" s="3" t="s">
        <v>370</v>
      </c>
      <c r="B2" s="3" t="s">
        <v>345</v>
      </c>
      <c r="C2" t="str">
        <f>"new OblastInfo(){Code= " &amp; CHAR(34) &amp;A2 &amp; CHAR(34) &amp; ", Name = " &amp; CHAR(34) &amp; B2 &amp; CHAR(34) &amp; "},"</f>
        <v>new OblastInfo(){Code= "01", Name = "Вінницька"},</v>
      </c>
    </row>
    <row r="3" spans="1:3" x14ac:dyDescent="0.25">
      <c r="A3" s="3" t="s">
        <v>371</v>
      </c>
      <c r="B3" s="3" t="s">
        <v>346</v>
      </c>
      <c r="C3" t="str">
        <f t="shared" ref="C3:C26" si="0">"new OblastInfo(){Code= " &amp; CHAR(34) &amp;A3 &amp; CHAR(34) &amp; ", Name = " &amp; CHAR(34) &amp; B3 &amp; CHAR(34) &amp; "},"</f>
        <v>new OblastInfo(){Code= "02", Name = "Волинська"},</v>
      </c>
    </row>
    <row r="4" spans="1:3" x14ac:dyDescent="0.25">
      <c r="A4" s="3" t="s">
        <v>372</v>
      </c>
      <c r="B4" s="3" t="s">
        <v>347</v>
      </c>
      <c r="C4" t="str">
        <f t="shared" si="0"/>
        <v>new OblastInfo(){Code= "03", Name = "Дніпропетровська"},</v>
      </c>
    </row>
    <row r="5" spans="1:3" x14ac:dyDescent="0.25">
      <c r="A5" s="3" t="s">
        <v>373</v>
      </c>
      <c r="B5" s="3" t="s">
        <v>348</v>
      </c>
      <c r="C5" t="str">
        <f t="shared" si="0"/>
        <v>new OblastInfo(){Code= "04", Name = "Донецька"},</v>
      </c>
    </row>
    <row r="6" spans="1:3" x14ac:dyDescent="0.25">
      <c r="A6" s="3" t="s">
        <v>374</v>
      </c>
      <c r="B6" s="3" t="s">
        <v>349</v>
      </c>
      <c r="C6" t="str">
        <f t="shared" si="0"/>
        <v>new OblastInfo(){Code= "05", Name = "Житомирська"},</v>
      </c>
    </row>
    <row r="7" spans="1:3" x14ac:dyDescent="0.25">
      <c r="A7" s="3" t="s">
        <v>375</v>
      </c>
      <c r="B7" s="3" t="s">
        <v>350</v>
      </c>
      <c r="C7" t="str">
        <f t="shared" si="0"/>
        <v>new OblastInfo(){Code= "06", Name = "Закарпатська"},</v>
      </c>
    </row>
    <row r="8" spans="1:3" x14ac:dyDescent="0.25">
      <c r="A8" s="3" t="s">
        <v>376</v>
      </c>
      <c r="B8" s="3" t="s">
        <v>351</v>
      </c>
      <c r="C8" t="str">
        <f t="shared" si="0"/>
        <v>new OblastInfo(){Code= "07", Name = "Запорізька"},</v>
      </c>
    </row>
    <row r="9" spans="1:3" x14ac:dyDescent="0.25">
      <c r="A9" s="3" t="s">
        <v>377</v>
      </c>
      <c r="B9" s="3" t="s">
        <v>352</v>
      </c>
      <c r="C9" t="str">
        <f t="shared" si="0"/>
        <v>new OblastInfo(){Code= "08", Name = "Івано-Франківська"},</v>
      </c>
    </row>
    <row r="10" spans="1:3" x14ac:dyDescent="0.25">
      <c r="A10" s="3" t="s">
        <v>378</v>
      </c>
      <c r="B10" s="3" t="s">
        <v>353</v>
      </c>
      <c r="C10" t="str">
        <f t="shared" si="0"/>
        <v>new OblastInfo(){Code= "09", Name = "Київська"},</v>
      </c>
    </row>
    <row r="11" spans="1:3" x14ac:dyDescent="0.25">
      <c r="A11" s="3" t="s">
        <v>379</v>
      </c>
      <c r="B11" s="3" t="s">
        <v>354</v>
      </c>
      <c r="C11" t="str">
        <f t="shared" si="0"/>
        <v>new OblastInfo(){Code= "10", Name = "Кіровоградська"},</v>
      </c>
    </row>
    <row r="12" spans="1:3" x14ac:dyDescent="0.25">
      <c r="A12" s="3" t="s">
        <v>380</v>
      </c>
      <c r="B12" s="3" t="s">
        <v>355</v>
      </c>
      <c r="C12" t="str">
        <f t="shared" si="0"/>
        <v>new OblastInfo(){Code= "11", Name = "АР Крим"},</v>
      </c>
    </row>
    <row r="13" spans="1:3" x14ac:dyDescent="0.25">
      <c r="A13" s="3" t="s">
        <v>381</v>
      </c>
      <c r="B13" s="3" t="s">
        <v>356</v>
      </c>
      <c r="C13" t="str">
        <f t="shared" si="0"/>
        <v>new OblastInfo(){Code= "12", Name = "Луганська"},</v>
      </c>
    </row>
    <row r="14" spans="1:3" x14ac:dyDescent="0.25">
      <c r="A14" s="3" t="s">
        <v>382</v>
      </c>
      <c r="B14" s="3" t="s">
        <v>357</v>
      </c>
      <c r="C14" t="str">
        <f t="shared" si="0"/>
        <v>new OblastInfo(){Code= "13", Name = "Львівська"},</v>
      </c>
    </row>
    <row r="15" spans="1:3" x14ac:dyDescent="0.25">
      <c r="A15" s="3" t="s">
        <v>383</v>
      </c>
      <c r="B15" s="3" t="s">
        <v>358</v>
      </c>
      <c r="C15" t="str">
        <f t="shared" si="0"/>
        <v>new OblastInfo(){Code= "14", Name = "Миколаївська"},</v>
      </c>
    </row>
    <row r="16" spans="1:3" x14ac:dyDescent="0.25">
      <c r="A16" s="3" t="s">
        <v>384</v>
      </c>
      <c r="B16" s="3" t="s">
        <v>359</v>
      </c>
      <c r="C16" t="str">
        <f t="shared" si="0"/>
        <v>new OblastInfo(){Code= "15", Name = "Одеська"},</v>
      </c>
    </row>
    <row r="17" spans="1:3" x14ac:dyDescent="0.25">
      <c r="A17" s="3" t="s">
        <v>385</v>
      </c>
      <c r="B17" s="3" t="s">
        <v>360</v>
      </c>
      <c r="C17" t="str">
        <f t="shared" si="0"/>
        <v>new OblastInfo(){Code= "16", Name = "Полтавська"},</v>
      </c>
    </row>
    <row r="18" spans="1:3" x14ac:dyDescent="0.25">
      <c r="A18" s="3" t="s">
        <v>386</v>
      </c>
      <c r="B18" s="3" t="s">
        <v>361</v>
      </c>
      <c r="C18" t="str">
        <f t="shared" si="0"/>
        <v>new OblastInfo(){Code= "17", Name = "Рівненська"},</v>
      </c>
    </row>
    <row r="19" spans="1:3" x14ac:dyDescent="0.25">
      <c r="A19" s="3" t="s">
        <v>387</v>
      </c>
      <c r="B19" s="3" t="s">
        <v>362</v>
      </c>
      <c r="C19" t="str">
        <f t="shared" si="0"/>
        <v>new OblastInfo(){Code= "18", Name = "Сумська"},</v>
      </c>
    </row>
    <row r="20" spans="1:3" x14ac:dyDescent="0.25">
      <c r="A20" s="3" t="s">
        <v>388</v>
      </c>
      <c r="B20" s="3" t="s">
        <v>363</v>
      </c>
      <c r="C20" t="str">
        <f t="shared" si="0"/>
        <v>new OblastInfo(){Code= "19", Name = "Тернопільська"},</v>
      </c>
    </row>
    <row r="21" spans="1:3" x14ac:dyDescent="0.25">
      <c r="A21" s="3" t="s">
        <v>389</v>
      </c>
      <c r="B21" s="3" t="s">
        <v>364</v>
      </c>
      <c r="C21" t="str">
        <f t="shared" si="0"/>
        <v>new OblastInfo(){Code= "20", Name = "Харківська"},</v>
      </c>
    </row>
    <row r="22" spans="1:3" x14ac:dyDescent="0.25">
      <c r="A22" s="3" t="s">
        <v>390</v>
      </c>
      <c r="B22" s="3" t="s">
        <v>365</v>
      </c>
      <c r="C22" t="str">
        <f t="shared" si="0"/>
        <v>new OblastInfo(){Code= "21", Name = "Херсонська"},</v>
      </c>
    </row>
    <row r="23" spans="1:3" x14ac:dyDescent="0.25">
      <c r="A23" s="3" t="s">
        <v>391</v>
      </c>
      <c r="B23" s="3" t="s">
        <v>366</v>
      </c>
      <c r="C23" t="str">
        <f t="shared" si="0"/>
        <v>new OblastInfo(){Code= "22", Name = "Хмельницька"},</v>
      </c>
    </row>
    <row r="24" spans="1:3" x14ac:dyDescent="0.25">
      <c r="A24" s="3" t="s">
        <v>392</v>
      </c>
      <c r="B24" s="3" t="s">
        <v>367</v>
      </c>
      <c r="C24" t="str">
        <f t="shared" si="0"/>
        <v>new OblastInfo(){Code= "23", Name = "Черкаська"},</v>
      </c>
    </row>
    <row r="25" spans="1:3" x14ac:dyDescent="0.25">
      <c r="A25" s="3" t="s">
        <v>393</v>
      </c>
      <c r="B25" s="3" t="s">
        <v>368</v>
      </c>
      <c r="C25" t="str">
        <f t="shared" si="0"/>
        <v>new OblastInfo(){Code= "24", Name = "Чернігівська"},</v>
      </c>
    </row>
    <row r="26" spans="1:3" x14ac:dyDescent="0.25">
      <c r="A26" s="3" t="s">
        <v>394</v>
      </c>
      <c r="B26" s="3" t="s">
        <v>369</v>
      </c>
      <c r="C26" t="str">
        <f t="shared" si="0"/>
        <v>new OblastInfo(){Code= "25", Name = "Чернівецька"},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C18"/>
  <sheetViews>
    <sheetView workbookViewId="0">
      <selection activeCell="A5" sqref="A5"/>
    </sheetView>
  </sheetViews>
  <sheetFormatPr defaultRowHeight="15" x14ac:dyDescent="0.25"/>
  <cols>
    <col min="1" max="1" width="27.28515625" bestFit="1" customWidth="1"/>
  </cols>
  <sheetData>
    <row r="1" spans="1:3" x14ac:dyDescent="0.25">
      <c r="A1" s="1" t="s">
        <v>0</v>
      </c>
      <c r="B1" s="1" t="s">
        <v>25</v>
      </c>
      <c r="C1" s="1" t="s">
        <v>24</v>
      </c>
    </row>
    <row r="2" spans="1:3" x14ac:dyDescent="0.25">
      <c r="A2" t="s">
        <v>2</v>
      </c>
      <c r="B2" t="s">
        <v>26</v>
      </c>
    </row>
    <row r="3" spans="1:3" x14ac:dyDescent="0.25">
      <c r="A3" t="s">
        <v>6</v>
      </c>
      <c r="B3" t="s">
        <v>31</v>
      </c>
    </row>
    <row r="4" spans="1:3" x14ac:dyDescent="0.25">
      <c r="A4" t="s">
        <v>7</v>
      </c>
      <c r="B4" t="s">
        <v>28</v>
      </c>
    </row>
    <row r="5" spans="1:3" x14ac:dyDescent="0.25">
      <c r="A5" t="s">
        <v>8</v>
      </c>
      <c r="B5" t="s">
        <v>27</v>
      </c>
    </row>
    <row r="6" spans="1:3" x14ac:dyDescent="0.25">
      <c r="A6" t="s">
        <v>10</v>
      </c>
      <c r="B6" t="s">
        <v>27</v>
      </c>
    </row>
    <row r="7" spans="1:3" x14ac:dyDescent="0.25">
      <c r="A7" t="s">
        <v>11</v>
      </c>
      <c r="B7" t="s">
        <v>27</v>
      </c>
    </row>
    <row r="8" spans="1:3" x14ac:dyDescent="0.25">
      <c r="A8" t="s">
        <v>12</v>
      </c>
      <c r="B8" t="s">
        <v>27</v>
      </c>
    </row>
    <row r="9" spans="1:3" x14ac:dyDescent="0.25">
      <c r="A9" t="s">
        <v>13</v>
      </c>
      <c r="B9" t="s">
        <v>27</v>
      </c>
    </row>
    <row r="10" spans="1:3" x14ac:dyDescent="0.25">
      <c r="A10" t="s">
        <v>14</v>
      </c>
      <c r="B10" t="s">
        <v>29</v>
      </c>
    </row>
    <row r="11" spans="1:3" x14ac:dyDescent="0.25">
      <c r="A11" t="s">
        <v>15</v>
      </c>
      <c r="B11" t="s">
        <v>28</v>
      </c>
    </row>
    <row r="12" spans="1:3" x14ac:dyDescent="0.25">
      <c r="A12" t="s">
        <v>16</v>
      </c>
      <c r="B12" t="s">
        <v>30</v>
      </c>
    </row>
    <row r="13" spans="1:3" x14ac:dyDescent="0.25">
      <c r="A13" t="s">
        <v>17</v>
      </c>
      <c r="B13" t="s">
        <v>30</v>
      </c>
    </row>
    <row r="14" spans="1:3" x14ac:dyDescent="0.25">
      <c r="A14" t="s">
        <v>18</v>
      </c>
      <c r="B14" t="s">
        <v>31</v>
      </c>
    </row>
    <row r="15" spans="1:3" x14ac:dyDescent="0.25">
      <c r="A15" t="s">
        <v>19</v>
      </c>
      <c r="B15" t="s">
        <v>29</v>
      </c>
    </row>
    <row r="16" spans="1:3" x14ac:dyDescent="0.25">
      <c r="A16" t="s">
        <v>20</v>
      </c>
      <c r="B16" t="s">
        <v>31</v>
      </c>
    </row>
    <row r="17" spans="1:2" x14ac:dyDescent="0.25">
      <c r="A17" t="s">
        <v>21</v>
      </c>
      <c r="B17" t="s">
        <v>31</v>
      </c>
    </row>
    <row r="18" spans="1:2" x14ac:dyDescent="0.25">
      <c r="A18" t="s">
        <v>22</v>
      </c>
      <c r="B18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92"/>
  <sheetViews>
    <sheetView topLeftCell="C53" workbookViewId="0">
      <selection activeCell="I92" sqref="I92"/>
    </sheetView>
  </sheetViews>
  <sheetFormatPr defaultRowHeight="15" x14ac:dyDescent="0.25"/>
  <cols>
    <col min="1" max="1" width="33" customWidth="1"/>
    <col min="3" max="3" width="65.85546875" customWidth="1"/>
    <col min="5" max="5" width="39.7109375" customWidth="1"/>
    <col min="7" max="7" width="77" customWidth="1"/>
  </cols>
  <sheetData>
    <row r="1" spans="1:9" x14ac:dyDescent="0.25">
      <c r="A1" t="s">
        <v>2</v>
      </c>
      <c r="B1" t="str">
        <f>"I"&amp; TRIM(A1) &amp; "EditFormFactory"</f>
        <v>IAppx2OwnershipStructLPEditFormFactory</v>
      </c>
      <c r="C1" t="str">
        <f>"public interface " &amp; B1 &amp; " : ITypeEditorFormFactoryBase { }"</f>
        <v>public interface IAppx2OwnershipStructLPEditFormFactory : ITypeEditorFormFactoryBase { }</v>
      </c>
      <c r="D1" t="str">
        <f>A1&amp; "_Editor"</f>
        <v>Appx2OwnershipStructLP_Editor</v>
      </c>
      <c r="E1" t="str">
        <f>"public class " &amp; D1 &amp; " : GenericTypeEditor&lt;"&amp;A1&amp;"&gt; { private " &amp; B1 &amp; " _fact; protected override ITypeEditorFormFactoryBase TypeEditorFormFactory { get { if (_fact == null) _fact = TypeEditorsDispatcher.Container.Resolve&lt;" &amp;B1 &amp; "&gt;(); return _fact; } }  }"</f>
        <v>public class Appx2OwnershipStructLP_Editor : GenericTypeEditor&lt;Appx2OwnershipStructLP&gt; { private IAppx2OwnershipStructLPEditFormFactory _fact; protected override ITypeEditorFormFactoryBase TypeEditorFormFactory { get { if (_fact == null) _fact = TypeEditorsDispatcher.Container.Resolve&lt;IAppx2OwnershipStructLPEditFormFactory&gt;(); return _fact; } }  }</v>
      </c>
      <c r="F1" t="str">
        <f>A1&amp; "EditFormFactoryBasic"</f>
        <v>Appx2OwnershipStructLPEditFormFactoryBasic</v>
      </c>
      <c r="G1" t="str">
        <f>"public class " &amp;F1&amp; " : " &amp; B1 &amp; " { public System.Windows.Forms.Form SpawnInstance() { return new SimpleObjectForm&lt;" &amp;A1&amp; " &gt;(); } }"</f>
        <v>public class Appx2OwnershipStructLPEditFormFactoryBasic : IAppx2OwnershipStructLPEditFormFactory { public System.Windows.Forms.Form SpawnInstance() { return new SimpleObjectForm&lt;Appx2OwnershipStructLP &gt;(); } }</v>
      </c>
      <c r="H1" t="str">
        <f>"cont.RegisterInstance&lt;" &amp; B1 &amp; "&gt;(new " &amp; F1 &amp; "(), new ContainerControlledLifetimeManager());"</f>
        <v>cont.RegisterInstance&lt;IAppx2OwnershipStructLPEditFormFactory&gt;(new Appx2OwnershipStructLPEditFormFactoryBasic(), new ContainerControlledLifetimeManager());</v>
      </c>
      <c r="I1" t="str">
        <f>"[System.ComponentModel.Editor(typeof(BGU.DRPL.SignificantOwnership.Core.TypeEditors." &amp;D1 &amp; "), typeof(System.Drawing.Design.UITypeEditor))]"</f>
        <v>[System.ComponentModel.Editor(typeof(BGU.DRPL.SignificantOwnership.Core.TypeEditors.Appx2OwnershipStructLP_Editor), typeof(System.Drawing.Design.UITypeEditor))]</v>
      </c>
    </row>
    <row r="2" spans="1:9" x14ac:dyDescent="0.25">
      <c r="A2" t="s">
        <v>32</v>
      </c>
      <c r="B2" t="str">
        <f t="shared" ref="B2:B32" si="0">"I"&amp; TRIM(A2) &amp; "EditFormFactory"</f>
        <v>IRegLicAppx14NewSvcEditFormFactory</v>
      </c>
      <c r="C2" t="str">
        <f t="shared" ref="C2:C32" si="1">"public interface I"&amp; TRIM(A2) &amp; "EditFormFactory : ITypeEditorFormFactoryBase { }"</f>
        <v>public interface IRegLicAppx14NewSvcEditFormFactory : ITypeEditorFormFactoryBase { }</v>
      </c>
      <c r="D2" t="str">
        <f t="shared" ref="D2:D32" si="2">A2&amp; "_Editor"</f>
        <v>RegLicAppx14NewSvc_Editor</v>
      </c>
      <c r="E2" t="str">
        <f t="shared" ref="E2:E32" si="3">"public class " &amp; D2 &amp; " : GenericTypeEditor&lt;"&amp;A2&amp;"&gt; { private " &amp; B2 &amp; " _fact; protected override ITypeEditorFormFactoryBase TypeEditorFormFactory { get { if (_fact == null) _fact = TypeEditorsDispatcher.Container.Resolve&lt;" &amp;B2 &amp; "&gt;(); return _fact; } }  }"</f>
        <v>public class RegLicAppx14NewSvc_Editor : GenericTypeEditor&lt;RegLicAppx14NewSvc&gt; { private IRegLicAppx14NewSvcEditFormFactory _fact; protected override ITypeEditorFormFactoryBase TypeEditorFormFactory { get { if (_fact == null) _fact = TypeEditorsDispatcher.Container.Resolve&lt;IRegLicAppx14NewSvcEditFormFactory&gt;(); return _fact; } }  }</v>
      </c>
      <c r="F2" t="str">
        <f t="shared" ref="F2:F32" si="4">A2&amp; "EditFormFactoryBasic"</f>
        <v>RegLicAppx14NewSvcEditFormFactoryBasic</v>
      </c>
      <c r="G2" t="str">
        <f t="shared" ref="G2:G65" si="5">"public class " &amp;F2&amp; " : " &amp; B2 &amp; " { public System.Windows.Forms.Form SpawnInstance() { return new SimpleObjectForm&lt;" &amp;A2&amp; " &gt;(); } }"</f>
        <v>public class RegLicAppx14NewSvcEditFormFactoryBasic : IRegLicAppx14NewSvcEditFormFactory { public System.Windows.Forms.Form SpawnInstance() { return new SimpleObjectForm&lt;RegLicAppx14NewSvc &gt;(); } }</v>
      </c>
      <c r="H2" t="str">
        <f t="shared" ref="H2:H32" si="6">"cont.RegisterInstance&lt;" &amp; B2 &amp; "&gt;(new " &amp; F2 &amp; "(), new ContainerControlledLifetimeManager());"</f>
        <v>cont.RegisterInstance&lt;IRegLicAppx14NewSvcEditFormFactory&gt;(new RegLicAppx14NewSvcEditFormFactoryBasic(), new ContainerControlledLifetimeManager());</v>
      </c>
      <c r="I2" t="str">
        <f t="shared" ref="I2:I32" si="7">"[System.ComponentModel.Editor(typeof(BGU.DRPL.SignificantOwnership.Core.TypeEditors." &amp;D2 &amp; "), typeof(System.Drawing.Design.UITypeEditor))]"</f>
        <v>[System.ComponentModel.Editor(typeof(BGU.DRPL.SignificantOwnership.Core.TypeEditors.RegLicAppx14NewSvc_Editor), typeof(System.Drawing.Design.UITypeEditor))]</v>
      </c>
    </row>
    <row r="3" spans="1:9" x14ac:dyDescent="0.25">
      <c r="A3" t="s">
        <v>33</v>
      </c>
      <c r="B3" t="str">
        <f t="shared" si="0"/>
        <v>IRegLicAppx2LPQuestEditFormFactory</v>
      </c>
      <c r="C3" t="str">
        <f t="shared" si="1"/>
        <v>public interface IRegLicAppx2LPQuestEditFormFactory : ITypeEditorFormFactoryBase { }</v>
      </c>
      <c r="D3" t="str">
        <f t="shared" si="2"/>
        <v>RegLicAppx2LPQuest_Editor</v>
      </c>
      <c r="E3" t="str">
        <f t="shared" si="3"/>
        <v>public class RegLicAppx2LPQuest_Editor : GenericTypeEditor&lt;RegLicAppx2LPQuest&gt; { private IRegLicAppx2LPQuestEditFormFactory _fact; protected override ITypeEditorFormFactoryBase TypeEditorFormFactory { get { if (_fact == null) _fact = TypeEditorsDispatcher.Container.Resolve&lt;IRegLicAppx2LPQuestEditFormFactory&gt;(); return _fact; } }  }</v>
      </c>
      <c r="F3" t="str">
        <f t="shared" si="4"/>
        <v>RegLicAppx2LPQuestEditFormFactoryBasic</v>
      </c>
      <c r="G3" t="str">
        <f t="shared" si="5"/>
        <v>public class RegLicAppx2LPQuestEditFormFactoryBasic : IRegLicAppx2LPQuestEditFormFactory { public System.Windows.Forms.Form SpawnInstance() { return new SimpleObjectForm&lt;RegLicAppx2LPQuest &gt;(); } }</v>
      </c>
      <c r="H3" t="str">
        <f t="shared" si="6"/>
        <v>cont.RegisterInstance&lt;IRegLicAppx2LPQuestEditFormFactory&gt;(new RegLicAppx2LPQuestEditFormFactoryBasic(), new ContainerControlledLifetimeManager());</v>
      </c>
      <c r="I3" t="str">
        <f t="shared" si="7"/>
        <v>[System.ComponentModel.Editor(typeof(BGU.DRPL.SignificantOwnership.Core.TypeEditors.RegLicAppx2LPQuest_Editor), typeof(System.Drawing.Design.UITypeEditor))]</v>
      </c>
    </row>
    <row r="4" spans="1:9" x14ac:dyDescent="0.25">
      <c r="A4" t="s">
        <v>34</v>
      </c>
      <c r="B4" t="str">
        <f t="shared" si="0"/>
        <v>IRegLicAppx4PhysPQuestEditFormFactory</v>
      </c>
      <c r="C4" t="str">
        <f t="shared" si="1"/>
        <v>public interface IRegLicAppx4PhysPQuestEditFormFactory : ITypeEditorFormFactoryBase { }</v>
      </c>
      <c r="D4" t="str">
        <f t="shared" si="2"/>
        <v>RegLicAppx4PhysPQuest_Editor</v>
      </c>
      <c r="E4" t="str">
        <f t="shared" si="3"/>
        <v>public class RegLicAppx4PhysPQuest_Editor : GenericTypeEditor&lt;RegLicAppx4PhysPQuest&gt; { private IRegLicAppx4PhysPQuestEditFormFactory _fact; protected override ITypeEditorFormFactoryBase TypeEditorFormFactory { get { if (_fact == null) _fact = TypeEditorsDispatcher.Container.Resolve&lt;IRegLicAppx4PhysPQuestEditFormFactory&gt;(); return _fact; } }  }</v>
      </c>
      <c r="F4" t="str">
        <f t="shared" si="4"/>
        <v>RegLicAppx4PhysPQuestEditFormFactoryBasic</v>
      </c>
      <c r="G4" t="str">
        <f t="shared" si="5"/>
        <v>public class RegLicAppx4PhysPQuestEditFormFactoryBasic : IRegLicAppx4PhysPQuestEditFormFactory { public System.Windows.Forms.Form SpawnInstance() { return new SimpleObjectForm&lt;RegLicAppx4PhysPQuest &gt;(); } }</v>
      </c>
      <c r="H4" t="str">
        <f t="shared" si="6"/>
        <v>cont.RegisterInstance&lt;IRegLicAppx4PhysPQuestEditFormFactory&gt;(new RegLicAppx4PhysPQuestEditFormFactoryBasic(), new ContainerControlledLifetimeManager());</v>
      </c>
      <c r="I4" t="str">
        <f t="shared" si="7"/>
        <v>[System.ComponentModel.Editor(typeof(BGU.DRPL.SignificantOwnership.Core.TypeEditors.RegLicAppx4PhysPQuest_Editor), typeof(System.Drawing.Design.UITypeEditor))]</v>
      </c>
    </row>
    <row r="5" spans="1:9" x14ac:dyDescent="0.25">
      <c r="A5" t="s">
        <v>35</v>
      </c>
      <c r="B5" t="str">
        <f t="shared" si="0"/>
        <v>IRegLicAppx7ShareAcqIntentEditFormFactory</v>
      </c>
      <c r="C5" t="str">
        <f t="shared" si="1"/>
        <v>public interface IRegLicAppx7ShareAcqIntentEditFormFactory : ITypeEditorFormFactoryBase { }</v>
      </c>
      <c r="D5" t="str">
        <f t="shared" si="2"/>
        <v>RegLicAppx7ShareAcqIntent_Editor</v>
      </c>
      <c r="E5" t="str">
        <f t="shared" si="3"/>
        <v>public class RegLicAppx7ShareAcqIntent_Editor : GenericTypeEditor&lt;RegLicAppx7ShareAcqIntent&gt; { private IRegLicAppx7ShareAcqIntentEditFormFactory _fact; protected override ITypeEditorFormFactoryBase TypeEditorFormFactory { get { if (_fact == null) _fact = TypeEditorsDispatcher.Container.Resolve&lt;IRegLicAppx7ShareAcqIntentEditFormFactory&gt;(); return _fact; } }  }</v>
      </c>
      <c r="F5" t="str">
        <f t="shared" si="4"/>
        <v>RegLicAppx7ShareAcqIntentEditFormFactoryBasic</v>
      </c>
      <c r="G5" t="str">
        <f t="shared" si="5"/>
        <v>public class RegLicAppx7ShareAcqIntentEditFormFactoryBasic : IRegLicAppx7ShareAcqIntentEditFormFactory { public System.Windows.Forms.Form SpawnInstance() { return new SimpleObjectForm&lt;RegLicAppx7ShareAcqIntent &gt;(); } }</v>
      </c>
      <c r="H5" t="str">
        <f t="shared" si="6"/>
        <v>cont.RegisterInstance&lt;IRegLicAppx7ShareAcqIntentEditFormFactory&gt;(new RegLicAppx7ShareAcqIntentEditFormFactoryBasic(), new ContainerControlledLifetimeManager());</v>
      </c>
      <c r="I5" t="str">
        <f t="shared" si="7"/>
        <v>[System.ComponentModel.Editor(typeof(BGU.DRPL.SignificantOwnership.Core.TypeEditors.RegLicAppx7ShareAcqIntent_Editor), typeof(System.Drawing.Design.UITypeEditor))]</v>
      </c>
    </row>
    <row r="6" spans="1:9" x14ac:dyDescent="0.25">
      <c r="A6" t="s">
        <v>36</v>
      </c>
      <c r="B6" t="str">
        <f t="shared" si="0"/>
        <v>IAttachmentInfoEditFormFactory</v>
      </c>
      <c r="C6" t="str">
        <f t="shared" si="1"/>
        <v>public interface IAttachmentInfoEditFormFactory : ITypeEditorFormFactoryBase { }</v>
      </c>
      <c r="D6" t="str">
        <f t="shared" si="2"/>
        <v>AttachmentInfo_Editor</v>
      </c>
      <c r="E6" t="str">
        <f t="shared" si="3"/>
        <v>public class AttachmentInfo_Editor : GenericTypeEditor&lt;AttachmentInfo&gt; { private IAttachmentInfoEditFormFactory _fact; protected override ITypeEditorFormFactoryBase TypeEditorFormFactory { get { if (_fact == null) _fact = TypeEditorsDispatcher.Container.Resolve&lt;IAttachmentInfoEditFormFactory&gt;(); return _fact; } }  }</v>
      </c>
      <c r="F6" t="str">
        <f t="shared" si="4"/>
        <v>AttachmentInfoEditFormFactoryBasic</v>
      </c>
      <c r="G6" t="str">
        <f t="shared" si="5"/>
        <v>public class AttachmentInfoEditFormFactoryBasic : IAttachmentInfoEditFormFactory { public System.Windows.Forms.Form SpawnInstance() { return new SimpleObjectForm&lt;AttachmentInfo &gt;(); } }</v>
      </c>
      <c r="H6" t="str">
        <f t="shared" si="6"/>
        <v>cont.RegisterInstance&lt;IAttachmentInfoEditFormFactory&gt;(new AttachmentInfoEditFormFactoryBasic(), new ContainerControlledLifetimeManager());</v>
      </c>
      <c r="I6" t="str">
        <f t="shared" si="7"/>
        <v>[System.ComponentModel.Editor(typeof(BGU.DRPL.SignificantOwnership.Core.TypeEditors.AttachmentInfo_Editor), typeof(System.Drawing.Design.UITypeEditor))]</v>
      </c>
    </row>
    <row r="7" spans="1:9" x14ac:dyDescent="0.25">
      <c r="A7" t="s">
        <v>37</v>
      </c>
      <c r="B7" t="str">
        <f t="shared" si="0"/>
        <v>IBankingLicensedActivityInfoEditFormFactory</v>
      </c>
      <c r="C7" t="str">
        <f t="shared" si="1"/>
        <v>public interface IBankingLicensedActivityInfoEditFormFactory : ITypeEditorFormFactoryBase { }</v>
      </c>
      <c r="D7" t="str">
        <f t="shared" si="2"/>
        <v>BankingLicensedActivityInfo_Editor</v>
      </c>
      <c r="E7" t="str">
        <f t="shared" si="3"/>
        <v>public class BankingLicensedActivityInfo_Editor : GenericTypeEditor&lt;BankingLicensedActivityInfo&gt; { private IBankingLicensedActivityInfoEditFormFactory _fact; protected override ITypeEditorFormFactoryBase TypeEditorFormFactory { get { if (_fact == null) _fact = TypeEditorsDispatcher.Container.Resolve&lt;IBankingLicensedActivityInfoEditFormFactory&gt;(); return _fact; } }  }</v>
      </c>
      <c r="F7" t="str">
        <f t="shared" si="4"/>
        <v>BankingLicensedActivityInfoEditFormFactoryBasic</v>
      </c>
      <c r="G7" t="str">
        <f t="shared" si="5"/>
        <v>public class BankingLicensedActivityInfoEditFormFactoryBasic : IBankingLicensedActivityInfoEditFormFactory { public System.Windows.Forms.Form SpawnInstance() { return new SimpleObjectForm&lt;BankingLicensedActivityInfo &gt;(); } }</v>
      </c>
      <c r="H7" t="str">
        <f t="shared" si="6"/>
        <v>cont.RegisterInstance&lt;IBankingLicensedActivityInfoEditFormFactory&gt;(new BankingLicensedActivityInfoEditFormFactoryBasic(), new ContainerControlledLifetimeManager());</v>
      </c>
      <c r="I7" t="str">
        <f t="shared" si="7"/>
        <v>[System.ComponentModel.Editor(typeof(BGU.DRPL.SignificantOwnership.Core.TypeEditors.BankingLicensedActivityInfo_Editor), typeof(System.Drawing.Design.UITypeEditor))]</v>
      </c>
    </row>
    <row r="8" spans="1:9" x14ac:dyDescent="0.25">
      <c r="A8" t="s">
        <v>38</v>
      </c>
      <c r="B8" t="str">
        <f t="shared" si="0"/>
        <v>IBankingLicenseInfoEditFormFactory</v>
      </c>
      <c r="C8" t="str">
        <f t="shared" si="1"/>
        <v>public interface IBankingLicenseInfoEditFormFactory : ITypeEditorFormFactoryBase { }</v>
      </c>
      <c r="D8" t="str">
        <f t="shared" si="2"/>
        <v>BankingLicenseInfo_Editor</v>
      </c>
      <c r="E8" t="str">
        <f t="shared" si="3"/>
        <v>public class BankingLicenseInfo_Editor : GenericTypeEditor&lt;BankingLicenseInfo&gt; { private IBankingLicenseInfoEditFormFactory _fact; protected override ITypeEditorFormFactoryBase TypeEditorFormFactory { get { if (_fact == null) _fact = TypeEditorsDispatcher.Container.Resolve&lt;IBankingLicenseInfoEditFormFactory&gt;(); return _fact; } }  }</v>
      </c>
      <c r="F8" t="str">
        <f t="shared" si="4"/>
        <v>BankingLicenseInfoEditFormFactoryBasic</v>
      </c>
      <c r="G8" t="str">
        <f t="shared" si="5"/>
        <v>public class BankingLicenseInfoEditFormFactoryBasic : IBankingLicenseInfoEditFormFactory { public System.Windows.Forms.Form SpawnInstance() { return new SimpleObjectForm&lt;BankingLicenseInfo &gt;(); } }</v>
      </c>
      <c r="H8" t="str">
        <f t="shared" si="6"/>
        <v>cont.RegisterInstance&lt;IBankingLicenseInfoEditFormFactory&gt;(new BankingLicenseInfoEditFormFactoryBasic(), new ContainerControlledLifetimeManager());</v>
      </c>
      <c r="I8" t="str">
        <f t="shared" si="7"/>
        <v>[System.ComponentModel.Editor(typeof(BGU.DRPL.SignificantOwnership.Core.TypeEditors.BankingLicenseInfo_Editor), typeof(System.Drawing.Design.UITypeEditor))]</v>
      </c>
    </row>
    <row r="9" spans="1:9" x14ac:dyDescent="0.25">
      <c r="A9" t="s">
        <v>6</v>
      </c>
      <c r="B9" t="str">
        <f t="shared" si="0"/>
        <v>ICommonOwnershipInfoEditFormFactory</v>
      </c>
      <c r="C9" t="str">
        <f t="shared" si="1"/>
        <v>public interface ICommonOwnershipInfoEditFormFactory : ITypeEditorFormFactoryBase { }</v>
      </c>
      <c r="D9" t="str">
        <f t="shared" si="2"/>
        <v>CommonOwnershipInfo_Editor</v>
      </c>
      <c r="E9" t="str">
        <f t="shared" si="3"/>
        <v>public class CommonOwnershipInfo_Editor : GenericTypeEditor&lt;CommonOwnershipInfo&gt; { private ICommonOwnershipInfoEditFormFactory _fact; protected override ITypeEditorFormFactoryBase TypeEditorFormFactory { get { if (_fact == null) _fact = TypeEditorsDispatcher.Container.Resolve&lt;ICommonOwnershipInfoEditFormFactory&gt;(); return _fact; } }  }</v>
      </c>
      <c r="F9" t="str">
        <f t="shared" si="4"/>
        <v>CommonOwnershipInfoEditFormFactoryBasic</v>
      </c>
      <c r="G9" t="str">
        <f t="shared" si="5"/>
        <v>public class CommonOwnershipInfoEditFormFactoryBasic : ICommonOwnershipInfoEditFormFactory { public System.Windows.Forms.Form SpawnInstance() { return new SimpleObjectForm&lt;CommonOwnershipInfo &gt;(); } }</v>
      </c>
      <c r="H9" t="str">
        <f t="shared" si="6"/>
        <v>cont.RegisterInstance&lt;ICommonOwnershipInfoEditFormFactory&gt;(new CommonOwnershipInfoEditFormFactoryBasic(), new ContainerControlledLifetimeManager());</v>
      </c>
      <c r="I9" t="str">
        <f t="shared" si="7"/>
        <v>[System.ComponentModel.Editor(typeof(BGU.DRPL.SignificantOwnership.Core.TypeEditors.CommonOwnershipInfo_Editor), typeof(System.Drawing.Design.UITypeEditor))]</v>
      </c>
    </row>
    <row r="10" spans="1:9" x14ac:dyDescent="0.25">
      <c r="A10" t="s">
        <v>39</v>
      </c>
      <c r="B10" t="str">
        <f t="shared" si="0"/>
        <v>IContactInfoEditFormFactory</v>
      </c>
      <c r="C10" t="str">
        <f t="shared" si="1"/>
        <v>public interface IContactInfoEditFormFactory : ITypeEditorFormFactoryBase { }</v>
      </c>
      <c r="D10" t="str">
        <f t="shared" si="2"/>
        <v>ContactInfo_Editor</v>
      </c>
      <c r="E10" t="str">
        <f t="shared" si="3"/>
        <v>public class ContactInfo_Editor : GenericTypeEditor&lt;ContactInfo&gt; { private IContactInfoEditFormFactory _fact; protected override ITypeEditorFormFactoryBase TypeEditorFormFactory { get { if (_fact == null) _fact = TypeEditorsDispatcher.Container.Resolve&lt;IContactInfoEditFormFactory&gt;(); return _fact; } }  }</v>
      </c>
      <c r="F10" t="str">
        <f t="shared" si="4"/>
        <v>ContactInfoEditFormFactoryBasic</v>
      </c>
      <c r="G10" t="str">
        <f t="shared" si="5"/>
        <v>public class ContactInfoEditFormFactoryBasic : IContactInfoEditFormFactory { public System.Windows.Forms.Form SpawnInstance() { return new SimpleObjectForm&lt;ContactInfo &gt;(); } }</v>
      </c>
      <c r="H10" t="str">
        <f t="shared" si="6"/>
        <v>cont.RegisterInstance&lt;IContactInfoEditFormFactory&gt;(new ContactInfoEditFormFactoryBasic(), new ContainerControlledLifetimeManager());</v>
      </c>
      <c r="I10" t="str">
        <f t="shared" si="7"/>
        <v>[System.ComponentModel.Editor(typeof(BGU.DRPL.SignificantOwnership.Core.TypeEditors.ContactInfo_Editor), typeof(System.Drawing.Design.UITypeEditor))]</v>
      </c>
    </row>
    <row r="11" spans="1:9" x14ac:dyDescent="0.25">
      <c r="A11" t="s">
        <v>7</v>
      </c>
      <c r="B11" t="str">
        <f t="shared" si="0"/>
        <v>ICouncilBodyInfoEditFormFactory</v>
      </c>
      <c r="C11" t="str">
        <f t="shared" si="1"/>
        <v>public interface ICouncilBodyInfoEditFormFactory : ITypeEditorFormFactoryBase { }</v>
      </c>
      <c r="D11" t="str">
        <f t="shared" si="2"/>
        <v>CouncilBodyInfo_Editor</v>
      </c>
      <c r="E11" t="str">
        <f t="shared" si="3"/>
        <v>public class CouncilBodyInfo_Editor : GenericTypeEditor&lt;CouncilBodyInfo&gt; { private ICouncilBodyInfoEditFormFactory _fact; protected override ITypeEditorFormFactoryBase TypeEditorFormFactory { get { if (_fact == null) _fact = TypeEditorsDispatcher.Container.Resolve&lt;ICouncilBodyInfoEditFormFactory&gt;(); return _fact; } }  }</v>
      </c>
      <c r="F11" t="str">
        <f t="shared" si="4"/>
        <v>CouncilBodyInfoEditFormFactoryBasic</v>
      </c>
      <c r="G11" t="str">
        <f t="shared" si="5"/>
        <v>public class CouncilBodyInfoEditFormFactoryBasic : ICouncilBodyInfoEditFormFactory { public System.Windows.Forms.Form SpawnInstance() { return new SimpleObjectForm&lt;CouncilBodyInfo &gt;(); } }</v>
      </c>
      <c r="H11" t="str">
        <f t="shared" si="6"/>
        <v>cont.RegisterInstance&lt;ICouncilBodyInfoEditFormFactory&gt;(new CouncilBodyInfoEditFormFactoryBasic(), new ContainerControlledLifetimeManager());</v>
      </c>
      <c r="I11" t="str">
        <f t="shared" si="7"/>
        <v>[System.ComponentModel.Editor(typeof(BGU.DRPL.SignificantOwnership.Core.TypeEditors.CouncilBodyInfo_Editor), typeof(System.Drawing.Design.UITypeEditor))]</v>
      </c>
    </row>
    <row r="12" spans="1:9" x14ac:dyDescent="0.25">
      <c r="A12" t="s">
        <v>40</v>
      </c>
      <c r="B12" t="str">
        <f t="shared" si="0"/>
        <v>ICouncilMemberInfoEditFormFactory</v>
      </c>
      <c r="C12" t="str">
        <f t="shared" si="1"/>
        <v>public interface ICouncilMemberInfoEditFormFactory : ITypeEditorFormFactoryBase { }</v>
      </c>
      <c r="D12" t="str">
        <f t="shared" si="2"/>
        <v>CouncilMemberInfo_Editor</v>
      </c>
      <c r="E12" t="str">
        <f t="shared" si="3"/>
        <v>public class CouncilMemberInfo_Editor : GenericTypeEditor&lt;CouncilMemberInfo&gt; { private ICouncilMemberInfoEditFormFactory _fact; protected override ITypeEditorFormFactoryBase TypeEditorFormFactory { get { if (_fact == null) _fact = TypeEditorsDispatcher.Container.Resolve&lt;ICouncilMemberInfoEditFormFactory&gt;(); return _fact; } }  }</v>
      </c>
      <c r="F12" t="str">
        <f t="shared" si="4"/>
        <v>CouncilMemberInfoEditFormFactoryBasic</v>
      </c>
      <c r="G12" t="str">
        <f t="shared" si="5"/>
        <v>public class CouncilMemberInfoEditFormFactoryBasic : ICouncilMemberInfoEditFormFactory { public System.Windows.Forms.Form SpawnInstance() { return new SimpleObjectForm&lt;CouncilMemberInfo &gt;(); } }</v>
      </c>
      <c r="H12" t="str">
        <f t="shared" si="6"/>
        <v>cont.RegisterInstance&lt;ICouncilMemberInfoEditFormFactory&gt;(new CouncilMemberInfoEditFormFactoryBasic(), new ContainerControlledLifetimeManager());</v>
      </c>
      <c r="I12" t="str">
        <f t="shared" si="7"/>
        <v>[System.ComponentModel.Editor(typeof(BGU.DRPL.SignificantOwnership.Core.TypeEditors.CouncilMemberInfo_Editor), typeof(System.Drawing.Design.UITypeEditor))]</v>
      </c>
    </row>
    <row r="13" spans="1:9" x14ac:dyDescent="0.25">
      <c r="A13" t="s">
        <v>41</v>
      </c>
      <c r="B13" t="str">
        <f t="shared" si="0"/>
        <v>ICurrencyAmountEditFormFactory</v>
      </c>
      <c r="C13" t="str">
        <f t="shared" si="1"/>
        <v>public interface ICurrencyAmountEditFormFactory : ITypeEditorFormFactoryBase { }</v>
      </c>
      <c r="D13" t="str">
        <f t="shared" si="2"/>
        <v>CurrencyAmount_Editor</v>
      </c>
      <c r="E13" t="str">
        <f t="shared" si="3"/>
        <v>public class CurrencyAmount_Editor : GenericTypeEditor&lt;CurrencyAmount&gt; { private ICurrencyAmountEditFormFactory _fact; protected override ITypeEditorFormFactoryBase TypeEditorFormFactory { get { if (_fact == null) _fact = TypeEditorsDispatcher.Container.Resolve&lt;ICurrencyAmountEditFormFactory&gt;(); return _fact; } }  }</v>
      </c>
      <c r="F13" t="str">
        <f t="shared" si="4"/>
        <v>CurrencyAmountEditFormFactoryBasic</v>
      </c>
      <c r="G13" t="str">
        <f t="shared" si="5"/>
        <v>public class CurrencyAmountEditFormFactoryBasic : ICurrencyAmountEditFormFactory { public System.Windows.Forms.Form SpawnInstance() { return new SimpleObjectForm&lt;CurrencyAmount &gt;(); } }</v>
      </c>
      <c r="H13" t="str">
        <f t="shared" si="6"/>
        <v>cont.RegisterInstance&lt;ICurrencyAmountEditFormFactory&gt;(new CurrencyAmountEditFormFactoryBasic(), new ContainerControlledLifetimeManager());</v>
      </c>
      <c r="I13" t="str">
        <f t="shared" si="7"/>
        <v>[System.ComponentModel.Editor(typeof(BGU.DRPL.SignificantOwnership.Core.TypeEditors.CurrencyAmount_Editor), typeof(System.Drawing.Design.UITypeEditor))]</v>
      </c>
    </row>
    <row r="14" spans="1:9" x14ac:dyDescent="0.25">
      <c r="A14" t="s">
        <v>42</v>
      </c>
      <c r="B14" t="str">
        <f t="shared" si="0"/>
        <v>IGenericPersonIDEditFormFactory</v>
      </c>
      <c r="C14" t="str">
        <f t="shared" si="1"/>
        <v>public interface IGenericPersonIDEditFormFactory : ITypeEditorFormFactoryBase { }</v>
      </c>
      <c r="D14" t="str">
        <f t="shared" si="2"/>
        <v>GenericPersonID_Editor</v>
      </c>
      <c r="E14" t="str">
        <f t="shared" si="3"/>
        <v>public class GenericPersonID_Editor : GenericTypeEditor&lt;GenericPersonID&gt; { private IGenericPersonIDEditFormFactory _fact; protected override ITypeEditorFormFactoryBase TypeEditorFormFactory { get { if (_fact == null) _fact = TypeEditorsDispatcher.Container.Resolve&lt;IGenericPersonIDEditFormFactory&gt;(); return _fact; } }  }</v>
      </c>
      <c r="F14" t="str">
        <f t="shared" si="4"/>
        <v>GenericPersonIDEditFormFactoryBasic</v>
      </c>
      <c r="G14" t="str">
        <f t="shared" si="5"/>
        <v>public class GenericPersonIDEditFormFactoryBasic : IGenericPersonIDEditFormFactory { public System.Windows.Forms.Form SpawnInstance() { return new SimpleObjectForm&lt;GenericPersonID &gt;(); } }</v>
      </c>
      <c r="H14" t="str">
        <f t="shared" si="6"/>
        <v>cont.RegisterInstance&lt;IGenericPersonIDEditFormFactory&gt;(new GenericPersonIDEditFormFactoryBasic(), new ContainerControlledLifetimeManager());</v>
      </c>
      <c r="I14" t="str">
        <f t="shared" si="7"/>
        <v>[System.ComponentModel.Editor(typeof(BGU.DRPL.SignificantOwnership.Core.TypeEditors.GenericPersonID_Editor), typeof(System.Drawing.Design.UITypeEditor))]</v>
      </c>
    </row>
    <row r="15" spans="1:9" x14ac:dyDescent="0.25">
      <c r="A15" t="s">
        <v>43</v>
      </c>
      <c r="B15" t="str">
        <f t="shared" si="0"/>
        <v>IGenericPersonIDShareEditFormFactory</v>
      </c>
      <c r="C15" t="str">
        <f t="shared" si="1"/>
        <v>public interface IGenericPersonIDShareEditFormFactory : ITypeEditorFormFactoryBase { }</v>
      </c>
      <c r="D15" t="str">
        <f t="shared" si="2"/>
        <v>GenericPersonIDShare_Editor</v>
      </c>
      <c r="E15" t="str">
        <f t="shared" si="3"/>
        <v>public class GenericPersonIDShare_Editor : GenericTypeEditor&lt;GenericPersonIDShare&gt; { private IGenericPersonIDShareEditFormFactory _fact; protected override ITypeEditorFormFactoryBase TypeEditorFormFactory { get { if (_fact == null) _fact = TypeEditorsDispatcher.Container.Resolve&lt;IGenericPersonIDShareEditFormFactory&gt;(); return _fact; } }  }</v>
      </c>
      <c r="F15" t="str">
        <f t="shared" si="4"/>
        <v>GenericPersonIDShareEditFormFactoryBasic</v>
      </c>
      <c r="G15" t="str">
        <f t="shared" si="5"/>
        <v>public class GenericPersonIDShareEditFormFactoryBasic : IGenericPersonIDShareEditFormFactory { public System.Windows.Forms.Form SpawnInstance() { return new SimpleObjectForm&lt;GenericPersonIDShare &gt;(); } }</v>
      </c>
      <c r="H15" t="str">
        <f t="shared" si="6"/>
        <v>cont.RegisterInstance&lt;IGenericPersonIDShareEditFormFactory&gt;(new GenericPersonIDShareEditFormFactoryBasic(), new ContainerControlledLifetimeManager());</v>
      </c>
      <c r="I15" t="str">
        <f t="shared" si="7"/>
        <v>[System.ComponentModel.Editor(typeof(BGU.DRPL.SignificantOwnership.Core.TypeEditors.GenericPersonIDShare_Editor), typeof(System.Drawing.Design.UITypeEditor))]</v>
      </c>
    </row>
    <row r="16" spans="1:9" x14ac:dyDescent="0.25">
      <c r="A16" t="s">
        <v>44</v>
      </c>
      <c r="B16" t="str">
        <f t="shared" si="0"/>
        <v>IGenericPersonInfoEditFormFactory</v>
      </c>
      <c r="C16" t="str">
        <f t="shared" si="1"/>
        <v>public interface IGenericPersonInfoEditFormFactory : ITypeEditorFormFactoryBase { }</v>
      </c>
      <c r="D16" t="str">
        <f t="shared" si="2"/>
        <v>GenericPersonInfo_Editor</v>
      </c>
      <c r="E16" t="str">
        <f t="shared" si="3"/>
        <v>public class GenericPersonInfo_Editor : GenericTypeEditor&lt;GenericPersonInfo&gt; { private IGenericPersonInfoEditFormFactory _fact; protected override ITypeEditorFormFactoryBase TypeEditorFormFactory { get { if (_fact == null) _fact = TypeEditorsDispatcher.Container.Resolve&lt;IGenericPersonInfoEditFormFactory&gt;(); return _fact; } }  }</v>
      </c>
      <c r="F16" t="str">
        <f t="shared" si="4"/>
        <v>GenericPersonInfoEditFormFactoryBasic</v>
      </c>
      <c r="G16" t="str">
        <f t="shared" si="5"/>
        <v>public class GenericPersonInfoEditFormFactoryBasic : IGenericPersonInfoEditFormFactory { public System.Windows.Forms.Form SpawnInstance() { return new SimpleObjectForm&lt;GenericPersonInfo &gt;(); } }</v>
      </c>
      <c r="H16" t="str">
        <f t="shared" si="6"/>
        <v>cont.RegisterInstance&lt;IGenericPersonInfoEditFormFactory&gt;(new GenericPersonInfoEditFormFactoryBasic(), new ContainerControlledLifetimeManager());</v>
      </c>
      <c r="I16" t="str">
        <f t="shared" si="7"/>
        <v>[System.ComponentModel.Editor(typeof(BGU.DRPL.SignificantOwnership.Core.TypeEditors.GenericPersonInfo_Editor), typeof(System.Drawing.Design.UITypeEditor))]</v>
      </c>
    </row>
    <row r="17" spans="1:9" x14ac:dyDescent="0.25">
      <c r="A17" t="s">
        <v>10</v>
      </c>
      <c r="B17" t="str">
        <f t="shared" si="0"/>
        <v>ILegalPersonShareInfoEditFormFactory</v>
      </c>
      <c r="C17" t="str">
        <f t="shared" si="1"/>
        <v>public interface ILegalPersonShareInfoEditFormFactory : ITypeEditorFormFactoryBase { }</v>
      </c>
      <c r="D17" t="str">
        <f t="shared" si="2"/>
        <v>LegalPersonShareInfo_Editor</v>
      </c>
      <c r="E17" t="str">
        <f t="shared" si="3"/>
        <v>public class LegalPersonShareInfo_Editor : GenericTypeEditor&lt;LegalPersonShareInfo&gt; { private ILegalPersonShareInfoEditFormFactory _fact; protected override ITypeEditorFormFactoryBase TypeEditorFormFactory { get { if (_fact == null) _fact = TypeEditorsDispatcher.Container.Resolve&lt;ILegalPersonShareInfoEditFormFactory&gt;(); return _fact; } }  }</v>
      </c>
      <c r="F17" t="str">
        <f t="shared" si="4"/>
        <v>LegalPersonShareInfoEditFormFactoryBasic</v>
      </c>
      <c r="G17" t="str">
        <f t="shared" si="5"/>
        <v>public class LegalPersonShareInfoEditFormFactoryBasic : ILegalPersonShareInfoEditFormFactory { public System.Windows.Forms.Form SpawnInstance() { return new SimpleObjectForm&lt;LegalPersonShareInfo &gt;(); } }</v>
      </c>
      <c r="H17" t="str">
        <f t="shared" si="6"/>
        <v>cont.RegisterInstance&lt;ILegalPersonShareInfoEditFormFactory&gt;(new LegalPersonShareInfoEditFormFactoryBasic(), new ContainerControlledLifetimeManager());</v>
      </c>
      <c r="I17" t="str">
        <f t="shared" si="7"/>
        <v>[System.ComponentModel.Editor(typeof(BGU.DRPL.SignificantOwnership.Core.TypeEditors.LegalPersonShareInfo_Editor), typeof(System.Drawing.Design.UITypeEditor))]</v>
      </c>
    </row>
    <row r="18" spans="1:9" x14ac:dyDescent="0.25">
      <c r="A18" t="s">
        <v>45</v>
      </c>
      <c r="B18" t="str">
        <f t="shared" si="0"/>
        <v>IOwnershipStructureEditFormFactory</v>
      </c>
      <c r="C18" t="str">
        <f t="shared" si="1"/>
        <v>public interface IOwnershipStructureEditFormFactory : ITypeEditorFormFactoryBase { }</v>
      </c>
      <c r="D18" t="str">
        <f t="shared" si="2"/>
        <v>OwnershipStructure_Editor</v>
      </c>
      <c r="E18" t="str">
        <f t="shared" si="3"/>
        <v>public class OwnershipStructure_Editor : GenericTypeEditor&lt;OwnershipStructure&gt; { private IOwnershipStructureEditFormFactory _fact; protected override ITypeEditorFormFactoryBase TypeEditorFormFactory { get { if (_fact == null) _fact = TypeEditorsDispatcher.Container.Resolve&lt;IOwnershipStructureEditFormFactory&gt;(); return _fact; } }  }</v>
      </c>
      <c r="F18" t="str">
        <f t="shared" si="4"/>
        <v>OwnershipStructureEditFormFactoryBasic</v>
      </c>
      <c r="G18" t="str">
        <f t="shared" si="5"/>
        <v>public class OwnershipStructureEditFormFactoryBasic : IOwnershipStructureEditFormFactory { public System.Windows.Forms.Form SpawnInstance() { return new SimpleObjectForm&lt;OwnershipStructure &gt;(); } }</v>
      </c>
      <c r="H18" t="str">
        <f t="shared" si="6"/>
        <v>cont.RegisterInstance&lt;IOwnershipStructureEditFormFactory&gt;(new OwnershipStructureEditFormFactoryBasic(), new ContainerControlledLifetimeManager());</v>
      </c>
      <c r="I18" t="str">
        <f t="shared" si="7"/>
        <v>[System.ComponentModel.Editor(typeof(BGU.DRPL.SignificantOwnership.Core.TypeEditors.OwnershipStructure_Editor), typeof(System.Drawing.Design.UITypeEditor))]</v>
      </c>
    </row>
    <row r="19" spans="1:9" x14ac:dyDescent="0.25">
      <c r="A19" t="s">
        <v>11</v>
      </c>
      <c r="B19" t="str">
        <f t="shared" si="0"/>
        <v>IOwnershipSummaryInfoEditFormFactory</v>
      </c>
      <c r="C19" t="str">
        <f t="shared" si="1"/>
        <v>public interface IOwnershipSummaryInfoEditFormFactory : ITypeEditorFormFactoryBase { }</v>
      </c>
      <c r="D19" t="str">
        <f t="shared" si="2"/>
        <v>OwnershipSummaryInfo_Editor</v>
      </c>
      <c r="E19" t="str">
        <f t="shared" si="3"/>
        <v>public class OwnershipSummaryInfo_Editor : GenericTypeEditor&lt;OwnershipSummaryInfo&gt; { private IOwnershipSummaryInfoEditFormFactory _fact; protected override ITypeEditorFormFactoryBase TypeEditorFormFactory { get { if (_fact == null) _fact = TypeEditorsDispatcher.Container.Resolve&lt;IOwnershipSummaryInfoEditFormFactory&gt;(); return _fact; } }  }</v>
      </c>
      <c r="F19" t="str">
        <f t="shared" si="4"/>
        <v>OwnershipSummaryInfoEditFormFactoryBasic</v>
      </c>
      <c r="G19" t="str">
        <f t="shared" si="5"/>
        <v>public class OwnershipSummaryInfoEditFormFactoryBasic : IOwnershipSummaryInfoEditFormFactory { public System.Windows.Forms.Form SpawnInstance() { return new SimpleObjectForm&lt;OwnershipSummaryInfo &gt;(); } }</v>
      </c>
      <c r="H19" t="str">
        <f t="shared" si="6"/>
        <v>cont.RegisterInstance&lt;IOwnershipSummaryInfoEditFormFactory&gt;(new OwnershipSummaryInfoEditFormFactoryBasic(), new ContainerControlledLifetimeManager());</v>
      </c>
      <c r="I19" t="str">
        <f t="shared" si="7"/>
        <v>[System.ComponentModel.Editor(typeof(BGU.DRPL.SignificantOwnership.Core.TypeEditors.OwnershipSummaryInfo_Editor), typeof(System.Drawing.Design.UITypeEditor))]</v>
      </c>
    </row>
    <row r="20" spans="1:9" x14ac:dyDescent="0.25">
      <c r="A20" t="s">
        <v>12</v>
      </c>
      <c r="B20" t="str">
        <f t="shared" si="0"/>
        <v>IOwnershipVotesInfoEditFormFactory</v>
      </c>
      <c r="C20" t="str">
        <f t="shared" si="1"/>
        <v>public interface IOwnershipVotesInfoEditFormFactory : ITypeEditorFormFactoryBase { }</v>
      </c>
      <c r="D20" t="str">
        <f t="shared" si="2"/>
        <v>OwnershipVotesInfo_Editor</v>
      </c>
      <c r="E20" t="str">
        <f t="shared" si="3"/>
        <v>public class OwnershipVotesInfo_Editor : GenericTypeEditor&lt;OwnershipVotesInfo&gt; { private IOwnershipVotesInfoEditFormFactory _fact; protected override ITypeEditorFormFactoryBase TypeEditorFormFactory { get { if (_fact == null) _fact = TypeEditorsDispatcher.Container.Resolve&lt;IOwnershipVotesInfoEditFormFactory&gt;(); return _fact; } }  }</v>
      </c>
      <c r="F20" t="str">
        <f t="shared" si="4"/>
        <v>OwnershipVotesInfoEditFormFactoryBasic</v>
      </c>
      <c r="G20" t="str">
        <f t="shared" si="5"/>
        <v>public class OwnershipVotesInfoEditFormFactoryBasic : IOwnershipVotesInfoEditFormFactory { public System.Windows.Forms.Form SpawnInstance() { return new SimpleObjectForm&lt;OwnershipVotesInfo &gt;(); } }</v>
      </c>
      <c r="H20" t="str">
        <f t="shared" si="6"/>
        <v>cont.RegisterInstance&lt;IOwnershipVotesInfoEditFormFactory&gt;(new OwnershipVotesInfoEditFormFactoryBasic(), new ContainerControlledLifetimeManager());</v>
      </c>
      <c r="I20" t="str">
        <f t="shared" si="7"/>
        <v>[System.ComponentModel.Editor(typeof(BGU.DRPL.SignificantOwnership.Core.TypeEditors.OwnershipVotesInfo_Editor), typeof(System.Drawing.Design.UITypeEditor))]</v>
      </c>
    </row>
    <row r="21" spans="1:9" x14ac:dyDescent="0.25">
      <c r="A21" t="s">
        <v>46</v>
      </c>
      <c r="B21" t="str">
        <f t="shared" si="0"/>
        <v>IPersonsAssociationEditFormFactory</v>
      </c>
      <c r="C21" t="str">
        <f t="shared" si="1"/>
        <v>public interface IPersonsAssociationEditFormFactory : ITypeEditorFormFactoryBase { }</v>
      </c>
      <c r="D21" t="str">
        <f t="shared" si="2"/>
        <v>PersonsAssociation_Editor</v>
      </c>
      <c r="E21" t="str">
        <f t="shared" si="3"/>
        <v>public class PersonsAssociation_Editor : GenericTypeEditor&lt;PersonsAssociation&gt; { private IPersonsAssociationEditFormFactory _fact; protected override ITypeEditorFormFactoryBase TypeEditorFormFactory { get { if (_fact == null) _fact = TypeEditorsDispatcher.Container.Resolve&lt;IPersonsAssociationEditFormFactory&gt;(); return _fact; } }  }</v>
      </c>
      <c r="F21" t="str">
        <f t="shared" si="4"/>
        <v>PersonsAssociationEditFormFactoryBasic</v>
      </c>
      <c r="G21" t="str">
        <f t="shared" si="5"/>
        <v>public class PersonsAssociationEditFormFactoryBasic : IPersonsAssociationEditFormFactory { public System.Windows.Forms.Form SpawnInstance() { return new SimpleObjectForm&lt;PersonsAssociation &gt;(); } }</v>
      </c>
      <c r="H21" t="str">
        <f t="shared" si="6"/>
        <v>cont.RegisterInstance&lt;IPersonsAssociationEditFormFactory&gt;(new PersonsAssociationEditFormFactoryBasic(), new ContainerControlledLifetimeManager());</v>
      </c>
      <c r="I21" t="str">
        <f t="shared" si="7"/>
        <v>[System.ComponentModel.Editor(typeof(BGU.DRPL.SignificantOwnership.Core.TypeEditors.PersonsAssociation_Editor), typeof(System.Drawing.Design.UITypeEditor))]</v>
      </c>
    </row>
    <row r="22" spans="1:9" x14ac:dyDescent="0.25">
      <c r="A22" t="s">
        <v>47</v>
      </c>
      <c r="B22" t="str">
        <f t="shared" si="0"/>
        <v>IPhoneInfoEditFormFactory</v>
      </c>
      <c r="C22" t="str">
        <f t="shared" si="1"/>
        <v>public interface IPhoneInfoEditFormFactory : ITypeEditorFormFactoryBase { }</v>
      </c>
      <c r="D22" t="str">
        <f t="shared" si="2"/>
        <v>PhoneInfo_Editor</v>
      </c>
      <c r="E22" t="str">
        <f t="shared" si="3"/>
        <v>public class PhoneInfo_Editor : GenericTypeEditor&lt;PhoneInfo&gt; { private IPhoneInfoEditFormFactory _fact; protected override ITypeEditorFormFactoryBase TypeEditorFormFactory { get { if (_fact == null) _fact = TypeEditorsDispatcher.Container.Resolve&lt;IPhoneInfoEditFormFactory&gt;(); return _fact; } }  }</v>
      </c>
      <c r="F22" t="str">
        <f t="shared" si="4"/>
        <v>PhoneInfoEditFormFactoryBasic</v>
      </c>
      <c r="G22" t="str">
        <f t="shared" si="5"/>
        <v>public class PhoneInfoEditFormFactoryBasic : IPhoneInfoEditFormFactory { public System.Windows.Forms.Form SpawnInstance() { return new SimpleObjectForm&lt;PhoneInfo &gt;(); } }</v>
      </c>
      <c r="H22" t="str">
        <f t="shared" si="6"/>
        <v>cont.RegisterInstance&lt;IPhoneInfoEditFormFactory&gt;(new PhoneInfoEditFormFactoryBasic(), new ContainerControlledLifetimeManager());</v>
      </c>
      <c r="I22" t="str">
        <f t="shared" si="7"/>
        <v>[System.ComponentModel.Editor(typeof(BGU.DRPL.SignificantOwnership.Core.TypeEditors.PhoneInfo_Editor), typeof(System.Drawing.Design.UITypeEditor))]</v>
      </c>
    </row>
    <row r="23" spans="1:9" x14ac:dyDescent="0.25">
      <c r="A23" t="s">
        <v>13</v>
      </c>
      <c r="B23" t="str">
        <f t="shared" si="0"/>
        <v>IPhysicalPersonShareInfoEditFormFactory</v>
      </c>
      <c r="C23" t="str">
        <f t="shared" si="1"/>
        <v>public interface IPhysicalPersonShareInfoEditFormFactory : ITypeEditorFormFactoryBase { }</v>
      </c>
      <c r="D23" t="str">
        <f t="shared" si="2"/>
        <v>PhysicalPersonShareInfo_Editor</v>
      </c>
      <c r="E23" t="str">
        <f t="shared" si="3"/>
        <v>public class PhysicalPersonShareInfo_Editor : GenericTypeEditor&lt;PhysicalPersonShareInfo&gt; { private IPhysicalPersonShareInfoEditFormFactory _fact; protected override ITypeEditorFormFactoryBase TypeEditorFormFactory { get { if (_fact == null) _fact = TypeEditorsDispatcher.Container.Resolve&lt;IPhysicalPersonShareInfoEditFormFactory&gt;(); return _fact; } }  }</v>
      </c>
      <c r="F23" t="str">
        <f t="shared" si="4"/>
        <v>PhysicalPersonShareInfoEditFormFactoryBasic</v>
      </c>
      <c r="G23" t="str">
        <f t="shared" si="5"/>
        <v>public class PhysicalPersonShareInfoEditFormFactoryBasic : IPhysicalPersonShareInfoEditFormFactory { public System.Windows.Forms.Form SpawnInstance() { return new SimpleObjectForm&lt;PhysicalPersonShareInfo &gt;(); } }</v>
      </c>
      <c r="H23" t="str">
        <f t="shared" si="6"/>
        <v>cont.RegisterInstance&lt;IPhysicalPersonShareInfoEditFormFactory&gt;(new PhysicalPersonShareInfoEditFormFactoryBasic(), new ContainerControlledLifetimeManager());</v>
      </c>
      <c r="I23" t="str">
        <f t="shared" si="7"/>
        <v>[System.ComponentModel.Editor(typeof(BGU.DRPL.SignificantOwnership.Core.TypeEditors.PhysicalPersonShareInfo_Editor), typeof(System.Drawing.Design.UITypeEditor))]</v>
      </c>
    </row>
    <row r="24" spans="1:9" x14ac:dyDescent="0.25">
      <c r="A24" t="s">
        <v>48</v>
      </c>
      <c r="B24" t="str">
        <f t="shared" si="0"/>
        <v>IPurchasedVoteInfoEditFormFactory</v>
      </c>
      <c r="C24" t="str">
        <f t="shared" si="1"/>
        <v>public interface IPurchasedVoteInfoEditFormFactory : ITypeEditorFormFactoryBase { }</v>
      </c>
      <c r="D24" t="str">
        <f t="shared" si="2"/>
        <v>PurchasedVoteInfo_Editor</v>
      </c>
      <c r="E24" t="str">
        <f t="shared" si="3"/>
        <v>public class PurchasedVoteInfo_Editor : GenericTypeEditor&lt;PurchasedVoteInfo&gt; { private IPurchasedVoteInfoEditFormFactory _fact; protected override ITypeEditorFormFactoryBase TypeEditorFormFactory { get { if (_fact == null) _fact = TypeEditorsDispatcher.Container.Resolve&lt;IPurchasedVoteInfoEditFormFactory&gt;(); return _fact; } }  }</v>
      </c>
      <c r="F24" t="str">
        <f t="shared" si="4"/>
        <v>PurchasedVoteInfoEditFormFactoryBasic</v>
      </c>
      <c r="G24" t="str">
        <f t="shared" si="5"/>
        <v>public class PurchasedVoteInfoEditFormFactoryBasic : IPurchasedVoteInfoEditFormFactory { public System.Windows.Forms.Form SpawnInstance() { return new SimpleObjectForm&lt;PurchasedVoteInfo &gt;(); } }</v>
      </c>
      <c r="H24" t="str">
        <f t="shared" si="6"/>
        <v>cont.RegisterInstance&lt;IPurchasedVoteInfoEditFormFactory&gt;(new PurchasedVoteInfoEditFormFactoryBasic(), new ContainerControlledLifetimeManager());</v>
      </c>
      <c r="I24" t="str">
        <f t="shared" si="7"/>
        <v>[System.ComponentModel.Editor(typeof(BGU.DRPL.SignificantOwnership.Core.TypeEditors.PurchasedVoteInfo_Editor), typeof(System.Drawing.Design.UITypeEditor))]</v>
      </c>
    </row>
    <row r="25" spans="1:9" x14ac:dyDescent="0.25">
      <c r="A25" t="s">
        <v>14</v>
      </c>
      <c r="B25" t="str">
        <f t="shared" si="0"/>
        <v>ISignatoryInfoEditFormFactory</v>
      </c>
      <c r="C25" t="str">
        <f t="shared" si="1"/>
        <v>public interface ISignatoryInfoEditFormFactory : ITypeEditorFormFactoryBase { }</v>
      </c>
      <c r="D25" t="str">
        <f t="shared" si="2"/>
        <v>SignatoryInfo_Editor</v>
      </c>
      <c r="E25" t="str">
        <f t="shared" si="3"/>
        <v>public class SignatoryInfo_Editor : GenericTypeEditor&lt;SignatoryInfo&gt; { private ISignatoryInfoEditFormFactory _fact; protected override ITypeEditorFormFactoryBase TypeEditorFormFactory { get { if (_fact == null) _fact = TypeEditorsDispatcher.Container.Resolve&lt;ISignatoryInfoEditFormFactory&gt;(); return _fact; } }  }</v>
      </c>
      <c r="F25" t="str">
        <f t="shared" si="4"/>
        <v>SignatoryInfoEditFormFactoryBasic</v>
      </c>
      <c r="G25" t="str">
        <f t="shared" si="5"/>
        <v>public class SignatoryInfoEditFormFactoryBasic : ISignatoryInfoEditFormFactory { public System.Windows.Forms.Form SpawnInstance() { return new SimpleObjectForm&lt;SignatoryInfo &gt;(); } }</v>
      </c>
      <c r="H25" t="str">
        <f t="shared" si="6"/>
        <v>cont.RegisterInstance&lt;ISignatoryInfoEditFormFactory&gt;(new SignatoryInfoEditFormFactoryBasic(), new ContainerControlledLifetimeManager());</v>
      </c>
      <c r="I25" t="str">
        <f t="shared" si="7"/>
        <v>[System.ComponentModel.Editor(typeof(BGU.DRPL.SignificantOwnership.Core.TypeEditors.SignatoryInfo_Editor), typeof(System.Drawing.Design.UITypeEditor))]</v>
      </c>
    </row>
    <row r="26" spans="1:9" x14ac:dyDescent="0.25">
      <c r="A26" t="s">
        <v>15</v>
      </c>
      <c r="B26" t="str">
        <f t="shared" si="0"/>
        <v>ITotalOwnershipDetailsInfoEditFormFactory</v>
      </c>
      <c r="C26" t="str">
        <f t="shared" si="1"/>
        <v>public interface ITotalOwnershipDetailsInfoEditFormFactory : ITypeEditorFormFactoryBase { }</v>
      </c>
      <c r="D26" t="str">
        <f t="shared" si="2"/>
        <v>TotalOwnershipDetailsInfo_Editor</v>
      </c>
      <c r="E26" t="str">
        <f t="shared" si="3"/>
        <v>public class TotalOwnershipDetailsInfo_Editor : GenericTypeEditor&lt;TotalOwnershipDetailsInfo&gt; { private ITotalOwnershipDetailsInfoEditFormFactory _fact; protected override ITypeEditorFormFactoryBase TypeEditorFormFactory { get { if (_fact == null) _fact = TypeEditorsDispatcher.Container.Resolve&lt;ITotalOwnershipDetailsInfoEditFormFactory&gt;(); return _fact; } }  }</v>
      </c>
      <c r="F26" t="str">
        <f t="shared" si="4"/>
        <v>TotalOwnershipDetailsInfoEditFormFactoryBasic</v>
      </c>
      <c r="G26" t="str">
        <f t="shared" si="5"/>
        <v>public class TotalOwnershipDetailsInfoEditFormFactoryBasic : ITotalOwnershipDetailsInfoEditFormFactory { public System.Windows.Forms.Form SpawnInstance() { return new SimpleObjectForm&lt;TotalOwnershipDetailsInfo &gt;(); } }</v>
      </c>
      <c r="H26" t="str">
        <f t="shared" si="6"/>
        <v>cont.RegisterInstance&lt;ITotalOwnershipDetailsInfoEditFormFactory&gt;(new TotalOwnershipDetailsInfoEditFormFactoryBasic(), new ContainerControlledLifetimeManager());</v>
      </c>
      <c r="I26" t="str">
        <f t="shared" si="7"/>
        <v>[System.ComponentModel.Editor(typeof(BGU.DRPL.SignificantOwnership.Core.TypeEditors.TotalOwnershipDetailsInfo_Editor), typeof(System.Drawing.Design.UITypeEditor))]</v>
      </c>
    </row>
    <row r="27" spans="1:9" x14ac:dyDescent="0.25">
      <c r="A27" t="s">
        <v>16</v>
      </c>
      <c r="B27" t="str">
        <f t="shared" si="0"/>
        <v>IBankInfoEditFormFactory</v>
      </c>
      <c r="C27" t="str">
        <f t="shared" si="1"/>
        <v>public interface IBankInfoEditFormFactory : ITypeEditorFormFactoryBase { }</v>
      </c>
      <c r="D27" t="str">
        <f t="shared" si="2"/>
        <v>BankInfo_Editor</v>
      </c>
      <c r="E27" t="str">
        <f t="shared" si="3"/>
        <v>public class BankInfo_Editor : GenericTypeEditor&lt;BankInfo&gt; { private IBankInfoEditFormFactory _fact; protected override ITypeEditorFormFactoryBase TypeEditorFormFactory { get { if (_fact == null) _fact = TypeEditorsDispatcher.Container.Resolve&lt;IBankInfoEditFormFactory&gt;(); return _fact; } }  }</v>
      </c>
      <c r="F27" t="str">
        <f t="shared" si="4"/>
        <v>BankInfoEditFormFactoryBasic</v>
      </c>
      <c r="G27" t="str">
        <f t="shared" si="5"/>
        <v>public class BankInfoEditFormFactoryBasic : IBankInfoEditFormFactory { public System.Windows.Forms.Form SpawnInstance() { return new SimpleObjectForm&lt;BankInfo &gt;(); } }</v>
      </c>
      <c r="H27" t="str">
        <f t="shared" si="6"/>
        <v>cont.RegisterInstance&lt;IBankInfoEditFormFactory&gt;(new BankInfoEditFormFactoryBasic(), new ContainerControlledLifetimeManager());</v>
      </c>
      <c r="I27" t="str">
        <f t="shared" si="7"/>
        <v>[System.ComponentModel.Editor(typeof(BGU.DRPL.SignificantOwnership.Core.TypeEditors.BankInfo_Editor), typeof(System.Drawing.Design.UITypeEditor))]</v>
      </c>
    </row>
    <row r="28" spans="1:9" x14ac:dyDescent="0.25">
      <c r="A28" t="s">
        <v>17</v>
      </c>
      <c r="B28" t="str">
        <f t="shared" si="0"/>
        <v>ICountryInfoEditFormFactory</v>
      </c>
      <c r="C28" t="str">
        <f t="shared" si="1"/>
        <v>public interface ICountryInfoEditFormFactory : ITypeEditorFormFactoryBase { }</v>
      </c>
      <c r="D28" t="str">
        <f t="shared" si="2"/>
        <v>CountryInfo_Editor</v>
      </c>
      <c r="E28" t="str">
        <f t="shared" si="3"/>
        <v>public class CountryInfo_Editor : GenericTypeEditor&lt;CountryInfo&gt; { private ICountryInfoEditFormFactory _fact; protected override ITypeEditorFormFactoryBase TypeEditorFormFactory { get { if (_fact == null) _fact = TypeEditorsDispatcher.Container.Resolve&lt;ICountryInfoEditFormFactory&gt;(); return _fact; } }  }</v>
      </c>
      <c r="F28" t="str">
        <f t="shared" si="4"/>
        <v>CountryInfoEditFormFactoryBasic</v>
      </c>
      <c r="G28" t="str">
        <f t="shared" si="5"/>
        <v>public class CountryInfoEditFormFactoryBasic : ICountryInfoEditFormFactory { public System.Windows.Forms.Form SpawnInstance() { return new SimpleObjectForm&lt;CountryInfo &gt;(); } }</v>
      </c>
      <c r="H28" t="str">
        <f t="shared" si="6"/>
        <v>cont.RegisterInstance&lt;ICountryInfoEditFormFactory&gt;(new CountryInfoEditFormFactoryBasic(), new ContainerControlledLifetimeManager());</v>
      </c>
      <c r="I28" t="str">
        <f t="shared" si="7"/>
        <v>[System.ComponentModel.Editor(typeof(BGU.DRPL.SignificantOwnership.Core.TypeEditors.CountryInfo_Editor), typeof(System.Drawing.Design.UITypeEditor))]</v>
      </c>
    </row>
    <row r="29" spans="1:9" x14ac:dyDescent="0.25">
      <c r="A29" t="s">
        <v>18</v>
      </c>
      <c r="B29" t="str">
        <f t="shared" si="0"/>
        <v>ILegalPersonInfoEditFormFactory</v>
      </c>
      <c r="C29" t="str">
        <f t="shared" si="1"/>
        <v>public interface ILegalPersonInfoEditFormFactory : ITypeEditorFormFactoryBase { }</v>
      </c>
      <c r="D29" t="str">
        <f t="shared" si="2"/>
        <v>LegalPersonInfo_Editor</v>
      </c>
      <c r="E29" t="str">
        <f t="shared" si="3"/>
        <v>public class LegalPersonInfo_Editor : GenericTypeEditor&lt;LegalPersonInfo&gt; { private ILegalPersonInfoEditFormFactory _fact; protected override ITypeEditorFormFactoryBase TypeEditorFormFactory { get { if (_fact == null) _fact = TypeEditorsDispatcher.Container.Resolve&lt;ILegalPersonInfoEditFormFactory&gt;(); return _fact; } }  }</v>
      </c>
      <c r="F29" t="str">
        <f t="shared" si="4"/>
        <v>LegalPersonInfoEditFormFactoryBasic</v>
      </c>
      <c r="G29" t="str">
        <f t="shared" si="5"/>
        <v>public class LegalPersonInfoEditFormFactoryBasic : ILegalPersonInfoEditFormFactory { public System.Windows.Forms.Form SpawnInstance() { return new SimpleObjectForm&lt;LegalPersonInfo &gt;(); } }</v>
      </c>
      <c r="H29" t="str">
        <f t="shared" si="6"/>
        <v>cont.RegisterInstance&lt;ILegalPersonInfoEditFormFactory&gt;(new LegalPersonInfoEditFormFactoryBasic(), new ContainerControlledLifetimeManager());</v>
      </c>
      <c r="I29" t="str">
        <f t="shared" si="7"/>
        <v>[System.ComponentModel.Editor(typeof(BGU.DRPL.SignificantOwnership.Core.TypeEditors.LegalPersonInfo_Editor), typeof(System.Drawing.Design.UITypeEditor))]</v>
      </c>
    </row>
    <row r="30" spans="1:9" x14ac:dyDescent="0.25">
      <c r="A30" t="s">
        <v>19</v>
      </c>
      <c r="B30" t="str">
        <f t="shared" si="0"/>
        <v>ILocationInfoEditFormFactory</v>
      </c>
      <c r="C30" t="str">
        <f t="shared" si="1"/>
        <v>public interface ILocationInfoEditFormFactory : ITypeEditorFormFactoryBase { }</v>
      </c>
      <c r="D30" t="str">
        <f t="shared" si="2"/>
        <v>LocationInfo_Editor</v>
      </c>
      <c r="E30" t="str">
        <f t="shared" si="3"/>
        <v>public class LocationInfo_Editor : GenericTypeEditor&lt;LocationInfo&gt; { private ILocationInfoEditFormFactory _fact; protected override ITypeEditorFormFactoryBase TypeEditorFormFactory { get { if (_fact == null) _fact = TypeEditorsDispatcher.Container.Resolve&lt;ILocationInfoEditFormFactory&gt;(); return _fact; } }  }</v>
      </c>
      <c r="F30" t="str">
        <f t="shared" si="4"/>
        <v>LocationInfoEditFormFactoryBasic</v>
      </c>
      <c r="G30" t="str">
        <f t="shared" si="5"/>
        <v>public class LocationInfoEditFormFactoryBasic : ILocationInfoEditFormFactory { public System.Windows.Forms.Form SpawnInstance() { return new SimpleObjectForm&lt;LocationInfo &gt;(); } }</v>
      </c>
      <c r="H30" t="str">
        <f t="shared" si="6"/>
        <v>cont.RegisterInstance&lt;ILocationInfoEditFormFactory&gt;(new LocationInfoEditFormFactoryBasic(), new ContainerControlledLifetimeManager());</v>
      </c>
      <c r="I30" t="str">
        <f t="shared" si="7"/>
        <v>[System.ComponentModel.Editor(typeof(BGU.DRPL.SignificantOwnership.Core.TypeEditors.LocationInfo_Editor), typeof(System.Drawing.Design.UITypeEditor))]</v>
      </c>
    </row>
    <row r="31" spans="1:9" x14ac:dyDescent="0.25">
      <c r="A31" t="s">
        <v>21</v>
      </c>
      <c r="B31" t="str">
        <f t="shared" si="0"/>
        <v>IPhysicalPersonInfoEditFormFactory</v>
      </c>
      <c r="C31" t="str">
        <f t="shared" si="1"/>
        <v>public interface IPhysicalPersonInfoEditFormFactory : ITypeEditorFormFactoryBase { }</v>
      </c>
      <c r="D31" t="str">
        <f t="shared" si="2"/>
        <v>PhysicalPersonInfo_Editor</v>
      </c>
      <c r="E31" t="str">
        <f t="shared" si="3"/>
        <v>public class PhysicalPersonInfo_Editor : GenericTypeEditor&lt;PhysicalPersonInfo&gt; { private IPhysicalPersonInfoEditFormFactory _fact; protected override ITypeEditorFormFactoryBase TypeEditorFormFactory { get { if (_fact == null) _fact = TypeEditorsDispatcher.Container.Resolve&lt;IPhysicalPersonInfoEditFormFactory&gt;(); return _fact; } }  }</v>
      </c>
      <c r="F31" t="str">
        <f t="shared" si="4"/>
        <v>PhysicalPersonInfoEditFormFactoryBasic</v>
      </c>
      <c r="G31" t="str">
        <f t="shared" si="5"/>
        <v>public class PhysicalPersonInfoEditFormFactoryBasic : IPhysicalPersonInfoEditFormFactory { public System.Windows.Forms.Form SpawnInstance() { return new SimpleObjectForm&lt;PhysicalPersonInfo &gt;(); } }</v>
      </c>
      <c r="H31" t="str">
        <f t="shared" si="6"/>
        <v>cont.RegisterInstance&lt;IPhysicalPersonInfoEditFormFactory&gt;(new PhysicalPersonInfoEditFormFactoryBasic(), new ContainerControlledLifetimeManager());</v>
      </c>
      <c r="I31" t="str">
        <f t="shared" si="7"/>
        <v>[System.ComponentModel.Editor(typeof(BGU.DRPL.SignificantOwnership.Core.TypeEditors.PhysicalPersonInfo_Editor), typeof(System.Drawing.Design.UITypeEditor))]</v>
      </c>
    </row>
    <row r="32" spans="1:9" x14ac:dyDescent="0.25">
      <c r="A32" t="s">
        <v>22</v>
      </c>
      <c r="B32" t="str">
        <f t="shared" si="0"/>
        <v>IRegistrarAuthorityEditFormFactory</v>
      </c>
      <c r="C32" t="str">
        <f t="shared" si="1"/>
        <v>public interface IRegistrarAuthorityEditFormFactory : ITypeEditorFormFactoryBase { }</v>
      </c>
      <c r="D32" t="str">
        <f t="shared" si="2"/>
        <v>RegistrarAuthority_Editor</v>
      </c>
      <c r="E32" t="str">
        <f t="shared" si="3"/>
        <v>public class RegistrarAuthority_Editor : GenericTypeEditor&lt;RegistrarAuthority&gt; { private IRegistrarAuthorityEditFormFactory _fact; protected override ITypeEditorFormFactoryBase TypeEditorFormFactory { get { if (_fact == null) _fact = TypeEditorsDispatcher.Container.Resolve&lt;IRegistrarAuthorityEditFormFactory&gt;(); return _fact; } }  }</v>
      </c>
      <c r="F32" t="str">
        <f t="shared" si="4"/>
        <v>RegistrarAuthorityEditFormFactoryBasic</v>
      </c>
      <c r="G32" t="str">
        <f t="shared" si="5"/>
        <v>public class RegistrarAuthorityEditFormFactoryBasic : IRegistrarAuthorityEditFormFactory { public System.Windows.Forms.Form SpawnInstance() { return new SimpleObjectForm&lt;RegistrarAuthority &gt;(); } }</v>
      </c>
      <c r="H32" t="str">
        <f t="shared" si="6"/>
        <v>cont.RegisterInstance&lt;IRegistrarAuthorityEditFormFactory&gt;(new RegistrarAuthorityEditFormFactoryBasic(), new ContainerControlledLifetimeManager());</v>
      </c>
      <c r="I32" t="str">
        <f t="shared" si="7"/>
        <v>[System.ComponentModel.Editor(typeof(BGU.DRPL.SignificantOwnership.Core.TypeEditors.RegistrarAuthority_Editor), typeof(System.Drawing.Design.UITypeEditor))]</v>
      </c>
    </row>
    <row r="33" spans="1:9" x14ac:dyDescent="0.25">
      <c r="A33" t="s">
        <v>49</v>
      </c>
      <c r="B33" t="str">
        <f t="shared" ref="B33:B50" si="8">"I"&amp; TRIM(A33) &amp; "EditFormFactory"</f>
        <v>IBreachOfLawRecordInfoEditFormFactory</v>
      </c>
      <c r="C33" t="str">
        <f t="shared" ref="C33:C50" si="9">"public interface I"&amp; TRIM(A33) &amp; "EditFormFactory : ITypeEditorFormFactoryBase { }"</f>
        <v>public interface IBreachOfLawRecordInfoEditFormFactory : ITypeEditorFormFactoryBase { }</v>
      </c>
      <c r="D33" t="str">
        <f t="shared" ref="D33:D50" si="10">A33&amp; "_Editor"</f>
        <v>BreachOfLawRecordInfo_Editor</v>
      </c>
      <c r="E33" t="str">
        <f t="shared" ref="E33:E50" si="11">"public class " &amp; D33 &amp; " : GenericTypeEditor&lt;"&amp;A33&amp;"&gt; { private " &amp; B33 &amp; " _fact; protected override ITypeEditorFormFactoryBase TypeEditorFormFactory { get { if (_fact == null) _fact = TypeEditorsDispatcher.Container.Resolve&lt;" &amp;B33 &amp; "&gt;(); return _fact; } }  }"</f>
        <v>public class BreachOfLawRecordInfo_Editor : GenericTypeEditor&lt;BreachOfLawRecordInfo&gt; { private IBreachOfLawRecordInfoEditFormFactory _fact; protected override ITypeEditorFormFactoryBase TypeEditorFormFactory { get { if (_fact == null) _fact = TypeEditorsDispatcher.Container.Resolve&lt;IBreachOfLawRecordInfoEditFormFactory&gt;(); return _fact; } }  }</v>
      </c>
      <c r="F33" t="str">
        <f t="shared" ref="F33:F50" si="12">A33&amp; "EditFormFactoryBasic"</f>
        <v>BreachOfLawRecordInfoEditFormFactoryBasic</v>
      </c>
      <c r="G33" t="str">
        <f t="shared" si="5"/>
        <v>public class BreachOfLawRecordInfoEditFormFactoryBasic : IBreachOfLawRecordInfoEditFormFactory { public System.Windows.Forms.Form SpawnInstance() { return new SimpleObjectForm&lt;BreachOfLawRecordInfo &gt;(); } }</v>
      </c>
      <c r="H33" t="str">
        <f t="shared" ref="H33:H50" si="13">"cont.RegisterInstance&lt;" &amp; B33 &amp; "&gt;(new " &amp; F33 &amp; "(), new ContainerControlledLifetimeManager());"</f>
        <v>cont.RegisterInstance&lt;IBreachOfLawRecordInfoEditFormFactory&gt;(new BreachOfLawRecordInfoEditFormFactoryBasic(), new ContainerControlledLifetimeManager());</v>
      </c>
      <c r="I33" t="str">
        <f t="shared" ref="I33:I50" si="14">"[System.ComponentModel.Editor(typeof(BGU.DRPL.SignificantOwnership.Core.TypeEditors." &amp;D33 &amp; "), typeof(System.Drawing.Design.UITypeEditor))]"</f>
        <v>[System.ComponentModel.Editor(typeof(BGU.DRPL.SignificantOwnership.Core.TypeEditors.BreachOfLawRecordInfo_Editor), typeof(System.Drawing.Design.UITypeEditor))]</v>
      </c>
    </row>
    <row r="34" spans="1:9" x14ac:dyDescent="0.25">
      <c r="A34" t="s">
        <v>50</v>
      </c>
      <c r="B34" t="str">
        <f t="shared" si="8"/>
        <v>IEducationRecordInfoEditFormFactory</v>
      </c>
      <c r="C34" t="str">
        <f t="shared" si="9"/>
        <v>public interface IEducationRecordInfoEditFormFactory : ITypeEditorFormFactoryBase { }</v>
      </c>
      <c r="D34" t="str">
        <f t="shared" si="10"/>
        <v>EducationRecordInfo_Editor</v>
      </c>
      <c r="E34" t="str">
        <f t="shared" si="11"/>
        <v>public class EducationRecordInfo_Editor : GenericTypeEditor&lt;EducationRecordInfo&gt; { private IEducationRecordInfoEditFormFactory _fact; protected override ITypeEditorFormFactoryBase TypeEditorFormFactory { get { if (_fact == null) _fact = TypeEditorsDispatcher.Container.Resolve&lt;IEducationRecordInfoEditFormFactory&gt;(); return _fact; } }  }</v>
      </c>
      <c r="F34" t="str">
        <f t="shared" si="12"/>
        <v>EducationRecordInfoEditFormFactoryBasic</v>
      </c>
      <c r="G34" t="str">
        <f t="shared" si="5"/>
        <v>public class EducationRecordInfoEditFormFactoryBasic : IEducationRecordInfoEditFormFactory { public System.Windows.Forms.Form SpawnInstance() { return new SimpleObjectForm&lt;EducationRecordInfo &gt;(); } }</v>
      </c>
      <c r="H34" t="str">
        <f t="shared" si="13"/>
        <v>cont.RegisterInstance&lt;IEducationRecordInfoEditFormFactory&gt;(new EducationRecordInfoEditFormFactoryBasic(), new ContainerControlledLifetimeManager());</v>
      </c>
      <c r="I34" t="str">
        <f t="shared" si="14"/>
        <v>[System.ComponentModel.Editor(typeof(BGU.DRPL.SignificantOwnership.Core.TypeEditors.EducationRecordInfo_Editor), typeof(System.Drawing.Design.UITypeEditor))]</v>
      </c>
    </row>
    <row r="35" spans="1:9" x14ac:dyDescent="0.25">
      <c r="A35" t="s">
        <v>51</v>
      </c>
      <c r="B35" t="str">
        <f t="shared" si="8"/>
        <v>IEmploymentRecordInfoEditFormFactory</v>
      </c>
      <c r="C35" t="str">
        <f t="shared" si="9"/>
        <v>public interface IEmploymentRecordInfoEditFormFactory : ITypeEditorFormFactoryBase { }</v>
      </c>
      <c r="D35" t="str">
        <f t="shared" si="10"/>
        <v>EmploymentRecordInfo_Editor</v>
      </c>
      <c r="E35" t="str">
        <f t="shared" si="11"/>
        <v>public class EmploymentRecordInfo_Editor : GenericTypeEditor&lt;EmploymentRecordInfo&gt; { private IEmploymentRecordInfoEditFormFactory _fact; protected override ITypeEditorFormFactoryBase TypeEditorFormFactory { get { if (_fact == null) _fact = TypeEditorsDispatcher.Container.Resolve&lt;IEmploymentRecordInfoEditFormFactory&gt;(); return _fact; } }  }</v>
      </c>
      <c r="F35" t="str">
        <f t="shared" si="12"/>
        <v>EmploymentRecordInfoEditFormFactoryBasic</v>
      </c>
      <c r="G35" t="str">
        <f t="shared" si="5"/>
        <v>public class EmploymentRecordInfoEditFormFactoryBasic : IEmploymentRecordInfoEditFormFactory { public System.Windows.Forms.Form SpawnInstance() { return new SimpleObjectForm&lt;EmploymentRecordInfo &gt;(); } }</v>
      </c>
      <c r="H35" t="str">
        <f t="shared" si="13"/>
        <v>cont.RegisterInstance&lt;IEmploymentRecordInfoEditFormFactory&gt;(new EmploymentRecordInfoEditFormFactoryBasic(), new ContainerControlledLifetimeManager());</v>
      </c>
      <c r="I35" t="str">
        <f t="shared" si="14"/>
        <v>[System.ComponentModel.Editor(typeof(BGU.DRPL.SignificantOwnership.Core.TypeEditors.EmploymentRecordInfo_Editor), typeof(System.Drawing.Design.UITypeEditor))]</v>
      </c>
    </row>
    <row r="36" spans="1:9" x14ac:dyDescent="0.25">
      <c r="A36" t="s">
        <v>52</v>
      </c>
      <c r="B36" t="str">
        <f t="shared" si="8"/>
        <v>IFinancialGuaranteeInfoEditFormFactory</v>
      </c>
      <c r="C36" t="str">
        <f t="shared" si="9"/>
        <v>public interface IFinancialGuaranteeInfoEditFormFactory : ITypeEditorFormFactoryBase { }</v>
      </c>
      <c r="D36" t="str">
        <f t="shared" si="10"/>
        <v>FinancialGuaranteeInfo_Editor</v>
      </c>
      <c r="E36" t="str">
        <f t="shared" si="11"/>
        <v>public class FinancialGuaranteeInfo_Editor : GenericTypeEditor&lt;FinancialGuaranteeInfo&gt; { private IFinancialGuaranteeInfoEditFormFactory _fact; protected override ITypeEditorFormFactoryBase TypeEditorFormFactory { get { if (_fact == null) _fact = TypeEditorsDispatcher.Container.Resolve&lt;IFinancialGuaranteeInfoEditFormFactory&gt;(); return _fact; } }  }</v>
      </c>
      <c r="F36" t="str">
        <f t="shared" si="12"/>
        <v>FinancialGuaranteeInfoEditFormFactoryBasic</v>
      </c>
      <c r="G36" t="str">
        <f t="shared" si="5"/>
        <v>public class FinancialGuaranteeInfoEditFormFactoryBasic : IFinancialGuaranteeInfoEditFormFactory { public System.Windows.Forms.Form SpawnInstance() { return new SimpleObjectForm&lt;FinancialGuaranteeInfo &gt;(); } }</v>
      </c>
      <c r="H36" t="str">
        <f t="shared" si="13"/>
        <v>cont.RegisterInstance&lt;IFinancialGuaranteeInfoEditFormFactory&gt;(new FinancialGuaranteeInfoEditFormFactoryBasic(), new ContainerControlledLifetimeManager());</v>
      </c>
      <c r="I36" t="str">
        <f t="shared" si="14"/>
        <v>[System.ComponentModel.Editor(typeof(BGU.DRPL.SignificantOwnership.Core.TypeEditors.FinancialGuaranteeInfo_Editor), typeof(System.Drawing.Design.UITypeEditor))]</v>
      </c>
    </row>
    <row r="37" spans="1:9" x14ac:dyDescent="0.25">
      <c r="A37" t="s">
        <v>53</v>
      </c>
      <c r="B37" t="str">
        <f t="shared" si="8"/>
        <v>IIncomeOriginInfoEditFormFactory</v>
      </c>
      <c r="C37" t="str">
        <f t="shared" si="9"/>
        <v>public interface IIncomeOriginInfoEditFormFactory : ITypeEditorFormFactoryBase { }</v>
      </c>
      <c r="D37" t="str">
        <f t="shared" si="10"/>
        <v>IncomeOriginInfo_Editor</v>
      </c>
      <c r="E37" t="str">
        <f t="shared" si="11"/>
        <v>public class IncomeOriginInfo_Editor : GenericTypeEditor&lt;IncomeOriginInfo&gt; { private IIncomeOriginInfoEditFormFactory _fact; protected override ITypeEditorFormFactoryBase TypeEditorFormFactory { get { if (_fact == null) _fact = TypeEditorsDispatcher.Container.Resolve&lt;IIncomeOriginInfoEditFormFactory&gt;(); return _fact; } }  }</v>
      </c>
      <c r="F37" t="str">
        <f t="shared" si="12"/>
        <v>IncomeOriginInfoEditFormFactoryBasic</v>
      </c>
      <c r="G37" t="str">
        <f t="shared" si="5"/>
        <v>public class IncomeOriginInfoEditFormFactoryBasic : IIncomeOriginInfoEditFormFactory { public System.Windows.Forms.Form SpawnInstance() { return new SimpleObjectForm&lt;IncomeOriginInfo &gt;(); } }</v>
      </c>
      <c r="H37" t="str">
        <f t="shared" si="13"/>
        <v>cont.RegisterInstance&lt;IIncomeOriginInfoEditFormFactory&gt;(new IncomeOriginInfoEditFormFactoryBasic(), new ContainerControlledLifetimeManager());</v>
      </c>
      <c r="I37" t="str">
        <f t="shared" si="14"/>
        <v>[System.ComponentModel.Editor(typeof(BGU.DRPL.SignificantOwnership.Core.TypeEditors.IncomeOriginInfo_Editor), typeof(System.Drawing.Design.UITypeEditor))]</v>
      </c>
    </row>
    <row r="38" spans="1:9" x14ac:dyDescent="0.25">
      <c r="A38" t="s">
        <v>54</v>
      </c>
      <c r="B38" t="str">
        <f t="shared" si="8"/>
        <v>IIndebtnessInfoEditFormFactory</v>
      </c>
      <c r="C38" t="str">
        <f t="shared" si="9"/>
        <v>public interface IIndebtnessInfoEditFormFactory : ITypeEditorFormFactoryBase { }</v>
      </c>
      <c r="D38" t="str">
        <f t="shared" si="10"/>
        <v>IndebtnessInfo_Editor</v>
      </c>
      <c r="E38" t="str">
        <f t="shared" si="11"/>
        <v>public class IndebtnessInfo_Editor : GenericTypeEditor&lt;IndebtnessInfo&gt; { private IIndebtnessInfoEditFormFactory _fact; protected override ITypeEditorFormFactoryBase TypeEditorFormFactory { get { if (_fact == null) _fact = TypeEditorsDispatcher.Container.Resolve&lt;IIndebtnessInfoEditFormFactory&gt;(); return _fact; } }  }</v>
      </c>
      <c r="F38" t="str">
        <f t="shared" si="12"/>
        <v>IndebtnessInfoEditFormFactoryBasic</v>
      </c>
      <c r="G38" t="str">
        <f t="shared" si="5"/>
        <v>public class IndebtnessInfoEditFormFactoryBasic : IIndebtnessInfoEditFormFactory { public System.Windows.Forms.Form SpawnInstance() { return new SimpleObjectForm&lt;IndebtnessInfo &gt;(); } }</v>
      </c>
      <c r="H38" t="str">
        <f t="shared" si="13"/>
        <v>cont.RegisterInstance&lt;IIndebtnessInfoEditFormFactory&gt;(new IndebtnessInfoEditFormFactoryBasic(), new ContainerControlledLifetimeManager());</v>
      </c>
      <c r="I38" t="str">
        <f t="shared" si="14"/>
        <v>[System.ComponentModel.Editor(typeof(BGU.DRPL.SignificantOwnership.Core.TypeEditors.IndebtnessInfo_Editor), typeof(System.Drawing.Design.UITypeEditor))]</v>
      </c>
    </row>
    <row r="39" spans="1:9" x14ac:dyDescent="0.25">
      <c r="A39" t="s">
        <v>55</v>
      </c>
      <c r="B39" t="str">
        <f t="shared" si="8"/>
        <v>IIndebtnessInfoBaseEditFormFactory</v>
      </c>
      <c r="C39" t="str">
        <f t="shared" si="9"/>
        <v>public interface IIndebtnessInfoBaseEditFormFactory : ITypeEditorFormFactoryBase { }</v>
      </c>
      <c r="D39" t="str">
        <f t="shared" si="10"/>
        <v>IndebtnessInfoBase_Editor</v>
      </c>
      <c r="E39" t="str">
        <f t="shared" si="11"/>
        <v>public class IndebtnessInfoBase_Editor : GenericTypeEditor&lt;IndebtnessInfoBase&gt; { private IIndebtnessInfoBaseEditFormFactory _fact; protected override ITypeEditorFormFactoryBase TypeEditorFormFactory { get { if (_fact == null) _fact = TypeEditorsDispatcher.Container.Resolve&lt;IIndebtnessInfoBaseEditFormFactory&gt;(); return _fact; } }  }</v>
      </c>
      <c r="F39" t="str">
        <f t="shared" si="12"/>
        <v>IndebtnessInfoBaseEditFormFactoryBasic</v>
      </c>
      <c r="G39" t="str">
        <f t="shared" si="5"/>
        <v>public class IndebtnessInfoBaseEditFormFactoryBasic : IIndebtnessInfoBaseEditFormFactory { public System.Windows.Forms.Form SpawnInstance() { return new SimpleObjectForm&lt;IndebtnessInfoBase &gt;(); } }</v>
      </c>
      <c r="H39" t="str">
        <f t="shared" si="13"/>
        <v>cont.RegisterInstance&lt;IIndebtnessInfoBaseEditFormFactory&gt;(new IndebtnessInfoBaseEditFormFactoryBasic(), new ContainerControlledLifetimeManager());</v>
      </c>
      <c r="I39" t="str">
        <f t="shared" si="14"/>
        <v>[System.ComponentModel.Editor(typeof(BGU.DRPL.SignificantOwnership.Core.TypeEditors.IndebtnessInfoBase_Editor), typeof(System.Drawing.Design.UITypeEditor))]</v>
      </c>
    </row>
    <row r="40" spans="1:9" x14ac:dyDescent="0.25">
      <c r="A40" t="s">
        <v>56</v>
      </c>
      <c r="B40" t="str">
        <f t="shared" si="8"/>
        <v>ILiquidatedEntityOwnershipInfoEditFormFactory</v>
      </c>
      <c r="C40" t="str">
        <f t="shared" si="9"/>
        <v>public interface ILiquidatedEntityOwnershipInfoEditFormFactory : ITypeEditorFormFactoryBase { }</v>
      </c>
      <c r="D40" t="str">
        <f t="shared" si="10"/>
        <v>LiquidatedEntityOwnershipInfo_Editor</v>
      </c>
      <c r="E40" t="str">
        <f t="shared" si="11"/>
        <v>public class LiquidatedEntityOwnershipInfo_Editor : GenericTypeEditor&lt;LiquidatedEntityOwnershipInfo&gt; { private ILiquidatedEntityOwnershipInfoEditFormFactory _fact; protected override ITypeEditorFormFactoryBase TypeEditorFormFactory { get { if (_fact == null) _fact = TypeEditorsDispatcher.Container.Resolve&lt;ILiquidatedEntityOwnershipInfoEditFormFactory&gt;(); return _fact; } }  }</v>
      </c>
      <c r="F40" t="str">
        <f t="shared" si="12"/>
        <v>LiquidatedEntityOwnershipInfoEditFormFactoryBasic</v>
      </c>
      <c r="G40" t="str">
        <f t="shared" si="5"/>
        <v>public class LiquidatedEntityOwnershipInfoEditFormFactoryBasic : ILiquidatedEntityOwnershipInfoEditFormFactory { public System.Windows.Forms.Form SpawnInstance() { return new SimpleObjectForm&lt;LiquidatedEntityOwnershipInfo &gt;(); } }</v>
      </c>
      <c r="H40" t="str">
        <f t="shared" si="13"/>
        <v>cont.RegisterInstance&lt;ILiquidatedEntityOwnershipInfoEditFormFactory&gt;(new LiquidatedEntityOwnershipInfoEditFormFactoryBasic(), new ContainerControlledLifetimeManager());</v>
      </c>
      <c r="I40" t="str">
        <f t="shared" si="14"/>
        <v>[System.ComponentModel.Editor(typeof(BGU.DRPL.SignificantOwnership.Core.TypeEditors.LiquidatedEntityOwnershipInfo_Editor), typeof(System.Drawing.Design.UITypeEditor))]</v>
      </c>
    </row>
    <row r="41" spans="1:9" x14ac:dyDescent="0.25">
      <c r="A41" t="s">
        <v>57</v>
      </c>
      <c r="B41" t="str">
        <f t="shared" si="8"/>
        <v>ILoanInfoEditFormFactory</v>
      </c>
      <c r="C41" t="str">
        <f t="shared" si="9"/>
        <v>public interface ILoanInfoEditFormFactory : ITypeEditorFormFactoryBase { }</v>
      </c>
      <c r="D41" t="str">
        <f t="shared" si="10"/>
        <v>LoanInfo_Editor</v>
      </c>
      <c r="E41" t="str">
        <f t="shared" si="11"/>
        <v>public class LoanInfo_Editor : GenericTypeEditor&lt;LoanInfo&gt; { private ILoanInfoEditFormFactory _fact; protected override ITypeEditorFormFactoryBase TypeEditorFormFactory { get { if (_fact == null) _fact = TypeEditorsDispatcher.Container.Resolve&lt;ILoanInfoEditFormFactory&gt;(); return _fact; } }  }</v>
      </c>
      <c r="F41" t="str">
        <f t="shared" si="12"/>
        <v>LoanInfoEditFormFactoryBasic</v>
      </c>
      <c r="G41" t="str">
        <f t="shared" si="5"/>
        <v>public class LoanInfoEditFormFactoryBasic : ILoanInfoEditFormFactory { public System.Windows.Forms.Form SpawnInstance() { return new SimpleObjectForm&lt;LoanInfo &gt;(); } }</v>
      </c>
      <c r="H41" t="str">
        <f t="shared" si="13"/>
        <v>cont.RegisterInstance&lt;ILoanInfoEditFormFactory&gt;(new LoanInfoEditFormFactoryBasic(), new ContainerControlledLifetimeManager());</v>
      </c>
      <c r="I41" t="str">
        <f t="shared" si="14"/>
        <v>[System.ComponentModel.Editor(typeof(BGU.DRPL.SignificantOwnership.Core.TypeEditors.LoanInfo_Editor), typeof(System.Drawing.Design.UITypeEditor))]</v>
      </c>
    </row>
    <row r="42" spans="1:9" x14ac:dyDescent="0.25">
      <c r="A42" t="s">
        <v>58</v>
      </c>
      <c r="B42" t="str">
        <f t="shared" si="8"/>
        <v>IPaymentDeadlineInfoEditFormFactory</v>
      </c>
      <c r="C42" t="str">
        <f t="shared" si="9"/>
        <v>public interface IPaymentDeadlineInfoEditFormFactory : ITypeEditorFormFactoryBase { }</v>
      </c>
      <c r="D42" t="str">
        <f t="shared" si="10"/>
        <v>PaymentDeadlineInfo_Editor</v>
      </c>
      <c r="E42" t="str">
        <f t="shared" si="11"/>
        <v>public class PaymentDeadlineInfo_Editor : GenericTypeEditor&lt;PaymentDeadlineInfo&gt; { private IPaymentDeadlineInfoEditFormFactory _fact; protected override ITypeEditorFormFactoryBase TypeEditorFormFactory { get { if (_fact == null) _fact = TypeEditorsDispatcher.Container.Resolve&lt;IPaymentDeadlineInfoEditFormFactory&gt;(); return _fact; } }  }</v>
      </c>
      <c r="F42" t="str">
        <f t="shared" si="12"/>
        <v>PaymentDeadlineInfoEditFormFactoryBasic</v>
      </c>
      <c r="G42" t="str">
        <f t="shared" si="5"/>
        <v>public class PaymentDeadlineInfoEditFormFactoryBasic : IPaymentDeadlineInfoEditFormFactory { public System.Windows.Forms.Form SpawnInstance() { return new SimpleObjectForm&lt;PaymentDeadlineInfo &gt;(); } }</v>
      </c>
      <c r="H42" t="str">
        <f t="shared" si="13"/>
        <v>cont.RegisterInstance&lt;IPaymentDeadlineInfoEditFormFactory&gt;(new PaymentDeadlineInfoEditFormFactoryBasic(), new ContainerControlledLifetimeManager());</v>
      </c>
      <c r="I42" t="str">
        <f t="shared" si="14"/>
        <v>[System.ComponentModel.Editor(typeof(BGU.DRPL.SignificantOwnership.Core.TypeEditors.PaymentDeadlineInfo_Editor), typeof(System.Drawing.Design.UITypeEditor))]</v>
      </c>
    </row>
    <row r="43" spans="1:9" x14ac:dyDescent="0.25">
      <c r="A43" t="s">
        <v>59</v>
      </c>
      <c r="B43" t="str">
        <f t="shared" si="8"/>
        <v>IPaymentModeInfoEditFormFactory</v>
      </c>
      <c r="C43" t="str">
        <f t="shared" si="9"/>
        <v>public interface IPaymentModeInfoEditFormFactory : ITypeEditorFormFactoryBase { }</v>
      </c>
      <c r="D43" t="str">
        <f t="shared" si="10"/>
        <v>PaymentModeInfo_Editor</v>
      </c>
      <c r="E43" t="str">
        <f t="shared" si="11"/>
        <v>public class PaymentModeInfo_Editor : GenericTypeEditor&lt;PaymentModeInfo&gt; { private IPaymentModeInfoEditFormFactory _fact; protected override ITypeEditorFormFactoryBase TypeEditorFormFactory { get { if (_fact == null) _fact = TypeEditorsDispatcher.Container.Resolve&lt;IPaymentModeInfoEditFormFactory&gt;(); return _fact; } }  }</v>
      </c>
      <c r="F43" t="str">
        <f t="shared" si="12"/>
        <v>PaymentModeInfoEditFormFactoryBasic</v>
      </c>
      <c r="G43" t="str">
        <f t="shared" si="5"/>
        <v>public class PaymentModeInfoEditFormFactoryBasic : IPaymentModeInfoEditFormFactory { public System.Windows.Forms.Form SpawnInstance() { return new SimpleObjectForm&lt;PaymentModeInfo &gt;(); } }</v>
      </c>
      <c r="H43" t="str">
        <f t="shared" si="13"/>
        <v>cont.RegisterInstance&lt;IPaymentModeInfoEditFormFactory&gt;(new PaymentModeInfoEditFormFactoryBasic(), new ContainerControlledLifetimeManager());</v>
      </c>
      <c r="I43" t="str">
        <f t="shared" si="14"/>
        <v>[System.ComponentModel.Editor(typeof(BGU.DRPL.SignificantOwnership.Core.TypeEditors.PaymentModeInfo_Editor), typeof(System.Drawing.Design.UITypeEditor))]</v>
      </c>
    </row>
    <row r="44" spans="1:9" x14ac:dyDescent="0.25">
      <c r="A44" t="s">
        <v>60</v>
      </c>
      <c r="B44" t="str">
        <f t="shared" si="8"/>
        <v>IProfessionLicenseInfoEditFormFactory</v>
      </c>
      <c r="C44" t="str">
        <f t="shared" si="9"/>
        <v>public interface IProfessionLicenseInfoEditFormFactory : ITypeEditorFormFactoryBase { }</v>
      </c>
      <c r="D44" t="str">
        <f t="shared" si="10"/>
        <v>ProfessionLicenseInfo_Editor</v>
      </c>
      <c r="E44" t="str">
        <f t="shared" si="11"/>
        <v>public class ProfessionLicenseInfo_Editor : GenericTypeEditor&lt;ProfessionLicenseInfo&gt; { private IProfessionLicenseInfoEditFormFactory _fact; protected override ITypeEditorFormFactoryBase TypeEditorFormFactory { get { if (_fact == null) _fact = TypeEditorsDispatcher.Container.Resolve&lt;IProfessionLicenseInfoEditFormFactory&gt;(); return _fact; } }  }</v>
      </c>
      <c r="F44" t="str">
        <f t="shared" si="12"/>
        <v>ProfessionLicenseInfoEditFormFactoryBasic</v>
      </c>
      <c r="G44" t="str">
        <f t="shared" si="5"/>
        <v>public class ProfessionLicenseInfoEditFormFactoryBasic : IProfessionLicenseInfoEditFormFactory { public System.Windows.Forms.Form SpawnInstance() { return new SimpleObjectForm&lt;ProfessionLicenseInfo &gt;(); } }</v>
      </c>
      <c r="H44" t="str">
        <f t="shared" si="13"/>
        <v>cont.RegisterInstance&lt;IProfessionLicenseInfoEditFormFactory&gt;(new ProfessionLicenseInfoEditFormFactoryBasic(), new ContainerControlledLifetimeManager());</v>
      </c>
      <c r="I44" t="str">
        <f t="shared" si="14"/>
        <v>[System.ComponentModel.Editor(typeof(BGU.DRPL.SignificantOwnership.Core.TypeEditors.ProfessionLicenseInfo_Editor), typeof(System.Drawing.Design.UITypeEditor))]</v>
      </c>
    </row>
    <row r="45" spans="1:9" x14ac:dyDescent="0.25">
      <c r="A45" t="s">
        <v>61</v>
      </c>
      <c r="B45" t="str">
        <f t="shared" si="8"/>
        <v>ISharesAcquisitionInfoEditFormFactory</v>
      </c>
      <c r="C45" t="str">
        <f t="shared" si="9"/>
        <v>public interface ISharesAcquisitionInfoEditFormFactory : ITypeEditorFormFactoryBase { }</v>
      </c>
      <c r="D45" t="str">
        <f t="shared" si="10"/>
        <v>SharesAcquisitionInfo_Editor</v>
      </c>
      <c r="E45" t="str">
        <f t="shared" si="11"/>
        <v>public class SharesAcquisitionInfo_Editor : GenericTypeEditor&lt;SharesAcquisitionInfo&gt; { private ISharesAcquisitionInfoEditFormFactory _fact; protected override ITypeEditorFormFactoryBase TypeEditorFormFactory { get { if (_fact == null) _fact = TypeEditorsDispatcher.Container.Resolve&lt;ISharesAcquisitionInfoEditFormFactory&gt;(); return _fact; } }  }</v>
      </c>
      <c r="F45" t="str">
        <f t="shared" si="12"/>
        <v>SharesAcquisitionInfoEditFormFactoryBasic</v>
      </c>
      <c r="G45" t="str">
        <f t="shared" si="5"/>
        <v>public class SharesAcquisitionInfoEditFormFactoryBasic : ISharesAcquisitionInfoEditFormFactory { public System.Windows.Forms.Form SpawnInstance() { return new SimpleObjectForm&lt;SharesAcquisitionInfo &gt;(); } }</v>
      </c>
      <c r="H45" t="str">
        <f t="shared" si="13"/>
        <v>cont.RegisterInstance&lt;ISharesAcquisitionInfoEditFormFactory&gt;(new SharesAcquisitionInfoEditFormFactoryBasic(), new ContainerControlledLifetimeManager());</v>
      </c>
      <c r="I45" t="str">
        <f t="shared" si="14"/>
        <v>[System.ComponentModel.Editor(typeof(BGU.DRPL.SignificantOwnership.Core.TypeEditors.SharesAcquisitionInfo_Editor), typeof(System.Drawing.Design.UITypeEditor))]</v>
      </c>
    </row>
    <row r="46" spans="1:9" x14ac:dyDescent="0.25">
      <c r="A46" t="s">
        <v>62</v>
      </c>
      <c r="B46" t="str">
        <f t="shared" si="8"/>
        <v>IBankAccountInfoEditFormFactory</v>
      </c>
      <c r="C46" t="str">
        <f t="shared" si="9"/>
        <v>public interface IBankAccountInfoEditFormFactory : ITypeEditorFormFactoryBase { }</v>
      </c>
      <c r="D46" t="str">
        <f t="shared" si="10"/>
        <v>BankAccountInfo_Editor</v>
      </c>
      <c r="E46" t="str">
        <f t="shared" si="11"/>
        <v>public class BankAccountInfo_Editor : GenericTypeEditor&lt;BankAccountInfo&gt; { private IBankAccountInfoEditFormFactory _fact; protected override ITypeEditorFormFactoryBase TypeEditorFormFactory { get { if (_fact == null) _fact = TypeEditorsDispatcher.Container.Resolve&lt;IBankAccountInfoEditFormFactory&gt;(); return _fact; } }  }</v>
      </c>
      <c r="F46" t="str">
        <f t="shared" si="12"/>
        <v>BankAccountInfoEditFormFactoryBasic</v>
      </c>
      <c r="G46" t="str">
        <f t="shared" si="5"/>
        <v>public class BankAccountInfoEditFormFactoryBasic : IBankAccountInfoEditFormFactory { public System.Windows.Forms.Form SpawnInstance() { return new SimpleObjectForm&lt;BankAccountInfo &gt;(); } }</v>
      </c>
      <c r="H46" t="str">
        <f t="shared" si="13"/>
        <v>cont.RegisterInstance&lt;IBankAccountInfoEditFormFactory&gt;(new BankAccountInfoEditFormFactoryBasic(), new ContainerControlledLifetimeManager());</v>
      </c>
      <c r="I46" t="str">
        <f t="shared" si="14"/>
        <v>[System.ComponentModel.Editor(typeof(BGU.DRPL.SignificantOwnership.Core.TypeEditors.BankAccountInfo_Editor), typeof(System.Drawing.Design.UITypeEditor))]</v>
      </c>
    </row>
    <row r="47" spans="1:9" x14ac:dyDescent="0.25">
      <c r="A47" t="s">
        <v>63</v>
      </c>
      <c r="B47" t="str">
        <f t="shared" si="8"/>
        <v>IProfessionLicensingBodyInfoEditFormFactory</v>
      </c>
      <c r="C47" t="str">
        <f t="shared" si="9"/>
        <v>public interface IProfessionLicensingBodyInfoEditFormFactory : ITypeEditorFormFactoryBase { }</v>
      </c>
      <c r="D47" t="str">
        <f t="shared" si="10"/>
        <v>ProfessionLicensingBodyInfo_Editor</v>
      </c>
      <c r="E47" t="str">
        <f t="shared" si="11"/>
        <v>public class ProfessionLicensingBodyInfo_Editor : GenericTypeEditor&lt;ProfessionLicensingBodyInfo&gt; { private IProfessionLicensingBodyInfoEditFormFactory _fact; protected override ITypeEditorFormFactoryBase TypeEditorFormFactory { get { if (_fact == null) _fact = TypeEditorsDispatcher.Container.Resolve&lt;IProfessionLicensingBodyInfoEditFormFactory&gt;(); return _fact; } }  }</v>
      </c>
      <c r="F47" t="str">
        <f t="shared" si="12"/>
        <v>ProfessionLicensingBodyInfoEditFormFactoryBasic</v>
      </c>
      <c r="G47" t="str">
        <f t="shared" si="5"/>
        <v>public class ProfessionLicensingBodyInfoEditFormFactoryBasic : IProfessionLicensingBodyInfoEditFormFactory { public System.Windows.Forms.Form SpawnInstance() { return new SimpleObjectForm&lt;ProfessionLicensingBodyInfo &gt;(); } }</v>
      </c>
      <c r="H47" t="str">
        <f t="shared" si="13"/>
        <v>cont.RegisterInstance&lt;IProfessionLicensingBodyInfoEditFormFactory&gt;(new ProfessionLicensingBodyInfoEditFormFactoryBasic(), new ContainerControlledLifetimeManager());</v>
      </c>
      <c r="I47" t="str">
        <f t="shared" si="14"/>
        <v>[System.ComponentModel.Editor(typeof(BGU.DRPL.SignificantOwnership.Core.TypeEditors.ProfessionLicensingBodyInfo_Editor), typeof(System.Drawing.Design.UITypeEditor))]</v>
      </c>
    </row>
    <row r="48" spans="1:9" x14ac:dyDescent="0.25">
      <c r="A48" t="s">
        <v>64</v>
      </c>
      <c r="B48" t="str">
        <f t="shared" si="8"/>
        <v>IPublicationInfoEditFormFactory</v>
      </c>
      <c r="C48" t="str">
        <f t="shared" si="9"/>
        <v>public interface IPublicationInfoEditFormFactory : ITypeEditorFormFactoryBase { }</v>
      </c>
      <c r="D48" t="str">
        <f t="shared" si="10"/>
        <v>PublicationInfo_Editor</v>
      </c>
      <c r="E48" t="str">
        <f t="shared" si="11"/>
        <v>public class PublicationInfo_Editor : GenericTypeEditor&lt;PublicationInfo&gt; { private IPublicationInfoEditFormFactory _fact; protected override ITypeEditorFormFactoryBase TypeEditorFormFactory { get { if (_fact == null) _fact = TypeEditorsDispatcher.Container.Resolve&lt;IPublicationInfoEditFormFactory&gt;(); return _fact; } }  }</v>
      </c>
      <c r="F48" t="str">
        <f t="shared" si="12"/>
        <v>PublicationInfoEditFormFactoryBasic</v>
      </c>
      <c r="G48" t="str">
        <f t="shared" si="5"/>
        <v>public class PublicationInfoEditFormFactoryBasic : IPublicationInfoEditFormFactory { public System.Windows.Forms.Form SpawnInstance() { return new SimpleObjectForm&lt;PublicationInfo &gt;(); } }</v>
      </c>
      <c r="H48" t="str">
        <f t="shared" si="13"/>
        <v>cont.RegisterInstance&lt;IPublicationInfoEditFormFactory&gt;(new PublicationInfoEditFormFactoryBasic(), new ContainerControlledLifetimeManager());</v>
      </c>
      <c r="I48" t="str">
        <f t="shared" si="14"/>
        <v>[System.ComponentModel.Editor(typeof(BGU.DRPL.SignificantOwnership.Core.TypeEditors.PublicationInfo_Editor), typeof(System.Drawing.Design.UITypeEditor))]</v>
      </c>
    </row>
    <row r="49" spans="1:9" x14ac:dyDescent="0.25">
      <c r="A49" t="s">
        <v>65</v>
      </c>
      <c r="B49" t="str">
        <f t="shared" si="8"/>
        <v>IPublishingHouseInfoEditFormFactory</v>
      </c>
      <c r="C49" t="str">
        <f t="shared" si="9"/>
        <v>public interface IPublishingHouseInfoEditFormFactory : ITypeEditorFormFactoryBase { }</v>
      </c>
      <c r="D49" t="str">
        <f t="shared" si="10"/>
        <v>PublishingHouseInfo_Editor</v>
      </c>
      <c r="E49" t="str">
        <f t="shared" si="11"/>
        <v>public class PublishingHouseInfo_Editor : GenericTypeEditor&lt;PublishingHouseInfo&gt; { private IPublishingHouseInfoEditFormFactory _fact; protected override ITypeEditorFormFactoryBase TypeEditorFormFactory { get { if (_fact == null) _fact = TypeEditorsDispatcher.Container.Resolve&lt;IPublishingHouseInfoEditFormFactory&gt;(); return _fact; } }  }</v>
      </c>
      <c r="F49" t="str">
        <f t="shared" si="12"/>
        <v>PublishingHouseInfoEditFormFactoryBasic</v>
      </c>
      <c r="G49" t="str">
        <f t="shared" si="5"/>
        <v>public class PublishingHouseInfoEditFormFactoryBasic : IPublishingHouseInfoEditFormFactory { public System.Windows.Forms.Form SpawnInstance() { return new SimpleObjectForm&lt;PublishingHouseInfo &gt;(); } }</v>
      </c>
      <c r="H49" t="str">
        <f t="shared" si="13"/>
        <v>cont.RegisterInstance&lt;IPublishingHouseInfoEditFormFactory&gt;(new PublishingHouseInfoEditFormFactoryBasic(), new ContainerControlledLifetimeManager());</v>
      </c>
      <c r="I49" t="str">
        <f t="shared" si="14"/>
        <v>[System.ComponentModel.Editor(typeof(BGU.DRPL.SignificantOwnership.Core.TypeEditors.PublishingHouseInfo_Editor), typeof(System.Drawing.Design.UITypeEditor))]</v>
      </c>
    </row>
    <row r="50" spans="1:9" x14ac:dyDescent="0.25">
      <c r="A50" t="s">
        <v>66</v>
      </c>
      <c r="B50" t="str">
        <f t="shared" si="8"/>
        <v>IUniversityOrCollegeInfoEditFormFactory</v>
      </c>
      <c r="C50" t="str">
        <f t="shared" si="9"/>
        <v>public interface IUniversityOrCollegeInfoEditFormFactory : ITypeEditorFormFactoryBase { }</v>
      </c>
      <c r="D50" t="str">
        <f t="shared" si="10"/>
        <v>UniversityOrCollegeInfo_Editor</v>
      </c>
      <c r="E50" t="str">
        <f t="shared" si="11"/>
        <v>public class UniversityOrCollegeInfo_Editor : GenericTypeEditor&lt;UniversityOrCollegeInfo&gt; { private IUniversityOrCollegeInfoEditFormFactory _fact; protected override ITypeEditorFormFactoryBase TypeEditorFormFactory { get { if (_fact == null) _fact = TypeEditorsDispatcher.Container.Resolve&lt;IUniversityOrCollegeInfoEditFormFactory&gt;(); return _fact; } }  }</v>
      </c>
      <c r="F50" t="str">
        <f t="shared" si="12"/>
        <v>UniversityOrCollegeInfoEditFormFactoryBasic</v>
      </c>
      <c r="G50" t="str">
        <f t="shared" si="5"/>
        <v>public class UniversityOrCollegeInfoEditFormFactoryBasic : IUniversityOrCollegeInfoEditFormFactory { public System.Windows.Forms.Form SpawnInstance() { return new SimpleObjectForm&lt;UniversityOrCollegeInfo &gt;(); } }</v>
      </c>
      <c r="H50" t="str">
        <f t="shared" si="13"/>
        <v>cont.RegisterInstance&lt;IUniversityOrCollegeInfoEditFormFactory&gt;(new UniversityOrCollegeInfoEditFormFactoryBasic(), new ContainerControlledLifetimeManager());</v>
      </c>
      <c r="I50" t="str">
        <f t="shared" si="14"/>
        <v>[System.ComponentModel.Editor(typeof(BGU.DRPL.SignificantOwnership.Core.TypeEditors.UniversityOrCollegeInfo_Editor), typeof(System.Drawing.Design.UITypeEditor))]</v>
      </c>
    </row>
    <row r="51" spans="1:9" x14ac:dyDescent="0.25">
      <c r="A51" t="s">
        <v>67</v>
      </c>
      <c r="B51" t="str">
        <f>"I"&amp; TRIM(A51) &amp; "EditFormFactory"</f>
        <v>IFinancialOversightAuthorityInfoEditFormFactory</v>
      </c>
      <c r="C51" t="str">
        <f>"public interface I"&amp; TRIM(A51) &amp; "EditFormFactory : ITypeEditorFormFactoryBase { }"</f>
        <v>public interface IFinancialOversightAuthorityInfoEditFormFactory : ITypeEditorFormFactoryBase { }</v>
      </c>
      <c r="D51" t="str">
        <f>A51&amp; "_Editor"</f>
        <v>FinancialOversightAuthorityInfo_Editor</v>
      </c>
      <c r="E51" t="str">
        <f>"public class " &amp; D51 &amp; " : GenericTypeEditor&lt;"&amp;A51&amp;"&gt; { private " &amp; B51 &amp; " _fact; protected override ITypeEditorFormFactoryBase TypeEditorFormFactory { get { if (_fact == null) _fact = TypeEditorsDispatcher.Container.Resolve&lt;" &amp;B51 &amp; "&gt;(); return _fact; } }  }"</f>
        <v>public class FinancialOversightAuthorityInfo_Editor : GenericTypeEditor&lt;FinancialOversightAuthorityInfo&gt; { private IFinancialOversightAuthorityInfoEditFormFactory _fact; protected override ITypeEditorFormFactoryBase TypeEditorFormFactory { get { if (_fact == null) _fact = TypeEditorsDispatcher.Container.Resolve&lt;IFinancialOversightAuthorityInfoEditFormFactory&gt;(); return _fact; } }  }</v>
      </c>
      <c r="F51" t="str">
        <f>A51&amp; "EditFormFactoryBasic"</f>
        <v>FinancialOversightAuthorityInfoEditFormFactoryBasic</v>
      </c>
      <c r="G51" t="str">
        <f t="shared" si="5"/>
        <v>public class FinancialOversightAuthorityInfoEditFormFactoryBasic : IFinancialOversightAuthorityInfoEditFormFactory { public System.Windows.Forms.Form SpawnInstance() { return new SimpleObjectForm&lt;FinancialOversightAuthorityInfo &gt;(); } }</v>
      </c>
      <c r="H51" t="str">
        <f>"cont.RegisterInstance&lt;" &amp; B51 &amp; "&gt;(new " &amp; F51 &amp; "(), new ContainerControlledLifetimeManager());"</f>
        <v>cont.RegisterInstance&lt;IFinancialOversightAuthorityInfoEditFormFactory&gt;(new FinancialOversightAuthorityInfoEditFormFactoryBasic(), new ContainerControlledLifetimeManager());</v>
      </c>
      <c r="I51" t="str">
        <f>"[System.ComponentModel.Editor(typeof(BGU.DRPL.SignificantOwnership.Core.TypeEditors." &amp;D51 &amp; "), typeof(System.Drawing.Design.UITypeEditor))]"</f>
        <v>[System.ComponentModel.Editor(typeof(BGU.DRPL.SignificantOwnership.Core.TypeEditors.FinancialOversightAuthorityInfo_Editor), typeof(System.Drawing.Design.UITypeEditor))]</v>
      </c>
    </row>
    <row r="52" spans="1:9" x14ac:dyDescent="0.25">
      <c r="A52" t="s">
        <v>277</v>
      </c>
      <c r="B52" t="str">
        <f t="shared" ref="B52:B92" si="15">"I"&amp; TRIM(A52) &amp; "EditFormFactory"</f>
        <v>ICourtInfoEditFormFactory</v>
      </c>
      <c r="C52" t="str">
        <f t="shared" ref="C52:C92" si="16">"public interface I"&amp; TRIM(A52) &amp; "EditFormFactory : ITypeEditorFormFactoryBase { }"</f>
        <v>public interface ICourtInfoEditFormFactory : ITypeEditorFormFactoryBase { }</v>
      </c>
      <c r="D52" t="str">
        <f t="shared" ref="D52:D92" si="17">A52&amp; "_Editor"</f>
        <v>CourtInfo_Editor</v>
      </c>
      <c r="E52" t="str">
        <f t="shared" ref="E52:E92" si="18">"public class " &amp; D52 &amp; " : GenericTypeEditor&lt;"&amp;A52&amp;"&gt; { private " &amp; B52 &amp; " _fact; protected override ITypeEditorFormFactoryBase TypeEditorFormFactory { get { if (_fact == null) _fact = TypeEditorsDispatcher.Container.Resolve&lt;" &amp;B52 &amp; "&gt;(); return _fact; } }  }"</f>
        <v>public class CourtInfo_Editor : GenericTypeEditor&lt;CourtInfo&gt; { private ICourtInfoEditFormFactory _fact; protected override ITypeEditorFormFactoryBase TypeEditorFormFactory { get { if (_fact == null) _fact = TypeEditorsDispatcher.Container.Resolve&lt;ICourtInfoEditFormFactory&gt;(); return _fact; } }  }</v>
      </c>
      <c r="F52" t="str">
        <f t="shared" ref="F52:F92" si="19">A52&amp; "EditFormFactoryBasic"</f>
        <v>CourtInfoEditFormFactoryBasic</v>
      </c>
      <c r="G52" t="str">
        <f t="shared" si="5"/>
        <v>public class CourtInfoEditFormFactoryBasic : ICourtInfoEditFormFactory { public System.Windows.Forms.Form SpawnInstance() { return new SimpleObjectForm&lt;CourtInfo &gt;(); } }</v>
      </c>
      <c r="H52" t="str">
        <f t="shared" ref="H52:H92" si="20">"cont.RegisterInstance&lt;" &amp; B52 &amp; "&gt;(new " &amp; F52 &amp; "(), new ContainerControlledLifetimeManager());"</f>
        <v>cont.RegisterInstance&lt;ICourtInfoEditFormFactory&gt;(new CourtInfoEditFormFactoryBasic(), new ContainerControlledLifetimeManager());</v>
      </c>
      <c r="I52" t="str">
        <f t="shared" ref="I52:I92" si="21">"[System.ComponentModel.Editor(typeof(BGU.DRPL.SignificantOwnership.Core.TypeEditors." &amp;D52 &amp; "), typeof(System.Drawing.Design.UITypeEditor))]"</f>
        <v>[System.ComponentModel.Editor(typeof(BGU.DRPL.SignificantOwnership.Core.TypeEditors.CourtInfo_Editor), typeof(System.Drawing.Design.UITypeEditor))]</v>
      </c>
    </row>
    <row r="53" spans="1:9" x14ac:dyDescent="0.25">
      <c r="A53" t="s">
        <v>278</v>
      </c>
      <c r="B53" t="str">
        <f t="shared" si="15"/>
        <v>ILPRegisteredDateRecordIdEditFormFactory</v>
      </c>
      <c r="C53" t="str">
        <f t="shared" si="16"/>
        <v>public interface ILPRegisteredDateRecordIdEditFormFactory : ITypeEditorFormFactoryBase { }</v>
      </c>
      <c r="D53" t="str">
        <f t="shared" si="17"/>
        <v>LPRegisteredDateRecordId_Editor</v>
      </c>
      <c r="E53" t="str">
        <f t="shared" si="18"/>
        <v>public class LPRegisteredDateRecordId_Editor : GenericTypeEditor&lt;LPRegisteredDateRecordId&gt; { private ILPRegisteredDateRecordIdEditFormFactory _fact; protected override ITypeEditorFormFactoryBase TypeEditorFormFactory { get { if (_fact == null) _fact = TypeEditorsDispatcher.Container.Resolve&lt;ILPRegisteredDateRecordIdEditFormFactory&gt;(); return _fact; } }  }</v>
      </c>
      <c r="F53" t="str">
        <f t="shared" si="19"/>
        <v>LPRegisteredDateRecordIdEditFormFactoryBasic</v>
      </c>
      <c r="G53" t="str">
        <f t="shared" si="5"/>
        <v>public class LPRegisteredDateRecordIdEditFormFactoryBasic : ILPRegisteredDateRecordIdEditFormFactory { public System.Windows.Forms.Form SpawnInstance() { return new SimpleObjectForm&lt;LPRegisteredDateRecordId &gt;(); } }</v>
      </c>
      <c r="H53" t="str">
        <f t="shared" si="20"/>
        <v>cont.RegisterInstance&lt;ILPRegisteredDateRecordIdEditFormFactory&gt;(new LPRegisteredDateRecordIdEditFormFactoryBasic(), new ContainerControlledLifetimeManager());</v>
      </c>
      <c r="I53" t="str">
        <f t="shared" si="21"/>
        <v>[System.ComponentModel.Editor(typeof(BGU.DRPL.SignificantOwnership.Core.TypeEditors.LPRegisteredDateRecordId_Editor), typeof(System.Drawing.Design.UITypeEditor))]</v>
      </c>
    </row>
    <row r="54" spans="1:9" x14ac:dyDescent="0.25">
      <c r="A54" t="s">
        <v>279</v>
      </c>
      <c r="B54" t="str">
        <f t="shared" si="15"/>
        <v>IEmailInfoEditFormFactory</v>
      </c>
      <c r="C54" t="str">
        <f t="shared" si="16"/>
        <v>public interface IEmailInfoEditFormFactory : ITypeEditorFormFactoryBase { }</v>
      </c>
      <c r="D54" t="str">
        <f t="shared" si="17"/>
        <v>EmailInfo_Editor</v>
      </c>
      <c r="E54" t="str">
        <f t="shared" si="18"/>
        <v>public class EmailInfo_Editor : GenericTypeEditor&lt;EmailInfo&gt; { private IEmailInfoEditFormFactory _fact; protected override ITypeEditorFormFactoryBase TypeEditorFormFactory { get { if (_fact == null) _fact = TypeEditorsDispatcher.Container.Resolve&lt;IEmailInfoEditFormFactory&gt;(); return _fact; } }  }</v>
      </c>
      <c r="F54" t="str">
        <f t="shared" si="19"/>
        <v>EmailInfoEditFormFactoryBasic</v>
      </c>
      <c r="G54" t="str">
        <f t="shared" si="5"/>
        <v>public class EmailInfoEditFormFactoryBasic : IEmailInfoEditFormFactory { public System.Windows.Forms.Form SpawnInstance() { return new SimpleObjectForm&lt;EmailInfo &gt;(); } }</v>
      </c>
      <c r="H54" t="str">
        <f t="shared" si="20"/>
        <v>cont.RegisterInstance&lt;IEmailInfoEditFormFactory&gt;(new EmailInfoEditFormFactoryBasic(), new ContainerControlledLifetimeManager());</v>
      </c>
      <c r="I54" t="str">
        <f t="shared" si="21"/>
        <v>[System.ComponentModel.Editor(typeof(BGU.DRPL.SignificantOwnership.Core.TypeEditors.EmailInfo_Editor), typeof(System.Drawing.Design.UITypeEditor))]</v>
      </c>
    </row>
    <row r="55" spans="1:9" x14ac:dyDescent="0.25">
      <c r="A55" t="s">
        <v>55</v>
      </c>
      <c r="B55" t="str">
        <f t="shared" si="15"/>
        <v>IIndebtnessInfoBaseEditFormFactory</v>
      </c>
      <c r="C55" t="str">
        <f t="shared" si="16"/>
        <v>public interface IIndebtnessInfoBaseEditFormFactory : ITypeEditorFormFactoryBase { }</v>
      </c>
      <c r="D55" t="str">
        <f t="shared" si="17"/>
        <v>IndebtnessInfoBase_Editor</v>
      </c>
      <c r="E55" t="str">
        <f t="shared" si="18"/>
        <v>public class IndebtnessInfoBase_Editor : GenericTypeEditor&lt;IndebtnessInfoBase&gt; { private IIndebtnessInfoBaseEditFormFactory _fact; protected override ITypeEditorFormFactoryBase TypeEditorFormFactory { get { if (_fact == null) _fact = TypeEditorsDispatcher.Container.Resolve&lt;IIndebtnessInfoBaseEditFormFactory&gt;(); return _fact; } }  }</v>
      </c>
      <c r="F55" t="str">
        <f t="shared" si="19"/>
        <v>IndebtnessInfoBaseEditFormFactoryBasic</v>
      </c>
      <c r="G55" t="str">
        <f t="shared" si="5"/>
        <v>public class IndebtnessInfoBaseEditFormFactoryBasic : IIndebtnessInfoBaseEditFormFactory { public System.Windows.Forms.Form SpawnInstance() { return new SimpleObjectForm&lt;IndebtnessInfoBase &gt;(); } }</v>
      </c>
      <c r="H55" t="str">
        <f t="shared" si="20"/>
        <v>cont.RegisterInstance&lt;IIndebtnessInfoBaseEditFormFactory&gt;(new IndebtnessInfoBaseEditFormFactoryBasic(), new ContainerControlledLifetimeManager());</v>
      </c>
      <c r="I55" t="str">
        <f t="shared" si="21"/>
        <v>[System.ComponentModel.Editor(typeof(BGU.DRPL.SignificantOwnership.Core.TypeEditors.IndebtnessInfoBase_Editor), typeof(System.Drawing.Design.UITypeEditor))]</v>
      </c>
    </row>
    <row r="56" spans="1:9" x14ac:dyDescent="0.25">
      <c r="A56" t="s">
        <v>280</v>
      </c>
      <c r="B56" t="str">
        <f t="shared" si="15"/>
        <v>ICreditRatingInfoEditFormFactory</v>
      </c>
      <c r="C56" t="str">
        <f t="shared" si="16"/>
        <v>public interface ICreditRatingInfoEditFormFactory : ITypeEditorFormFactoryBase { }</v>
      </c>
      <c r="D56" t="str">
        <f t="shared" si="17"/>
        <v>CreditRatingInfo_Editor</v>
      </c>
      <c r="E56" t="str">
        <f t="shared" si="18"/>
        <v>public class CreditRatingInfo_Editor : GenericTypeEditor&lt;CreditRatingInfo&gt; { private ICreditRatingInfoEditFormFactory _fact; protected override ITypeEditorFormFactoryBase TypeEditorFormFactory { get { if (_fact == null) _fact = TypeEditorsDispatcher.Container.Resolve&lt;ICreditRatingInfoEditFormFactory&gt;(); return _fact; } }  }</v>
      </c>
      <c r="F56" t="str">
        <f t="shared" si="19"/>
        <v>CreditRatingInfoEditFormFactoryBasic</v>
      </c>
      <c r="G56" t="str">
        <f t="shared" si="5"/>
        <v>public class CreditRatingInfoEditFormFactoryBasic : ICreditRatingInfoEditFormFactory { public System.Windows.Forms.Form SpawnInstance() { return new SimpleObjectForm&lt;CreditRatingInfo &gt;(); } }</v>
      </c>
      <c r="H56" t="str">
        <f t="shared" si="20"/>
        <v>cont.RegisterInstance&lt;ICreditRatingInfoEditFormFactory&gt;(new CreditRatingInfoEditFormFactoryBasic(), new ContainerControlledLifetimeManager());</v>
      </c>
      <c r="I56" t="str">
        <f t="shared" si="21"/>
        <v>[System.ComponentModel.Editor(typeof(BGU.DRPL.SignificantOwnership.Core.TypeEditors.CreditRatingInfo_Editor), typeof(System.Drawing.Design.UITypeEditor))]</v>
      </c>
    </row>
    <row r="57" spans="1:9" x14ac:dyDescent="0.25">
      <c r="A57" t="s">
        <v>68</v>
      </c>
      <c r="B57" t="str">
        <f t="shared" si="15"/>
        <v>IRegLicAppx12HeadCandidateApplEditFormFactory</v>
      </c>
      <c r="C57" t="str">
        <f t="shared" si="16"/>
        <v>public interface IRegLicAppx12HeadCandidateApplEditFormFactory : ITypeEditorFormFactoryBase { }</v>
      </c>
      <c r="D57" t="str">
        <f t="shared" si="17"/>
        <v>RegLicAppx12HeadCandidateAppl_Editor</v>
      </c>
      <c r="E57" t="str">
        <f t="shared" si="18"/>
        <v>public class RegLicAppx12HeadCandidateAppl_Editor : GenericTypeEditor&lt;RegLicAppx12HeadCandidateAppl&gt; { private IRegLicAppx12HeadCandidateApplEditFormFactory _fact; protected override ITypeEditorFormFactoryBase TypeEditorFormFactory { get { if (_fact == null) _fact = TypeEditorsDispatcher.Container.Resolve&lt;IRegLicAppx12HeadCandidateApplEditFormFactory&gt;(); return _fact; } }  }</v>
      </c>
      <c r="F57" t="str">
        <f t="shared" si="19"/>
        <v>RegLicAppx12HeadCandidateApplEditFormFactoryBasic</v>
      </c>
      <c r="G57" t="str">
        <f t="shared" si="5"/>
        <v>public class RegLicAppx12HeadCandidateApplEditFormFactoryBasic : IRegLicAppx12HeadCandidateApplEditFormFactory { public System.Windows.Forms.Form SpawnInstance() { return new SimpleObjectForm&lt;RegLicAppx12HeadCandidateAppl &gt;(); } }</v>
      </c>
      <c r="H57" t="str">
        <f t="shared" si="20"/>
        <v>cont.RegisterInstance&lt;IRegLicAppx12HeadCandidateApplEditFormFactory&gt;(new RegLicAppx12HeadCandidateApplEditFormFactoryBasic(), new ContainerControlledLifetimeManager());</v>
      </c>
      <c r="I57" t="str">
        <f t="shared" si="21"/>
        <v>[System.ComponentModel.Editor(typeof(BGU.DRPL.SignificantOwnership.Core.TypeEditors.RegLicAppx12HeadCandidateAppl_Editor), typeof(System.Drawing.Design.UITypeEditor))]</v>
      </c>
    </row>
    <row r="58" spans="1:9" x14ac:dyDescent="0.25">
      <c r="A58" t="s">
        <v>281</v>
      </c>
      <c r="B58" t="str">
        <f t="shared" si="15"/>
        <v>IBankruptcyInvestigationInfoEditFormFactory</v>
      </c>
      <c r="C58" t="str">
        <f t="shared" si="16"/>
        <v>public interface IBankruptcyInvestigationInfoEditFormFactory : ITypeEditorFormFactoryBase { }</v>
      </c>
      <c r="D58" t="str">
        <f t="shared" si="17"/>
        <v>BankruptcyInvestigationInfo_Editor</v>
      </c>
      <c r="E58" t="str">
        <f t="shared" si="18"/>
        <v>public class BankruptcyInvestigationInfo_Editor : GenericTypeEditor&lt;BankruptcyInvestigationInfo&gt; { private IBankruptcyInvestigationInfoEditFormFactory _fact; protected override ITypeEditorFormFactoryBase TypeEditorFormFactory { get { if (_fact == null) _fact = TypeEditorsDispatcher.Container.Resolve&lt;IBankruptcyInvestigationInfoEditFormFactory&gt;(); return _fact; } }  }</v>
      </c>
      <c r="F58" t="str">
        <f t="shared" si="19"/>
        <v>BankruptcyInvestigationInfoEditFormFactoryBasic</v>
      </c>
      <c r="G58" t="str">
        <f t="shared" si="5"/>
        <v>public class BankruptcyInvestigationInfoEditFormFactoryBasic : IBankruptcyInvestigationInfoEditFormFactory { public System.Windows.Forms.Form SpawnInstance() { return new SimpleObjectForm&lt;BankruptcyInvestigationInfo &gt;(); } }</v>
      </c>
      <c r="H58" t="str">
        <f t="shared" si="20"/>
        <v>cont.RegisterInstance&lt;IBankruptcyInvestigationInfoEditFormFactory&gt;(new BankruptcyInvestigationInfoEditFormFactoryBasic(), new ContainerControlledLifetimeManager());</v>
      </c>
      <c r="I58" t="str">
        <f t="shared" si="21"/>
        <v>[System.ComponentModel.Editor(typeof(BGU.DRPL.SignificantOwnership.Core.TypeEditors.BankruptcyInvestigationInfo_Editor), typeof(System.Drawing.Design.UITypeEditor))]</v>
      </c>
    </row>
    <row r="59" spans="1:9" x14ac:dyDescent="0.25">
      <c r="A59" t="s">
        <v>282</v>
      </c>
      <c r="B59" t="str">
        <f t="shared" si="15"/>
        <v>ILiquidatedOrInsolventEntityInfoBaseEditFormFactory</v>
      </c>
      <c r="C59" t="str">
        <f t="shared" si="16"/>
        <v>public interface ILiquidatedOrInsolventEntityInfoBaseEditFormFactory : ITypeEditorFormFactoryBase { }</v>
      </c>
      <c r="D59" t="str">
        <f t="shared" si="17"/>
        <v>LiquidatedOrInsolventEntityInfoBase_Editor</v>
      </c>
      <c r="E59" t="str">
        <f t="shared" si="18"/>
        <v>public class LiquidatedOrInsolventEntityInfoBase_Editor : GenericTypeEditor&lt;LiquidatedOrInsolventEntityInfoBase&gt; { private ILiquidatedOrInsolventEntityInfoBaseEditFormFactory _fact; protected override ITypeEditorFormFactoryBase TypeEditorFormFactory { get { if (_fact == null) _fact = TypeEditorsDispatcher.Container.Resolve&lt;ILiquidatedOrInsolventEntityInfoBaseEditFormFactory&gt;(); return _fact; } }  }</v>
      </c>
      <c r="F59" t="str">
        <f t="shared" si="19"/>
        <v>LiquidatedOrInsolventEntityInfoBaseEditFormFactoryBasic</v>
      </c>
      <c r="G59" t="str">
        <f t="shared" si="5"/>
        <v>public class LiquidatedOrInsolventEntityInfoBaseEditFormFactoryBasic : ILiquidatedOrInsolventEntityInfoBaseEditFormFactory { public System.Windows.Forms.Form SpawnInstance() { return new SimpleObjectForm&lt;LiquidatedOrInsolventEntityInfoBase &gt;(); } }</v>
      </c>
      <c r="H59" t="str">
        <f t="shared" si="20"/>
        <v>cont.RegisterInstance&lt;ILiquidatedOrInsolventEntityInfoBaseEditFormFactory&gt;(new LiquidatedOrInsolventEntityInfoBaseEditFormFactoryBasic(), new ContainerControlledLifetimeManager());</v>
      </c>
      <c r="I59" t="str">
        <f t="shared" si="21"/>
        <v>[System.ComponentModel.Editor(typeof(BGU.DRPL.SignificantOwnership.Core.TypeEditors.LiquidatedOrInsolventEntityInfoBase_Editor), typeof(System.Drawing.Design.UITypeEditor))]</v>
      </c>
    </row>
    <row r="60" spans="1:9" x14ac:dyDescent="0.25">
      <c r="A60" t="s">
        <v>74</v>
      </c>
      <c r="B60" t="str">
        <f t="shared" si="15"/>
        <v>IRegLicAppx9BankingLicenseApplEditFormFactory</v>
      </c>
      <c r="C60" t="str">
        <f t="shared" si="16"/>
        <v>public interface IRegLicAppx9BankingLicenseApplEditFormFactory : ITypeEditorFormFactoryBase { }</v>
      </c>
      <c r="D60" t="str">
        <f t="shared" si="17"/>
        <v>RegLicAppx9BankingLicenseAppl_Editor</v>
      </c>
      <c r="E60" t="str">
        <f t="shared" si="18"/>
        <v>public class RegLicAppx9BankingLicenseAppl_Editor : GenericTypeEditor&lt;RegLicAppx9BankingLicenseAppl&gt; { private IRegLicAppx9BankingLicenseApplEditFormFactory _fact; protected override ITypeEditorFormFactoryBase TypeEditorFormFactory { get { if (_fact == null) _fact = TypeEditorsDispatcher.Container.Resolve&lt;IRegLicAppx9BankingLicenseApplEditFormFactory&gt;(); return _fact; } }  }</v>
      </c>
      <c r="F60" t="str">
        <f t="shared" si="19"/>
        <v>RegLicAppx9BankingLicenseApplEditFormFactoryBasic</v>
      </c>
      <c r="G60" t="str">
        <f t="shared" si="5"/>
        <v>public class RegLicAppx9BankingLicenseApplEditFormFactoryBasic : IRegLicAppx9BankingLicenseApplEditFormFactory { public System.Windows.Forms.Form SpawnInstance() { return new SimpleObjectForm&lt;RegLicAppx9BankingLicenseAppl &gt;(); } }</v>
      </c>
      <c r="H60" t="str">
        <f t="shared" si="20"/>
        <v>cont.RegisterInstance&lt;IRegLicAppx9BankingLicenseApplEditFormFactory&gt;(new RegLicAppx9BankingLicenseApplEditFormFactoryBasic(), new ContainerControlledLifetimeManager());</v>
      </c>
      <c r="I60" t="str">
        <f t="shared" si="21"/>
        <v>[System.ComponentModel.Editor(typeof(BGU.DRPL.SignificantOwnership.Core.TypeEditors.RegLicAppx9BankingLicenseAppl_Editor), typeof(System.Drawing.Design.UITypeEditor))]</v>
      </c>
    </row>
    <row r="61" spans="1:9" x14ac:dyDescent="0.25">
      <c r="A61" t="s">
        <v>263</v>
      </c>
      <c r="B61" t="str">
        <f t="shared" si="15"/>
        <v>IManagementPositionEditFormFactory</v>
      </c>
      <c r="C61" t="str">
        <f t="shared" si="16"/>
        <v>public interface IManagementPositionEditFormFactory : ITypeEditorFormFactoryBase { }</v>
      </c>
      <c r="D61" t="str">
        <f t="shared" si="17"/>
        <v>ManagementPosition_Editor</v>
      </c>
      <c r="E61" t="str">
        <f t="shared" si="18"/>
        <v>public class ManagementPosition_Editor : GenericTypeEditor&lt;ManagementPosition&gt; { private IManagementPositionEditFormFactory _fact; protected override ITypeEditorFormFactoryBase TypeEditorFormFactory { get { if (_fact == null) _fact = TypeEditorsDispatcher.Container.Resolve&lt;IManagementPositionEditFormFactory&gt;(); return _fact; } }  }</v>
      </c>
      <c r="F61" t="str">
        <f t="shared" si="19"/>
        <v>ManagementPositionEditFormFactoryBasic</v>
      </c>
      <c r="G61" t="str">
        <f t="shared" si="5"/>
        <v>public class ManagementPositionEditFormFactoryBasic : IManagementPositionEditFormFactory { public System.Windows.Forms.Form SpawnInstance() { return new SimpleObjectForm&lt;ManagementPosition &gt;(); } }</v>
      </c>
      <c r="H61" t="str">
        <f t="shared" si="20"/>
        <v>cont.RegisterInstance&lt;IManagementPositionEditFormFactory&gt;(new ManagementPositionEditFormFactoryBasic(), new ContainerControlledLifetimeManager());</v>
      </c>
      <c r="I61" t="str">
        <f t="shared" si="21"/>
        <v>[System.ComponentModel.Editor(typeof(BGU.DRPL.SignificantOwnership.Core.TypeEditors.ManagementPosition_Editor), typeof(System.Drawing.Design.UITypeEditor))]</v>
      </c>
    </row>
    <row r="62" spans="1:9" x14ac:dyDescent="0.25">
      <c r="A62" t="s">
        <v>264</v>
      </c>
      <c r="B62" t="str">
        <f t="shared" si="15"/>
        <v>IInsolvencyStatusEditFormFactory</v>
      </c>
      <c r="C62" t="str">
        <f t="shared" si="16"/>
        <v>public interface IInsolvencyStatusEditFormFactory : ITypeEditorFormFactoryBase { }</v>
      </c>
      <c r="D62" t="str">
        <f t="shared" si="17"/>
        <v>InsolvencyStatus_Editor</v>
      </c>
      <c r="E62" t="str">
        <f t="shared" si="18"/>
        <v>public class InsolvencyStatus_Editor : GenericTypeEditor&lt;InsolvencyStatus&gt; { private IInsolvencyStatusEditFormFactory _fact; protected override ITypeEditorFormFactoryBase TypeEditorFormFactory { get { if (_fact == null) _fact = TypeEditorsDispatcher.Container.Resolve&lt;IInsolvencyStatusEditFormFactory&gt;(); return _fact; } }  }</v>
      </c>
      <c r="F62" t="str">
        <f t="shared" si="19"/>
        <v>InsolvencyStatusEditFormFactoryBasic</v>
      </c>
      <c r="G62" t="str">
        <f t="shared" si="5"/>
        <v>public class InsolvencyStatusEditFormFactoryBasic : IInsolvencyStatusEditFormFactory { public System.Windows.Forms.Form SpawnInstance() { return new SimpleObjectForm&lt;InsolvencyStatus &gt;(); } }</v>
      </c>
      <c r="H62" t="str">
        <f t="shared" si="20"/>
        <v>cont.RegisterInstance&lt;IInsolvencyStatusEditFormFactory&gt;(new InsolvencyStatusEditFormFactoryBasic(), new ContainerControlledLifetimeManager());</v>
      </c>
      <c r="I62" t="str">
        <f t="shared" si="21"/>
        <v>[System.ComponentModel.Editor(typeof(BGU.DRPL.SignificantOwnership.Core.TypeEditors.InsolvencyStatus_Editor), typeof(System.Drawing.Design.UITypeEditor))]</v>
      </c>
    </row>
    <row r="63" spans="1:9" x14ac:dyDescent="0.25">
      <c r="A63" t="s">
        <v>265</v>
      </c>
      <c r="B63" t="str">
        <f t="shared" si="15"/>
        <v>IWellKnownCreditRatingAgencyTypeEditFormFactory</v>
      </c>
      <c r="C63" t="str">
        <f t="shared" si="16"/>
        <v>public interface IWellKnownCreditRatingAgencyTypeEditFormFactory : ITypeEditorFormFactoryBase { }</v>
      </c>
      <c r="D63" t="str">
        <f t="shared" si="17"/>
        <v>WellKnownCreditRatingAgencyType_Editor</v>
      </c>
      <c r="E63" t="str">
        <f t="shared" si="18"/>
        <v>public class WellKnownCreditRatingAgencyType_Editor : GenericTypeEditor&lt;WellKnownCreditRatingAgencyType&gt; { private IWellKnownCreditRatingAgencyTypeEditFormFactory _fact; protected override ITypeEditorFormFactoryBase TypeEditorFormFactory { get { if (_fact == null) _fact = TypeEditorsDispatcher.Container.Resolve&lt;IWellKnownCreditRatingAgencyTypeEditFormFactory&gt;(); return _fact; } }  }</v>
      </c>
      <c r="F63" t="str">
        <f t="shared" si="19"/>
        <v>WellKnownCreditRatingAgencyTypeEditFormFactoryBasic</v>
      </c>
      <c r="G63" t="str">
        <f t="shared" si="5"/>
        <v>public class WellKnownCreditRatingAgencyTypeEditFormFactoryBasic : IWellKnownCreditRatingAgencyTypeEditFormFactory { public System.Windows.Forms.Form SpawnInstance() { return new SimpleObjectForm&lt;WellKnownCreditRatingAgencyType &gt;(); } }</v>
      </c>
      <c r="H63" t="str">
        <f t="shared" si="20"/>
        <v>cont.RegisterInstance&lt;IWellKnownCreditRatingAgencyTypeEditFormFactory&gt;(new WellKnownCreditRatingAgencyTypeEditFormFactoryBasic(), new ContainerControlledLifetimeManager());</v>
      </c>
      <c r="I63" t="str">
        <f t="shared" si="21"/>
        <v>[System.ComponentModel.Editor(typeof(BGU.DRPL.SignificantOwnership.Core.TypeEditors.WellKnownCreditRatingAgencyType_Editor), typeof(System.Drawing.Design.UITypeEditor))]</v>
      </c>
    </row>
    <row r="64" spans="1:9" x14ac:dyDescent="0.25">
      <c r="A64" t="s">
        <v>266</v>
      </c>
      <c r="B64" t="str">
        <f t="shared" si="15"/>
        <v>ILongTermCreditRatingTypeEditFormFactory</v>
      </c>
      <c r="C64" t="str">
        <f t="shared" si="16"/>
        <v>public interface ILongTermCreditRatingTypeEditFormFactory : ITypeEditorFormFactoryBase { }</v>
      </c>
      <c r="D64" t="str">
        <f t="shared" si="17"/>
        <v>LongTermCreditRatingType_Editor</v>
      </c>
      <c r="E64" t="str">
        <f t="shared" si="18"/>
        <v>public class LongTermCreditRatingType_Editor : GenericTypeEditor&lt;LongTermCreditRatingType&gt; { private ILongTermCreditRatingTypeEditFormFactory _fact; protected override ITypeEditorFormFactoryBase TypeEditorFormFactory { get { if (_fact == null) _fact = TypeEditorsDispatcher.Container.Resolve&lt;ILongTermCreditRatingTypeEditFormFactory&gt;(); return _fact; } }  }</v>
      </c>
      <c r="F64" t="str">
        <f t="shared" si="19"/>
        <v>LongTermCreditRatingTypeEditFormFactoryBasic</v>
      </c>
      <c r="G64" t="str">
        <f t="shared" si="5"/>
        <v>public class LongTermCreditRatingTypeEditFormFactoryBasic : ILongTermCreditRatingTypeEditFormFactory { public System.Windows.Forms.Form SpawnInstance() { return new SimpleObjectForm&lt;LongTermCreditRatingType &gt;(); } }</v>
      </c>
      <c r="H64" t="str">
        <f t="shared" si="20"/>
        <v>cont.RegisterInstance&lt;ILongTermCreditRatingTypeEditFormFactory&gt;(new LongTermCreditRatingTypeEditFormFactoryBasic(), new ContainerControlledLifetimeManager());</v>
      </c>
      <c r="I64" t="str">
        <f t="shared" si="21"/>
        <v>[System.ComponentModel.Editor(typeof(BGU.DRPL.SignificantOwnership.Core.TypeEditors.LongTermCreditRatingType_Editor), typeof(System.Drawing.Design.UITypeEditor))]</v>
      </c>
    </row>
    <row r="65" spans="1:9" x14ac:dyDescent="0.25">
      <c r="A65" t="s">
        <v>268</v>
      </c>
      <c r="B65" t="str">
        <f t="shared" si="15"/>
        <v>IShortTermCreditRatingTypeEditFormFactory</v>
      </c>
      <c r="C65" t="str">
        <f t="shared" si="16"/>
        <v>public interface IShortTermCreditRatingTypeEditFormFactory : ITypeEditorFormFactoryBase { }</v>
      </c>
      <c r="D65" t="str">
        <f t="shared" si="17"/>
        <v>ShortTermCreditRatingType_Editor</v>
      </c>
      <c r="E65" t="str">
        <f t="shared" si="18"/>
        <v>public class ShortTermCreditRatingType_Editor : GenericTypeEditor&lt;ShortTermCreditRatingType&gt; { private IShortTermCreditRatingTypeEditFormFactory _fact; protected override ITypeEditorFormFactoryBase TypeEditorFormFactory { get { if (_fact == null) _fact = TypeEditorsDispatcher.Container.Resolve&lt;IShortTermCreditRatingTypeEditFormFactory&gt;(); return _fact; } }  }</v>
      </c>
      <c r="F65" t="str">
        <f t="shared" si="19"/>
        <v>ShortTermCreditRatingTypeEditFormFactoryBasic</v>
      </c>
      <c r="G65" t="str">
        <f t="shared" si="5"/>
        <v>public class ShortTermCreditRatingTypeEditFormFactoryBasic : IShortTermCreditRatingTypeEditFormFactory { public System.Windows.Forms.Form SpawnInstance() { return new SimpleObjectForm&lt;ShortTermCreditRatingType &gt;(); } }</v>
      </c>
      <c r="H65" t="str">
        <f t="shared" si="20"/>
        <v>cont.RegisterInstance&lt;IShortTermCreditRatingTypeEditFormFactory&gt;(new ShortTermCreditRatingTypeEditFormFactoryBasic(), new ContainerControlledLifetimeManager());</v>
      </c>
      <c r="I65" t="str">
        <f t="shared" si="21"/>
        <v>[System.ComponentModel.Editor(typeof(BGU.DRPL.SignificantOwnership.Core.TypeEditors.ShortTermCreditRatingType_Editor), typeof(System.Drawing.Design.UITypeEditor))]</v>
      </c>
    </row>
    <row r="66" spans="1:9" x14ac:dyDescent="0.25">
      <c r="A66" t="s">
        <v>267</v>
      </c>
      <c r="B66" t="str">
        <f t="shared" si="15"/>
        <v>IBankruptcyCaseResolutionTypeEditFormFactory</v>
      </c>
      <c r="C66" t="str">
        <f t="shared" si="16"/>
        <v>public interface IBankruptcyCaseResolutionTypeEditFormFactory : ITypeEditorFormFactoryBase { }</v>
      </c>
      <c r="D66" t="str">
        <f t="shared" si="17"/>
        <v>BankruptcyCaseResolutionType_Editor</v>
      </c>
      <c r="E66" t="str">
        <f t="shared" si="18"/>
        <v>public class BankruptcyCaseResolutionType_Editor : GenericTypeEditor&lt;BankruptcyCaseResolutionType&gt; { private IBankruptcyCaseResolutionTypeEditFormFactory _fact; protected override ITypeEditorFormFactoryBase TypeEditorFormFactory { get { if (_fact == null) _fact = TypeEditorsDispatcher.Container.Resolve&lt;IBankruptcyCaseResolutionTypeEditFormFactory&gt;(); return _fact; } }  }</v>
      </c>
      <c r="F66" t="str">
        <f t="shared" si="19"/>
        <v>BankruptcyCaseResolutionTypeEditFormFactoryBasic</v>
      </c>
      <c r="G66" t="str">
        <f t="shared" ref="G66:G92" si="22">"public class " &amp;F66&amp; " : " &amp; B66 &amp; " { public System.Windows.Forms.Form SpawnInstance() { return new SimpleObjectForm&lt;" &amp;A66&amp; " &gt;(); } }"</f>
        <v>public class BankruptcyCaseResolutionTypeEditFormFactoryBasic : IBankruptcyCaseResolutionTypeEditFormFactory { public System.Windows.Forms.Form SpawnInstance() { return new SimpleObjectForm&lt;BankruptcyCaseResolutionType &gt;(); } }</v>
      </c>
      <c r="H66" t="str">
        <f t="shared" si="20"/>
        <v>cont.RegisterInstance&lt;IBankruptcyCaseResolutionTypeEditFormFactory&gt;(new BankruptcyCaseResolutionTypeEditFormFactoryBasic(), new ContainerControlledLifetimeManager());</v>
      </c>
      <c r="I66" t="str">
        <f t="shared" si="21"/>
        <v>[System.ComponentModel.Editor(typeof(BGU.DRPL.SignificantOwnership.Core.TypeEditors.BankruptcyCaseResolutionType_Editor), typeof(System.Drawing.Design.UITypeEditor))]</v>
      </c>
    </row>
    <row r="67" spans="1:9" x14ac:dyDescent="0.25">
      <c r="A67" t="s">
        <v>269</v>
      </c>
      <c r="B67" t="str">
        <f t="shared" si="15"/>
        <v>ICourtInstanceTypeEditFormFactory</v>
      </c>
      <c r="C67" t="str">
        <f t="shared" si="16"/>
        <v>public interface ICourtInstanceTypeEditFormFactory : ITypeEditorFormFactoryBase { }</v>
      </c>
      <c r="D67" t="str">
        <f t="shared" si="17"/>
        <v>CourtInstanceType_Editor</v>
      </c>
      <c r="E67" t="str">
        <f t="shared" si="18"/>
        <v>public class CourtInstanceType_Editor : GenericTypeEditor&lt;CourtInstanceType&gt; { private ICourtInstanceTypeEditFormFactory _fact; protected override ITypeEditorFormFactoryBase TypeEditorFormFactory { get { if (_fact == null) _fact = TypeEditorsDispatcher.Container.Resolve&lt;ICourtInstanceTypeEditFormFactory&gt;(); return _fact; } }  }</v>
      </c>
      <c r="F67" t="str">
        <f t="shared" si="19"/>
        <v>CourtInstanceTypeEditFormFactoryBasic</v>
      </c>
      <c r="G67" t="str">
        <f t="shared" si="22"/>
        <v>public class CourtInstanceTypeEditFormFactoryBasic : ICourtInstanceTypeEditFormFactory { public System.Windows.Forms.Form SpawnInstance() { return new SimpleObjectForm&lt;CourtInstanceType &gt;(); } }</v>
      </c>
      <c r="H67" t="str">
        <f t="shared" si="20"/>
        <v>cont.RegisterInstance&lt;ICourtInstanceTypeEditFormFactory&gt;(new CourtInstanceTypeEditFormFactoryBasic(), new ContainerControlledLifetimeManager());</v>
      </c>
      <c r="I67" t="str">
        <f t="shared" si="21"/>
        <v>[System.ComponentModel.Editor(typeof(BGU.DRPL.SignificantOwnership.Core.TypeEditors.CourtInstanceType_Editor), typeof(System.Drawing.Design.UITypeEditor))]</v>
      </c>
    </row>
    <row r="68" spans="1:9" x14ac:dyDescent="0.25">
      <c r="A68" t="s">
        <v>270</v>
      </c>
      <c r="B68" t="str">
        <f t="shared" si="15"/>
        <v>ICourtDecisionTypeEditFormFactory</v>
      </c>
      <c r="C68" t="str">
        <f t="shared" si="16"/>
        <v>public interface ICourtDecisionTypeEditFormFactory : ITypeEditorFormFactoryBase { }</v>
      </c>
      <c r="D68" t="str">
        <f t="shared" si="17"/>
        <v>CourtDecisionType_Editor</v>
      </c>
      <c r="E68" t="str">
        <f t="shared" si="18"/>
        <v>public class CourtDecisionType_Editor : GenericTypeEditor&lt;CourtDecisionType&gt; { private ICourtDecisionTypeEditFormFactory _fact; protected override ITypeEditorFormFactoryBase TypeEditorFormFactory { get { if (_fact == null) _fact = TypeEditorsDispatcher.Container.Resolve&lt;ICourtDecisionTypeEditFormFactory&gt;(); return _fact; } }  }</v>
      </c>
      <c r="F68" t="str">
        <f t="shared" si="19"/>
        <v>CourtDecisionTypeEditFormFactoryBasic</v>
      </c>
      <c r="G68" t="str">
        <f t="shared" si="22"/>
        <v>public class CourtDecisionTypeEditFormFactoryBasic : ICourtDecisionTypeEditFormFactory { public System.Windows.Forms.Form SpawnInstance() { return new SimpleObjectForm&lt;CourtDecisionType &gt;(); } }</v>
      </c>
      <c r="H68" t="str">
        <f t="shared" si="20"/>
        <v>cont.RegisterInstance&lt;ICourtDecisionTypeEditFormFactory&gt;(new CourtDecisionTypeEditFormFactoryBasic(), new ContainerControlledLifetimeManager());</v>
      </c>
      <c r="I68" t="str">
        <f t="shared" si="21"/>
        <v>[System.ComponentModel.Editor(typeof(BGU.DRPL.SignificantOwnership.Core.TypeEditors.CourtDecisionType_Editor), typeof(System.Drawing.Design.UITypeEditor))]</v>
      </c>
    </row>
    <row r="69" spans="1:9" x14ac:dyDescent="0.25">
      <c r="A69" t="s">
        <v>237</v>
      </c>
      <c r="B69" t="str">
        <f t="shared" si="15"/>
        <v>IBankAssociatedPeronsCode315pEditFormFactory</v>
      </c>
      <c r="C69" t="str">
        <f t="shared" si="16"/>
        <v>public interface IBankAssociatedPeronsCode315pEditFormFactory : ITypeEditorFormFactoryBase { }</v>
      </c>
      <c r="D69" t="str">
        <f t="shared" si="17"/>
        <v>BankAssociatedPeronsCode315p_Editor</v>
      </c>
      <c r="E69" t="str">
        <f t="shared" si="18"/>
        <v>public class BankAssociatedPeronsCode315p_Editor : GenericTypeEditor&lt;BankAssociatedPeronsCode315p&gt; { private IBankAssociatedPeronsCode315pEditFormFactory _fact; protected override ITypeEditorFormFactoryBase TypeEditorFormFactory { get { if (_fact == null) _fact = TypeEditorsDispatcher.Container.Resolve&lt;IBankAssociatedPeronsCode315pEditFormFactory&gt;(); return _fact; } }  }</v>
      </c>
      <c r="F69" t="str">
        <f t="shared" si="19"/>
        <v>BankAssociatedPeronsCode315pEditFormFactoryBasic</v>
      </c>
      <c r="G69" t="str">
        <f t="shared" si="22"/>
        <v>public class BankAssociatedPeronsCode315pEditFormFactoryBasic : IBankAssociatedPeronsCode315pEditFormFactory { public System.Windows.Forms.Form SpawnInstance() { return new SimpleObjectForm&lt;BankAssociatedPeronsCode315p &gt;(); } }</v>
      </c>
      <c r="H69" t="str">
        <f t="shared" si="20"/>
        <v>cont.RegisterInstance&lt;IBankAssociatedPeronsCode315pEditFormFactory&gt;(new BankAssociatedPeronsCode315pEditFormFactoryBasic(), new ContainerControlledLifetimeManager());</v>
      </c>
      <c r="I69" t="str">
        <f t="shared" si="21"/>
        <v>[System.ComponentModel.Editor(typeof(BGU.DRPL.SignificantOwnership.Core.TypeEditors.BankAssociatedPeronsCode315p_Editor), typeof(System.Drawing.Design.UITypeEditor))]</v>
      </c>
    </row>
    <row r="70" spans="1:9" x14ac:dyDescent="0.25">
      <c r="A70" t="s">
        <v>283</v>
      </c>
      <c r="B70" t="str">
        <f t="shared" si="15"/>
        <v>ILegalTransactionTypeEditFormFactory</v>
      </c>
      <c r="C70" t="str">
        <f t="shared" si="16"/>
        <v>public interface ILegalTransactionTypeEditFormFactory : ITypeEditorFormFactoryBase { }</v>
      </c>
      <c r="D70" t="str">
        <f t="shared" si="17"/>
        <v>LegalTransactionType_Editor</v>
      </c>
      <c r="E70" t="str">
        <f t="shared" si="18"/>
        <v>public class LegalTransactionType_Editor : GenericTypeEditor&lt;LegalTransactionType&gt; { private ILegalTransactionTypeEditFormFactory _fact; protected override ITypeEditorFormFactoryBase TypeEditorFormFactory { get { if (_fact == null) _fact = TypeEditorsDispatcher.Container.Resolve&lt;ILegalTransactionTypeEditFormFactory&gt;(); return _fact; } }  }</v>
      </c>
      <c r="F70" t="str">
        <f t="shared" si="19"/>
        <v>LegalTransactionTypeEditFormFactoryBasic</v>
      </c>
      <c r="G70" t="str">
        <f t="shared" si="22"/>
        <v>public class LegalTransactionTypeEditFormFactoryBasic : ILegalTransactionTypeEditFormFactory { public System.Windows.Forms.Form SpawnInstance() { return new SimpleObjectForm&lt;LegalTransactionType &gt;(); } }</v>
      </c>
      <c r="H70" t="str">
        <f t="shared" si="20"/>
        <v>cont.RegisterInstance&lt;ILegalTransactionTypeEditFormFactory&gt;(new LegalTransactionTypeEditFormFactoryBasic(), new ContainerControlledLifetimeManager());</v>
      </c>
      <c r="I70" t="str">
        <f t="shared" si="21"/>
        <v>[System.ComponentModel.Editor(typeof(BGU.DRPL.SignificantOwnership.Core.TypeEditors.LegalTransactionType_Editor), typeof(System.Drawing.Design.UITypeEditor))]</v>
      </c>
    </row>
    <row r="71" spans="1:9" x14ac:dyDescent="0.25">
      <c r="A71" t="s">
        <v>284</v>
      </c>
      <c r="B71" t="str">
        <f t="shared" si="15"/>
        <v>IInfluenceTypeEditFormFactory</v>
      </c>
      <c r="C71" t="str">
        <f t="shared" si="16"/>
        <v>public interface IInfluenceTypeEditFormFactory : ITypeEditorFormFactoryBase { }</v>
      </c>
      <c r="D71" t="str">
        <f t="shared" si="17"/>
        <v>InfluenceType_Editor</v>
      </c>
      <c r="E71" t="str">
        <f t="shared" si="18"/>
        <v>public class InfluenceType_Editor : GenericTypeEditor&lt;InfluenceType&gt; { private IInfluenceTypeEditFormFactory _fact; protected override ITypeEditorFormFactoryBase TypeEditorFormFactory { get { if (_fact == null) _fact = TypeEditorsDispatcher.Container.Resolve&lt;IInfluenceTypeEditFormFactory&gt;(); return _fact; } }  }</v>
      </c>
      <c r="F71" t="str">
        <f t="shared" si="19"/>
        <v>InfluenceTypeEditFormFactoryBasic</v>
      </c>
      <c r="G71" t="str">
        <f t="shared" si="22"/>
        <v>public class InfluenceTypeEditFormFactoryBasic : IInfluenceTypeEditFormFactory { public System.Windows.Forms.Form SpawnInstance() { return new SimpleObjectForm&lt;InfluenceType &gt;(); } }</v>
      </c>
      <c r="H71" t="str">
        <f t="shared" si="20"/>
        <v>cont.RegisterInstance&lt;IInfluenceTypeEditFormFactory&gt;(new InfluenceTypeEditFormFactoryBasic(), new ContainerControlledLifetimeManager());</v>
      </c>
      <c r="I71" t="str">
        <f t="shared" si="21"/>
        <v>[System.ComponentModel.Editor(typeof(BGU.DRPL.SignificantOwnership.Core.TypeEditors.InfluenceType_Editor), typeof(System.Drawing.Design.UITypeEditor))]</v>
      </c>
    </row>
    <row r="72" spans="1:9" x14ac:dyDescent="0.25">
      <c r="A72" t="s">
        <v>285</v>
      </c>
      <c r="B72" t="str">
        <f t="shared" si="15"/>
        <v>ILiquidatedOrInsolventEntityMgmtRecordInfoEditFormFactory</v>
      </c>
      <c r="C72" t="str">
        <f t="shared" si="16"/>
        <v>public interface ILiquidatedOrInsolventEntityMgmtRecordInfoEditFormFactory : ITypeEditorFormFactoryBase { }</v>
      </c>
      <c r="D72" t="str">
        <f t="shared" si="17"/>
        <v>LiquidatedOrInsolventEntityMgmtRecordInfo_Editor</v>
      </c>
      <c r="E72" t="str">
        <f t="shared" si="18"/>
        <v>public class LiquidatedOrInsolventEntityMgmtRecordInfo_Editor : GenericTypeEditor&lt;LiquidatedOrInsolventEntityMgmtRecordInfo&gt; { private ILiquidatedOrInsolventEntityMgmtRecordInfoEditFormFactory _fact; protected override ITypeEditorFormFactoryBase TypeEditorFormFactory { get { if (_fact == null) _fact = TypeEditorsDispatcher.Container.Resolve&lt;ILiquidatedOrInsolventEntityMgmtRecordInfoEditFormFactory&gt;(); return _fact; } }  }</v>
      </c>
      <c r="F72" t="str">
        <f t="shared" si="19"/>
        <v>LiquidatedOrInsolventEntityMgmtRecordInfoEditFormFactoryBasic</v>
      </c>
      <c r="G72" t="str">
        <f t="shared" si="22"/>
        <v>public class LiquidatedOrInsolventEntityMgmtRecordInfoEditFormFactoryBasic : ILiquidatedOrInsolventEntityMgmtRecordInfoEditFormFactory { public System.Windows.Forms.Form SpawnInstance() { return new SimpleObjectForm&lt;LiquidatedOrInsolventEntityMgmtRecordInfo &gt;(); } }</v>
      </c>
      <c r="H72" t="str">
        <f t="shared" si="20"/>
        <v>cont.RegisterInstance&lt;ILiquidatedOrInsolventEntityMgmtRecordInfoEditFormFactory&gt;(new LiquidatedOrInsolventEntityMgmtRecordInfoEditFormFactoryBasic(), new ContainerControlledLifetimeManager());</v>
      </c>
      <c r="I72" t="str">
        <f t="shared" si="21"/>
        <v>[System.ComponentModel.Editor(typeof(BGU.DRPL.SignificantOwnership.Core.TypeEditors.LiquidatedOrInsolventEntityMgmtRecordInfo_Editor), typeof(System.Drawing.Design.UITypeEditor))]</v>
      </c>
    </row>
    <row r="73" spans="1:9" x14ac:dyDescent="0.25">
      <c r="A73" t="s">
        <v>286</v>
      </c>
      <c r="B73" t="str">
        <f t="shared" si="15"/>
        <v>ICharterCapitalTableRecordEditFormFactory</v>
      </c>
      <c r="C73" t="str">
        <f t="shared" si="16"/>
        <v>public interface ICharterCapitalTableRecordEditFormFactory : ITypeEditorFormFactoryBase { }</v>
      </c>
      <c r="D73" t="str">
        <f t="shared" si="17"/>
        <v>CharterCapitalTableRecord_Editor</v>
      </c>
      <c r="E73" t="str">
        <f t="shared" si="18"/>
        <v>public class CharterCapitalTableRecord_Editor : GenericTypeEditor&lt;CharterCapitalTableRecord&gt; { private ICharterCapitalTableRecordEditFormFactory _fact; protected override ITypeEditorFormFactoryBase TypeEditorFormFactory { get { if (_fact == null) _fact = TypeEditorsDispatcher.Container.Resolve&lt;ICharterCapitalTableRecordEditFormFactory&gt;(); return _fact; } }  }</v>
      </c>
      <c r="F73" t="str">
        <f t="shared" si="19"/>
        <v>CharterCapitalTableRecordEditFormFactoryBasic</v>
      </c>
      <c r="G73" t="str">
        <f t="shared" si="22"/>
        <v>public class CharterCapitalTableRecordEditFormFactoryBasic : ICharterCapitalTableRecordEditFormFactory { public System.Windows.Forms.Form SpawnInstance() { return new SimpleObjectForm&lt;CharterCapitalTableRecord &gt;(); } }</v>
      </c>
      <c r="H73" t="str">
        <f t="shared" si="20"/>
        <v>cont.RegisterInstance&lt;ICharterCapitalTableRecordEditFormFactory&gt;(new CharterCapitalTableRecordEditFormFactoryBasic(), new ContainerControlledLifetimeManager());</v>
      </c>
      <c r="I73" t="str">
        <f t="shared" si="21"/>
        <v>[System.ComponentModel.Editor(typeof(BGU.DRPL.SignificantOwnership.Core.TypeEditors.CharterCapitalTableRecord_Editor), typeof(System.Drawing.Design.UITypeEditor))]</v>
      </c>
    </row>
    <row r="74" spans="1:9" x14ac:dyDescent="0.25">
      <c r="A74" t="s">
        <v>73</v>
      </c>
      <c r="B74" t="str">
        <f t="shared" si="15"/>
        <v>IRegLicAppx6EquityFormationTableEditFormFactory</v>
      </c>
      <c r="C74" t="str">
        <f t="shared" si="16"/>
        <v>public interface IRegLicAppx6EquityFormationTableEditFormFactory : ITypeEditorFormFactoryBase { }</v>
      </c>
      <c r="D74" t="str">
        <f t="shared" si="17"/>
        <v>RegLicAppx6EquityFormationTable_Editor</v>
      </c>
      <c r="E74" t="str">
        <f t="shared" si="18"/>
        <v>public class RegLicAppx6EquityFormationTable_Editor : GenericTypeEditor&lt;RegLicAppx6EquityFormationTable&gt; { private IRegLicAppx6EquityFormationTableEditFormFactory _fact; protected override ITypeEditorFormFactoryBase TypeEditorFormFactory { get { if (_fact == null) _fact = TypeEditorsDispatcher.Container.Resolve&lt;IRegLicAppx6EquityFormationTableEditFormFactory&gt;(); return _fact; } }  }</v>
      </c>
      <c r="F74" t="str">
        <f t="shared" si="19"/>
        <v>RegLicAppx6EquityFormationTableEditFormFactoryBasic</v>
      </c>
      <c r="G74" t="str">
        <f t="shared" si="22"/>
        <v>public class RegLicAppx6EquityFormationTableEditFormFactoryBasic : IRegLicAppx6EquityFormationTableEditFormFactory { public System.Windows.Forms.Form SpawnInstance() { return new SimpleObjectForm&lt;RegLicAppx6EquityFormationTable &gt;(); } }</v>
      </c>
      <c r="H74" t="str">
        <f t="shared" si="20"/>
        <v>cont.RegisterInstance&lt;IRegLicAppx6EquityFormationTableEditFormFactory&gt;(new RegLicAppx6EquityFormationTableEditFormFactoryBasic(), new ContainerControlledLifetimeManager());</v>
      </c>
      <c r="I74" t="str">
        <f t="shared" si="21"/>
        <v>[System.ComponentModel.Editor(typeof(BGU.DRPL.SignificantOwnership.Core.TypeEditors.RegLicAppx6EquityFormationTable_Editor), typeof(System.Drawing.Design.UITypeEditor))]</v>
      </c>
    </row>
    <row r="75" spans="1:9" x14ac:dyDescent="0.25">
      <c r="A75" t="s">
        <v>287</v>
      </c>
      <c r="B75" t="str">
        <f t="shared" si="15"/>
        <v>IEnumsListerEditFormFactory</v>
      </c>
      <c r="C75" t="str">
        <f t="shared" si="16"/>
        <v>public interface IEnumsListerEditFormFactory : ITypeEditorFormFactoryBase { }</v>
      </c>
      <c r="D75" t="str">
        <f t="shared" si="17"/>
        <v>EnumsLister_Editor</v>
      </c>
      <c r="E75" t="str">
        <f t="shared" si="18"/>
        <v>public class EnumsLister_Editor : GenericTypeEditor&lt;EnumsLister&gt; { private IEnumsListerEditFormFactory _fact; protected override ITypeEditorFormFactoryBase TypeEditorFormFactory { get { if (_fact == null) _fact = TypeEditorsDispatcher.Container.Resolve&lt;IEnumsListerEditFormFactory&gt;(); return _fact; } }  }</v>
      </c>
      <c r="F75" t="str">
        <f t="shared" si="19"/>
        <v>EnumsListerEditFormFactoryBasic</v>
      </c>
      <c r="G75" t="str">
        <f t="shared" si="22"/>
        <v>public class EnumsListerEditFormFactoryBasic : IEnumsListerEditFormFactory { public System.Windows.Forms.Form SpawnInstance() { return new SimpleObjectForm&lt;EnumsLister &gt;(); } }</v>
      </c>
      <c r="H75" t="str">
        <f t="shared" si="20"/>
        <v>cont.RegisterInstance&lt;IEnumsListerEditFormFactory&gt;(new EnumsListerEditFormFactoryBasic(), new ContainerControlledLifetimeManager());</v>
      </c>
      <c r="I75" t="str">
        <f t="shared" si="21"/>
        <v>[System.ComponentModel.Editor(typeof(BGU.DRPL.SignificantOwnership.Core.TypeEditors.EnumsLister_Editor), typeof(System.Drawing.Design.UITypeEditor))]</v>
      </c>
    </row>
    <row r="76" spans="1:9" x14ac:dyDescent="0.25">
      <c r="A76" t="s">
        <v>288</v>
      </c>
      <c r="B76" t="str">
        <f t="shared" si="15"/>
        <v>IRatingAgencyInfoEditFormFactory</v>
      </c>
      <c r="C76" t="str">
        <f t="shared" si="16"/>
        <v>public interface IRatingAgencyInfoEditFormFactory : ITypeEditorFormFactoryBase { }</v>
      </c>
      <c r="D76" t="str">
        <f t="shared" si="17"/>
        <v>RatingAgencyInfo_Editor</v>
      </c>
      <c r="E76" t="str">
        <f t="shared" si="18"/>
        <v>public class RatingAgencyInfo_Editor : GenericTypeEditor&lt;RatingAgencyInfo&gt; { private IRatingAgencyInfoEditFormFactory _fact; protected override ITypeEditorFormFactoryBase TypeEditorFormFactory { get { if (_fact == null) _fact = TypeEditorsDispatcher.Container.Resolve&lt;IRatingAgencyInfoEditFormFactory&gt;(); return _fact; } }  }</v>
      </c>
      <c r="F76" t="str">
        <f t="shared" si="19"/>
        <v>RatingAgencyInfoEditFormFactoryBasic</v>
      </c>
      <c r="G76" t="str">
        <f t="shared" si="22"/>
        <v>public class RatingAgencyInfoEditFormFactoryBasic : IRatingAgencyInfoEditFormFactory { public System.Windows.Forms.Form SpawnInstance() { return new SimpleObjectForm&lt;RatingAgencyInfo &gt;(); } }</v>
      </c>
      <c r="H76" t="str">
        <f t="shared" si="20"/>
        <v>cont.RegisterInstance&lt;IRatingAgencyInfoEditFormFactory&gt;(new RatingAgencyInfoEditFormFactoryBasic(), new ContainerControlledLifetimeManager());</v>
      </c>
      <c r="I76" t="str">
        <f t="shared" si="21"/>
        <v>[System.ComponentModel.Editor(typeof(BGU.DRPL.SignificantOwnership.Core.TypeEditors.RatingAgencyInfo_Editor), typeof(System.Drawing.Design.UITypeEditor))]</v>
      </c>
    </row>
    <row r="77" spans="1:9" x14ac:dyDescent="0.25">
      <c r="A77" t="s">
        <v>289</v>
      </c>
      <c r="B77" t="str">
        <f t="shared" si="15"/>
        <v>IEconomicActivityTypeEditFormFactory</v>
      </c>
      <c r="C77" t="str">
        <f t="shared" si="16"/>
        <v>public interface IEconomicActivityTypeEditFormFactory : ITypeEditorFormFactoryBase { }</v>
      </c>
      <c r="D77" t="str">
        <f t="shared" si="17"/>
        <v>EconomicActivityType_Editor</v>
      </c>
      <c r="E77" t="str">
        <f t="shared" si="18"/>
        <v>public class EconomicActivityType_Editor : GenericTypeEditor&lt;EconomicActivityType&gt; { private IEconomicActivityTypeEditFormFactory _fact; protected override ITypeEditorFormFactoryBase TypeEditorFormFactory { get { if (_fact == null) _fact = TypeEditorsDispatcher.Container.Resolve&lt;IEconomicActivityTypeEditFormFactory&gt;(); return _fact; } }  }</v>
      </c>
      <c r="F77" t="str">
        <f t="shared" si="19"/>
        <v>EconomicActivityTypeEditFormFactoryBasic</v>
      </c>
      <c r="G77" t="str">
        <f t="shared" si="22"/>
        <v>public class EconomicActivityTypeEditFormFactoryBasic : IEconomicActivityTypeEditFormFactory { public System.Windows.Forms.Form SpawnInstance() { return new SimpleObjectForm&lt;EconomicActivityType &gt;(); } }</v>
      </c>
      <c r="H77" t="str">
        <f t="shared" si="20"/>
        <v>cont.RegisterInstance&lt;IEconomicActivityTypeEditFormFactory&gt;(new EconomicActivityTypeEditFormFactoryBasic(), new ContainerControlledLifetimeManager());</v>
      </c>
      <c r="I77" t="str">
        <f t="shared" si="21"/>
        <v>[System.ComponentModel.Editor(typeof(BGU.DRPL.SignificantOwnership.Core.TypeEditors.EconomicActivityType_Editor), typeof(System.Drawing.Design.UITypeEditor))]</v>
      </c>
    </row>
    <row r="78" spans="1:9" x14ac:dyDescent="0.25">
      <c r="A78" t="s">
        <v>290</v>
      </c>
      <c r="B78" t="str">
        <f t="shared" si="15"/>
        <v>ICharterCapitalTableTotalsRecordEditFormFactory</v>
      </c>
      <c r="C78" t="str">
        <f t="shared" si="16"/>
        <v>public interface ICharterCapitalTableTotalsRecordEditFormFactory : ITypeEditorFormFactoryBase { }</v>
      </c>
      <c r="D78" t="str">
        <f t="shared" si="17"/>
        <v>CharterCapitalTableTotalsRecord_Editor</v>
      </c>
      <c r="E78" t="str">
        <f t="shared" si="18"/>
        <v>public class CharterCapitalTableTotalsRecord_Editor : GenericTypeEditor&lt;CharterCapitalTableTotalsRecord&gt; { private ICharterCapitalTableTotalsRecordEditFormFactory _fact; protected override ITypeEditorFormFactoryBase TypeEditorFormFactory { get { if (_fact == null) _fact = TypeEditorsDispatcher.Container.Resolve&lt;ICharterCapitalTableTotalsRecordEditFormFactory&gt;(); return _fact; } }  }</v>
      </c>
      <c r="F78" t="str">
        <f t="shared" si="19"/>
        <v>CharterCapitalTableTotalsRecordEditFormFactoryBasic</v>
      </c>
      <c r="G78" t="str">
        <f t="shared" si="22"/>
        <v>public class CharterCapitalTableTotalsRecordEditFormFactoryBasic : ICharterCapitalTableTotalsRecordEditFormFactory { public System.Windows.Forms.Form SpawnInstance() { return new SimpleObjectForm&lt;CharterCapitalTableTotalsRecord &gt;(); } }</v>
      </c>
      <c r="H78" t="str">
        <f t="shared" si="20"/>
        <v>cont.RegisterInstance&lt;ICharterCapitalTableTotalsRecordEditFormFactory&gt;(new CharterCapitalTableTotalsRecordEditFormFactoryBasic(), new ContainerControlledLifetimeManager());</v>
      </c>
      <c r="I78" t="str">
        <f t="shared" si="21"/>
        <v>[System.ComponentModel.Editor(typeof(BGU.DRPL.SignificantOwnership.Core.TypeEditors.CharterCapitalTableTotalsRecord_Editor), typeof(System.Drawing.Design.UITypeEditor))]</v>
      </c>
    </row>
    <row r="79" spans="1:9" x14ac:dyDescent="0.25">
      <c r="A79" t="s">
        <v>291</v>
      </c>
      <c r="B79" t="str">
        <f t="shared" si="15"/>
        <v>ICourtDecisionInfoEditFormFactory</v>
      </c>
      <c r="C79" t="str">
        <f t="shared" si="16"/>
        <v>public interface ICourtDecisionInfoEditFormFactory : ITypeEditorFormFactoryBase { }</v>
      </c>
      <c r="D79" t="str">
        <f t="shared" si="17"/>
        <v>CourtDecisionInfo_Editor</v>
      </c>
      <c r="E79" t="str">
        <f t="shared" si="18"/>
        <v>public class CourtDecisionInfo_Editor : GenericTypeEditor&lt;CourtDecisionInfo&gt; { private ICourtDecisionInfoEditFormFactory _fact; protected override ITypeEditorFormFactoryBase TypeEditorFormFactory { get { if (_fact == null) _fact = TypeEditorsDispatcher.Container.Resolve&lt;ICourtDecisionInfoEditFormFactory&gt;(); return _fact; } }  }</v>
      </c>
      <c r="F79" t="str">
        <f t="shared" si="19"/>
        <v>CourtDecisionInfoEditFormFactoryBasic</v>
      </c>
      <c r="G79" t="str">
        <f t="shared" si="22"/>
        <v>public class CourtDecisionInfoEditFormFactoryBasic : ICourtDecisionInfoEditFormFactory { public System.Windows.Forms.Form SpawnInstance() { return new SimpleObjectForm&lt;CourtDecisionInfo &gt;(); } }</v>
      </c>
      <c r="H79" t="str">
        <f t="shared" si="20"/>
        <v>cont.RegisterInstance&lt;ICourtDecisionInfoEditFormFactory&gt;(new CourtDecisionInfoEditFormFactoryBasic(), new ContainerControlledLifetimeManager());</v>
      </c>
      <c r="I79" t="str">
        <f t="shared" si="21"/>
        <v>[System.ComponentModel.Editor(typeof(BGU.DRPL.SignificantOwnership.Core.TypeEditors.CourtDecisionInfo_Editor), typeof(System.Drawing.Design.UITypeEditor))]</v>
      </c>
    </row>
    <row r="80" spans="1:9" x14ac:dyDescent="0.25">
      <c r="A80" t="s">
        <v>292</v>
      </c>
      <c r="B80" t="str">
        <f t="shared" si="15"/>
        <v>ILicenseQualificationInfoEditFormFactory</v>
      </c>
      <c r="C80" t="str">
        <f t="shared" si="16"/>
        <v>public interface ILicenseQualificationInfoEditFormFactory : ITypeEditorFormFactoryBase { }</v>
      </c>
      <c r="D80" t="str">
        <f t="shared" si="17"/>
        <v>LicenseQualificationInfo_Editor</v>
      </c>
      <c r="E80" t="str">
        <f t="shared" si="18"/>
        <v>public class LicenseQualificationInfo_Editor : GenericTypeEditor&lt;LicenseQualificationInfo&gt; { private ILicenseQualificationInfoEditFormFactory _fact; protected override ITypeEditorFormFactoryBase TypeEditorFormFactory { get { if (_fact == null) _fact = TypeEditorsDispatcher.Container.Resolve&lt;ILicenseQualificationInfoEditFormFactory&gt;(); return _fact; } }  }</v>
      </c>
      <c r="F80" t="str">
        <f t="shared" si="19"/>
        <v>LicenseQualificationInfoEditFormFactoryBasic</v>
      </c>
      <c r="G80" t="str">
        <f t="shared" si="22"/>
        <v>public class LicenseQualificationInfoEditFormFactoryBasic : ILicenseQualificationInfoEditFormFactory { public System.Windows.Forms.Form SpawnInstance() { return new SimpleObjectForm&lt;LicenseQualificationInfo &gt;(); } }</v>
      </c>
      <c r="H80" t="str">
        <f t="shared" si="20"/>
        <v>cont.RegisterInstance&lt;ILicenseQualificationInfoEditFormFactory&gt;(new LicenseQualificationInfoEditFormFactoryBasic(), new ContainerControlledLifetimeManager());</v>
      </c>
      <c r="I80" t="str">
        <f t="shared" si="21"/>
        <v>[System.ComponentModel.Editor(typeof(BGU.DRPL.SignificantOwnership.Core.TypeEditors.LicenseQualificationInfo_Editor), typeof(System.Drawing.Design.UITypeEditor))]</v>
      </c>
    </row>
    <row r="81" spans="1:9" x14ac:dyDescent="0.25">
      <c r="A81" t="s">
        <v>293</v>
      </c>
      <c r="B81" t="str">
        <f t="shared" si="15"/>
        <v>IIPOSharesPurchaseInfoEditFormFactory</v>
      </c>
      <c r="C81" t="str">
        <f t="shared" si="16"/>
        <v>public interface IIPOSharesPurchaseInfoEditFormFactory : ITypeEditorFormFactoryBase { }</v>
      </c>
      <c r="D81" t="str">
        <f t="shared" si="17"/>
        <v>IPOSharesPurchaseInfo_Editor</v>
      </c>
      <c r="E81" t="str">
        <f t="shared" si="18"/>
        <v>public class IPOSharesPurchaseInfo_Editor : GenericTypeEditor&lt;IPOSharesPurchaseInfo&gt; { private IIPOSharesPurchaseInfoEditFormFactory _fact; protected override ITypeEditorFormFactoryBase TypeEditorFormFactory { get { if (_fact == null) _fact = TypeEditorsDispatcher.Container.Resolve&lt;IIPOSharesPurchaseInfoEditFormFactory&gt;(); return _fact; } }  }</v>
      </c>
      <c r="F81" t="str">
        <f t="shared" si="19"/>
        <v>IPOSharesPurchaseInfoEditFormFactoryBasic</v>
      </c>
      <c r="G81" t="str">
        <f t="shared" si="22"/>
        <v>public class IPOSharesPurchaseInfoEditFormFactoryBasic : IIPOSharesPurchaseInfoEditFormFactory { public System.Windows.Forms.Form SpawnInstance() { return new SimpleObjectForm&lt;IPOSharesPurchaseInfo &gt;(); } }</v>
      </c>
      <c r="H81" t="str">
        <f t="shared" si="20"/>
        <v>cont.RegisterInstance&lt;IIPOSharesPurchaseInfoEditFormFactory&gt;(new IPOSharesPurchaseInfoEditFormFactoryBasic(), new ContainerControlledLifetimeManager());</v>
      </c>
      <c r="I81" t="str">
        <f t="shared" si="21"/>
        <v>[System.ComponentModel.Editor(typeof(BGU.DRPL.SignificantOwnership.Core.TypeEditors.IPOSharesPurchaseInfo_Editor), typeof(System.Drawing.Design.UITypeEditor))]</v>
      </c>
    </row>
    <row r="82" spans="1:9" x14ac:dyDescent="0.25">
      <c r="A82" t="s">
        <v>294</v>
      </c>
      <c r="B82" t="str">
        <f t="shared" si="15"/>
        <v>ISecondaryMarketSharesPurchaseInfoEditFormFactory</v>
      </c>
      <c r="C82" t="str">
        <f t="shared" si="16"/>
        <v>public interface ISecondaryMarketSharesPurchaseInfoEditFormFactory : ITypeEditorFormFactoryBase { }</v>
      </c>
      <c r="D82" t="str">
        <f t="shared" si="17"/>
        <v>SecondaryMarketSharesPurchaseInfo_Editor</v>
      </c>
      <c r="E82" t="str">
        <f t="shared" si="18"/>
        <v>public class SecondaryMarketSharesPurchaseInfo_Editor : GenericTypeEditor&lt;SecondaryMarketSharesPurchaseInfo&gt; { private ISecondaryMarketSharesPurchaseInfoEditFormFactory _fact; protected override ITypeEditorFormFactoryBase TypeEditorFormFactory { get { if (_fact == null) _fact = TypeEditorsDispatcher.Container.Resolve&lt;ISecondaryMarketSharesPurchaseInfoEditFormFactory&gt;(); return _fact; } }  }</v>
      </c>
      <c r="F82" t="str">
        <f t="shared" si="19"/>
        <v>SecondaryMarketSharesPurchaseInfoEditFormFactoryBasic</v>
      </c>
      <c r="G82" t="str">
        <f t="shared" si="22"/>
        <v>public class SecondaryMarketSharesPurchaseInfoEditFormFactoryBasic : ISecondaryMarketSharesPurchaseInfoEditFormFactory { public System.Windows.Forms.Form SpawnInstance() { return new SimpleObjectForm&lt;SecondaryMarketSharesPurchaseInfo &gt;(); } }</v>
      </c>
      <c r="H82" t="str">
        <f t="shared" si="20"/>
        <v>cont.RegisterInstance&lt;ISecondaryMarketSharesPurchaseInfoEditFormFactory&gt;(new SecondaryMarketSharesPurchaseInfoEditFormFactoryBasic(), new ContainerControlledLifetimeManager());</v>
      </c>
      <c r="I82" t="str">
        <f t="shared" si="21"/>
        <v>[System.ComponentModel.Editor(typeof(BGU.DRPL.SignificantOwnership.Core.TypeEditors.SecondaryMarketSharesPurchaseInfo_Editor), typeof(System.Drawing.Design.UITypeEditor))]</v>
      </c>
    </row>
    <row r="83" spans="1:9" x14ac:dyDescent="0.25">
      <c r="A83" t="s">
        <v>71</v>
      </c>
      <c r="B83" t="str">
        <f t="shared" si="15"/>
        <v>IRegLicAppx17EquityChangeTableEditFormFactory</v>
      </c>
      <c r="C83" t="str">
        <f t="shared" si="16"/>
        <v>public interface IRegLicAppx17EquityChangeTableEditFormFactory : ITypeEditorFormFactoryBase { }</v>
      </c>
      <c r="D83" t="str">
        <f t="shared" si="17"/>
        <v>RegLicAppx17EquityChangeTable_Editor</v>
      </c>
      <c r="E83" t="str">
        <f t="shared" si="18"/>
        <v>public class RegLicAppx17EquityChangeTable_Editor : GenericTypeEditor&lt;RegLicAppx17EquityChangeTable&gt; { private IRegLicAppx17EquityChangeTableEditFormFactory _fact; protected override ITypeEditorFormFactoryBase TypeEditorFormFactory { get { if (_fact == null) _fact = TypeEditorsDispatcher.Container.Resolve&lt;IRegLicAppx17EquityChangeTableEditFormFactory&gt;(); return _fact; } }  }</v>
      </c>
      <c r="F83" t="str">
        <f t="shared" si="19"/>
        <v>RegLicAppx17EquityChangeTableEditFormFactoryBasic</v>
      </c>
      <c r="G83" t="str">
        <f t="shared" si="22"/>
        <v>public class RegLicAppx17EquityChangeTableEditFormFactoryBasic : IRegLicAppx17EquityChangeTableEditFormFactory { public System.Windows.Forms.Form SpawnInstance() { return new SimpleObjectForm&lt;RegLicAppx17EquityChangeTable &gt;(); } }</v>
      </c>
      <c r="H83" t="str">
        <f t="shared" si="20"/>
        <v>cont.RegisterInstance&lt;IRegLicAppx17EquityChangeTableEditFormFactory&gt;(new RegLicAppx17EquityChangeTableEditFormFactoryBasic(), new ContainerControlledLifetimeManager());</v>
      </c>
      <c r="I83" t="str">
        <f t="shared" si="21"/>
        <v>[System.ComponentModel.Editor(typeof(BGU.DRPL.SignificantOwnership.Core.TypeEditors.RegLicAppx17EquityChangeTable_Editor), typeof(System.Drawing.Design.UITypeEditor))]</v>
      </c>
    </row>
    <row r="84" spans="1:9" x14ac:dyDescent="0.25">
      <c r="A84" t="s">
        <v>75</v>
      </c>
      <c r="B84" t="str">
        <f t="shared" si="15"/>
        <v>IAppx3OwnershipStructPPEditFormFactory</v>
      </c>
      <c r="C84" t="str">
        <f t="shared" si="16"/>
        <v>public interface IAppx3OwnershipStructPPEditFormFactory : ITypeEditorFormFactoryBase { }</v>
      </c>
      <c r="D84" t="str">
        <f t="shared" si="17"/>
        <v>Appx3OwnershipStructPP_Editor</v>
      </c>
      <c r="E84" t="str">
        <f t="shared" si="18"/>
        <v>public class Appx3OwnershipStructPP_Editor : GenericTypeEditor&lt;Appx3OwnershipStructPP&gt; { private IAppx3OwnershipStructPPEditFormFactory _fact; protected override ITypeEditorFormFactoryBase TypeEditorFormFactory { get { if (_fact == null) _fact = TypeEditorsDispatcher.Container.Resolve&lt;IAppx3OwnershipStructPPEditFormFactory&gt;(); return _fact; } }  }</v>
      </c>
      <c r="F84" t="str">
        <f t="shared" si="19"/>
        <v>Appx3OwnershipStructPPEditFormFactoryBasic</v>
      </c>
      <c r="G84" t="str">
        <f t="shared" si="22"/>
        <v>public class Appx3OwnershipStructPPEditFormFactoryBasic : IAppx3OwnershipStructPPEditFormFactory { public System.Windows.Forms.Form SpawnInstance() { return new SimpleObjectForm&lt;Appx3OwnershipStructPP &gt;(); } }</v>
      </c>
      <c r="H84" t="str">
        <f t="shared" si="20"/>
        <v>cont.RegisterInstance&lt;IAppx3OwnershipStructPPEditFormFactory&gt;(new Appx3OwnershipStructPPEditFormFactoryBasic(), new ContainerControlledLifetimeManager());</v>
      </c>
      <c r="I84" t="str">
        <f t="shared" si="21"/>
        <v>[System.ComponentModel.Editor(typeof(BGU.DRPL.SignificantOwnership.Core.TypeEditors.Appx3OwnershipStructPP_Editor), typeof(System.Drawing.Design.UITypeEditor))]</v>
      </c>
    </row>
    <row r="85" spans="1:9" x14ac:dyDescent="0.25">
      <c r="A85" t="s">
        <v>69</v>
      </c>
      <c r="B85" t="str">
        <f t="shared" si="15"/>
        <v>IRegLicAppx3MemberCandidateApplEditFormFactory</v>
      </c>
      <c r="C85" t="str">
        <f t="shared" si="16"/>
        <v>public interface IRegLicAppx3MemberCandidateApplEditFormFactory : ITypeEditorFormFactoryBase { }</v>
      </c>
      <c r="D85" t="str">
        <f t="shared" si="17"/>
        <v>RegLicAppx3MemberCandidateAppl_Editor</v>
      </c>
      <c r="E85" t="str">
        <f t="shared" si="18"/>
        <v>public class RegLicAppx3MemberCandidateAppl_Editor : GenericTypeEditor&lt;RegLicAppx3MemberCandidateAppl&gt; { private IRegLicAppx3MemberCandidateApplEditFormFactory _fact; protected override ITypeEditorFormFactoryBase TypeEditorFormFactory { get { if (_fact == null) _fact = TypeEditorsDispatcher.Container.Resolve&lt;IRegLicAppx3MemberCandidateApplEditFormFactory&gt;(); return _fact; } }  }</v>
      </c>
      <c r="F85" t="str">
        <f t="shared" si="19"/>
        <v>RegLicAppx3MemberCandidateApplEditFormFactoryBasic</v>
      </c>
      <c r="G85" t="str">
        <f t="shared" si="22"/>
        <v>public class RegLicAppx3MemberCandidateApplEditFormFactoryBasic : IRegLicAppx3MemberCandidateApplEditFormFactory { public System.Windows.Forms.Form SpawnInstance() { return new SimpleObjectForm&lt;RegLicAppx3MemberCandidateAppl &gt;(); } }</v>
      </c>
      <c r="H85" t="str">
        <f t="shared" si="20"/>
        <v>cont.RegisterInstance&lt;IRegLicAppx3MemberCandidateApplEditFormFactory&gt;(new RegLicAppx3MemberCandidateApplEditFormFactoryBasic(), new ContainerControlledLifetimeManager());</v>
      </c>
      <c r="I85" t="str">
        <f t="shared" si="21"/>
        <v>[System.ComponentModel.Editor(typeof(BGU.DRPL.SignificantOwnership.Core.TypeEditors.RegLicAppx3MemberCandidateAppl_Editor), typeof(System.Drawing.Design.UITypeEditor))]</v>
      </c>
    </row>
    <row r="86" spans="1:9" x14ac:dyDescent="0.25">
      <c r="A86" t="s">
        <v>295</v>
      </c>
      <c r="B86" t="str">
        <f t="shared" si="15"/>
        <v>ILegalTransactionInfoEditFormFactory</v>
      </c>
      <c r="C86" t="str">
        <f t="shared" si="16"/>
        <v>public interface ILegalTransactionInfoEditFormFactory : ITypeEditorFormFactoryBase { }</v>
      </c>
      <c r="D86" t="str">
        <f t="shared" si="17"/>
        <v>LegalTransactionInfo_Editor</v>
      </c>
      <c r="E86" t="str">
        <f t="shared" si="18"/>
        <v>public class LegalTransactionInfo_Editor : GenericTypeEditor&lt;LegalTransactionInfo&gt; { private ILegalTransactionInfoEditFormFactory _fact; protected override ITypeEditorFormFactoryBase TypeEditorFormFactory { get { if (_fact == null) _fact = TypeEditorsDispatcher.Container.Resolve&lt;ILegalTransactionInfoEditFormFactory&gt;(); return _fact; } }  }</v>
      </c>
      <c r="F86" t="str">
        <f t="shared" si="19"/>
        <v>LegalTransactionInfoEditFormFactoryBasic</v>
      </c>
      <c r="G86" t="str">
        <f t="shared" si="22"/>
        <v>public class LegalTransactionInfoEditFormFactoryBasic : ILegalTransactionInfoEditFormFactory { public System.Windows.Forms.Form SpawnInstance() { return new SimpleObjectForm&lt;LegalTransactionInfo &gt;(); } }</v>
      </c>
      <c r="H86" t="str">
        <f t="shared" si="20"/>
        <v>cont.RegisterInstance&lt;ILegalTransactionInfoEditFormFactory&gt;(new LegalTransactionInfoEditFormFactoryBasic(), new ContainerControlledLifetimeManager());</v>
      </c>
      <c r="I86" t="str">
        <f t="shared" si="21"/>
        <v>[System.ComponentModel.Editor(typeof(BGU.DRPL.SignificantOwnership.Core.TypeEditors.LegalTransactionInfo_Editor), typeof(System.Drawing.Design.UITypeEditor))]</v>
      </c>
    </row>
    <row r="87" spans="1:9" x14ac:dyDescent="0.25">
      <c r="A87" t="s">
        <v>296</v>
      </c>
      <c r="B87" t="str">
        <f t="shared" si="15"/>
        <v>IPowerOfAttorneySharesPurchaseInfoEditFormFactory</v>
      </c>
      <c r="C87" t="str">
        <f t="shared" si="16"/>
        <v>public interface IPowerOfAttorneySharesPurchaseInfoEditFormFactory : ITypeEditorFormFactoryBase { }</v>
      </c>
      <c r="D87" t="str">
        <f t="shared" si="17"/>
        <v>PowerOfAttorneySharesPurchaseInfo_Editor</v>
      </c>
      <c r="E87" t="str">
        <f t="shared" si="18"/>
        <v>public class PowerOfAttorneySharesPurchaseInfo_Editor : GenericTypeEditor&lt;PowerOfAttorneySharesPurchaseInfo&gt; { private IPowerOfAttorneySharesPurchaseInfoEditFormFactory _fact; protected override ITypeEditorFormFactoryBase TypeEditorFormFactory { get { if (_fact == null) _fact = TypeEditorsDispatcher.Container.Resolve&lt;IPowerOfAttorneySharesPurchaseInfoEditFormFactory&gt;(); return _fact; } }  }</v>
      </c>
      <c r="F87" t="str">
        <f t="shared" si="19"/>
        <v>PowerOfAttorneySharesPurchaseInfoEditFormFactoryBasic</v>
      </c>
      <c r="G87" t="str">
        <f t="shared" si="22"/>
        <v>public class PowerOfAttorneySharesPurchaseInfoEditFormFactoryBasic : IPowerOfAttorneySharesPurchaseInfoEditFormFactory { public System.Windows.Forms.Form SpawnInstance() { return new SimpleObjectForm&lt;PowerOfAttorneySharesPurchaseInfo &gt;(); } }</v>
      </c>
      <c r="H87" t="str">
        <f t="shared" si="20"/>
        <v>cont.RegisterInstance&lt;IPowerOfAttorneySharesPurchaseInfoEditFormFactory&gt;(new PowerOfAttorneySharesPurchaseInfoEditFormFactoryBasic(), new ContainerControlledLifetimeManager());</v>
      </c>
      <c r="I87" t="str">
        <f t="shared" si="21"/>
        <v>[System.ComponentModel.Editor(typeof(BGU.DRPL.SignificantOwnership.Core.TypeEditors.PowerOfAttorneySharesPurchaseInfo_Editor), typeof(System.Drawing.Design.UITypeEditor))]</v>
      </c>
    </row>
    <row r="88" spans="1:9" x14ac:dyDescent="0.25">
      <c r="A88" t="s">
        <v>297</v>
      </c>
      <c r="B88" t="str">
        <f t="shared" si="15"/>
        <v>ISignificantOrDecisiveInfulenceInfoEditFormFactory</v>
      </c>
      <c r="C88" t="str">
        <f t="shared" si="16"/>
        <v>public interface ISignificantOrDecisiveInfulenceInfoEditFormFactory : ITypeEditorFormFactoryBase { }</v>
      </c>
      <c r="D88" t="str">
        <f t="shared" si="17"/>
        <v>SignificantOrDecisiveInfulenceInfo_Editor</v>
      </c>
      <c r="E88" t="str">
        <f t="shared" si="18"/>
        <v>public class SignificantOrDecisiveInfulenceInfo_Editor : GenericTypeEditor&lt;SignificantOrDecisiveInfulenceInfo&gt; { private ISignificantOrDecisiveInfulenceInfoEditFormFactory _fact; protected override ITypeEditorFormFactoryBase TypeEditorFormFactory { get { if (_fact == null) _fact = TypeEditorsDispatcher.Container.Resolve&lt;ISignificantOrDecisiveInfulenceInfoEditFormFactory&gt;(); return _fact; } }  }</v>
      </c>
      <c r="F88" t="str">
        <f t="shared" si="19"/>
        <v>SignificantOrDecisiveInfulenceInfoEditFormFactoryBasic</v>
      </c>
      <c r="G88" t="str">
        <f t="shared" si="22"/>
        <v>public class SignificantOrDecisiveInfulenceInfoEditFormFactoryBasic : ISignificantOrDecisiveInfulenceInfoEditFormFactory { public System.Windows.Forms.Form SpawnInstance() { return new SimpleObjectForm&lt;SignificantOrDecisiveInfulenceInfo &gt;(); } }</v>
      </c>
      <c r="H88" t="str">
        <f t="shared" si="20"/>
        <v>cont.RegisterInstance&lt;ISignificantOrDecisiveInfulenceInfoEditFormFactory&gt;(new SignificantOrDecisiveInfulenceInfoEditFormFactoryBasic(), new ContainerControlledLifetimeManager());</v>
      </c>
      <c r="I88" t="str">
        <f t="shared" si="21"/>
        <v>[System.ComponentModel.Editor(typeof(BGU.DRPL.SignificantOwnership.Core.TypeEditors.SignificantOrDecisiveInfulenceInfo_Editor), typeof(System.Drawing.Design.UITypeEditor))]</v>
      </c>
    </row>
    <row r="89" spans="1:9" x14ac:dyDescent="0.25">
      <c r="A89" t="s">
        <v>298</v>
      </c>
      <c r="B89" t="str">
        <f t="shared" si="15"/>
        <v>ISignificantOwnershipAcquisitionWaysInfoEditFormFactory</v>
      </c>
      <c r="C89" t="str">
        <f t="shared" si="16"/>
        <v>public interface ISignificantOwnershipAcquisitionWaysInfoEditFormFactory : ITypeEditorFormFactoryBase { }</v>
      </c>
      <c r="D89" t="str">
        <f t="shared" si="17"/>
        <v>SignificantOwnershipAcquisitionWaysInfo_Editor</v>
      </c>
      <c r="E89" t="str">
        <f t="shared" si="18"/>
        <v>public class SignificantOwnershipAcquisitionWaysInfo_Editor : GenericTypeEditor&lt;SignificantOwnershipAcquisitionWaysInfo&gt; { private ISignificantOwnershipAcquisitionWaysInfoEditFormFactory _fact; protected override ITypeEditorFormFactoryBase TypeEditorFormFactory { get { if (_fact == null) _fact = TypeEditorsDispatcher.Container.Resolve&lt;ISignificantOwnershipAcquisitionWaysInfoEditFormFactory&gt;(); return _fact; } }  }</v>
      </c>
      <c r="F89" t="str">
        <f t="shared" si="19"/>
        <v>SignificantOwnershipAcquisitionWaysInfoEditFormFactoryBasic</v>
      </c>
      <c r="G89" t="str">
        <f t="shared" si="22"/>
        <v>public class SignificantOwnershipAcquisitionWaysInfoEditFormFactoryBasic : ISignificantOwnershipAcquisitionWaysInfoEditFormFactory { public System.Windows.Forms.Form SpawnInstance() { return new SimpleObjectForm&lt;SignificantOwnershipAcquisitionWaysInfo &gt;(); } }</v>
      </c>
      <c r="H89" t="str">
        <f t="shared" si="20"/>
        <v>cont.RegisterInstance&lt;ISignificantOwnershipAcquisitionWaysInfoEditFormFactory&gt;(new SignificantOwnershipAcquisitionWaysInfoEditFormFactoryBasic(), new ContainerControlledLifetimeManager());</v>
      </c>
      <c r="I89" t="str">
        <f t="shared" si="21"/>
        <v>[System.ComponentModel.Editor(typeof(BGU.DRPL.SignificantOwnership.Core.TypeEditors.SignificantOwnershipAcquisitionWaysInfo_Editor), typeof(System.Drawing.Design.UITypeEditor))]</v>
      </c>
    </row>
    <row r="90" spans="1:9" x14ac:dyDescent="0.25">
      <c r="A90" t="s">
        <v>299</v>
      </c>
      <c r="B90" t="str">
        <f t="shared" si="15"/>
        <v>ITotalOwnershipSummaryInfoEditFormFactory</v>
      </c>
      <c r="C90" t="str">
        <f t="shared" si="16"/>
        <v>public interface ITotalOwnershipSummaryInfoEditFormFactory : ITypeEditorFormFactoryBase { }</v>
      </c>
      <c r="D90" t="str">
        <f t="shared" si="17"/>
        <v>TotalOwnershipSummaryInfo_Editor</v>
      </c>
      <c r="E90" t="str">
        <f t="shared" si="18"/>
        <v>public class TotalOwnershipSummaryInfo_Editor : GenericTypeEditor&lt;TotalOwnershipSummaryInfo&gt; { private ITotalOwnershipSummaryInfoEditFormFactory _fact; protected override ITypeEditorFormFactoryBase TypeEditorFormFactory { get { if (_fact == null) _fact = TypeEditorsDispatcher.Container.Resolve&lt;ITotalOwnershipSummaryInfoEditFormFactory&gt;(); return _fact; } }  }</v>
      </c>
      <c r="F90" t="str">
        <f t="shared" si="19"/>
        <v>TotalOwnershipSummaryInfoEditFormFactoryBasic</v>
      </c>
      <c r="G90" t="str">
        <f t="shared" si="22"/>
        <v>public class TotalOwnershipSummaryInfoEditFormFactoryBasic : ITotalOwnershipSummaryInfoEditFormFactory { public System.Windows.Forms.Form SpawnInstance() { return new SimpleObjectForm&lt;TotalOwnershipSummaryInfo &gt;(); } }</v>
      </c>
      <c r="H90" t="str">
        <f t="shared" si="20"/>
        <v>cont.RegisterInstance&lt;ITotalOwnershipSummaryInfoEditFormFactory&gt;(new TotalOwnershipSummaryInfoEditFormFactoryBasic(), new ContainerControlledLifetimeManager());</v>
      </c>
      <c r="I90" t="str">
        <f t="shared" si="21"/>
        <v>[System.ComponentModel.Editor(typeof(BGU.DRPL.SignificantOwnership.Core.TypeEditors.TotalOwnershipSummaryInfo_Editor), typeof(System.Drawing.Design.UITypeEditor))]</v>
      </c>
    </row>
    <row r="91" spans="1:9" x14ac:dyDescent="0.25">
      <c r="A91" t="s">
        <v>300</v>
      </c>
      <c r="B91" t="str">
        <f t="shared" si="15"/>
        <v>IImperfectBusinessReputationInfoEditFormFactory</v>
      </c>
      <c r="C91" t="str">
        <f t="shared" si="16"/>
        <v>public interface IImperfectBusinessReputationInfoEditFormFactory : ITypeEditorFormFactoryBase { }</v>
      </c>
      <c r="D91" t="str">
        <f t="shared" si="17"/>
        <v>ImperfectBusinessReputationInfo_Editor</v>
      </c>
      <c r="E91" t="str">
        <f t="shared" si="18"/>
        <v>public class ImperfectBusinessReputationInfo_Editor : GenericTypeEditor&lt;ImperfectBusinessReputationInfo&gt; { private IImperfectBusinessReputationInfoEditFormFactory _fact; protected override ITypeEditorFormFactoryBase TypeEditorFormFactory { get { if (_fact == null) _fact = TypeEditorsDispatcher.Container.Resolve&lt;IImperfectBusinessReputationInfoEditFormFactory&gt;(); return _fact; } }  }</v>
      </c>
      <c r="F91" t="str">
        <f t="shared" si="19"/>
        <v>ImperfectBusinessReputationInfoEditFormFactoryBasic</v>
      </c>
      <c r="G91" t="str">
        <f t="shared" si="22"/>
        <v>public class ImperfectBusinessReputationInfoEditFormFactoryBasic : IImperfectBusinessReputationInfoEditFormFactory { public System.Windows.Forms.Form SpawnInstance() { return new SimpleObjectForm&lt;ImperfectBusinessReputationInfo &gt;(); } }</v>
      </c>
      <c r="H91" t="str">
        <f t="shared" si="20"/>
        <v>cont.RegisterInstance&lt;IImperfectBusinessReputationInfoEditFormFactory&gt;(new ImperfectBusinessReputationInfoEditFormFactoryBasic(), new ContainerControlledLifetimeManager());</v>
      </c>
      <c r="I91" t="str">
        <f t="shared" si="21"/>
        <v>[System.ComponentModel.Editor(typeof(BGU.DRPL.SignificantOwnership.Core.TypeEditors.ImperfectBusinessReputationInfo_Editor), typeof(System.Drawing.Design.UITypeEditor))]</v>
      </c>
    </row>
    <row r="92" spans="1:9" x14ac:dyDescent="0.25">
      <c r="A92" t="s">
        <v>301</v>
      </c>
      <c r="B92" t="str">
        <f t="shared" si="15"/>
        <v>IPowerOfAttorneyInfoEditFormFactory</v>
      </c>
      <c r="C92" t="str">
        <f t="shared" si="16"/>
        <v>public interface IPowerOfAttorneyInfoEditFormFactory : ITypeEditorFormFactoryBase { }</v>
      </c>
      <c r="D92" t="str">
        <f t="shared" si="17"/>
        <v>PowerOfAttorneyInfo_Editor</v>
      </c>
      <c r="E92" t="str">
        <f t="shared" si="18"/>
        <v>public class PowerOfAttorneyInfo_Editor : GenericTypeEditor&lt;PowerOfAttorneyInfo&gt; { private IPowerOfAttorneyInfoEditFormFactory _fact; protected override ITypeEditorFormFactoryBase TypeEditorFormFactory { get { if (_fact == null) _fact = TypeEditorsDispatcher.Container.Resolve&lt;IPowerOfAttorneyInfoEditFormFactory&gt;(); return _fact; } }  }</v>
      </c>
      <c r="F92" t="str">
        <f t="shared" si="19"/>
        <v>PowerOfAttorneyInfoEditFormFactoryBasic</v>
      </c>
      <c r="G92" t="str">
        <f t="shared" si="22"/>
        <v>public class PowerOfAttorneyInfoEditFormFactoryBasic : IPowerOfAttorneyInfoEditFormFactory { public System.Windows.Forms.Form SpawnInstance() { return new SimpleObjectForm&lt;PowerOfAttorneyInfo &gt;(); } }</v>
      </c>
      <c r="H92" t="str">
        <f t="shared" si="20"/>
        <v>cont.RegisterInstance&lt;IPowerOfAttorneyInfoEditFormFactory&gt;(new PowerOfAttorneyInfoEditFormFactoryBasic(), new ContainerControlledLifetimeManager());</v>
      </c>
      <c r="I92" t="str">
        <f t="shared" si="21"/>
        <v>[System.ComponentModel.Editor(typeof(BGU.DRPL.SignificantOwnership.Core.TypeEditors.PowerOfAttorneyInfo_Editor), typeof(System.Drawing.Design.UITypeEditor))]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D47"/>
  <sheetViews>
    <sheetView topLeftCell="B1" workbookViewId="0">
      <selection activeCell="D2" sqref="D2"/>
    </sheetView>
  </sheetViews>
  <sheetFormatPr defaultRowHeight="15" x14ac:dyDescent="0.25"/>
  <cols>
    <col min="1" max="1" width="0" hidden="1" customWidth="1"/>
    <col min="2" max="2" width="21.7109375" bestFit="1" customWidth="1"/>
  </cols>
  <sheetData>
    <row r="1" spans="1:4" x14ac:dyDescent="0.25">
      <c r="B1" t="s">
        <v>162</v>
      </c>
      <c r="C1" t="s">
        <v>163</v>
      </c>
    </row>
    <row r="2" spans="1:4" x14ac:dyDescent="0.25">
      <c r="A2" t="s">
        <v>79</v>
      </c>
      <c r="B2" t="str">
        <f>TRIM(A2)</f>
        <v>xs:string</v>
      </c>
      <c r="C2" s="2" t="s">
        <v>121</v>
      </c>
      <c r="D2" t="str">
        <f>"case " &amp; CHAR(34)&amp; B2 &amp; CHAR(34) &amp;": return " &amp; CHAR(34) &amp;C2 &amp; CHAR(34) &amp; ";"</f>
        <v>case "xs:string": return "текст";</v>
      </c>
    </row>
    <row r="3" spans="1:4" x14ac:dyDescent="0.25">
      <c r="A3" t="s">
        <v>80</v>
      </c>
      <c r="B3" t="str">
        <f t="shared" ref="B3:B45" si="0">TRIM(A3)</f>
        <v>xs:hexBinary</v>
      </c>
      <c r="C3" t="s">
        <v>122</v>
      </c>
      <c r="D3" t="str">
        <f t="shared" ref="D3:D47" si="1">"case " &amp; CHAR(34)&amp; B3 &amp; CHAR(34) &amp;": return " &amp; CHAR(34) &amp;C3 &amp; CHAR(34) &amp; ";"</f>
        <v>case "xs:hexBinary": return "гексадвоїчний";</v>
      </c>
    </row>
    <row r="4" spans="1:4" x14ac:dyDescent="0.25">
      <c r="A4" t="s">
        <v>81</v>
      </c>
      <c r="B4" t="str">
        <f t="shared" si="0"/>
        <v>xs:base64Binary</v>
      </c>
      <c r="C4" t="s">
        <v>123</v>
      </c>
      <c r="D4" t="str">
        <f t="shared" si="1"/>
        <v>case "xs:base64Binary": return "двоїчний у 64-му кодуванні";</v>
      </c>
    </row>
    <row r="5" spans="1:4" x14ac:dyDescent="0.25">
      <c r="A5" t="s">
        <v>82</v>
      </c>
      <c r="B5" t="str">
        <f t="shared" si="0"/>
        <v>xs:anyURI</v>
      </c>
      <c r="C5" t="s">
        <v>124</v>
      </c>
      <c r="D5" t="str">
        <f t="shared" si="1"/>
        <v>case "xs:anyURI": return "URL";</v>
      </c>
    </row>
    <row r="6" spans="1:4" x14ac:dyDescent="0.25">
      <c r="A6" t="s">
        <v>83</v>
      </c>
      <c r="B6" t="str">
        <f t="shared" si="0"/>
        <v>xs:QName</v>
      </c>
      <c r="C6" t="s">
        <v>125</v>
      </c>
      <c r="D6" t="str">
        <f t="shared" si="1"/>
        <v>case "xs:QName": return "кваліфіковане ім'я";</v>
      </c>
    </row>
    <row r="7" spans="1:4" x14ac:dyDescent="0.25">
      <c r="A7" t="s">
        <v>84</v>
      </c>
      <c r="B7" t="str">
        <f t="shared" si="0"/>
        <v>xs:NOTATION</v>
      </c>
      <c r="C7" t="s">
        <v>126</v>
      </c>
      <c r="D7" t="str">
        <f t="shared" si="1"/>
        <v>case "xs:NOTATION": return "нотація";</v>
      </c>
    </row>
    <row r="8" spans="1:4" x14ac:dyDescent="0.25">
      <c r="A8" t="s">
        <v>85</v>
      </c>
      <c r="B8" t="str">
        <f t="shared" si="0"/>
        <v>xs:normalizedString</v>
      </c>
      <c r="C8" t="s">
        <v>127</v>
      </c>
      <c r="D8" t="str">
        <f t="shared" si="1"/>
        <v>case "xs:normalizedString": return "нормалізований текст";</v>
      </c>
    </row>
    <row r="9" spans="1:4" x14ac:dyDescent="0.25">
      <c r="A9" t="s">
        <v>86</v>
      </c>
      <c r="B9" t="str">
        <f t="shared" si="0"/>
        <v>xs:token</v>
      </c>
      <c r="C9" t="s">
        <v>128</v>
      </c>
      <c r="D9" t="str">
        <f t="shared" si="1"/>
        <v>case "xs:token": return "токен";</v>
      </c>
    </row>
    <row r="10" spans="1:4" x14ac:dyDescent="0.25">
      <c r="A10" t="s">
        <v>87</v>
      </c>
      <c r="B10" t="str">
        <f t="shared" si="0"/>
        <v>xs:language</v>
      </c>
      <c r="C10" t="s">
        <v>129</v>
      </c>
      <c r="D10" t="str">
        <f t="shared" si="1"/>
        <v>case "xs:language": return "мова";</v>
      </c>
    </row>
    <row r="11" spans="1:4" x14ac:dyDescent="0.25">
      <c r="A11" t="s">
        <v>88</v>
      </c>
      <c r="B11" t="str">
        <f t="shared" si="0"/>
        <v>xs:NMTOKEN</v>
      </c>
      <c r="C11" t="s">
        <v>130</v>
      </c>
      <c r="D11" t="str">
        <f t="shared" si="1"/>
        <v>case "xs:NMTOKEN": return "ім'я-токен";</v>
      </c>
    </row>
    <row r="12" spans="1:4" x14ac:dyDescent="0.25">
      <c r="A12" t="s">
        <v>89</v>
      </c>
      <c r="B12" t="str">
        <f t="shared" si="0"/>
        <v>xs:Name</v>
      </c>
      <c r="C12" t="s">
        <v>131</v>
      </c>
      <c r="D12" t="str">
        <f t="shared" si="1"/>
        <v>case "xs:Name": return "ім'я";</v>
      </c>
    </row>
    <row r="13" spans="1:4" x14ac:dyDescent="0.25">
      <c r="A13" t="s">
        <v>90</v>
      </c>
      <c r="B13" t="str">
        <f t="shared" si="0"/>
        <v>xs:NCName</v>
      </c>
      <c r="C13" t="s">
        <v>131</v>
      </c>
      <c r="D13" t="str">
        <f t="shared" si="1"/>
        <v>case "xs:NCName": return "ім'я";</v>
      </c>
    </row>
    <row r="14" spans="1:4" x14ac:dyDescent="0.25">
      <c r="A14" t="s">
        <v>91</v>
      </c>
      <c r="B14" t="str">
        <f t="shared" si="0"/>
        <v>xs:ID</v>
      </c>
      <c r="C14" t="s">
        <v>132</v>
      </c>
      <c r="D14" t="str">
        <f t="shared" si="1"/>
        <v>case "xs:ID": return "ідентифікатор";</v>
      </c>
    </row>
    <row r="15" spans="1:4" x14ac:dyDescent="0.25">
      <c r="A15" t="s">
        <v>92</v>
      </c>
      <c r="B15" t="str">
        <f t="shared" si="0"/>
        <v>xs:IDREF</v>
      </c>
      <c r="C15" t="s">
        <v>133</v>
      </c>
      <c r="D15" t="str">
        <f t="shared" si="1"/>
        <v>case "xs:IDREF": return "посилання на ідентифікатор";</v>
      </c>
    </row>
    <row r="16" spans="1:4" x14ac:dyDescent="0.25">
      <c r="A16" t="s">
        <v>93</v>
      </c>
      <c r="B16" t="str">
        <f t="shared" si="0"/>
        <v>xs:ENTITY</v>
      </c>
      <c r="C16" t="s">
        <v>134</v>
      </c>
      <c r="D16" t="str">
        <f t="shared" si="1"/>
        <v>case "xs:ENTITY": return "сутність";</v>
      </c>
    </row>
    <row r="17" spans="1:4" x14ac:dyDescent="0.25">
      <c r="A17" t="s">
        <v>83</v>
      </c>
      <c r="B17" t="str">
        <f t="shared" si="0"/>
        <v>xs:QName</v>
      </c>
      <c r="C17" t="s">
        <v>125</v>
      </c>
      <c r="D17" t="str">
        <f t="shared" si="1"/>
        <v>case "xs:QName": return "кваліфіковане ім'я";</v>
      </c>
    </row>
    <row r="18" spans="1:4" x14ac:dyDescent="0.25">
      <c r="A18" t="s">
        <v>82</v>
      </c>
      <c r="B18" t="str">
        <f t="shared" si="0"/>
        <v>xs:anyURI</v>
      </c>
      <c r="C18" t="s">
        <v>135</v>
      </c>
      <c r="D18" t="str">
        <f t="shared" si="1"/>
        <v>case "xs:anyURI": return "будь-який URL";</v>
      </c>
    </row>
    <row r="19" spans="1:4" x14ac:dyDescent="0.25">
      <c r="A19" t="s">
        <v>94</v>
      </c>
      <c r="B19" t="str">
        <f t="shared" si="0"/>
        <v>xs:integer</v>
      </c>
      <c r="C19" t="s">
        <v>136</v>
      </c>
      <c r="D19" t="str">
        <f t="shared" si="1"/>
        <v>case "xs:integer": return "ціле число";</v>
      </c>
    </row>
    <row r="20" spans="1:4" x14ac:dyDescent="0.25">
      <c r="A20" t="s">
        <v>95</v>
      </c>
      <c r="B20" t="str">
        <f t="shared" si="0"/>
        <v>xs:nonPositiveInteger</v>
      </c>
      <c r="C20" t="s">
        <v>138</v>
      </c>
      <c r="D20" t="str">
        <f t="shared" si="1"/>
        <v>case "xs:nonPositiveInteger": return "недодатнє ціле число";</v>
      </c>
    </row>
    <row r="21" spans="1:4" x14ac:dyDescent="0.25">
      <c r="A21" t="s">
        <v>96</v>
      </c>
      <c r="B21" t="str">
        <f t="shared" si="0"/>
        <v>xs:negativeInteger</v>
      </c>
      <c r="C21" t="s">
        <v>137</v>
      </c>
      <c r="D21" t="str">
        <f t="shared" si="1"/>
        <v>case "xs:negativeInteger": return "від'ємне ціле число";</v>
      </c>
    </row>
    <row r="22" spans="1:4" x14ac:dyDescent="0.25">
      <c r="A22" t="s">
        <v>97</v>
      </c>
      <c r="B22" t="str">
        <f t="shared" si="0"/>
        <v>xs:nonNegativeInteger</v>
      </c>
      <c r="C22" t="s">
        <v>139</v>
      </c>
      <c r="D22" t="str">
        <f t="shared" si="1"/>
        <v>case "xs:nonNegativeInteger": return "невід'ємне ціле число";</v>
      </c>
    </row>
    <row r="23" spans="1:4" x14ac:dyDescent="0.25">
      <c r="A23" t="s">
        <v>98</v>
      </c>
      <c r="B23" t="str">
        <f t="shared" si="0"/>
        <v>xs:positiveInteger</v>
      </c>
      <c r="C23" t="s">
        <v>140</v>
      </c>
      <c r="D23" t="str">
        <f t="shared" si="1"/>
        <v>case "xs:positiveInteger": return "додатнє ціле число";</v>
      </c>
    </row>
    <row r="24" spans="1:4" x14ac:dyDescent="0.25">
      <c r="A24" t="s">
        <v>99</v>
      </c>
      <c r="B24" t="str">
        <f t="shared" si="0"/>
        <v>xs:long</v>
      </c>
      <c r="C24" t="s">
        <v>141</v>
      </c>
      <c r="D24" t="str">
        <f t="shared" si="1"/>
        <v>case "xs:long": return "довге ціле число";</v>
      </c>
    </row>
    <row r="25" spans="1:4" x14ac:dyDescent="0.25">
      <c r="A25" t="s">
        <v>100</v>
      </c>
      <c r="B25" t="str">
        <f t="shared" si="0"/>
        <v>xs:int</v>
      </c>
      <c r="C25" t="s">
        <v>136</v>
      </c>
      <c r="D25" t="str">
        <f t="shared" si="1"/>
        <v>case "xs:int": return "ціле число";</v>
      </c>
    </row>
    <row r="26" spans="1:4" x14ac:dyDescent="0.25">
      <c r="A26" t="s">
        <v>101</v>
      </c>
      <c r="B26" t="str">
        <f t="shared" si="0"/>
        <v>xs:short</v>
      </c>
      <c r="C26" t="s">
        <v>142</v>
      </c>
      <c r="D26" t="str">
        <f t="shared" si="1"/>
        <v>case "xs:short": return "коротке ціле число";</v>
      </c>
    </row>
    <row r="27" spans="1:4" x14ac:dyDescent="0.25">
      <c r="A27" t="s">
        <v>102</v>
      </c>
      <c r="B27" t="str">
        <f t="shared" si="0"/>
        <v>xs:byte</v>
      </c>
      <c r="C27" t="s">
        <v>143</v>
      </c>
      <c r="D27" t="str">
        <f t="shared" si="1"/>
        <v>case "xs:byte": return "байт";</v>
      </c>
    </row>
    <row r="28" spans="1:4" x14ac:dyDescent="0.25">
      <c r="A28" t="s">
        <v>103</v>
      </c>
      <c r="B28" t="str">
        <f t="shared" si="0"/>
        <v>xs:unsignedLong</v>
      </c>
      <c r="C28" t="s">
        <v>144</v>
      </c>
      <c r="D28" t="str">
        <f t="shared" si="1"/>
        <v>case "xs:unsignedLong": return "беззнакове довге ціле";</v>
      </c>
    </row>
    <row r="29" spans="1:4" x14ac:dyDescent="0.25">
      <c r="A29" t="s">
        <v>104</v>
      </c>
      <c r="B29" t="str">
        <f t="shared" si="0"/>
        <v>xs:unsignedInt</v>
      </c>
      <c r="C29" t="s">
        <v>145</v>
      </c>
      <c r="D29" t="str">
        <f t="shared" si="1"/>
        <v>case "xs:unsignedInt": return "беззнакове ціле";</v>
      </c>
    </row>
    <row r="30" spans="1:4" x14ac:dyDescent="0.25">
      <c r="A30" t="s">
        <v>105</v>
      </c>
      <c r="B30" t="str">
        <f t="shared" si="0"/>
        <v>xs:unsignedShort</v>
      </c>
      <c r="C30" t="s">
        <v>146</v>
      </c>
      <c r="D30" t="str">
        <f t="shared" si="1"/>
        <v>case "xs:unsignedShort": return "беззнакове коротке ціле";</v>
      </c>
    </row>
    <row r="31" spans="1:4" x14ac:dyDescent="0.25">
      <c r="A31" t="s">
        <v>106</v>
      </c>
      <c r="B31" t="str">
        <f t="shared" si="0"/>
        <v>xs:unsignedByte</v>
      </c>
      <c r="C31" t="s">
        <v>147</v>
      </c>
      <c r="D31" t="str">
        <f t="shared" si="1"/>
        <v>case "xs:unsignedByte": return "беззнаковий байт";</v>
      </c>
    </row>
    <row r="32" spans="1:4" x14ac:dyDescent="0.25">
      <c r="A32" t="s">
        <v>107</v>
      </c>
      <c r="B32" t="str">
        <f t="shared" si="0"/>
        <v>xs:float</v>
      </c>
      <c r="C32" t="s">
        <v>148</v>
      </c>
      <c r="D32" t="str">
        <f t="shared" si="1"/>
        <v>case "xs:float": return "число з плаваючою комою";</v>
      </c>
    </row>
    <row r="33" spans="1:4" x14ac:dyDescent="0.25">
      <c r="A33" t="s">
        <v>108</v>
      </c>
      <c r="B33" t="str">
        <f t="shared" si="0"/>
        <v>xs:double</v>
      </c>
      <c r="C33" t="s">
        <v>149</v>
      </c>
      <c r="D33" t="str">
        <f t="shared" si="1"/>
        <v>case "xs:double": return "подвійне з плаваючою комою";</v>
      </c>
    </row>
    <row r="34" spans="1:4" x14ac:dyDescent="0.25">
      <c r="A34" t="s">
        <v>109</v>
      </c>
      <c r="B34" t="str">
        <f t="shared" si="0"/>
        <v>xs:dateTime</v>
      </c>
      <c r="C34" t="s">
        <v>150</v>
      </c>
      <c r="D34" t="str">
        <f t="shared" si="1"/>
        <v>case "xs:dateTime": return "дата і час";</v>
      </c>
    </row>
    <row r="35" spans="1:4" x14ac:dyDescent="0.25">
      <c r="A35" t="s">
        <v>110</v>
      </c>
      <c r="B35" t="str">
        <f t="shared" si="0"/>
        <v>xs:date</v>
      </c>
      <c r="C35" t="s">
        <v>151</v>
      </c>
      <c r="D35" t="str">
        <f t="shared" si="1"/>
        <v>case "xs:date": return "дата";</v>
      </c>
    </row>
    <row r="36" spans="1:4" x14ac:dyDescent="0.25">
      <c r="A36" t="s">
        <v>111</v>
      </c>
      <c r="B36" t="str">
        <f t="shared" si="0"/>
        <v>xs:gYearMonth</v>
      </c>
      <c r="C36" t="s">
        <v>152</v>
      </c>
      <c r="D36" t="str">
        <f t="shared" si="1"/>
        <v>case "xs:gYearMonth": return "рік і місяць";</v>
      </c>
    </row>
    <row r="37" spans="1:4" x14ac:dyDescent="0.25">
      <c r="A37" t="s">
        <v>112</v>
      </c>
      <c r="B37" t="str">
        <f t="shared" si="0"/>
        <v>xs:gYear</v>
      </c>
      <c r="C37" t="s">
        <v>153</v>
      </c>
      <c r="D37" t="str">
        <f t="shared" si="1"/>
        <v>case "xs:gYear": return "рік";</v>
      </c>
    </row>
    <row r="38" spans="1:4" x14ac:dyDescent="0.25">
      <c r="A38" t="s">
        <v>113</v>
      </c>
      <c r="B38" t="str">
        <f t="shared" si="0"/>
        <v>xs:time</v>
      </c>
      <c r="C38" t="s">
        <v>154</v>
      </c>
      <c r="D38" t="str">
        <f t="shared" si="1"/>
        <v>case "xs:time": return "час";</v>
      </c>
    </row>
    <row r="39" spans="1:4" x14ac:dyDescent="0.25">
      <c r="A39" t="s">
        <v>114</v>
      </c>
      <c r="B39" t="str">
        <f t="shared" si="0"/>
        <v>xs:gDay</v>
      </c>
      <c r="C39" t="s">
        <v>155</v>
      </c>
      <c r="D39" t="str">
        <f t="shared" si="1"/>
        <v>case "xs:gDay": return "день";</v>
      </c>
    </row>
    <row r="40" spans="1:4" x14ac:dyDescent="0.25">
      <c r="A40" t="s">
        <v>115</v>
      </c>
      <c r="B40" t="str">
        <f t="shared" si="0"/>
        <v>xs:gMonth</v>
      </c>
      <c r="C40" t="s">
        <v>156</v>
      </c>
      <c r="D40" t="str">
        <f t="shared" si="1"/>
        <v>case "xs:gMonth": return "місяць";</v>
      </c>
    </row>
    <row r="41" spans="1:4" x14ac:dyDescent="0.25">
      <c r="A41" t="s">
        <v>116</v>
      </c>
      <c r="B41" t="str">
        <f t="shared" si="0"/>
        <v>xs:gMonthDay</v>
      </c>
      <c r="C41" t="s">
        <v>157</v>
      </c>
      <c r="D41" t="str">
        <f t="shared" si="1"/>
        <v>case "xs:gMonthDay": return "місяць і день";</v>
      </c>
    </row>
    <row r="42" spans="1:4" x14ac:dyDescent="0.25">
      <c r="A42" t="s">
        <v>117</v>
      </c>
      <c r="B42" t="str">
        <f t="shared" si="0"/>
        <v>xs:duration</v>
      </c>
      <c r="C42" t="s">
        <v>158</v>
      </c>
      <c r="D42" t="str">
        <f t="shared" si="1"/>
        <v>case "xs:duration": return "тривалість (по часу)";</v>
      </c>
    </row>
    <row r="43" spans="1:4" x14ac:dyDescent="0.25">
      <c r="A43" t="s">
        <v>118</v>
      </c>
      <c r="B43" t="str">
        <f t="shared" si="0"/>
        <v>xs:NMTOKENS</v>
      </c>
      <c r="C43" t="s">
        <v>159</v>
      </c>
      <c r="D43" t="str">
        <f t="shared" si="1"/>
        <v>case "xs:NMTOKENS": return "масив імен-токенів";</v>
      </c>
    </row>
    <row r="44" spans="1:4" x14ac:dyDescent="0.25">
      <c r="A44" t="s">
        <v>119</v>
      </c>
      <c r="B44" t="str">
        <f t="shared" si="0"/>
        <v>xs:IDREFS</v>
      </c>
      <c r="C44" t="s">
        <v>160</v>
      </c>
      <c r="D44" t="str">
        <f t="shared" si="1"/>
        <v>case "xs:IDREFS": return "масив посилань на ідентифікатори";</v>
      </c>
    </row>
    <row r="45" spans="1:4" x14ac:dyDescent="0.25">
      <c r="A45" t="s">
        <v>120</v>
      </c>
      <c r="B45" t="str">
        <f t="shared" si="0"/>
        <v>xs:ENTITIES</v>
      </c>
      <c r="C45" t="s">
        <v>161</v>
      </c>
      <c r="D45" t="str">
        <f t="shared" si="1"/>
        <v>case "xs:ENTITIES": return "масив сутностей";</v>
      </c>
    </row>
    <row r="46" spans="1:4" x14ac:dyDescent="0.25">
      <c r="B46" t="s">
        <v>164</v>
      </c>
      <c r="C46" t="s">
        <v>166</v>
      </c>
      <c r="D46" t="str">
        <f t="shared" si="1"/>
        <v>case "xs:boolean": return "логічний тип(так/ні)";</v>
      </c>
    </row>
    <row r="47" spans="1:4" x14ac:dyDescent="0.25">
      <c r="B47" t="s">
        <v>165</v>
      </c>
      <c r="C47" t="s">
        <v>167</v>
      </c>
      <c r="D47" t="str">
        <f t="shared" si="1"/>
        <v>case "xs:decimal": return "десяткове число, у т.ч. дрібне";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M37"/>
  <sheetViews>
    <sheetView topLeftCell="E1" workbookViewId="0">
      <selection activeCell="M3" sqref="M3"/>
    </sheetView>
  </sheetViews>
  <sheetFormatPr defaultRowHeight="15" x14ac:dyDescent="0.25"/>
  <cols>
    <col min="1" max="1" width="30.42578125" bestFit="1" customWidth="1"/>
    <col min="3" max="3" width="37.140625" bestFit="1" customWidth="1"/>
    <col min="4" max="4" width="255.7109375" bestFit="1" customWidth="1"/>
    <col min="10" max="10" width="20.7109375" bestFit="1" customWidth="1"/>
    <col min="11" max="11" width="5.85546875" bestFit="1" customWidth="1"/>
    <col min="12" max="12" width="11" bestFit="1" customWidth="1"/>
  </cols>
  <sheetData>
    <row r="1" spans="1:13" x14ac:dyDescent="0.25">
      <c r="A1" s="1" t="s">
        <v>168</v>
      </c>
      <c r="B1" t="s">
        <v>171</v>
      </c>
      <c r="C1" t="s">
        <v>172</v>
      </c>
      <c r="D1" t="s">
        <v>173</v>
      </c>
      <c r="E1" t="s">
        <v>206</v>
      </c>
      <c r="F1" t="s">
        <v>207</v>
      </c>
    </row>
    <row r="2" spans="1:13" x14ac:dyDescent="0.25">
      <c r="A2" t="s">
        <v>169</v>
      </c>
      <c r="B2">
        <v>0</v>
      </c>
      <c r="C2" t="s">
        <v>189</v>
      </c>
      <c r="D2" t="s">
        <v>190</v>
      </c>
      <c r="E2" t="str">
        <f>C2&amp; " = " &amp;B2</f>
        <v>None = 0</v>
      </c>
      <c r="F2" t="str">
        <f>"[Description(" &amp; CHAR(34) &amp; D2&amp; CHAR(34) &amp; ")]"</f>
        <v>[Description("Не вказано")]</v>
      </c>
      <c r="G2" t="str">
        <f>F2&amp;E2 &amp;","</f>
        <v>[Description("Не вказано")]None = 0,</v>
      </c>
      <c r="J2" t="s">
        <v>343</v>
      </c>
      <c r="L2" t="str">
        <f>C2</f>
        <v>None</v>
      </c>
      <c r="M2" t="str">
        <f>D2</f>
        <v>Не вказано</v>
      </c>
    </row>
    <row r="3" spans="1:13" x14ac:dyDescent="0.25">
      <c r="A3" t="s">
        <v>169</v>
      </c>
      <c r="B3">
        <f>B2+1</f>
        <v>1</v>
      </c>
      <c r="C3" t="s">
        <v>191</v>
      </c>
      <c r="D3" t="s">
        <v>174</v>
      </c>
      <c r="E3" t="str">
        <f t="shared" ref="E3:E17" si="0">C3&amp; " = " &amp;B3</f>
        <v>PayDocsIssuance = 1</v>
      </c>
      <c r="F3" t="str">
        <f t="shared" ref="F3:F17" si="1">"[Description(" &amp; CHAR(34) &amp; D3&amp; CHAR(34) &amp; ")]"</f>
        <v>[Description("п.1 випуск платіжних документів, платіжних карток, дорожніх чеків та/або їх обслуговування, кліринг, інші форми забезпечення розрахунків (ст.4 з-ну Про фінпослуги)")]</v>
      </c>
      <c r="G3" t="str">
        <f t="shared" ref="G3:G17" si="2">F3&amp;E3 &amp;","</f>
        <v>[Description("п.1 випуск платіжних документів, платіжних карток, дорожніх чеків та/або їх обслуговування, кліринг, інші форми забезпечення розрахунків (ст.4 з-ну Про фінпослуги)")]PayDocsIssuance = 1,</v>
      </c>
      <c r="J3" t="s">
        <v>343</v>
      </c>
      <c r="L3" t="str">
        <f t="shared" ref="L3:L17" si="3">C3</f>
        <v>PayDocsIssuance</v>
      </c>
      <c r="M3" t="str">
        <f t="shared" ref="M3:M18" si="4">D3</f>
        <v>п.1 випуск платіжних документів, платіжних карток, дорожніх чеків та/або їх обслуговування, кліринг, інші форми забезпечення розрахунків (ст.4 з-ну Про фінпослуги)</v>
      </c>
    </row>
    <row r="4" spans="1:13" x14ac:dyDescent="0.25">
      <c r="A4" t="s">
        <v>169</v>
      </c>
      <c r="B4">
        <f t="shared" ref="B4:B28" si="5">B3+1</f>
        <v>2</v>
      </c>
      <c r="C4" t="s">
        <v>192</v>
      </c>
      <c r="D4" t="s">
        <v>175</v>
      </c>
      <c r="E4" t="str">
        <f t="shared" si="0"/>
        <v>Trust = 2</v>
      </c>
      <c r="F4" t="str">
        <f t="shared" si="1"/>
        <v>[Description("п.2 довірче управління фінансовими активами (ст.4 з-ну Про фінпослуги)")]</v>
      </c>
      <c r="G4" t="str">
        <f t="shared" si="2"/>
        <v>[Description("п.2 довірче управління фінансовими активами (ст.4 з-ну Про фінпослуги)")]Trust = 2,</v>
      </c>
      <c r="J4" t="s">
        <v>343</v>
      </c>
      <c r="L4" t="str">
        <f t="shared" si="3"/>
        <v>Trust</v>
      </c>
      <c r="M4" t="str">
        <f t="shared" si="4"/>
        <v>п.2 довірче управління фінансовими активами (ст.4 з-ну Про фінпослуги)</v>
      </c>
    </row>
    <row r="5" spans="1:13" x14ac:dyDescent="0.25">
      <c r="A5" t="s">
        <v>169</v>
      </c>
      <c r="B5">
        <f t="shared" si="5"/>
        <v>3</v>
      </c>
      <c r="C5" t="s">
        <v>193</v>
      </c>
      <c r="D5" t="s">
        <v>176</v>
      </c>
      <c r="E5" t="str">
        <f t="shared" si="0"/>
        <v>CurrencyExchange = 3</v>
      </c>
      <c r="F5" t="str">
        <f t="shared" si="1"/>
        <v>[Description("п.3 діяльність з обміну валют (ст.4 з-ну Про фінпослуги)")]</v>
      </c>
      <c r="G5" t="str">
        <f t="shared" si="2"/>
        <v>[Description("п.3 діяльність з обміну валют (ст.4 з-ну Про фінпослуги)")]CurrencyExchange = 3,</v>
      </c>
      <c r="J5" t="s">
        <v>343</v>
      </c>
      <c r="L5" t="str">
        <f t="shared" si="3"/>
        <v>CurrencyExchange</v>
      </c>
      <c r="M5" t="str">
        <f t="shared" si="4"/>
        <v>п.3 діяльність з обміну валют (ст.4 з-ну Про фінпослуги)</v>
      </c>
    </row>
    <row r="6" spans="1:13" x14ac:dyDescent="0.25">
      <c r="A6" t="s">
        <v>169</v>
      </c>
      <c r="B6">
        <f t="shared" si="5"/>
        <v>4</v>
      </c>
      <c r="C6" t="s">
        <v>194</v>
      </c>
      <c r="D6" t="s">
        <v>177</v>
      </c>
      <c r="E6" t="str">
        <f t="shared" si="0"/>
        <v>FinanceAssetsLiabilities = 4</v>
      </c>
      <c r="F6" t="str">
        <f t="shared" si="1"/>
        <v>[Description("п.4 залучення фінансових активів із зобов'язанням щодо наступного їх повернення (ст.4 з-ну Про фінпослуги)")]</v>
      </c>
      <c r="G6" t="str">
        <f t="shared" si="2"/>
        <v>[Description("п.4 залучення фінансових активів із зобов'язанням щодо наступного їх повернення (ст.4 з-ну Про фінпослуги)")]FinanceAssetsLiabilities = 4,</v>
      </c>
      <c r="J6" t="s">
        <v>343</v>
      </c>
      <c r="L6" t="str">
        <f t="shared" si="3"/>
        <v>FinanceAssetsLiabilities</v>
      </c>
      <c r="M6" t="str">
        <f t="shared" si="4"/>
        <v>п.4 залучення фінансових активів із зобов'язанням щодо наступного їх повернення (ст.4 з-ну Про фінпослуги)</v>
      </c>
    </row>
    <row r="7" spans="1:13" x14ac:dyDescent="0.25">
      <c r="A7" t="s">
        <v>169</v>
      </c>
      <c r="B7">
        <f t="shared" si="5"/>
        <v>5</v>
      </c>
      <c r="C7" t="s">
        <v>195</v>
      </c>
      <c r="D7" t="s">
        <v>178</v>
      </c>
      <c r="E7" t="str">
        <f t="shared" si="0"/>
        <v>FinancialLeasing = 5</v>
      </c>
      <c r="F7" t="str">
        <f t="shared" si="1"/>
        <v>[Description("п.5 фінансовий лізинг (ст.4 з-ну Про фінпослуги)")]</v>
      </c>
      <c r="G7" t="str">
        <f t="shared" si="2"/>
        <v>[Description("п.5 фінансовий лізинг (ст.4 з-ну Про фінпослуги)")]FinancialLeasing = 5,</v>
      </c>
      <c r="J7" t="s">
        <v>343</v>
      </c>
      <c r="L7" t="str">
        <f t="shared" si="3"/>
        <v>FinancialLeasing</v>
      </c>
      <c r="M7" t="str">
        <f t="shared" si="4"/>
        <v>п.5 фінансовий лізинг (ст.4 з-ну Про фінпослуги)</v>
      </c>
    </row>
    <row r="8" spans="1:13" x14ac:dyDescent="0.25">
      <c r="A8" t="s">
        <v>169</v>
      </c>
      <c r="B8">
        <f t="shared" si="5"/>
        <v>6</v>
      </c>
      <c r="C8" t="s">
        <v>196</v>
      </c>
      <c r="D8" t="s">
        <v>179</v>
      </c>
      <c r="E8" t="str">
        <f t="shared" si="0"/>
        <v>Lending = 6</v>
      </c>
      <c r="F8" t="str">
        <f t="shared" si="1"/>
        <v>[Description("п.6 надання коштів у позику, в тому числі і на умовах фінансового кредиту (ст.4 з-ну Про фінпослуги)")]</v>
      </c>
      <c r="G8" t="str">
        <f t="shared" si="2"/>
        <v>[Description("п.6 надання коштів у позику, в тому числі і на умовах фінансового кредиту (ст.4 з-ну Про фінпослуги)")]Lending = 6,</v>
      </c>
      <c r="J8" t="s">
        <v>343</v>
      </c>
      <c r="L8" t="str">
        <f t="shared" si="3"/>
        <v>Lending</v>
      </c>
      <c r="M8" t="str">
        <f t="shared" si="4"/>
        <v>п.6 надання коштів у позику, в тому числі і на умовах фінансового кредиту (ст.4 з-ну Про фінпослуги)</v>
      </c>
    </row>
    <row r="9" spans="1:13" x14ac:dyDescent="0.25">
      <c r="A9" t="s">
        <v>169</v>
      </c>
      <c r="B9">
        <f t="shared" si="5"/>
        <v>7</v>
      </c>
      <c r="C9" t="s">
        <v>197</v>
      </c>
      <c r="D9" t="s">
        <v>180</v>
      </c>
      <c r="E9" t="str">
        <f t="shared" si="0"/>
        <v>Guarantees = 7</v>
      </c>
      <c r="F9" t="str">
        <f t="shared" si="1"/>
        <v>[Description("п.7 надання гарантій та поручительств (ст.4 з-ну Про фінпослуги)")]</v>
      </c>
      <c r="G9" t="str">
        <f t="shared" si="2"/>
        <v>[Description("п.7 надання гарантій та поручительств (ст.4 з-ну Про фінпослуги)")]Guarantees = 7,</v>
      </c>
      <c r="J9" t="s">
        <v>343</v>
      </c>
      <c r="L9" t="str">
        <f t="shared" si="3"/>
        <v>Guarantees</v>
      </c>
      <c r="M9" t="str">
        <f t="shared" si="4"/>
        <v>п.7 надання гарантій та поручительств (ст.4 з-ну Про фінпослуги)</v>
      </c>
    </row>
    <row r="10" spans="1:13" x14ac:dyDescent="0.25">
      <c r="A10" t="s">
        <v>169</v>
      </c>
      <c r="B10">
        <f t="shared" si="5"/>
        <v>8</v>
      </c>
      <c r="C10" t="s">
        <v>198</v>
      </c>
      <c r="D10" t="s">
        <v>181</v>
      </c>
      <c r="E10" t="str">
        <f t="shared" si="0"/>
        <v>FundsTransfer = 8</v>
      </c>
      <c r="F10" t="str">
        <f t="shared" si="1"/>
        <v>[Description("п.8 переказ коштів (ст.4 з-ну Про фінпослуги)")]</v>
      </c>
      <c r="G10" t="str">
        <f t="shared" si="2"/>
        <v>[Description("п.8 переказ коштів (ст.4 з-ну Про фінпослуги)")]FundsTransfer = 8,</v>
      </c>
      <c r="J10" t="s">
        <v>343</v>
      </c>
      <c r="L10" t="str">
        <f t="shared" si="3"/>
        <v>FundsTransfer</v>
      </c>
      <c r="M10" t="str">
        <f t="shared" si="4"/>
        <v>п.8 переказ коштів (ст.4 з-ну Про фінпослуги)</v>
      </c>
    </row>
    <row r="11" spans="1:13" x14ac:dyDescent="0.25">
      <c r="A11" t="s">
        <v>169</v>
      </c>
      <c r="B11">
        <f t="shared" si="5"/>
        <v>9</v>
      </c>
      <c r="C11" t="s">
        <v>199</v>
      </c>
      <c r="D11" t="s">
        <v>182</v>
      </c>
      <c r="E11" t="str">
        <f t="shared" si="0"/>
        <v>InsuranceAndPensionSavings = 9</v>
      </c>
      <c r="F11" t="str">
        <f t="shared" si="1"/>
        <v>[Description("п.9 послуги у сфері страхування та у системі накопичувального пенсійного забезпечення (ст.4 з-ну Про фінпослуги)")]</v>
      </c>
      <c r="G11" t="str">
        <f t="shared" si="2"/>
        <v>[Description("п.9 послуги у сфері страхування та у системі накопичувального пенсійного забезпечення (ст.4 з-ну Про фінпослуги)")]InsuranceAndPensionSavings = 9,</v>
      </c>
      <c r="J11" t="s">
        <v>343</v>
      </c>
      <c r="L11" t="str">
        <f t="shared" si="3"/>
        <v>InsuranceAndPensionSavings</v>
      </c>
      <c r="M11" t="str">
        <f t="shared" si="4"/>
        <v>п.9 послуги у сфері страхування та у системі накопичувального пенсійного забезпечення (ст.4 з-ну Про фінпослуги)</v>
      </c>
    </row>
    <row r="12" spans="1:13" x14ac:dyDescent="0.25">
      <c r="A12" t="s">
        <v>169</v>
      </c>
      <c r="B12">
        <f t="shared" si="5"/>
        <v>10</v>
      </c>
      <c r="C12" t="s">
        <v>200</v>
      </c>
      <c r="D12" t="s">
        <v>183</v>
      </c>
      <c r="E12" t="str">
        <f t="shared" si="0"/>
        <v>StockExchangeActivities = 10</v>
      </c>
      <c r="F12" t="str">
        <f t="shared" si="1"/>
        <v>[Description("п.10 професійна діяльність на ринку цінних паперів, що підлягає ліцензуванню (ст.4 з-ну Про фінпослуги)")]</v>
      </c>
      <c r="G12" t="str">
        <f t="shared" si="2"/>
        <v>[Description("п.10 професійна діяльність на ринку цінних паперів, що підлягає ліцензуванню (ст.4 з-ну Про фінпослуги)")]StockExchangeActivities = 10,</v>
      </c>
      <c r="J12" t="s">
        <v>343</v>
      </c>
      <c r="L12" t="str">
        <f t="shared" si="3"/>
        <v>StockExchangeActivities</v>
      </c>
      <c r="M12" t="str">
        <f t="shared" si="4"/>
        <v>п.10 професійна діяльність на ринку цінних паперів, що підлягає ліцензуванню (ст.4 з-ну Про фінпослуги)</v>
      </c>
    </row>
    <row r="13" spans="1:13" x14ac:dyDescent="0.25">
      <c r="A13" t="s">
        <v>169</v>
      </c>
      <c r="B13">
        <f t="shared" si="5"/>
        <v>11</v>
      </c>
      <c r="C13" t="s">
        <v>201</v>
      </c>
      <c r="D13" t="s">
        <v>184</v>
      </c>
      <c r="E13" t="str">
        <f t="shared" si="0"/>
        <v>Factoring = 11</v>
      </c>
      <c r="F13" t="str">
        <f t="shared" si="1"/>
        <v>[Description("п.11 факторинг (ст.4 з-ну Про фінпослуги)")]</v>
      </c>
      <c r="G13" t="str">
        <f t="shared" si="2"/>
        <v>[Description("п.11 факторинг (ст.4 з-ну Про фінпослуги)")]Factoring = 11,</v>
      </c>
      <c r="J13" t="s">
        <v>343</v>
      </c>
      <c r="L13" t="str">
        <f t="shared" si="3"/>
        <v>Factoring</v>
      </c>
      <c r="M13" t="str">
        <f t="shared" si="4"/>
        <v>п.11 факторинг (ст.4 з-ну Про фінпослуги)</v>
      </c>
    </row>
    <row r="14" spans="1:13" x14ac:dyDescent="0.25">
      <c r="A14" t="s">
        <v>169</v>
      </c>
      <c r="B14">
        <f t="shared" si="5"/>
        <v>12</v>
      </c>
      <c r="C14" t="s">
        <v>202</v>
      </c>
      <c r="D14" t="s">
        <v>185</v>
      </c>
      <c r="E14" t="str">
        <f t="shared" si="0"/>
        <v>FinAssetsAdministeringGroupsPurchase = 12</v>
      </c>
      <c r="F14" t="str">
        <f t="shared" si="1"/>
        <v>[Description("п.11.1 адміністрування фінансових активів для придбання товарів у групах (ст.4 з-ну Про фінпослуги)")]</v>
      </c>
      <c r="G14" t="str">
        <f t="shared" si="2"/>
        <v>[Description("п.11.1 адміністрування фінансових активів для придбання товарів у групах (ст.4 з-ну Про фінпослуги)")]FinAssetsAdministeringGroupsPurchase = 12,</v>
      </c>
      <c r="J14" t="s">
        <v>343</v>
      </c>
      <c r="L14" t="str">
        <f t="shared" si="3"/>
        <v>FinAssetsAdministeringGroupsPurchase</v>
      </c>
      <c r="M14" t="str">
        <f t="shared" si="4"/>
        <v>п.11.1 адміністрування фінансових активів для придбання товарів у групах (ст.4 з-ну Про фінпослуги)</v>
      </c>
    </row>
    <row r="15" spans="1:13" x14ac:dyDescent="0.25">
      <c r="A15" t="s">
        <v>169</v>
      </c>
      <c r="B15">
        <f t="shared" si="5"/>
        <v>13</v>
      </c>
      <c r="C15" t="s">
        <v>203</v>
      </c>
      <c r="D15" t="s">
        <v>187</v>
      </c>
      <c r="E15" t="str">
        <f t="shared" si="0"/>
        <v>ConstructionAssetsManagement = 13</v>
      </c>
      <c r="F15" t="str">
        <f t="shared" si="1"/>
        <v>[Description("п.12 управління майном для фінансування об'єктів будівництва та/або здійснення операцій з нерухомістю відповідно до Закону України Про фінансово-кредитні механізми і управління майном при будівництві житла та операціях з нерухомістю (ст.4 з-ну Про фінпослуги)")]</v>
      </c>
      <c r="G15" t="str">
        <f t="shared" si="2"/>
        <v>[Description("п.12 управління майном для фінансування об'єктів будівництва та/або здійснення операцій з нерухомістю відповідно до Закону України Про фінансово-кредитні механізми і управління майном при будівництві житла та операціях з нерухомістю (ст.4 з-ну Про фінпослуги)")]ConstructionAssetsManagement = 13,</v>
      </c>
      <c r="J15" t="s">
        <v>343</v>
      </c>
      <c r="L15" t="str">
        <f t="shared" si="3"/>
        <v>ConstructionAssetsManagement</v>
      </c>
      <c r="M15" t="str">
        <f t="shared" si="4"/>
        <v>п.12 управління майном для фінансування об'єктів будівництва та/або здійснення операцій з нерухомістю відповідно до Закону України Про фінансово-кредитні механізми і управління майном при будівництві житла та операціях з нерухомістю (ст.4 з-ну Про фінпослуги)</v>
      </c>
    </row>
    <row r="16" spans="1:13" x14ac:dyDescent="0.25">
      <c r="A16" t="s">
        <v>169</v>
      </c>
      <c r="B16">
        <f t="shared" si="5"/>
        <v>14</v>
      </c>
      <c r="C16" t="s">
        <v>204</v>
      </c>
      <c r="D16" t="s">
        <v>186</v>
      </c>
      <c r="E16" t="str">
        <f t="shared" si="0"/>
        <v>MortgageSecuritiesMngtIssue = 14</v>
      </c>
      <c r="F16" t="str">
        <f t="shared" si="1"/>
        <v>[Description("п.13 операції з іпотечними активами з метою емісії іпотечних цінних паперів (ст.4 з-ну Про фінпослуги)")]</v>
      </c>
      <c r="G16" t="str">
        <f t="shared" si="2"/>
        <v>[Description("п.13 операції з іпотечними активами з метою емісії іпотечних цінних паперів (ст.4 з-ну Про фінпослуги)")]MortgageSecuritiesMngtIssue = 14,</v>
      </c>
      <c r="J16" t="s">
        <v>343</v>
      </c>
      <c r="L16" t="str">
        <f t="shared" si="3"/>
        <v>MortgageSecuritiesMngtIssue</v>
      </c>
      <c r="M16" t="str">
        <f t="shared" si="4"/>
        <v>п.13 операції з іпотечними активами з метою емісії іпотечних цінних паперів (ст.4 з-ну Про фінпослуги)</v>
      </c>
    </row>
    <row r="17" spans="1:13" x14ac:dyDescent="0.25">
      <c r="A17" t="s">
        <v>169</v>
      </c>
      <c r="B17">
        <f t="shared" si="5"/>
        <v>15</v>
      </c>
      <c r="C17" t="s">
        <v>205</v>
      </c>
      <c r="D17" t="s">
        <v>188</v>
      </c>
      <c r="E17" t="str">
        <f t="shared" si="0"/>
        <v>OtherFinBankServices = 15</v>
      </c>
      <c r="F17" t="str">
        <f t="shared" si="1"/>
        <v>[Description("п.14 банківські та інші фінансові послуги, що надаються відповідно до Закону України Про банки і банківську діяльність (ст.4 з-ну Про фінпослуги)")]</v>
      </c>
      <c r="G17" t="str">
        <f t="shared" si="2"/>
        <v>[Description("п.14 банківські та інші фінансові послуги, що надаються відповідно до Закону України Про банки і банківську діяльність (ст.4 з-ну Про фінпослуги)")]OtherFinBankServices = 15,</v>
      </c>
      <c r="J17" t="s">
        <v>343</v>
      </c>
      <c r="L17" t="str">
        <f t="shared" si="3"/>
        <v>OtherFinBankServices</v>
      </c>
      <c r="M17" t="str">
        <f t="shared" si="4"/>
        <v>п.14 банківські та інші фінансові послуги, що надаються відповідно до Закону України Про банки і банківську діяльність (ст.4 з-ну Про фінпослуги)</v>
      </c>
    </row>
    <row r="18" spans="1:13" x14ac:dyDescent="0.25">
      <c r="A18" t="s">
        <v>170</v>
      </c>
      <c r="B18">
        <v>0</v>
      </c>
      <c r="C18" t="s">
        <v>189</v>
      </c>
      <c r="D18" t="s">
        <v>190</v>
      </c>
      <c r="E18" t="str">
        <f>C18&amp; " = " &amp;B18</f>
        <v>None = 0</v>
      </c>
      <c r="F18" t="str">
        <f>"[Description(" &amp; CHAR(34) &amp; D18&amp; CHAR(34) &amp; ")]"</f>
        <v>[Description("Не вказано")]</v>
      </c>
      <c r="G18" t="str">
        <f>F18&amp;E18 &amp;","</f>
        <v>[Description("Не вказано")]None = 0,</v>
      </c>
      <c r="J18" t="s">
        <v>344</v>
      </c>
      <c r="K18" t="str">
        <f>C18</f>
        <v>None</v>
      </c>
      <c r="M18" t="str">
        <f t="shared" si="4"/>
        <v>Не вказано</v>
      </c>
    </row>
    <row r="19" spans="1:13" x14ac:dyDescent="0.25">
      <c r="A19" t="s">
        <v>170</v>
      </c>
      <c r="B19">
        <f t="shared" si="5"/>
        <v>1</v>
      </c>
      <c r="C19" t="s">
        <v>218</v>
      </c>
      <c r="D19" t="s">
        <v>208</v>
      </c>
      <c r="E19" t="str">
        <f t="shared" ref="E19:E28" si="6">C19&amp; " = " &amp;B19</f>
        <v>DepositsTaking = 1</v>
      </c>
      <c r="F19" t="str">
        <f t="shared" ref="F19:F28" si="7">"[Description(" &amp; CHAR(34) &amp; D19&amp; CHAR(34) &amp; ")]"</f>
        <v>[Description("п.1 залучення у вклади (депозити) коштів та банківських металів від необмеженого кола юридичних і фізичних осіб (ч.1-а ст.47 З-ну Про БіБД)")]</v>
      </c>
      <c r="G19" t="str">
        <f t="shared" ref="G19:G28" si="8">F19&amp;E19 &amp;","</f>
        <v>[Description("п.1 залучення у вклади (депозити) коштів та банківських металів від необмеженого кола юридичних і фізичних осіб (ч.1-а ст.47 З-ну Про БіБД)")]DepositsTaking = 1,</v>
      </c>
      <c r="J19" t="s">
        <v>344</v>
      </c>
      <c r="K19" t="str">
        <f t="shared" ref="K19:K28" si="9">C19</f>
        <v>DepositsTaking</v>
      </c>
      <c r="M19" t="str">
        <f t="shared" ref="M19:M28" si="10">D19</f>
        <v>п.1 залучення у вклади (депозити) коштів та банківських металів від необмеженого кола юридичних і фізичних осіб (ч.1-а ст.47 З-ну Про БіБД)</v>
      </c>
    </row>
    <row r="20" spans="1:13" x14ac:dyDescent="0.25">
      <c r="A20" t="s">
        <v>170</v>
      </c>
      <c r="B20">
        <f t="shared" si="5"/>
        <v>2</v>
      </c>
      <c r="C20" t="s">
        <v>219</v>
      </c>
      <c r="D20" t="s">
        <v>209</v>
      </c>
      <c r="E20" t="str">
        <f t="shared" si="6"/>
        <v>AccountsMgmt = 2</v>
      </c>
      <c r="F20" t="str">
        <f t="shared" si="7"/>
        <v>[Description("п.2 відкриття та ведення поточних (кореспондентських) рахунків клієнтів, у тому числі у банківських металах (ч.1-а ст.47 З-ну Про БіБД)")]</v>
      </c>
      <c r="G20" t="str">
        <f t="shared" si="8"/>
        <v>[Description("п.2 відкриття та ведення поточних (кореспондентських) рахунків клієнтів, у тому числі у банківських металах (ч.1-а ст.47 З-ну Про БіБД)")]AccountsMgmt = 2,</v>
      </c>
      <c r="J20" t="s">
        <v>344</v>
      </c>
      <c r="K20" t="str">
        <f t="shared" si="9"/>
        <v>AccountsMgmt</v>
      </c>
      <c r="M20" t="str">
        <f t="shared" si="10"/>
        <v>п.2 відкриття та ведення поточних (кореспондентських) рахунків клієнтів, у тому числі у банківських металах (ч.1-а ст.47 З-ну Про БіБД)</v>
      </c>
    </row>
    <row r="21" spans="1:13" x14ac:dyDescent="0.25">
      <c r="A21" t="s">
        <v>170</v>
      </c>
      <c r="B21">
        <f t="shared" si="5"/>
        <v>3</v>
      </c>
      <c r="C21" t="s">
        <v>220</v>
      </c>
      <c r="D21" t="s">
        <v>210</v>
      </c>
      <c r="E21" t="str">
        <f t="shared" si="6"/>
        <v>DepositedFundsPlacement = 3</v>
      </c>
      <c r="F21" t="str">
        <f t="shared" si="7"/>
        <v>[Description("п.3 розміщення залучених у вклади (депозити), у тому числі на поточні рахунки, коштів та банківських металів від свого імені, на власних умовах та на власний ризик (ч.1-а ст.47 З-ну Про БіБД)")]</v>
      </c>
      <c r="G21" t="str">
        <f t="shared" si="8"/>
        <v>[Description("п.3 розміщення залучених у вклади (депозити), у тому числі на поточні рахунки, коштів та банківських металів від свого імені, на власних умовах та на власний ризик (ч.1-а ст.47 З-ну Про БіБД)")]DepositedFundsPlacement = 3,</v>
      </c>
      <c r="J21" t="s">
        <v>344</v>
      </c>
      <c r="K21" t="str">
        <f t="shared" si="9"/>
        <v>DepositedFundsPlacement</v>
      </c>
      <c r="M21" t="str">
        <f t="shared" si="10"/>
        <v>п.3 розміщення залучених у вклади (депозити), у тому числі на поточні рахунки, коштів та банківських металів від свого імені, на власних умовах та на власний ризик (ч.1-а ст.47 З-ну Про БіБД)</v>
      </c>
    </row>
    <row r="22" spans="1:13" x14ac:dyDescent="0.25">
      <c r="A22" t="s">
        <v>170</v>
      </c>
      <c r="B22">
        <f t="shared" si="5"/>
        <v>4</v>
      </c>
      <c r="C22" t="s">
        <v>221</v>
      </c>
      <c r="D22" t="s">
        <v>211</v>
      </c>
      <c r="E22" t="str">
        <f t="shared" si="6"/>
        <v>Investments = 4</v>
      </c>
      <c r="F22" t="str">
        <f t="shared" si="7"/>
        <v>[Description("п.1 інвестицій (ч.8-а ст.47 З-ну Про БіБД)")]</v>
      </c>
      <c r="G22" t="str">
        <f t="shared" si="8"/>
        <v>[Description("п.1 інвестицій (ч.8-а ст.47 З-ну Про БіБД)")]Investments = 4,</v>
      </c>
      <c r="J22" t="s">
        <v>344</v>
      </c>
      <c r="K22" t="str">
        <f t="shared" si="9"/>
        <v>Investments</v>
      </c>
      <c r="M22" t="str">
        <f t="shared" si="10"/>
        <v>п.1 інвестицій (ч.8-а ст.47 З-ну Про БіБД)</v>
      </c>
    </row>
    <row r="23" spans="1:13" x14ac:dyDescent="0.25">
      <c r="A23" t="s">
        <v>170</v>
      </c>
      <c r="B23">
        <f t="shared" si="5"/>
        <v>5</v>
      </c>
      <c r="C23" t="s">
        <v>222</v>
      </c>
      <c r="D23" t="s">
        <v>212</v>
      </c>
      <c r="E23" t="str">
        <f t="shared" si="6"/>
        <v>ProprietarySecuritiesIssue = 5</v>
      </c>
      <c r="F23" t="str">
        <f t="shared" si="7"/>
        <v>[Description("п.2 випуску власних цінних паперів (ч.8-а ст.47 З-ну Про БіБД)")]</v>
      </c>
      <c r="G23" t="str">
        <f t="shared" si="8"/>
        <v>[Description("п.2 випуску власних цінних паперів (ч.8-а ст.47 З-ну Про БіБД)")]ProprietarySecuritiesIssue = 5,</v>
      </c>
      <c r="J23" t="s">
        <v>344</v>
      </c>
      <c r="K23" t="str">
        <f t="shared" si="9"/>
        <v>ProprietarySecuritiesIssue</v>
      </c>
      <c r="M23" t="str">
        <f t="shared" si="10"/>
        <v>п.2 випуску власних цінних паперів (ч.8-а ст.47 З-ну Про БіБД)</v>
      </c>
    </row>
    <row r="24" spans="1:13" x14ac:dyDescent="0.25">
      <c r="A24" t="s">
        <v>170</v>
      </c>
      <c r="B24">
        <f t="shared" si="5"/>
        <v>6</v>
      </c>
      <c r="C24" t="s">
        <v>223</v>
      </c>
      <c r="D24" t="s">
        <v>213</v>
      </c>
      <c r="E24" t="str">
        <f t="shared" si="6"/>
        <v>Lotteries = 6</v>
      </c>
      <c r="F24" t="str">
        <f t="shared" si="7"/>
        <v>[Description("п.3 випуску, розповсюдження та проведення лотерей (ч.8-а ст.47 З-ну Про БіБД)")]</v>
      </c>
      <c r="G24" t="str">
        <f t="shared" si="8"/>
        <v>[Description("п.3 випуску, розповсюдження та проведення лотерей (ч.8-а ст.47 З-ну Про БіБД)")]Lotteries = 6,</v>
      </c>
      <c r="J24" t="s">
        <v>344</v>
      </c>
      <c r="K24" t="str">
        <f t="shared" si="9"/>
        <v>Lotteries</v>
      </c>
      <c r="M24" t="str">
        <f t="shared" si="10"/>
        <v>п.3 випуску, розповсюдження та проведення лотерей (ч.8-а ст.47 З-ну Про БіБД)</v>
      </c>
    </row>
    <row r="25" spans="1:13" x14ac:dyDescent="0.25">
      <c r="A25" t="s">
        <v>170</v>
      </c>
      <c r="B25">
        <f t="shared" si="5"/>
        <v>7</v>
      </c>
      <c r="C25" t="s">
        <v>225</v>
      </c>
      <c r="D25" t="s">
        <v>214</v>
      </c>
      <c r="E25" t="str">
        <f t="shared" si="6"/>
        <v>SafeCustody = 7</v>
      </c>
      <c r="F25" t="str">
        <f t="shared" si="7"/>
        <v>[Description("п.4 зберігання цінностей або надання в майновий найм (оренду) індивідуального банківського сейфа (ч.8-а ст.47 З-ну Про БіБД)")]</v>
      </c>
      <c r="G25" t="str">
        <f t="shared" si="8"/>
        <v>[Description("п.4 зберігання цінностей або надання в майновий найм (оренду) індивідуального банківського сейфа (ч.8-а ст.47 З-ну Про БіБД)")]SafeCustody = 7,</v>
      </c>
      <c r="J25" t="s">
        <v>344</v>
      </c>
      <c r="K25" t="str">
        <f t="shared" si="9"/>
        <v>SafeCustody</v>
      </c>
      <c r="M25" t="str">
        <f t="shared" si="10"/>
        <v>п.4 зберігання цінностей або надання в майновий найм (оренду) індивідуального банківського сейфа (ч.8-а ст.47 З-ну Про БіБД)</v>
      </c>
    </row>
    <row r="26" spans="1:13" x14ac:dyDescent="0.25">
      <c r="A26" t="s">
        <v>170</v>
      </c>
      <c r="B26">
        <f t="shared" si="5"/>
        <v>8</v>
      </c>
      <c r="C26" t="s">
        <v>224</v>
      </c>
      <c r="D26" t="s">
        <v>215</v>
      </c>
      <c r="E26" t="str">
        <f>C26&amp; " = " &amp;B26</f>
        <v>CashCollectionTransportation = 8</v>
      </c>
      <c r="F26" t="str">
        <f t="shared" si="7"/>
        <v>[Description("п.5 інкасації коштів та перевезення валютних цінностей (ч.8-а ст.47 З-ну Про БіБД)")]</v>
      </c>
      <c r="G26" t="str">
        <f t="shared" si="8"/>
        <v>[Description("п.5 інкасації коштів та перевезення валютних цінностей (ч.8-а ст.47 З-ну Про БіБД)")]CashCollectionTransportation = 8,</v>
      </c>
      <c r="J26" t="s">
        <v>344</v>
      </c>
      <c r="K26" t="str">
        <f t="shared" si="9"/>
        <v>CashCollectionTransportation</v>
      </c>
      <c r="M26" t="str">
        <f t="shared" si="10"/>
        <v>п.5 інкасації коштів та перевезення валютних цінностей (ч.8-а ст.47 З-ну Про БіБД)</v>
      </c>
    </row>
    <row r="27" spans="1:13" x14ac:dyDescent="0.25">
      <c r="A27" t="s">
        <v>170</v>
      </c>
      <c r="B27">
        <f t="shared" si="5"/>
        <v>9</v>
      </c>
      <c r="C27" t="s">
        <v>226</v>
      </c>
      <c r="D27" t="s">
        <v>216</v>
      </c>
      <c r="E27" t="str">
        <f>C27&amp; " = " &amp;B27</f>
        <v>SecuritiesCustody = 9</v>
      </c>
      <c r="F27" t="str">
        <f t="shared" si="7"/>
        <v>[Description("п.6 ведення реєстрів власників іменних цінних паперів (крім власних акцій) (ч.8-а ст.47 З-ну Про БіБД)")]</v>
      </c>
      <c r="G27" t="str">
        <f t="shared" si="8"/>
        <v>[Description("п.6 ведення реєстрів власників іменних цінних паперів (крім власних акцій) (ч.8-а ст.47 З-ну Про БіБД)")]SecuritiesCustody = 9,</v>
      </c>
      <c r="J27" t="s">
        <v>344</v>
      </c>
      <c r="K27" t="str">
        <f t="shared" si="9"/>
        <v>SecuritiesCustody</v>
      </c>
      <c r="M27" t="str">
        <f t="shared" si="10"/>
        <v>п.6 ведення реєстрів власників іменних цінних паперів (крім власних акцій) (ч.8-а ст.47 З-ну Про БіБД)</v>
      </c>
    </row>
    <row r="28" spans="1:13" x14ac:dyDescent="0.25">
      <c r="A28" t="s">
        <v>170</v>
      </c>
      <c r="B28">
        <f t="shared" si="5"/>
        <v>10</v>
      </c>
      <c r="C28" t="s">
        <v>227</v>
      </c>
      <c r="D28" t="s">
        <v>217</v>
      </c>
      <c r="E28" t="str">
        <f t="shared" si="6"/>
        <v>ConsultancyOnBankFinServices = 10</v>
      </c>
      <c r="F28" t="str">
        <f t="shared" si="7"/>
        <v>[Description("п.7 надання консультаційних та інформаційних послуг щодо банківських та інших фінансових послуг (ч.8-а ст.47 З-ну Про БіБД)")]</v>
      </c>
      <c r="G28" t="str">
        <f t="shared" si="8"/>
        <v>[Description("п.7 надання консультаційних та інформаційних послуг щодо банківських та інших фінансових послуг (ч.8-а ст.47 З-ну Про БіБД)")]ConsultancyOnBankFinServices = 10,</v>
      </c>
      <c r="J28" t="s">
        <v>344</v>
      </c>
      <c r="K28" t="str">
        <f t="shared" si="9"/>
        <v>ConsultancyOnBankFinServices</v>
      </c>
      <c r="M28" t="str">
        <f t="shared" si="10"/>
        <v>п.7 надання консультаційних та інформаційних послуг щодо банківських та інших фінансових послуг (ч.8-а ст.47 З-ну Про БіБД)</v>
      </c>
    </row>
    <row r="29" spans="1:13" x14ac:dyDescent="0.25">
      <c r="A29" t="s">
        <v>237</v>
      </c>
      <c r="B29">
        <v>521</v>
      </c>
      <c r="C29" t="s">
        <v>238</v>
      </c>
      <c r="D29" t="s">
        <v>228</v>
      </c>
      <c r="E29" t="str">
        <f t="shared" ref="E29:E37" si="11">C29&amp; " = " &amp;B29</f>
        <v>BankControllers = 521</v>
      </c>
      <c r="F29" t="str">
        <f t="shared" ref="F29:F37" si="12">"[Description(" &amp; CHAR(34) &amp; D29&amp; CHAR(34) &amp; ")]"</f>
        <v>[Description("Контролери банку")]</v>
      </c>
      <c r="G29" t="str">
        <f t="shared" ref="G29:G37" si="13">F29&amp;E29 &amp;","</f>
        <v>[Description("Контролери банку")]BankControllers = 521,</v>
      </c>
    </row>
    <row r="30" spans="1:13" x14ac:dyDescent="0.25">
      <c r="A30" t="s">
        <v>237</v>
      </c>
      <c r="B30">
        <v>522</v>
      </c>
      <c r="C30" t="s">
        <v>239</v>
      </c>
      <c r="D30" t="s">
        <v>229</v>
      </c>
      <c r="E30" t="str">
        <f t="shared" si="11"/>
        <v>SignificantOwners = 522</v>
      </c>
      <c r="F30" t="str">
        <f t="shared" si="12"/>
        <v>[Description("Особи, які мають істотну участь у банку, та особи, через яких ці особи здійснюють опосередковане володіння істотною участю в банку")]</v>
      </c>
      <c r="G30" t="str">
        <f t="shared" si="13"/>
        <v>[Description("Особи, які мають істотну участь у банку, та особи, через яких ці особи здійснюють опосередковане володіння істотною участю в банку")]SignificantOwners = 522,</v>
      </c>
    </row>
    <row r="31" spans="1:13" x14ac:dyDescent="0.25">
      <c r="A31" t="s">
        <v>237</v>
      </c>
      <c r="B31">
        <v>523</v>
      </c>
      <c r="C31" t="s">
        <v>240</v>
      </c>
      <c r="D31" t="s">
        <v>230</v>
      </c>
      <c r="E31" t="str">
        <f t="shared" si="11"/>
        <v>BankMgrsEtc = 523</v>
      </c>
      <c r="F31" t="str">
        <f t="shared" si="12"/>
        <v>[Description("Керівники банку, керівник служби внутрішнього аудиту, керівники та члени комітетів банку")]</v>
      </c>
      <c r="G31" t="str">
        <f t="shared" si="13"/>
        <v>[Description("Керівники банку, керівник служби внутрішнього аудиту, керівники та члени комітетів банку")]BankMgrsEtc = 523,</v>
      </c>
    </row>
    <row r="32" spans="1:13" x14ac:dyDescent="0.25">
      <c r="A32" t="s">
        <v>237</v>
      </c>
      <c r="B32">
        <v>524</v>
      </c>
      <c r="C32" t="s">
        <v>241</v>
      </c>
      <c r="D32" t="s">
        <v>231</v>
      </c>
      <c r="E32" t="str">
        <f t="shared" si="11"/>
        <v>Affiliated = 524</v>
      </c>
      <c r="F32" t="str">
        <f t="shared" si="12"/>
        <v>[Description("Споріднені та афільовані особи банку, у тому числі учасники банківської групи")]</v>
      </c>
      <c r="G32" t="str">
        <f t="shared" si="13"/>
        <v>[Description("Споріднені та афільовані особи банку, у тому числі учасники банківської групи")]Affiliated = 524,</v>
      </c>
    </row>
    <row r="33" spans="1:7" x14ac:dyDescent="0.25">
      <c r="A33" t="s">
        <v>237</v>
      </c>
      <c r="B33">
        <v>525</v>
      </c>
      <c r="C33" t="s">
        <v>242</v>
      </c>
      <c r="D33" t="s">
        <v>232</v>
      </c>
      <c r="E33" t="str">
        <f t="shared" si="11"/>
        <v>AffiliatedSignOwners = 525</v>
      </c>
      <c r="F33" t="str">
        <f t="shared" si="12"/>
        <v>[Description("Особи, які мають істотну участь у споріднених та афільованих особах банку")]</v>
      </c>
      <c r="G33" t="str">
        <f t="shared" si="13"/>
        <v>[Description("Особи, які мають істотну участь у споріднених та афільованих особах банку")]AffiliatedSignOwners = 525,</v>
      </c>
    </row>
    <row r="34" spans="1:7" x14ac:dyDescent="0.25">
      <c r="A34" t="s">
        <v>237</v>
      </c>
      <c r="B34">
        <v>526</v>
      </c>
      <c r="C34" t="s">
        <v>243</v>
      </c>
      <c r="D34" t="s">
        <v>233</v>
      </c>
      <c r="E34" t="str">
        <f t="shared" si="11"/>
        <v>AffiliatedMgrsEtc = 526</v>
      </c>
      <c r="F34" t="str">
        <f t="shared" si="12"/>
        <v>[Description("Керівники юридичних осіб та керівники банків, які є спорідненими та афільованими особами банку, керівник служби внутрішнього аудиту, керівники та члени комітетів цих осіб")]</v>
      </c>
      <c r="G34" t="str">
        <f t="shared" si="13"/>
        <v>[Description("Керівники юридичних осіб та керівники банків, які є спорідненими та афільованими особами банку, керівник служби внутрішнього аудиту, керівники та члени комітетів цих осіб")]AffiliatedMgrsEtc = 526,</v>
      </c>
    </row>
    <row r="35" spans="1:7" x14ac:dyDescent="0.25">
      <c r="A35" t="s">
        <v>237</v>
      </c>
      <c r="B35">
        <v>527</v>
      </c>
      <c r="C35" t="s">
        <v>244</v>
      </c>
      <c r="D35" t="s">
        <v>234</v>
      </c>
      <c r="E35" t="str">
        <f t="shared" si="11"/>
        <v>AssocPersonsArt52pp16 = 527</v>
      </c>
      <c r="F35" t="str">
        <f t="shared" si="12"/>
        <v>[Description("Асоційовані особи фізичних осіб, зазначених у пунктах 1 – 6 частини першої статті 52 Закону")]</v>
      </c>
      <c r="G35" t="str">
        <f t="shared" si="13"/>
        <v>[Description("Асоційовані особи фізичних осіб, зазначених у пунктах 1 – 6 частини першої статті 52 Закону")]AssocPersonsArt52pp16 = 527,</v>
      </c>
    </row>
    <row r="36" spans="1:7" x14ac:dyDescent="0.25">
      <c r="A36" t="s">
        <v>237</v>
      </c>
      <c r="B36">
        <v>528</v>
      </c>
      <c r="C36" t="s">
        <v>245</v>
      </c>
      <c r="D36" t="s">
        <v>235</v>
      </c>
      <c r="E36" t="str">
        <f t="shared" si="11"/>
        <v>Art52MgrsSignOwnersLPs = 528</v>
      </c>
      <c r="F36" t="str">
        <f t="shared" si="12"/>
        <v>[Description("Юридичні особи, у яких фізичні особи, зазначені в частині першій статті 52 Закону, є керівниками або власниками істотної участі")]</v>
      </c>
      <c r="G36" t="str">
        <f t="shared" si="13"/>
        <v>[Description("Юридичні особи, у яких фізичні особи, зазначені в частині першій статті 52 Закону, є керівниками або власниками істотної участі")]Art52MgrsSignOwnersLPs = 528,</v>
      </c>
    </row>
    <row r="37" spans="1:7" x14ac:dyDescent="0.25">
      <c r="A37" t="s">
        <v>237</v>
      </c>
      <c r="B37">
        <v>529</v>
      </c>
      <c r="C37" t="s">
        <v>246</v>
      </c>
      <c r="D37" t="s">
        <v>236</v>
      </c>
      <c r="E37" t="str">
        <f t="shared" si="11"/>
        <v>AnyPersonInfluencingArt52 = 529</v>
      </c>
      <c r="F37" t="str">
        <f t="shared" si="12"/>
        <v>[Description("Будь-яка особа, через яку проводиться операція в інтересах осіб, зазначених у частині першій статті 52 Закону, та на яку здійснюють вплив під час проведення такої операції особи, зазначені в цій частині, через трудові, цивільні та інші відносини")]</v>
      </c>
      <c r="G37" t="str">
        <f t="shared" si="13"/>
        <v>[Description("Будь-яка особа, через яку проводиться операція в інтересах осіб, зазначених у частині першій статті 52 Закону, та на яку здійснюють вплив під час проведення такої операції особи, зазначені в цій частині, через трудові, цивільні та інші відносини")]AnyPersonInfluencingArt52 = 529,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E37"/>
  <sheetViews>
    <sheetView tabSelected="1" workbookViewId="0">
      <selection activeCell="E36" sqref="E36:E37"/>
    </sheetView>
  </sheetViews>
  <sheetFormatPr defaultRowHeight="15" x14ac:dyDescent="0.25"/>
  <cols>
    <col min="1" max="1" width="15.7109375" bestFit="1" customWidth="1"/>
  </cols>
  <sheetData>
    <row r="1" spans="1:5" x14ac:dyDescent="0.25">
      <c r="A1" s="1" t="s">
        <v>168</v>
      </c>
      <c r="B1" s="1" t="s">
        <v>249</v>
      </c>
      <c r="C1" s="1" t="s">
        <v>248</v>
      </c>
      <c r="D1" s="1" t="s">
        <v>275</v>
      </c>
      <c r="E1" s="1" t="s">
        <v>276</v>
      </c>
    </row>
    <row r="2" spans="1:5" x14ac:dyDescent="0.25">
      <c r="A2" t="s">
        <v>247</v>
      </c>
      <c r="B2" t="str">
        <f>"List"&amp;TRIM(A2)</f>
        <v>ListEntityType</v>
      </c>
      <c r="C2" t="str">
        <f>"public List&lt;EnumType&gt; "&amp;B2 &amp;"() { return EnumType.GetEnumList(typeof("&amp;A2&amp;")); }"</f>
        <v>public List&lt;EnumType&gt; ListEntityType() { return EnumType.GetEnumList(typeof(EntityType)); }</v>
      </c>
      <c r="D2" t="str">
        <f>A2&amp;"List"</f>
        <v>EntityTypeList</v>
      </c>
      <c r="E2" t="str">
        <f>"public static List&lt;EnumType&gt; "&amp;D2 &amp;" { get { return EnumType.GetEnumList(typeof("&amp;A2&amp;")); }}"</f>
        <v>public static List&lt;EnumType&gt; EntityTypeList { get { return EnumType.GetEnumList(typeof(EntityType)); }}</v>
      </c>
    </row>
    <row r="3" spans="1:5" x14ac:dyDescent="0.25">
      <c r="A3" t="s">
        <v>250</v>
      </c>
      <c r="B3" t="str">
        <f t="shared" ref="B3:B32" si="0">"List"&amp;TRIM(A3)</f>
        <v>ListOwnershipType</v>
      </c>
      <c r="C3" t="str">
        <f t="shared" ref="C3:C26" si="1">"public List&lt;EnumType&gt; "&amp;B3 &amp;"() { return EnumType.GetEnumList(typeof("&amp;A3&amp;")); }"</f>
        <v>public List&lt;EnumType&gt; ListOwnershipType() { return EnumType.GetEnumList(typeof(OwnershipType)); }</v>
      </c>
      <c r="D3" t="str">
        <f t="shared" ref="D3:D32" si="2">A3&amp;"List"</f>
        <v>OwnershipTypeList</v>
      </c>
      <c r="E3" t="str">
        <f t="shared" ref="E3:E32" si="3">"public static List&lt;EnumType&gt; "&amp;D3 &amp;" { get { return EnumType.GetEnumList(typeof("&amp;A3&amp;")); }}"</f>
        <v>public static List&lt;EnumType&gt; OwnershipTypeList { get { return EnumType.GetEnumList(typeof(OwnershipType)); }}</v>
      </c>
    </row>
    <row r="4" spans="1:5" x14ac:dyDescent="0.25">
      <c r="A4" t="s">
        <v>251</v>
      </c>
      <c r="B4" t="str">
        <f t="shared" si="0"/>
        <v>ListSexType</v>
      </c>
      <c r="C4" t="str">
        <f t="shared" si="1"/>
        <v>public List&lt;EnumType&gt; ListSexType() { return EnumType.GetEnumList(typeof(SexType)); }</v>
      </c>
      <c r="D4" t="str">
        <f t="shared" si="2"/>
        <v>SexTypeList</v>
      </c>
      <c r="E4" t="str">
        <f t="shared" si="3"/>
        <v>public static List&lt;EnumType&gt; SexTypeList { get { return EnumType.GetEnumList(typeof(SexType)); }}</v>
      </c>
    </row>
    <row r="5" spans="1:5" x14ac:dyDescent="0.25">
      <c r="A5" t="s">
        <v>252</v>
      </c>
      <c r="B5" t="str">
        <f t="shared" si="0"/>
        <v>ListEmploymentState</v>
      </c>
      <c r="C5" t="str">
        <f t="shared" si="1"/>
        <v>public List&lt;EnumType&gt; ListEmploymentState() { return EnumType.GetEnumList(typeof(EmploymentState)); }</v>
      </c>
      <c r="D5" t="str">
        <f t="shared" si="2"/>
        <v>EmploymentStateList</v>
      </c>
      <c r="E5" t="str">
        <f t="shared" si="3"/>
        <v>public static List&lt;EnumType&gt; EmploymentStateList { get { return EnumType.GetEnumList(typeof(EmploymentState)); }}</v>
      </c>
    </row>
    <row r="6" spans="1:5" x14ac:dyDescent="0.25">
      <c r="A6" t="s">
        <v>253</v>
      </c>
      <c r="B6" t="str">
        <f t="shared" si="0"/>
        <v>ListEmploymentTerminationType</v>
      </c>
      <c r="C6" t="str">
        <f t="shared" si="1"/>
        <v>public List&lt;EnumType&gt; ListEmploymentTerminationType() { return EnumType.GetEnumList(typeof(EmploymentTerminationType)); }</v>
      </c>
      <c r="D6" t="str">
        <f t="shared" si="2"/>
        <v>EmploymentTerminationTypeList</v>
      </c>
      <c r="E6" t="str">
        <f t="shared" si="3"/>
        <v>public static List&lt;EnumType&gt; EmploymentTerminationTypeList { get { return EnumType.GetEnumList(typeof(EmploymentTerminationType)); }}</v>
      </c>
    </row>
    <row r="7" spans="1:5" x14ac:dyDescent="0.25">
      <c r="A7" t="s">
        <v>254</v>
      </c>
      <c r="B7" t="str">
        <f t="shared" si="0"/>
        <v>ListHigherEducationDegreeType</v>
      </c>
      <c r="C7" t="str">
        <f t="shared" si="1"/>
        <v>public List&lt;EnumType&gt; ListHigherEducationDegreeType() { return EnumType.GetEnumList(typeof(HigherEducationDegreeType)); }</v>
      </c>
      <c r="D7" t="str">
        <f t="shared" si="2"/>
        <v>HigherEducationDegreeTypeList</v>
      </c>
      <c r="E7" t="str">
        <f t="shared" si="3"/>
        <v>public static List&lt;EnumType&gt; HigherEducationDegreeTypeList { get { return EnumType.GetEnumList(typeof(HigherEducationDegreeType)); }}</v>
      </c>
    </row>
    <row r="8" spans="1:5" x14ac:dyDescent="0.25">
      <c r="A8" t="s">
        <v>255</v>
      </c>
      <c r="B8" t="str">
        <f t="shared" si="0"/>
        <v>ListDegreeHonourType</v>
      </c>
      <c r="C8" t="str">
        <f t="shared" si="1"/>
        <v>public List&lt;EnumType&gt; ListDegreeHonourType() { return EnumType.GetEnumList(typeof(DegreeHonourType)); }</v>
      </c>
      <c r="D8" t="str">
        <f t="shared" si="2"/>
        <v>DegreeHonourTypeList</v>
      </c>
      <c r="E8" t="str">
        <f t="shared" si="3"/>
        <v>public static List&lt;EnumType&gt; DegreeHonourTypeList { get { return EnumType.GetEnumList(typeof(DegreeHonourType)); }}</v>
      </c>
    </row>
    <row r="9" spans="1:5" x14ac:dyDescent="0.25">
      <c r="A9" t="s">
        <v>256</v>
      </c>
      <c r="B9" t="str">
        <f t="shared" si="0"/>
        <v>ListFundsOriginType</v>
      </c>
      <c r="C9" t="str">
        <f t="shared" si="1"/>
        <v>public List&lt;EnumType&gt; ListFundsOriginType() { return EnumType.GetEnumList(typeof(FundsOriginType)); }</v>
      </c>
      <c r="D9" t="str">
        <f t="shared" si="2"/>
        <v>FundsOriginTypeList</v>
      </c>
      <c r="E9" t="str">
        <f t="shared" si="3"/>
        <v>public static List&lt;EnumType&gt; FundsOriginTypeList { get { return EnumType.GetEnumList(typeof(FundsOriginType)); }}</v>
      </c>
    </row>
    <row r="10" spans="1:5" x14ac:dyDescent="0.25">
      <c r="A10" t="s">
        <v>257</v>
      </c>
      <c r="B10" t="str">
        <f t="shared" si="0"/>
        <v>ListPaymentType</v>
      </c>
      <c r="C10" t="str">
        <f t="shared" si="1"/>
        <v>public List&lt;EnumType&gt; ListPaymentType() { return EnumType.GetEnumList(typeof(PaymentType)); }</v>
      </c>
      <c r="D10" t="str">
        <f t="shared" si="2"/>
        <v>PaymentTypeList</v>
      </c>
      <c r="E10" t="str">
        <f t="shared" si="3"/>
        <v>public static List&lt;EnumType&gt; PaymentTypeList { get { return EnumType.GetEnumList(typeof(PaymentType)); }}</v>
      </c>
    </row>
    <row r="11" spans="1:5" x14ac:dyDescent="0.25">
      <c r="A11" t="s">
        <v>258</v>
      </c>
      <c r="B11" t="str">
        <f t="shared" si="0"/>
        <v>ListFinancialGuarantorRoleType</v>
      </c>
      <c r="C11" t="str">
        <f t="shared" si="1"/>
        <v>public List&lt;EnumType&gt; ListFinancialGuarantorRoleType() { return EnumType.GetEnumList(typeof(FinancialGuarantorRoleType)); }</v>
      </c>
      <c r="D11" t="str">
        <f t="shared" si="2"/>
        <v>FinancialGuarantorRoleTypeList</v>
      </c>
      <c r="E11" t="str">
        <f t="shared" si="3"/>
        <v>public static List&lt;EnumType&gt; FinancialGuarantorRoleTypeList { get { return EnumType.GetEnumList(typeof(FinancialGuarantorRoleType)); }}</v>
      </c>
    </row>
    <row r="12" spans="1:5" x14ac:dyDescent="0.25">
      <c r="A12" t="s">
        <v>259</v>
      </c>
      <c r="B12" t="str">
        <f t="shared" si="0"/>
        <v>ListBreachOfLawType</v>
      </c>
      <c r="C12" t="str">
        <f t="shared" si="1"/>
        <v>public List&lt;EnumType&gt; ListBreachOfLawType() { return EnumType.GetEnumList(typeof(BreachOfLawType)); }</v>
      </c>
      <c r="D12" t="str">
        <f t="shared" si="2"/>
        <v>BreachOfLawTypeList</v>
      </c>
      <c r="E12" t="str">
        <f t="shared" si="3"/>
        <v>public static List&lt;EnumType&gt; BreachOfLawTypeList { get { return EnumType.GetEnumList(typeof(BreachOfLawType)); }}</v>
      </c>
    </row>
    <row r="13" spans="1:5" x14ac:dyDescent="0.25">
      <c r="A13" t="s">
        <v>260</v>
      </c>
      <c r="B13" t="str">
        <f t="shared" si="0"/>
        <v>ListSentenceType</v>
      </c>
      <c r="C13" t="str">
        <f t="shared" si="1"/>
        <v>public List&lt;EnumType&gt; ListSentenceType() { return EnumType.GetEnumList(typeof(SentenceType)); }</v>
      </c>
      <c r="D13" t="str">
        <f t="shared" si="2"/>
        <v>SentenceTypeList</v>
      </c>
      <c r="E13" t="str">
        <f t="shared" si="3"/>
        <v>public static List&lt;EnumType&gt; SentenceTypeList { get { return EnumType.GetEnumList(typeof(SentenceType)); }}</v>
      </c>
    </row>
    <row r="14" spans="1:5" x14ac:dyDescent="0.25">
      <c r="A14" t="s">
        <v>261</v>
      </c>
      <c r="B14" t="str">
        <f t="shared" si="0"/>
        <v>ListTypicalApplicationAttachement</v>
      </c>
      <c r="C14" t="str">
        <f t="shared" si="1"/>
        <v>public List&lt;EnumType&gt; ListTypicalApplicationAttachement() { return EnumType.GetEnumList(typeof(TypicalApplicationAttachement)); }</v>
      </c>
      <c r="D14" t="str">
        <f t="shared" si="2"/>
        <v>TypicalApplicationAttachementList</v>
      </c>
      <c r="E14" t="str">
        <f t="shared" si="3"/>
        <v>public static List&lt;EnumType&gt; TypicalApplicationAttachementList { get { return EnumType.GetEnumList(typeof(TypicalApplicationAttachement)); }}</v>
      </c>
    </row>
    <row r="15" spans="1:5" x14ac:dyDescent="0.25">
      <c r="A15" t="s">
        <v>169</v>
      </c>
      <c r="B15" t="str">
        <f t="shared" si="0"/>
        <v>ListFinancialServicesType</v>
      </c>
      <c r="C15" t="str">
        <f t="shared" si="1"/>
        <v>public List&lt;EnumType&gt; ListFinancialServicesType() { return EnumType.GetEnumList(typeof(FinancialServicesType)); }</v>
      </c>
      <c r="D15" t="str">
        <f t="shared" si="2"/>
        <v>FinancialServicesTypeList</v>
      </c>
      <c r="E15" t="str">
        <f t="shared" si="3"/>
        <v>public static List&lt;EnumType&gt; FinancialServicesTypeList { get { return EnumType.GetEnumList(typeof(FinancialServicesType)); }}</v>
      </c>
    </row>
    <row r="16" spans="1:5" x14ac:dyDescent="0.25">
      <c r="A16" t="s">
        <v>170</v>
      </c>
      <c r="B16" t="str">
        <f t="shared" si="0"/>
        <v>ListBankingActivityType</v>
      </c>
      <c r="C16" t="str">
        <f t="shared" si="1"/>
        <v>public List&lt;EnumType&gt; ListBankingActivityType() { return EnumType.GetEnumList(typeof(BankingActivityType)); }</v>
      </c>
      <c r="D16" t="str">
        <f t="shared" si="2"/>
        <v>BankingActivityTypeList</v>
      </c>
      <c r="E16" t="str">
        <f t="shared" si="3"/>
        <v>public static List&lt;EnumType&gt; BankingActivityTypeList { get { return EnumType.GetEnumList(typeof(BankingActivityType)); }}</v>
      </c>
    </row>
    <row r="17" spans="1:5" x14ac:dyDescent="0.25">
      <c r="A17" t="s">
        <v>262</v>
      </c>
      <c r="B17" t="str">
        <f t="shared" si="0"/>
        <v>ListAssociatedPersonRole</v>
      </c>
      <c r="C17" t="str">
        <f t="shared" si="1"/>
        <v>public List&lt;EnumType&gt; ListAssociatedPersonRole() { return EnumType.GetEnumList(typeof(AssociatedPersonRole)); }</v>
      </c>
      <c r="D17" t="str">
        <f t="shared" si="2"/>
        <v>AssociatedPersonRoleList</v>
      </c>
      <c r="E17" t="str">
        <f t="shared" si="3"/>
        <v>public static List&lt;EnumType&gt; AssociatedPersonRoleList { get { return EnumType.GetEnumList(typeof(AssociatedPersonRole)); }}</v>
      </c>
    </row>
    <row r="18" spans="1:5" x14ac:dyDescent="0.25">
      <c r="A18" t="s">
        <v>263</v>
      </c>
      <c r="B18" t="str">
        <f t="shared" si="0"/>
        <v>ListManagementPosition</v>
      </c>
      <c r="C18" t="str">
        <f t="shared" si="1"/>
        <v>public List&lt;EnumType&gt; ListManagementPosition() { return EnumType.GetEnumList(typeof(ManagementPosition)); }</v>
      </c>
      <c r="D18" t="str">
        <f t="shared" si="2"/>
        <v>ManagementPositionList</v>
      </c>
      <c r="E18" t="str">
        <f t="shared" si="3"/>
        <v>public static List&lt;EnumType&gt; ManagementPositionList { get { return EnumType.GetEnumList(typeof(ManagementPosition)); }}</v>
      </c>
    </row>
    <row r="19" spans="1:5" x14ac:dyDescent="0.25">
      <c r="A19" t="s">
        <v>264</v>
      </c>
      <c r="B19" t="str">
        <f t="shared" si="0"/>
        <v>ListInsolvencyStatus</v>
      </c>
      <c r="C19" t="str">
        <f t="shared" si="1"/>
        <v>public List&lt;EnumType&gt; ListInsolvencyStatus() { return EnumType.GetEnumList(typeof(InsolvencyStatus)); }</v>
      </c>
      <c r="D19" t="str">
        <f t="shared" si="2"/>
        <v>InsolvencyStatusList</v>
      </c>
      <c r="E19" t="str">
        <f t="shared" si="3"/>
        <v>public static List&lt;EnumType&gt; InsolvencyStatusList { get { return EnumType.GetEnumList(typeof(InsolvencyStatus)); }}</v>
      </c>
    </row>
    <row r="20" spans="1:5" x14ac:dyDescent="0.25">
      <c r="A20" t="s">
        <v>265</v>
      </c>
      <c r="B20" t="str">
        <f t="shared" si="0"/>
        <v>ListWellKnownCreditRatingAgencyType</v>
      </c>
      <c r="C20" t="str">
        <f t="shared" si="1"/>
        <v>public List&lt;EnumType&gt; ListWellKnownCreditRatingAgencyType() { return EnumType.GetEnumList(typeof(WellKnownCreditRatingAgencyType)); }</v>
      </c>
      <c r="D20" t="str">
        <f t="shared" si="2"/>
        <v>WellKnownCreditRatingAgencyTypeList</v>
      </c>
      <c r="E20" t="str">
        <f t="shared" si="3"/>
        <v>public static List&lt;EnumType&gt; WellKnownCreditRatingAgencyTypeList { get { return EnumType.GetEnumList(typeof(WellKnownCreditRatingAgencyType)); }}</v>
      </c>
    </row>
    <row r="21" spans="1:5" x14ac:dyDescent="0.25">
      <c r="A21" t="s">
        <v>266</v>
      </c>
      <c r="B21" t="str">
        <f t="shared" si="0"/>
        <v>ListLongTermCreditRatingType</v>
      </c>
      <c r="C21" t="str">
        <f t="shared" si="1"/>
        <v>public List&lt;EnumType&gt; ListLongTermCreditRatingType() { return EnumType.GetEnumList(typeof(LongTermCreditRatingType)); }</v>
      </c>
      <c r="D21" t="str">
        <f t="shared" si="2"/>
        <v>LongTermCreditRatingTypeList</v>
      </c>
      <c r="E21" t="str">
        <f t="shared" si="3"/>
        <v>public static List&lt;EnumType&gt; LongTermCreditRatingTypeList { get { return EnumType.GetEnumList(typeof(LongTermCreditRatingType)); }}</v>
      </c>
    </row>
    <row r="22" spans="1:5" x14ac:dyDescent="0.25">
      <c r="A22" t="s">
        <v>268</v>
      </c>
      <c r="B22" t="str">
        <f t="shared" si="0"/>
        <v>ListShortTermCreditRatingType</v>
      </c>
      <c r="C22" t="str">
        <f t="shared" si="1"/>
        <v>public List&lt;EnumType&gt; ListShortTermCreditRatingType() { return EnumType.GetEnumList(typeof(ShortTermCreditRatingType)); }</v>
      </c>
      <c r="D22" t="str">
        <f t="shared" si="2"/>
        <v>ShortTermCreditRatingTypeList</v>
      </c>
      <c r="E22" t="str">
        <f t="shared" si="3"/>
        <v>public static List&lt;EnumType&gt; ShortTermCreditRatingTypeList { get { return EnumType.GetEnumList(typeof(ShortTermCreditRatingType)); }}</v>
      </c>
    </row>
    <row r="23" spans="1:5" x14ac:dyDescent="0.25">
      <c r="A23" t="s">
        <v>267</v>
      </c>
      <c r="B23" t="str">
        <f t="shared" si="0"/>
        <v>ListBankruptcyCaseResolutionType</v>
      </c>
      <c r="C23" t="str">
        <f t="shared" si="1"/>
        <v>public List&lt;EnumType&gt; ListBankruptcyCaseResolutionType() { return EnumType.GetEnumList(typeof(BankruptcyCaseResolutionType)); }</v>
      </c>
      <c r="D23" t="str">
        <f t="shared" si="2"/>
        <v>BankruptcyCaseResolutionTypeList</v>
      </c>
      <c r="E23" t="str">
        <f t="shared" si="3"/>
        <v>public static List&lt;EnumType&gt; BankruptcyCaseResolutionTypeList { get { return EnumType.GetEnumList(typeof(BankruptcyCaseResolutionType)); }}</v>
      </c>
    </row>
    <row r="24" spans="1:5" x14ac:dyDescent="0.25">
      <c r="A24" t="s">
        <v>269</v>
      </c>
      <c r="B24" t="str">
        <f t="shared" si="0"/>
        <v>ListCourtInstanceType</v>
      </c>
      <c r="C24" t="str">
        <f t="shared" si="1"/>
        <v>public List&lt;EnumType&gt; ListCourtInstanceType() { return EnumType.GetEnumList(typeof(CourtInstanceType)); }</v>
      </c>
      <c r="D24" t="str">
        <f t="shared" si="2"/>
        <v>CourtInstanceTypeList</v>
      </c>
      <c r="E24" t="str">
        <f t="shared" si="3"/>
        <v>public static List&lt;EnumType&gt; CourtInstanceTypeList { get { return EnumType.GetEnumList(typeof(CourtInstanceType)); }}</v>
      </c>
    </row>
    <row r="25" spans="1:5" x14ac:dyDescent="0.25">
      <c r="A25" t="s">
        <v>270</v>
      </c>
      <c r="B25" t="str">
        <f t="shared" si="0"/>
        <v>ListCourtDecisionType</v>
      </c>
      <c r="C25" t="str">
        <f t="shared" si="1"/>
        <v>public List&lt;EnumType&gt; ListCourtDecisionType() { return EnumType.GetEnumList(typeof(CourtDecisionType)); }</v>
      </c>
      <c r="D25" t="str">
        <f t="shared" si="2"/>
        <v>CourtDecisionTypeList</v>
      </c>
      <c r="E25" t="str">
        <f t="shared" si="3"/>
        <v>public static List&lt;EnumType&gt; CourtDecisionTypeList { get { return EnumType.GetEnumList(typeof(CourtDecisionType)); }}</v>
      </c>
    </row>
    <row r="26" spans="1:5" x14ac:dyDescent="0.25">
      <c r="A26" t="s">
        <v>237</v>
      </c>
      <c r="B26" t="str">
        <f t="shared" si="0"/>
        <v>ListBankAssociatedPeronsCode315p</v>
      </c>
      <c r="C26" t="str">
        <f t="shared" si="1"/>
        <v>public List&lt;EnumType&gt; ListBankAssociatedPeronsCode315p() { return EnumType.GetEnumList(typeof(BankAssociatedPeronsCode315p)); }</v>
      </c>
      <c r="D26" t="str">
        <f t="shared" si="2"/>
        <v>BankAssociatedPeronsCode315pList</v>
      </c>
      <c r="E26" t="str">
        <f t="shared" si="3"/>
        <v>public static List&lt;EnumType&gt; BankAssociatedPeronsCode315pList { get { return EnumType.GetEnumList(typeof(BankAssociatedPeronsCode315p)); }}</v>
      </c>
    </row>
    <row r="27" spans="1:5" x14ac:dyDescent="0.25">
      <c r="A27" t="s">
        <v>271</v>
      </c>
      <c r="B27" t="str">
        <f t="shared" si="0"/>
        <v>ListFinancialInstitutionType</v>
      </c>
      <c r="C27" t="str">
        <f t="shared" ref="C27:C32" si="4">"public List&lt;EnumType&gt; "&amp;B27 &amp;"() { return EnumType.GetEnumList(typeof("&amp;A27&amp;")); }"</f>
        <v>public List&lt;EnumType&gt; ListFinancialInstitutionType() { return EnumType.GetEnumList(typeof(FinancialInstitutionType)); }</v>
      </c>
      <c r="D27" t="str">
        <f t="shared" si="2"/>
        <v>FinancialInstitutionTypeList</v>
      </c>
      <c r="E27" t="str">
        <f t="shared" si="3"/>
        <v>public static List&lt;EnumType&gt; FinancialInstitutionTypeList { get { return EnumType.GetEnumList(typeof(FinancialInstitutionType)); }}</v>
      </c>
    </row>
    <row r="28" spans="1:5" x14ac:dyDescent="0.25">
      <c r="A28" t="s">
        <v>272</v>
      </c>
      <c r="B28" t="str">
        <f t="shared" si="0"/>
        <v>ListFinancialInstitutionStatus</v>
      </c>
      <c r="C28" t="str">
        <f t="shared" si="4"/>
        <v>public List&lt;EnumType&gt; ListFinancialInstitutionStatus() { return EnumType.GetEnumList(typeof(FinancialInstitutionStatus)); }</v>
      </c>
      <c r="D28" t="str">
        <f t="shared" si="2"/>
        <v>FinancialInstitutionStatusList</v>
      </c>
      <c r="E28" t="str">
        <f t="shared" si="3"/>
        <v>public static List&lt;EnumType&gt; FinancialInstitutionStatusList { get { return EnumType.GetEnumList(typeof(FinancialInstitutionStatus)); }}</v>
      </c>
    </row>
    <row r="29" spans="1:5" x14ac:dyDescent="0.25">
      <c r="A29" t="s">
        <v>273</v>
      </c>
      <c r="B29" t="str">
        <f t="shared" si="0"/>
        <v>ListCompanyOwnershipType</v>
      </c>
      <c r="C29" t="str">
        <f t="shared" si="4"/>
        <v>public List&lt;EnumType&gt; ListCompanyOwnershipType() { return EnumType.GetEnumList(typeof(CompanyOwnershipType)); }</v>
      </c>
      <c r="D29" t="str">
        <f t="shared" si="2"/>
        <v>CompanyOwnershipTypeList</v>
      </c>
      <c r="E29" t="str">
        <f t="shared" si="3"/>
        <v>public static List&lt;EnumType&gt; CompanyOwnershipTypeList { get { return EnumType.GetEnumList(typeof(CompanyOwnershipType)); }}</v>
      </c>
    </row>
    <row r="30" spans="1:5" x14ac:dyDescent="0.25">
      <c r="A30" t="s">
        <v>274</v>
      </c>
      <c r="B30" t="str">
        <f t="shared" si="0"/>
        <v>ListInstitutionLevel</v>
      </c>
      <c r="C30" t="str">
        <f t="shared" si="4"/>
        <v>public List&lt;EnumType&gt; ListInstitutionLevel() { return EnumType.GetEnumList(typeof(InstitutionLevel)); }</v>
      </c>
      <c r="D30" t="str">
        <f t="shared" si="2"/>
        <v>InstitutionLevelList</v>
      </c>
      <c r="E30" t="str">
        <f t="shared" si="3"/>
        <v>public static List&lt;EnumType&gt; InstitutionLevelList { get { return EnumType.GetEnumList(typeof(InstitutionLevel)); }}</v>
      </c>
    </row>
    <row r="31" spans="1:5" x14ac:dyDescent="0.25">
      <c r="A31" t="s">
        <v>283</v>
      </c>
      <c r="B31" t="str">
        <f t="shared" si="0"/>
        <v>ListLegalTransactionType</v>
      </c>
      <c r="C31" t="str">
        <f t="shared" si="4"/>
        <v>public List&lt;EnumType&gt; ListLegalTransactionType() { return EnumType.GetEnumList(typeof(LegalTransactionType)); }</v>
      </c>
      <c r="D31" t="str">
        <f t="shared" si="2"/>
        <v>LegalTransactionTypeList</v>
      </c>
      <c r="E31" t="str">
        <f t="shared" si="3"/>
        <v>public static List&lt;EnumType&gt; LegalTransactionTypeList { get { return EnumType.GetEnumList(typeof(LegalTransactionType)); }}</v>
      </c>
    </row>
    <row r="32" spans="1:5" x14ac:dyDescent="0.25">
      <c r="A32" t="s">
        <v>284</v>
      </c>
      <c r="B32" t="str">
        <f t="shared" si="0"/>
        <v>ListInfluenceType</v>
      </c>
      <c r="C32" t="str">
        <f t="shared" si="4"/>
        <v>public List&lt;EnumType&gt; ListInfluenceType() { return EnumType.GetEnumList(typeof(InfluenceType)); }</v>
      </c>
      <c r="D32" t="str">
        <f t="shared" si="2"/>
        <v>InfluenceTypeList</v>
      </c>
      <c r="E32" t="str">
        <f t="shared" si="3"/>
        <v>public static List&lt;EnumType&gt; InfluenceTypeList { get { return EnumType.GetEnumList(typeof(InfluenceType)); }}</v>
      </c>
    </row>
    <row r="33" spans="1:5" x14ac:dyDescent="0.25">
      <c r="A33" t="s">
        <v>312</v>
      </c>
      <c r="B33" t="str">
        <f t="shared" ref="B33:B35" si="5">"List"&amp;TRIM(A33)</f>
        <v>ListBankOperationLimitType</v>
      </c>
      <c r="C33" t="str">
        <f t="shared" ref="C33:C35" si="6">"public List&lt;EnumType&gt; "&amp;B33 &amp;"() { return EnumType.GetEnumList(typeof("&amp;A33&amp;")); }"</f>
        <v>public List&lt;EnumType&gt; ListBankOperationLimitType() { return EnumType.GetEnumList(typeof(BankOperationLimitType)); }</v>
      </c>
      <c r="D33" t="str">
        <f t="shared" ref="D33:D35" si="7">A33&amp;"List"</f>
        <v>BankOperationLimitTypeList</v>
      </c>
      <c r="E33" t="str">
        <f t="shared" ref="E33:E35" si="8">"public static List&lt;EnumType&gt; "&amp;D33 &amp;" { get { return EnumType.GetEnumList(typeof("&amp;A33&amp;")); }}"</f>
        <v>public static List&lt;EnumType&gt; BankOperationLimitTypeList { get { return EnumType.GetEnumList(typeof(BankOperationLimitType)); }}</v>
      </c>
    </row>
    <row r="34" spans="1:5" x14ac:dyDescent="0.25">
      <c r="A34" t="s">
        <v>313</v>
      </c>
      <c r="B34" t="str">
        <f t="shared" si="5"/>
        <v>ListBankBranchStatusType</v>
      </c>
      <c r="C34" t="str">
        <f t="shared" si="6"/>
        <v>public List&lt;EnumType&gt; ListBankBranchStatusType() { return EnumType.GetEnumList(typeof(BankBranchStatusType)); }</v>
      </c>
      <c r="D34" t="str">
        <f t="shared" si="7"/>
        <v>BankBranchStatusTypeList</v>
      </c>
      <c r="E34" t="str">
        <f t="shared" si="8"/>
        <v>public static List&lt;EnumType&gt; BankBranchStatusTypeList { get { return EnumType.GetEnumList(typeof(BankBranchStatusType)); }}</v>
      </c>
    </row>
    <row r="35" spans="1:5" x14ac:dyDescent="0.25">
      <c r="A35" t="s">
        <v>314</v>
      </c>
      <c r="B35" t="str">
        <f t="shared" si="5"/>
        <v>ListWorkingHoursDayType</v>
      </c>
      <c r="C35" t="str">
        <f t="shared" si="6"/>
        <v>public List&lt;EnumType&gt; ListWorkingHoursDayType() { return EnumType.GetEnumList(typeof(WorkingHoursDayType)); }</v>
      </c>
      <c r="D35" t="str">
        <f t="shared" si="7"/>
        <v>WorkingHoursDayTypeList</v>
      </c>
      <c r="E35" t="str">
        <f t="shared" si="8"/>
        <v>public static List&lt;EnumType&gt; WorkingHoursDayTypeList { get { return EnumType.GetEnumList(typeof(WorkingHoursDayType)); }}</v>
      </c>
    </row>
    <row r="36" spans="1:5" x14ac:dyDescent="0.25">
      <c r="A36" t="s">
        <v>401</v>
      </c>
      <c r="B36" t="str">
        <f t="shared" ref="B36" si="9">"List"&amp;TRIM(A36)</f>
        <v>ListEducationKindGros</v>
      </c>
      <c r="C36" t="str">
        <f t="shared" ref="C36" si="10">"public List&lt;EnumType&gt; "&amp;B36 &amp;"() { return EnumType.GetEnumList(typeof("&amp;A36&amp;")); }"</f>
        <v>public List&lt;EnumType&gt; ListEducationKindGros() { return EnumType.GetEnumList(typeof(EducationKindGros)); }</v>
      </c>
      <c r="D36" t="str">
        <f t="shared" ref="D36" si="11">A36&amp;"List"</f>
        <v>EducationKindGrosList</v>
      </c>
      <c r="E36" t="str">
        <f t="shared" ref="E36" si="12">"public static List&lt;EnumType&gt; "&amp;D36 &amp;" { get { return EnumType.GetEnumList(typeof("&amp;A36&amp;")); }}"</f>
        <v>public static List&lt;EnumType&gt; EducationKindGrosList { get { return EnumType.GetEnumList(typeof(EducationKindGros)); }}</v>
      </c>
    </row>
    <row r="37" spans="1:5" x14ac:dyDescent="0.25">
      <c r="A37" t="s">
        <v>402</v>
      </c>
      <c r="C37" t="str">
        <f t="shared" ref="C37" si="13">"public List&lt;EnumType&gt; "&amp;B37 &amp;"() { return EnumType.GetEnumList(typeof("&amp;A37&amp;")); }"</f>
        <v>public List&lt;EnumType&gt; () { return EnumType.GetEnumList(typeof(BankAssociatedPersonsCode315p)); }</v>
      </c>
      <c r="D37" t="str">
        <f t="shared" ref="D37" si="14">A37&amp;"List"</f>
        <v>BankAssociatedPersonsCode315pList</v>
      </c>
      <c r="E37" t="str">
        <f t="shared" ref="E37" si="15">"public static List&lt;EnumType&gt; "&amp;D37 &amp;" { get { return EnumType.GetEnumList(typeof("&amp;A37&amp;")); }}"</f>
        <v>public static List&lt;EnumType&gt; BankAssociatedPersonsCode315pList { get { return EnumType.GetEnumList(typeof(BankAssociatedPersonsCode315p)); }}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44"/>
  <sheetViews>
    <sheetView topLeftCell="A19" workbookViewId="0">
      <selection activeCell="B2" sqref="B2:B44"/>
    </sheetView>
  </sheetViews>
  <sheetFormatPr defaultRowHeight="15" x14ac:dyDescent="0.25"/>
  <sheetData>
    <row r="1" spans="1:3" x14ac:dyDescent="0.25">
      <c r="A1" t="s">
        <v>303</v>
      </c>
      <c r="B1" t="s">
        <v>304</v>
      </c>
      <c r="C1" t="s">
        <v>305</v>
      </c>
    </row>
    <row r="2" spans="1:3" x14ac:dyDescent="0.25">
      <c r="A2" t="s">
        <v>16</v>
      </c>
      <c r="B2" t="str">
        <f>$B$1&amp;A2&amp;$C$1</f>
        <v>quCtrl.Content = new BankInfo(); MessageBox.Show("Press OK to continue...");</v>
      </c>
    </row>
    <row r="3" spans="1:3" x14ac:dyDescent="0.25">
      <c r="A3" t="s">
        <v>281</v>
      </c>
      <c r="B3" t="str">
        <f t="shared" ref="B3:B44" si="0">$B$1&amp;A3&amp;$C$1</f>
        <v>quCtrl.Content = new BankruptcyInvestigationInfo(); MessageBox.Show("Press OK to continue...");</v>
      </c>
    </row>
    <row r="4" spans="1:3" x14ac:dyDescent="0.25">
      <c r="A4" t="s">
        <v>49</v>
      </c>
      <c r="B4" t="str">
        <f t="shared" si="0"/>
        <v>quCtrl.Content = new BreachOfLawRecordInfo(); MessageBox.Show("Press OK to continue...");</v>
      </c>
    </row>
    <row r="5" spans="1:3" x14ac:dyDescent="0.25">
      <c r="A5" t="s">
        <v>39</v>
      </c>
      <c r="B5" t="str">
        <f t="shared" si="0"/>
        <v>quCtrl.Content = new ContactInfo(); MessageBox.Show("Press OK to continue...");</v>
      </c>
    </row>
    <row r="6" spans="1:3" x14ac:dyDescent="0.25">
      <c r="A6" t="s">
        <v>17</v>
      </c>
      <c r="B6" t="str">
        <f t="shared" si="0"/>
        <v>quCtrl.Content = new CountryInfo(); MessageBox.Show("Press OK to continue...");</v>
      </c>
    </row>
    <row r="7" spans="1:3" x14ac:dyDescent="0.25">
      <c r="A7" t="s">
        <v>291</v>
      </c>
      <c r="B7" t="str">
        <f t="shared" si="0"/>
        <v>quCtrl.Content = new CourtDecisionInfo(); MessageBox.Show("Press OK to continue...");</v>
      </c>
    </row>
    <row r="8" spans="1:3" x14ac:dyDescent="0.25">
      <c r="A8" t="s">
        <v>277</v>
      </c>
      <c r="B8" t="str">
        <f t="shared" si="0"/>
        <v>quCtrl.Content = new CourtInfo(); MessageBox.Show("Press OK to continue...");</v>
      </c>
    </row>
    <row r="9" spans="1:3" x14ac:dyDescent="0.25">
      <c r="A9" t="s">
        <v>280</v>
      </c>
      <c r="B9" t="str">
        <f t="shared" si="0"/>
        <v>quCtrl.Content = new CreditRatingInfo(); MessageBox.Show("Press OK to continue...");</v>
      </c>
    </row>
    <row r="10" spans="1:3" x14ac:dyDescent="0.25">
      <c r="A10" t="s">
        <v>41</v>
      </c>
      <c r="B10" t="str">
        <f t="shared" si="0"/>
        <v>quCtrl.Content = new CurrencyAmount(); MessageBox.Show("Press OK to continue...");</v>
      </c>
    </row>
    <row r="11" spans="1:3" x14ac:dyDescent="0.25">
      <c r="A11" t="s">
        <v>289</v>
      </c>
      <c r="B11" t="str">
        <f t="shared" si="0"/>
        <v>quCtrl.Content = new EconomicActivityType(); MessageBox.Show("Press OK to continue...");</v>
      </c>
    </row>
    <row r="12" spans="1:3" x14ac:dyDescent="0.25">
      <c r="A12" t="s">
        <v>279</v>
      </c>
      <c r="B12" t="str">
        <f t="shared" si="0"/>
        <v>quCtrl.Content = new EmailInfo(); MessageBox.Show("Press OK to continue...");</v>
      </c>
    </row>
    <row r="13" spans="1:3" x14ac:dyDescent="0.25">
      <c r="A13" t="s">
        <v>67</v>
      </c>
      <c r="B13" t="str">
        <f t="shared" si="0"/>
        <v>quCtrl.Content = new FinancialOversightAuthorityInfo(); MessageBox.Show("Press OK to continue...");</v>
      </c>
    </row>
    <row r="14" spans="1:3" x14ac:dyDescent="0.25">
      <c r="A14" t="s">
        <v>42</v>
      </c>
      <c r="B14" t="str">
        <f t="shared" si="0"/>
        <v>quCtrl.Content = new GenericPersonID(); MessageBox.Show("Press OK to continue...");</v>
      </c>
    </row>
    <row r="15" spans="1:3" x14ac:dyDescent="0.25">
      <c r="A15" t="s">
        <v>44</v>
      </c>
      <c r="B15" t="str">
        <f t="shared" si="0"/>
        <v>quCtrl.Content = new GenericPersonInfo(); MessageBox.Show("Press OK to continue...");</v>
      </c>
    </row>
    <row r="16" spans="1:3" x14ac:dyDescent="0.25">
      <c r="A16" t="s">
        <v>300</v>
      </c>
      <c r="B16" t="str">
        <f t="shared" si="0"/>
        <v>quCtrl.Content = new ImperfectBusinessReputationInfo(); MessageBox.Show("Press OK to continue...");</v>
      </c>
    </row>
    <row r="17" spans="1:2" x14ac:dyDescent="0.25">
      <c r="A17" t="s">
        <v>53</v>
      </c>
      <c r="B17" t="str">
        <f t="shared" si="0"/>
        <v>quCtrl.Content = new IncomeOriginInfo(); MessageBox.Show("Press OK to continue...");</v>
      </c>
    </row>
    <row r="18" spans="1:2" x14ac:dyDescent="0.25">
      <c r="A18" t="s">
        <v>54</v>
      </c>
      <c r="B18" t="str">
        <f t="shared" si="0"/>
        <v>quCtrl.Content = new IndebtnessInfo(); MessageBox.Show("Press OK to continue...");</v>
      </c>
    </row>
    <row r="19" spans="1:2" x14ac:dyDescent="0.25">
      <c r="A19" t="s">
        <v>293</v>
      </c>
      <c r="B19" t="str">
        <f t="shared" si="0"/>
        <v>quCtrl.Content = new IPOSharesPurchaseInfo(); MessageBox.Show("Press OK to continue...");</v>
      </c>
    </row>
    <row r="20" spans="1:2" x14ac:dyDescent="0.25">
      <c r="A20" t="s">
        <v>18</v>
      </c>
      <c r="B20" t="str">
        <f t="shared" si="0"/>
        <v>quCtrl.Content = new LegalPersonInfo(); MessageBox.Show("Press OK to continue...");</v>
      </c>
    </row>
    <row r="21" spans="1:2" x14ac:dyDescent="0.25">
      <c r="A21" t="s">
        <v>295</v>
      </c>
      <c r="B21" t="str">
        <f t="shared" si="0"/>
        <v>quCtrl.Content = new LegalTransactionInfo(); MessageBox.Show("Press OK to continue...");</v>
      </c>
    </row>
    <row r="22" spans="1:2" x14ac:dyDescent="0.25">
      <c r="A22" t="s">
        <v>56</v>
      </c>
      <c r="B22" t="str">
        <f t="shared" si="0"/>
        <v>quCtrl.Content = new LiquidatedEntityOwnershipInfo(); MessageBox.Show("Press OK to continue...");</v>
      </c>
    </row>
    <row r="23" spans="1:2" x14ac:dyDescent="0.25">
      <c r="A23" t="s">
        <v>57</v>
      </c>
      <c r="B23" t="str">
        <f t="shared" si="0"/>
        <v>quCtrl.Content = new LoanInfo(); MessageBox.Show("Press OK to continue...");</v>
      </c>
    </row>
    <row r="24" spans="1:2" x14ac:dyDescent="0.25">
      <c r="A24" t="s">
        <v>19</v>
      </c>
      <c r="B24" t="str">
        <f t="shared" si="0"/>
        <v>quCtrl.Content = new LocationInfo(); MessageBox.Show("Press OK to continue...");</v>
      </c>
    </row>
    <row r="25" spans="1:2" x14ac:dyDescent="0.25">
      <c r="A25" t="s">
        <v>278</v>
      </c>
      <c r="B25" t="str">
        <f t="shared" si="0"/>
        <v>quCtrl.Content = new LPRegisteredDateRecordId(); MessageBox.Show("Press OK to continue...");</v>
      </c>
    </row>
    <row r="26" spans="1:2" x14ac:dyDescent="0.25">
      <c r="A26" t="s">
        <v>302</v>
      </c>
      <c r="B26" t="str">
        <f t="shared" si="0"/>
        <v>quCtrl.Content = new MissingInformationResonInfo(); MessageBox.Show("Press OK to continue...");</v>
      </c>
    </row>
    <row r="27" spans="1:2" x14ac:dyDescent="0.25">
      <c r="A27" t="s">
        <v>45</v>
      </c>
      <c r="B27" t="str">
        <f t="shared" si="0"/>
        <v>quCtrl.Content = new OwnershipStructure(); MessageBox.Show("Press OK to continue...");</v>
      </c>
    </row>
    <row r="28" spans="1:2" x14ac:dyDescent="0.25">
      <c r="A28" t="s">
        <v>11</v>
      </c>
      <c r="B28" t="str">
        <f t="shared" si="0"/>
        <v>quCtrl.Content = new OwnershipSummaryInfo(); MessageBox.Show("Press OK to continue...");</v>
      </c>
    </row>
    <row r="29" spans="1:2" x14ac:dyDescent="0.25">
      <c r="A29" t="s">
        <v>12</v>
      </c>
      <c r="B29" t="str">
        <f t="shared" si="0"/>
        <v>quCtrl.Content = new OwnershipVotesInfo(); MessageBox.Show("Press OK to continue...");</v>
      </c>
    </row>
    <row r="30" spans="1:2" x14ac:dyDescent="0.25">
      <c r="A30" t="s">
        <v>58</v>
      </c>
      <c r="B30" t="str">
        <f t="shared" si="0"/>
        <v>quCtrl.Content = new PaymentDeadlineInfo(); MessageBox.Show("Press OK to continue...");</v>
      </c>
    </row>
    <row r="31" spans="1:2" x14ac:dyDescent="0.25">
      <c r="A31" t="s">
        <v>46</v>
      </c>
      <c r="B31" t="str">
        <f t="shared" si="0"/>
        <v>quCtrl.Content = new PersonsAssociation(); MessageBox.Show("Press OK to continue...");</v>
      </c>
    </row>
    <row r="32" spans="1:2" x14ac:dyDescent="0.25">
      <c r="A32" t="s">
        <v>47</v>
      </c>
      <c r="B32" t="str">
        <f t="shared" si="0"/>
        <v>quCtrl.Content = new PhoneInfo(); MessageBox.Show("Press OK to continue...");</v>
      </c>
    </row>
    <row r="33" spans="1:2" x14ac:dyDescent="0.25">
      <c r="A33" t="s">
        <v>21</v>
      </c>
      <c r="B33" t="str">
        <f t="shared" si="0"/>
        <v>quCtrl.Content = new PhysicalPersonInfo(); MessageBox.Show("Press OK to continue...");</v>
      </c>
    </row>
    <row r="34" spans="1:2" x14ac:dyDescent="0.25">
      <c r="A34" t="s">
        <v>301</v>
      </c>
      <c r="B34" t="str">
        <f t="shared" si="0"/>
        <v>quCtrl.Content = new PowerOfAttorneyInfo(); MessageBox.Show("Press OK to continue...");</v>
      </c>
    </row>
    <row r="35" spans="1:2" x14ac:dyDescent="0.25">
      <c r="A35" t="s">
        <v>296</v>
      </c>
      <c r="B35" t="str">
        <f t="shared" si="0"/>
        <v>quCtrl.Content = new PowerOfAttorneySharesPurchaseInfo(); MessageBox.Show("Press OK to continue...");</v>
      </c>
    </row>
    <row r="36" spans="1:2" x14ac:dyDescent="0.25">
      <c r="A36" t="s">
        <v>288</v>
      </c>
      <c r="B36" t="str">
        <f t="shared" si="0"/>
        <v>quCtrl.Content = new RatingAgencyInfo(); MessageBox.Show("Press OK to continue...");</v>
      </c>
    </row>
    <row r="37" spans="1:2" x14ac:dyDescent="0.25">
      <c r="A37" t="s">
        <v>22</v>
      </c>
      <c r="B37" t="str">
        <f t="shared" si="0"/>
        <v>quCtrl.Content = new RegistrarAuthority(); MessageBox.Show("Press OK to continue...");</v>
      </c>
    </row>
    <row r="38" spans="1:2" x14ac:dyDescent="0.25">
      <c r="A38" t="s">
        <v>72</v>
      </c>
      <c r="B38" t="str">
        <f t="shared" si="0"/>
        <v>quCtrl.Content = new RegLicAppx2OwnershipAcqRequestLP(); MessageBox.Show("Press OK to continue...");</v>
      </c>
    </row>
    <row r="39" spans="1:2" x14ac:dyDescent="0.25">
      <c r="A39" t="s">
        <v>294</v>
      </c>
      <c r="B39" t="str">
        <f t="shared" si="0"/>
        <v>quCtrl.Content = new SecondaryMarketSharesPurchaseInfo(); MessageBox.Show("Press OK to continue...");</v>
      </c>
    </row>
    <row r="40" spans="1:2" x14ac:dyDescent="0.25">
      <c r="A40" t="s">
        <v>14</v>
      </c>
      <c r="B40" t="str">
        <f t="shared" si="0"/>
        <v>quCtrl.Content = new SignatoryInfo(); MessageBox.Show("Press OK to continue...");</v>
      </c>
    </row>
    <row r="41" spans="1:2" x14ac:dyDescent="0.25">
      <c r="A41" t="s">
        <v>297</v>
      </c>
      <c r="B41" t="str">
        <f t="shared" si="0"/>
        <v>quCtrl.Content = new SignificantOrDecisiveInfulenceInfo(); MessageBox.Show("Press OK to continue...");</v>
      </c>
    </row>
    <row r="42" spans="1:2" x14ac:dyDescent="0.25">
      <c r="A42" t="s">
        <v>298</v>
      </c>
      <c r="B42" t="str">
        <f t="shared" si="0"/>
        <v>quCtrl.Content = new SignificantOwnershipAcquisitionWaysInfo(); MessageBox.Show("Press OK to continue...");</v>
      </c>
    </row>
    <row r="43" spans="1:2" x14ac:dyDescent="0.25">
      <c r="A43" t="s">
        <v>15</v>
      </c>
      <c r="B43" t="str">
        <f t="shared" si="0"/>
        <v>quCtrl.Content = new TotalOwnershipDetailsInfo(); MessageBox.Show("Press OK to continue...");</v>
      </c>
    </row>
    <row r="44" spans="1:2" x14ac:dyDescent="0.25">
      <c r="A44" t="s">
        <v>299</v>
      </c>
      <c r="B44" t="str">
        <f t="shared" si="0"/>
        <v>quCtrl.Content = new TotalOwnershipSummaryInfo(); MessageBox.Show("Press OK to continue...");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L4" sqref="L4"/>
    </sheetView>
  </sheetViews>
  <sheetFormatPr defaultRowHeight="15" x14ac:dyDescent="0.25"/>
  <cols>
    <col min="1" max="1" width="13.28515625" customWidth="1"/>
    <col min="2" max="10" width="9.140625" customWidth="1"/>
  </cols>
  <sheetData>
    <row r="1" spans="1:13" x14ac:dyDescent="0.25">
      <c r="G1" s="1" t="s">
        <v>307</v>
      </c>
      <c r="H1" s="1" t="s">
        <v>306</v>
      </c>
      <c r="I1" s="1" t="s">
        <v>308</v>
      </c>
      <c r="J1" s="1" t="s">
        <v>309</v>
      </c>
      <c r="K1" s="1" t="s">
        <v>310</v>
      </c>
      <c r="L1" s="1" t="s">
        <v>311</v>
      </c>
      <c r="M1" s="1"/>
    </row>
    <row r="2" spans="1:13" x14ac:dyDescent="0.25">
      <c r="A2" t="s">
        <v>398</v>
      </c>
      <c r="B2" t="str">
        <f t="shared" ref="B2:B7" si="0">TRIM(A2)</f>
        <v>public bool HasEmploymentBook { get; set; }</v>
      </c>
      <c r="C2">
        <v>1</v>
      </c>
      <c r="D2">
        <f t="shared" ref="D2:D17" si="1">FIND(" ",$B2)</f>
        <v>7</v>
      </c>
      <c r="E2">
        <f>FIND(" ",$B2,D2+1)</f>
        <v>12</v>
      </c>
      <c r="F2">
        <f>FIND(" ",$B2,E2+1)</f>
        <v>30</v>
      </c>
      <c r="G2" t="str">
        <f t="shared" ref="G2:I7" si="2">TRIM(MID($B2,C2,D2-C2))</f>
        <v>public</v>
      </c>
      <c r="H2" t="str">
        <f t="shared" si="2"/>
        <v>bool</v>
      </c>
      <c r="I2" t="str">
        <f>TRIM(MID($B2,E2,F2-E2))</f>
        <v>HasEmploymentBook</v>
      </c>
      <c r="J2" t="str">
        <f>"_"&amp;I2</f>
        <v>_HasEmploymentBook</v>
      </c>
      <c r="K2" t="str">
        <f t="shared" ref="K2:K7" si="3">"private " &amp; H2 &amp; " " &amp; J2 &amp; ";"</f>
        <v>private bool _HasEmploymentBook;</v>
      </c>
      <c r="L2" t="str">
        <f t="shared" ref="L2:L15" si="4">G2&amp; " " &amp;H2&amp; " " &amp;I2 &amp; " { get { return " &amp; J2 &amp; "; } set { " &amp;J2 &amp; " = value; OnPropertyChanged(" &amp; CHAR(34) &amp; I2 &amp; CHAR(34) &amp; "); } }"</f>
        <v>public bool HasEmploymentBook { get { return _HasEmploymentBook; } set { _HasEmploymentBook = value; OnPropertyChanged("HasEmploymentBook"); } }</v>
      </c>
    </row>
    <row r="3" spans="1:13" x14ac:dyDescent="0.25">
      <c r="A3" t="s">
        <v>399</v>
      </c>
      <c r="B3" t="str">
        <f t="shared" si="0"/>
        <v>public EmploymentBookInfo BookReqs { get; set; }</v>
      </c>
      <c r="C3">
        <v>1</v>
      </c>
      <c r="D3">
        <f t="shared" si="1"/>
        <v>7</v>
      </c>
      <c r="E3">
        <f t="shared" ref="E3:F7" si="5">FIND(" ",$B3,D3+1)</f>
        <v>26</v>
      </c>
      <c r="F3">
        <f t="shared" si="5"/>
        <v>35</v>
      </c>
      <c r="G3" t="str">
        <f t="shared" si="2"/>
        <v>public</v>
      </c>
      <c r="H3" t="str">
        <f t="shared" si="2"/>
        <v>EmploymentBookInfo</v>
      </c>
      <c r="I3" t="str">
        <f t="shared" si="2"/>
        <v>BookReqs</v>
      </c>
      <c r="J3" t="str">
        <f t="shared" ref="J3:J7" si="6">"_"&amp;I3</f>
        <v>_BookReqs</v>
      </c>
      <c r="K3" t="str">
        <f t="shared" si="3"/>
        <v>private EmploymentBookInfo _BookReqs;</v>
      </c>
      <c r="L3" t="str">
        <f t="shared" si="4"/>
        <v>public EmploymentBookInfo BookReqs { get { return _BookReqs; } set { _BookReqs = value; OnPropertyChanged("BookReqs"); } }</v>
      </c>
    </row>
    <row r="4" spans="1:13" x14ac:dyDescent="0.25">
      <c r="A4" t="s">
        <v>400</v>
      </c>
      <c r="B4" t="str">
        <f t="shared" si="0"/>
        <v>public List&lt;EmploymentRecordInfo&gt; Records { get; set; }</v>
      </c>
      <c r="C4">
        <v>1</v>
      </c>
      <c r="D4">
        <f t="shared" si="1"/>
        <v>7</v>
      </c>
      <c r="E4">
        <f t="shared" si="5"/>
        <v>34</v>
      </c>
      <c r="F4">
        <f t="shared" si="5"/>
        <v>42</v>
      </c>
      <c r="G4" t="str">
        <f t="shared" si="2"/>
        <v>public</v>
      </c>
      <c r="H4" t="str">
        <f t="shared" si="2"/>
        <v>List&lt;EmploymentRecordInfo&gt;</v>
      </c>
      <c r="I4" t="str">
        <f t="shared" si="2"/>
        <v>Records</v>
      </c>
      <c r="J4" t="str">
        <f t="shared" si="6"/>
        <v>_Records</v>
      </c>
      <c r="K4" t="str">
        <f t="shared" si="3"/>
        <v>private List&lt;EmploymentRecordInfo&gt; _Records;</v>
      </c>
      <c r="L4" t="str">
        <f t="shared" si="4"/>
        <v>public List&lt;EmploymentRecordInfo&gt; Records { get { return _Records; } set { _Records = value; OnPropertyChanged("Records"); } }</v>
      </c>
    </row>
    <row r="5" spans="1:13" x14ac:dyDescent="0.25">
      <c r="A5" t="s">
        <v>397</v>
      </c>
      <c r="B5" t="str">
        <f t="shared" si="0"/>
        <v>public string OccupNameUkr { get; set; }</v>
      </c>
      <c r="C5">
        <v>1</v>
      </c>
      <c r="D5">
        <f t="shared" si="1"/>
        <v>7</v>
      </c>
      <c r="E5">
        <f t="shared" si="5"/>
        <v>14</v>
      </c>
      <c r="F5">
        <f t="shared" si="5"/>
        <v>27</v>
      </c>
      <c r="G5" t="str">
        <f t="shared" si="2"/>
        <v>public</v>
      </c>
      <c r="H5" t="str">
        <f t="shared" si="2"/>
        <v>string</v>
      </c>
      <c r="I5" t="str">
        <f t="shared" si="2"/>
        <v>OccupNameUkr</v>
      </c>
      <c r="J5" t="str">
        <f t="shared" si="6"/>
        <v>_OccupNameUkr</v>
      </c>
      <c r="K5" t="str">
        <f t="shared" si="3"/>
        <v>private string _OccupNameUkr;</v>
      </c>
      <c r="L5" t="str">
        <f t="shared" si="4"/>
        <v>public string OccupNameUkr { get { return _OccupNameUkr; } set { _OccupNameUkr = value; OnPropertyChanged("OccupNameUkr"); } }</v>
      </c>
    </row>
    <row r="6" spans="1:13" x14ac:dyDescent="0.25">
      <c r="A6" t="s">
        <v>315</v>
      </c>
      <c r="B6" t="str">
        <f t="shared" si="0"/>
        <v>public string NAMEF { get; set; }</v>
      </c>
      <c r="C6">
        <v>1</v>
      </c>
      <c r="D6">
        <f t="shared" si="1"/>
        <v>7</v>
      </c>
      <c r="E6">
        <f t="shared" si="5"/>
        <v>14</v>
      </c>
      <c r="F6">
        <f t="shared" si="5"/>
        <v>20</v>
      </c>
      <c r="G6" t="str">
        <f t="shared" si="2"/>
        <v>public</v>
      </c>
      <c r="H6" t="str">
        <f t="shared" si="2"/>
        <v>string</v>
      </c>
      <c r="I6" t="str">
        <f t="shared" si="2"/>
        <v>NAMEF</v>
      </c>
      <c r="J6" t="str">
        <f t="shared" si="6"/>
        <v>_NAMEF</v>
      </c>
      <c r="K6" t="str">
        <f t="shared" si="3"/>
        <v>private string _NAMEF;</v>
      </c>
      <c r="L6" t="str">
        <f t="shared" si="4"/>
        <v>public string NAMEF { get { return _NAMEF; } set { _NAMEF = value; OnPropertyChanged("NAMEF"); } }</v>
      </c>
    </row>
    <row r="7" spans="1:13" x14ac:dyDescent="0.25">
      <c r="A7" t="s">
        <v>316</v>
      </c>
      <c r="B7" t="str">
        <f t="shared" si="0"/>
        <v>public DateTime D_OPEN { get; set; }</v>
      </c>
      <c r="C7">
        <v>1</v>
      </c>
      <c r="D7">
        <f t="shared" si="1"/>
        <v>7</v>
      </c>
      <c r="E7">
        <f t="shared" si="5"/>
        <v>16</v>
      </c>
      <c r="F7">
        <f t="shared" si="5"/>
        <v>23</v>
      </c>
      <c r="G7" t="str">
        <f t="shared" si="2"/>
        <v>public</v>
      </c>
      <c r="H7" t="str">
        <f t="shared" si="2"/>
        <v>DateTime</v>
      </c>
      <c r="I7" t="str">
        <f t="shared" si="2"/>
        <v>D_OPEN</v>
      </c>
      <c r="J7" t="str">
        <f t="shared" si="6"/>
        <v>_D_OPEN</v>
      </c>
      <c r="K7" t="str">
        <f t="shared" si="3"/>
        <v>private DateTime _D_OPEN;</v>
      </c>
      <c r="L7" t="str">
        <f t="shared" si="4"/>
        <v>public DateTime D_OPEN { get { return _D_OPEN; } set { _D_OPEN = value; OnPropertyChanged("D_OPEN"); } }</v>
      </c>
    </row>
    <row r="8" spans="1:13" x14ac:dyDescent="0.25">
      <c r="A8" t="s">
        <v>317</v>
      </c>
      <c r="B8" t="str">
        <f t="shared" ref="B8:B15" si="7">TRIM(A8)</f>
        <v>public DateTime? D_CLOSE { get; set; }</v>
      </c>
      <c r="C8">
        <v>1</v>
      </c>
      <c r="D8">
        <f t="shared" si="1"/>
        <v>7</v>
      </c>
      <c r="E8">
        <f t="shared" ref="E8:E15" si="8">FIND(" ",$B8,D8+1)</f>
        <v>17</v>
      </c>
      <c r="F8">
        <f t="shared" ref="F8:F15" si="9">FIND(" ",$B8,E8+1)</f>
        <v>25</v>
      </c>
      <c r="G8" t="str">
        <f t="shared" ref="G8:G15" si="10">TRIM(MID($B8,C8,D8-C8))</f>
        <v>public</v>
      </c>
      <c r="H8" t="str">
        <f t="shared" ref="H8:H15" si="11">TRIM(MID($B8,D8,E8-D8))</f>
        <v>DateTime?</v>
      </c>
      <c r="I8" t="str">
        <f t="shared" ref="I8:I15" si="12">TRIM(MID($B8,E8,F8-E8))</f>
        <v>D_CLOSE</v>
      </c>
      <c r="J8" t="str">
        <f t="shared" ref="J8:J15" si="13">"_"&amp;I8</f>
        <v>_D_CLOSE</v>
      </c>
      <c r="K8" t="str">
        <f t="shared" ref="K8:K15" si="14">"private " &amp; H8 &amp; " " &amp; J8 &amp; ";"</f>
        <v>private DateTime? _D_CLOSE;</v>
      </c>
      <c r="L8" t="str">
        <f t="shared" si="4"/>
        <v>public DateTime? D_CLOSE { get { return _D_CLOSE; } set { _D_CLOSE = value; OnPropertyChanged("D_CLOSE"); } }</v>
      </c>
    </row>
    <row r="9" spans="1:13" x14ac:dyDescent="0.25">
      <c r="A9" t="s">
        <v>318</v>
      </c>
      <c r="B9" t="str">
        <f t="shared" si="7"/>
        <v>public string NKB { get; set; }</v>
      </c>
      <c r="C9">
        <v>1</v>
      </c>
      <c r="D9">
        <f t="shared" si="1"/>
        <v>7</v>
      </c>
      <c r="E9">
        <f t="shared" si="8"/>
        <v>14</v>
      </c>
      <c r="F9">
        <f t="shared" si="9"/>
        <v>18</v>
      </c>
      <c r="G9" t="str">
        <f t="shared" si="10"/>
        <v>public</v>
      </c>
      <c r="H9" t="str">
        <f t="shared" si="11"/>
        <v>string</v>
      </c>
      <c r="I9" t="str">
        <f t="shared" si="12"/>
        <v>NKB</v>
      </c>
      <c r="J9" t="str">
        <f t="shared" si="13"/>
        <v>_NKB</v>
      </c>
      <c r="K9" t="str">
        <f t="shared" si="14"/>
        <v>private string _NKB;</v>
      </c>
      <c r="L9" t="str">
        <f t="shared" si="4"/>
        <v>public string NKB { get { return _NKB; } set { _NKB = value; OnPropertyChanged("NKB"); } }</v>
      </c>
    </row>
    <row r="10" spans="1:13" x14ac:dyDescent="0.25">
      <c r="A10" t="s">
        <v>319</v>
      </c>
      <c r="B10" t="str">
        <f t="shared" si="7"/>
        <v>public string KOB { get; set; }</v>
      </c>
      <c r="C10">
        <v>1</v>
      </c>
      <c r="D10">
        <f t="shared" si="1"/>
        <v>7</v>
      </c>
      <c r="E10">
        <f t="shared" si="8"/>
        <v>14</v>
      </c>
      <c r="F10">
        <f t="shared" si="9"/>
        <v>18</v>
      </c>
      <c r="G10" t="str">
        <f t="shared" si="10"/>
        <v>public</v>
      </c>
      <c r="H10" t="str">
        <f t="shared" si="11"/>
        <v>string</v>
      </c>
      <c r="I10" t="str">
        <f t="shared" si="12"/>
        <v>KOB</v>
      </c>
      <c r="J10" t="str">
        <f t="shared" si="13"/>
        <v>_KOB</v>
      </c>
      <c r="K10" t="str">
        <f t="shared" si="14"/>
        <v>private string _KOB;</v>
      </c>
      <c r="L10" t="str">
        <f t="shared" si="4"/>
        <v>public string KOB { get { return _KOB; } set { _KOB = value; OnPropertyChanged("KOB"); } }</v>
      </c>
    </row>
    <row r="11" spans="1:13" x14ac:dyDescent="0.25">
      <c r="A11" t="s">
        <v>320</v>
      </c>
      <c r="B11" t="str">
        <f t="shared" si="7"/>
        <v>public string KK { get; set; }</v>
      </c>
      <c r="C11">
        <v>1</v>
      </c>
      <c r="D11">
        <f t="shared" si="1"/>
        <v>7</v>
      </c>
      <c r="E11">
        <f t="shared" si="8"/>
        <v>14</v>
      </c>
      <c r="F11">
        <f t="shared" si="9"/>
        <v>17</v>
      </c>
      <c r="G11" t="str">
        <f t="shared" si="10"/>
        <v>public</v>
      </c>
      <c r="H11" t="str">
        <f t="shared" si="11"/>
        <v>string</v>
      </c>
      <c r="I11" t="str">
        <f t="shared" si="12"/>
        <v>KK</v>
      </c>
      <c r="J11" t="str">
        <f t="shared" si="13"/>
        <v>_KK</v>
      </c>
      <c r="K11" t="str">
        <f t="shared" si="14"/>
        <v>private string _KK;</v>
      </c>
      <c r="L11" t="str">
        <f t="shared" si="4"/>
        <v>public string KK { get { return _KK; } set { _KK = value; OnPropertyChanged("KK"); } }</v>
      </c>
    </row>
    <row r="12" spans="1:13" x14ac:dyDescent="0.25">
      <c r="A12" t="s">
        <v>321</v>
      </c>
      <c r="B12" t="str">
        <f t="shared" si="7"/>
        <v>public string TP { get; set; }</v>
      </c>
      <c r="C12">
        <v>1</v>
      </c>
      <c r="D12">
        <f t="shared" si="1"/>
        <v>7</v>
      </c>
      <c r="E12">
        <f t="shared" si="8"/>
        <v>14</v>
      </c>
      <c r="F12">
        <f t="shared" si="9"/>
        <v>17</v>
      </c>
      <c r="G12" t="str">
        <f t="shared" si="10"/>
        <v>public</v>
      </c>
      <c r="H12" t="str">
        <f t="shared" si="11"/>
        <v>string</v>
      </c>
      <c r="I12" t="str">
        <f t="shared" si="12"/>
        <v>TP</v>
      </c>
      <c r="J12" t="str">
        <f t="shared" si="13"/>
        <v>_TP</v>
      </c>
      <c r="K12" t="str">
        <f t="shared" si="14"/>
        <v>private string _TP;</v>
      </c>
      <c r="L12" t="str">
        <f t="shared" si="4"/>
        <v>public string TP { get { return _TP; } set { _TP = value; OnPropertyChanged("TP"); } }</v>
      </c>
    </row>
    <row r="13" spans="1:13" x14ac:dyDescent="0.25">
      <c r="A13" t="s">
        <v>322</v>
      </c>
      <c r="B13" t="str">
        <f t="shared" si="7"/>
        <v>public string KOF { get; set; }</v>
      </c>
      <c r="C13">
        <v>1</v>
      </c>
      <c r="D13">
        <f t="shared" si="1"/>
        <v>7</v>
      </c>
      <c r="E13">
        <f t="shared" si="8"/>
        <v>14</v>
      </c>
      <c r="F13">
        <f t="shared" si="9"/>
        <v>18</v>
      </c>
      <c r="G13" t="str">
        <f t="shared" si="10"/>
        <v>public</v>
      </c>
      <c r="H13" t="str">
        <f t="shared" si="11"/>
        <v>string</v>
      </c>
      <c r="I13" t="str">
        <f t="shared" si="12"/>
        <v>KOF</v>
      </c>
      <c r="J13" t="str">
        <f t="shared" si="13"/>
        <v>_KOF</v>
      </c>
      <c r="K13" t="str">
        <f t="shared" si="14"/>
        <v>private string _KOF;</v>
      </c>
      <c r="L13" t="str">
        <f t="shared" si="4"/>
        <v>public string KOF { get { return _KOF; } set { _KOF = value; OnPropertyChanged("KOF"); } }</v>
      </c>
    </row>
    <row r="14" spans="1:13" x14ac:dyDescent="0.25">
      <c r="A14" t="s">
        <v>323</v>
      </c>
      <c r="B14" t="str">
        <f t="shared" si="7"/>
        <v>public string NF { get; set; }</v>
      </c>
      <c r="C14">
        <v>1</v>
      </c>
      <c r="D14">
        <f t="shared" si="1"/>
        <v>7</v>
      </c>
      <c r="E14">
        <f t="shared" si="8"/>
        <v>14</v>
      </c>
      <c r="F14">
        <f t="shared" si="9"/>
        <v>17</v>
      </c>
      <c r="G14" t="str">
        <f t="shared" si="10"/>
        <v>public</v>
      </c>
      <c r="H14" t="str">
        <f t="shared" si="11"/>
        <v>string</v>
      </c>
      <c r="I14" t="str">
        <f t="shared" si="12"/>
        <v>NF</v>
      </c>
      <c r="J14" t="str">
        <f t="shared" si="13"/>
        <v>_NF</v>
      </c>
      <c r="K14" t="str">
        <f t="shared" si="14"/>
        <v>private string _NF;</v>
      </c>
      <c r="L14" t="str">
        <f t="shared" si="4"/>
        <v>public string NF { get { return _NF; } set { _NF = value; OnPropertyChanged("NF"); } }</v>
      </c>
    </row>
    <row r="15" spans="1:13" x14ac:dyDescent="0.25">
      <c r="A15" t="s">
        <v>324</v>
      </c>
      <c r="B15" t="str">
        <f t="shared" si="7"/>
        <v>public string KOP { get; set; }</v>
      </c>
      <c r="C15">
        <v>1</v>
      </c>
      <c r="D15">
        <f t="shared" si="1"/>
        <v>7</v>
      </c>
      <c r="E15">
        <f t="shared" si="8"/>
        <v>14</v>
      </c>
      <c r="F15">
        <f t="shared" si="9"/>
        <v>18</v>
      </c>
      <c r="G15" t="str">
        <f t="shared" si="10"/>
        <v>public</v>
      </c>
      <c r="H15" t="str">
        <f t="shared" si="11"/>
        <v>string</v>
      </c>
      <c r="I15" t="str">
        <f t="shared" si="12"/>
        <v>KOP</v>
      </c>
      <c r="J15" t="str">
        <f t="shared" si="13"/>
        <v>_KOP</v>
      </c>
      <c r="K15" t="str">
        <f t="shared" si="14"/>
        <v>private string _KOP;</v>
      </c>
      <c r="L15" t="str">
        <f t="shared" si="4"/>
        <v>public string KOP { get { return _KOP; } set { _KOP = value; OnPropertyChanged("KOP"); } }</v>
      </c>
    </row>
    <row r="16" spans="1:13" x14ac:dyDescent="0.25">
      <c r="A16" t="s">
        <v>325</v>
      </c>
      <c r="B16" t="str">
        <f t="shared" ref="B16:B17" si="15">TRIM(A16)</f>
        <v>public string NP { get; set; }</v>
      </c>
      <c r="C16">
        <v>1</v>
      </c>
      <c r="D16">
        <f t="shared" si="1"/>
        <v>7</v>
      </c>
      <c r="E16">
        <f t="shared" ref="E16:E17" si="16">FIND(" ",$B16,D16+1)</f>
        <v>14</v>
      </c>
      <c r="F16">
        <f t="shared" ref="F16:F17" si="17">FIND(" ",$B16,E16+1)</f>
        <v>17</v>
      </c>
      <c r="G16" t="str">
        <f t="shared" ref="G16:G17" si="18">TRIM(MID($B16,C16,D16-C16))</f>
        <v>public</v>
      </c>
      <c r="H16" t="str">
        <f t="shared" ref="H16:H17" si="19">TRIM(MID($B16,D16,E16-D16))</f>
        <v>string</v>
      </c>
      <c r="I16" t="str">
        <f t="shared" ref="I16:I17" si="20">TRIM(MID($B16,E16,F16-E16))</f>
        <v>NP</v>
      </c>
      <c r="J16" t="str">
        <f t="shared" ref="J16:J17" si="21">"_"&amp;I16</f>
        <v>_NP</v>
      </c>
      <c r="K16" t="str">
        <f t="shared" ref="K16:K17" si="22">"private " &amp; H16 &amp; " " &amp; J16 &amp; ";"</f>
        <v>private string _NP;</v>
      </c>
      <c r="L16" t="str">
        <f t="shared" ref="L16:L17" si="23">G16&amp; " " &amp;H16&amp; " " &amp;I16 &amp; " { get { return " &amp; J16 &amp; "; } set { " &amp;J16 &amp; " = value; OnPropertyChanged(" &amp; CHAR(34) &amp; I16 &amp; CHAR(34) &amp; "); } }"</f>
        <v>public string NP { get { return _NP; } set { _NP = value; OnPropertyChanged("NP"); } }</v>
      </c>
    </row>
    <row r="17" spans="1:12" x14ac:dyDescent="0.25">
      <c r="A17" t="s">
        <v>342</v>
      </c>
      <c r="B17" t="str">
        <f t="shared" si="15"/>
        <v>public bool IsChecked { get; set; }</v>
      </c>
      <c r="C17">
        <v>1</v>
      </c>
      <c r="D17">
        <f t="shared" si="1"/>
        <v>7</v>
      </c>
      <c r="E17">
        <f t="shared" si="16"/>
        <v>12</v>
      </c>
      <c r="F17">
        <f t="shared" si="17"/>
        <v>22</v>
      </c>
      <c r="G17" t="str">
        <f t="shared" si="18"/>
        <v>public</v>
      </c>
      <c r="H17" t="str">
        <f t="shared" si="19"/>
        <v>bool</v>
      </c>
      <c r="I17" t="str">
        <f t="shared" si="20"/>
        <v>IsChecked</v>
      </c>
      <c r="J17" t="str">
        <f t="shared" si="21"/>
        <v>_IsChecked</v>
      </c>
      <c r="K17" t="str">
        <f t="shared" si="22"/>
        <v>private bool _IsChecked;</v>
      </c>
      <c r="L17" t="str">
        <f t="shared" si="23"/>
        <v>public bool IsChecked { get { return _IsChecked; } set { _IsChecked = value; OnPropertyChanged("IsChecked"); } }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1" sqref="C1"/>
    </sheetView>
  </sheetViews>
  <sheetFormatPr defaultRowHeight="15" x14ac:dyDescent="0.25"/>
  <sheetData>
    <row r="1" spans="1:2" x14ac:dyDescent="0.25">
      <c r="A1" s="1" t="s">
        <v>340</v>
      </c>
      <c r="B1" s="1" t="s">
        <v>341</v>
      </c>
    </row>
    <row r="2" spans="1:2" x14ac:dyDescent="0.25">
      <c r="A2" t="s">
        <v>326</v>
      </c>
      <c r="B2" t="str">
        <f>"rslt." &amp;A2 &amp; " = dr[" &amp; CHAR(34) &amp; A2 &amp; CHAR(34) &amp; "] as string;"</f>
        <v>rslt.NCKS = dr["NCKS"] as string;</v>
      </c>
    </row>
    <row r="3" spans="1:2" x14ac:dyDescent="0.25">
      <c r="A3" t="s">
        <v>327</v>
      </c>
      <c r="B3" t="str">
        <f t="shared" ref="B3:B15" si="0">"rslt." &amp;A3 &amp; " = dr[" &amp; CHAR(34) &amp; A3 &amp; CHAR(34) &amp; "] as string;"</f>
        <v>rslt.DEPCODE = dr["DEPCODE"] as string;</v>
      </c>
    </row>
    <row r="4" spans="1:2" x14ac:dyDescent="0.25">
      <c r="A4" t="s">
        <v>328</v>
      </c>
      <c r="B4" t="str">
        <f t="shared" si="0"/>
        <v>rslt.KNB = dr["KNB"] as string;</v>
      </c>
    </row>
    <row r="5" spans="1:2" x14ac:dyDescent="0.25">
      <c r="A5" t="s">
        <v>329</v>
      </c>
      <c r="B5" t="str">
        <f t="shared" si="0"/>
        <v>rslt.NAMEF = dr["NAMEF"] as string;</v>
      </c>
    </row>
    <row r="6" spans="1:2" x14ac:dyDescent="0.25">
      <c r="A6" t="s">
        <v>330</v>
      </c>
      <c r="B6" t="str">
        <f t="shared" si="0"/>
        <v>rslt.D_OPEN = dr["D_OPEN"] as string;</v>
      </c>
    </row>
    <row r="7" spans="1:2" x14ac:dyDescent="0.25">
      <c r="A7" t="s">
        <v>331</v>
      </c>
      <c r="B7" t="str">
        <f t="shared" si="0"/>
        <v>rslt.D_CLOSE = dr["D_CLOSE"] as string;</v>
      </c>
    </row>
    <row r="8" spans="1:2" x14ac:dyDescent="0.25">
      <c r="A8" t="s">
        <v>332</v>
      </c>
      <c r="B8" t="str">
        <f t="shared" si="0"/>
        <v>rslt.NKB = dr["NKB"] as string;</v>
      </c>
    </row>
    <row r="9" spans="1:2" x14ac:dyDescent="0.25">
      <c r="A9" t="s">
        <v>333</v>
      </c>
      <c r="B9" t="str">
        <f t="shared" si="0"/>
        <v>rslt.KOB = dr["KOB"] as string;</v>
      </c>
    </row>
    <row r="10" spans="1:2" x14ac:dyDescent="0.25">
      <c r="A10" t="s">
        <v>334</v>
      </c>
      <c r="B10" t="str">
        <f t="shared" si="0"/>
        <v>rslt.KK = dr["KK"] as string;</v>
      </c>
    </row>
    <row r="11" spans="1:2" x14ac:dyDescent="0.25">
      <c r="A11" t="s">
        <v>335</v>
      </c>
      <c r="B11" t="str">
        <f t="shared" si="0"/>
        <v>rslt.TP = dr["TP"] as string;</v>
      </c>
    </row>
    <row r="12" spans="1:2" x14ac:dyDescent="0.25">
      <c r="A12" t="s">
        <v>336</v>
      </c>
      <c r="B12" t="str">
        <f t="shared" si="0"/>
        <v>rslt.KOF = dr["KOF"] as string;</v>
      </c>
    </row>
    <row r="13" spans="1:2" x14ac:dyDescent="0.25">
      <c r="A13" t="s">
        <v>337</v>
      </c>
      <c r="B13" t="str">
        <f t="shared" si="0"/>
        <v>rslt.NF = dr["NF"] as string;</v>
      </c>
    </row>
    <row r="14" spans="1:2" x14ac:dyDescent="0.25">
      <c r="A14" t="s">
        <v>338</v>
      </c>
      <c r="B14" t="str">
        <f t="shared" si="0"/>
        <v>rslt.KOP = dr["KOP"] as string;</v>
      </c>
    </row>
    <row r="15" spans="1:2" x14ac:dyDescent="0.25">
      <c r="A15" t="s">
        <v>339</v>
      </c>
      <c r="B15" t="str">
        <f t="shared" si="0"/>
        <v>rslt.NP = dr["NP"] as string;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Sheet1</vt:lpstr>
      <vt:lpstr>Forms</vt:lpstr>
      <vt:lpstr>TypeEditors</vt:lpstr>
      <vt:lpstr>XSDTypeTransls</vt:lpstr>
      <vt:lpstr>Enums</vt:lpstr>
      <vt:lpstr>EnumsLister</vt:lpstr>
      <vt:lpstr>WPF_temp_test</vt:lpstr>
      <vt:lpstr>NotifyPropertyChanged</vt:lpstr>
      <vt:lpstr>Parse_fromDataRow</vt:lpstr>
      <vt:lpstr>OblastInfos</vt:lpstr>
    </vt:vector>
  </TitlesOfParts>
  <Company>EPAM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Дротенко Валерій Миколайович</cp:lastModifiedBy>
  <cp:lastPrinted>2015-08-03T08:22:45Z</cp:lastPrinted>
  <dcterms:created xsi:type="dcterms:W3CDTF">2015-03-13T16:28:57Z</dcterms:created>
  <dcterms:modified xsi:type="dcterms:W3CDTF">2015-11-06T14:17:54Z</dcterms:modified>
</cp:coreProperties>
</file>