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firstSheet="1" activeTab="9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</sheets>
  <calcPr calcId="145621"/>
</workbook>
</file>

<file path=xl/calcChain.xml><?xml version="1.0" encoding="utf-8"?>
<calcChain xmlns="http://schemas.openxmlformats.org/spreadsheetml/2006/main"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H17" i="8" s="1"/>
  <c r="E17" i="8"/>
  <c r="I17" i="8" s="1"/>
  <c r="J17" i="8" s="1"/>
  <c r="F17" i="8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K17" i="8" l="1"/>
  <c r="L17" i="8"/>
  <c r="F16" i="8"/>
  <c r="I16" i="8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G12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L16" i="8" l="1"/>
  <c r="L9" i="8"/>
  <c r="I15" i="8"/>
  <c r="J15" i="8" s="1"/>
  <c r="L12" i="8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D2" i="8" s="1"/>
  <c r="B7" i="8"/>
  <c r="B6" i="8"/>
  <c r="B5" i="8"/>
  <c r="B4" i="8"/>
  <c r="B3" i="8"/>
  <c r="D3" i="8" s="1"/>
  <c r="J8" i="8" l="1"/>
  <c r="K8" i="8" s="1"/>
  <c r="L8" i="8"/>
  <c r="E7" i="8"/>
  <c r="F7" i="8" s="1"/>
  <c r="I7" i="8" s="1"/>
  <c r="J7" i="8" s="1"/>
  <c r="L10" i="8"/>
  <c r="L15" i="8"/>
  <c r="K15" i="8"/>
  <c r="L11" i="8"/>
  <c r="L13" i="8"/>
  <c r="D7" i="8"/>
  <c r="H7" i="8" s="1"/>
  <c r="K11" i="8"/>
  <c r="F10" i="8"/>
  <c r="I10" i="8" s="1"/>
  <c r="J10" i="8" s="1"/>
  <c r="K10" i="8" s="1"/>
  <c r="K12" i="8"/>
  <c r="D5" i="8"/>
  <c r="E5" i="8" s="1"/>
  <c r="D6" i="8"/>
  <c r="G7" i="8"/>
  <c r="E6" i="8"/>
  <c r="F6" i="8" s="1"/>
  <c r="I6" i="8" s="1"/>
  <c r="J6" i="8" s="1"/>
  <c r="G6" i="8"/>
  <c r="D4" i="8"/>
  <c r="G3" i="8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G5" i="8" l="1"/>
  <c r="H6" i="8"/>
  <c r="L6" i="8" s="1"/>
  <c r="F5" i="8"/>
  <c r="I5" i="8" s="1"/>
  <c r="J5" i="8" s="1"/>
  <c r="H5" i="8"/>
  <c r="E4" i="8"/>
  <c r="F4" i="8" s="1"/>
  <c r="I4" i="8" s="1"/>
  <c r="J4" i="8" s="1"/>
  <c r="G4" i="8"/>
  <c r="L5" i="8"/>
  <c r="L7" i="8"/>
  <c r="K7" i="8"/>
  <c r="H3" i="8"/>
  <c r="K3" i="8" s="1"/>
  <c r="F2" i="8"/>
  <c r="I2" i="8" s="1"/>
  <c r="B32" i="6"/>
  <c r="C32" i="6" s="1"/>
  <c r="D32" i="6"/>
  <c r="E32" i="6"/>
  <c r="B31" i="6"/>
  <c r="C31" i="6" s="1"/>
  <c r="D31" i="6"/>
  <c r="E31" i="6" s="1"/>
  <c r="K6" i="8" l="1"/>
  <c r="L3" i="8"/>
  <c r="H4" i="8"/>
  <c r="K4" i="8" s="1"/>
  <c r="K5" i="8"/>
  <c r="J2" i="8"/>
  <c r="K2" i="8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<sst xmlns="http://schemas.openxmlformats.org/spreadsheetml/2006/main" count="628" uniqueCount="401">
  <si>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</si>
  <si>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</si>
  <si>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</si>
  <si>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</si>
  <si>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</si>
  <si>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</si>
  <si>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</si>
  <si>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</si>
  <si>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</si>
  <si>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</si>
  <si>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</si>
  <si>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</si>
  <si>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</si>
  <si>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</si>
  <si>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</si>
  <si>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</si>
  <si>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</si>
  <si>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</si>
  <si>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</si>
  <si>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</si>
  <si>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</si>
  <si>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</si>
  <si>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</si>
  <si>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</si>
  <si>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</si>
  <si>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</si>
  <si>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</si>
  <si>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</si>
  <si>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</si>
  <si>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</si>
  <si>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</si>
  <si>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</si>
  <si>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</si>
  <si>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</si>
  <si>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</si>
  <si>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</si>
  <si>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</si>
  <si>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</si>
  <si>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</si>
  <si>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</si>
  <si>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</si>
  <si>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</si>
  <si>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</si>
  <si>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</si>
  <si>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</si>
  <si>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</si>
  <si>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</si>
  <si>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</si>
  <si>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</si>
  <si>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</si>
  <si>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</si>
  <si>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</si>
  <si>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</si>
  <si>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</si>
  <si>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</si>
  <si>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</si>
  <si>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</si>
  <si>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</si>
  <si>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</si>
  <si>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</si>
  <si>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</si>
  <si>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</si>
  <si>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</si>
  <si>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</si>
  <si>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</si>
  <si>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</si>
  <si>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</si>
  <si>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</si>
  <si>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</si>
  <si>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</si>
  <si>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</si>
  <si>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</si>
  <si>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</si>
  <si>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</si>
  <si>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</si>
  <si>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</si>
  <si>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</si>
  <si>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</si>
  <si>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</si>
  <si>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</si>
  <si>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</si>
  <si>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</si>
  <si>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</si>
  <si>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</si>
  <si>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</si>
  <si>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</si>
  <si>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</si>
  <si>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</si>
  <si>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</si>
  <si>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</si>
  <si>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</si>
  <si>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</si>
  <si>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</si>
  <si>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</si>
  <si>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</si>
  <si>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</si>
  <si>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</si>
  <si>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</si>
  <si>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</si>
  <si>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</si>
  <si>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</si>
  <si>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</si>
  <si>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</si>
  <si>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</si>
  <si>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</si>
  <si>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</si>
  <si>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</si>
  <si>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</si>
  <si>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</si>
  <si>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</si>
  <si>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</si>
  <si>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</si>
  <si>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</si>
  <si>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</si>
  <si>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</si>
  <si>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</si>
  <si>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</si>
  <si>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</si>
  <si>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</si>
  <si>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</si>
  <si>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</si>
  <si>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</si>
  <si>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</si>
  <si>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</si>
  <si>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</si>
  <si>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</si>
  <si>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</si>
  <si>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</si>
  <si>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</si>
  <si>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</si>
  <si>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</si>
  <si>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</si>
  <si>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</si>
  <si>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</si>
  <si>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</si>
  <si>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</si>
  <si>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</si>
  <si>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</si>
  <si>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</si>
  <si>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</si>
  <si>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</si>
  <si>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</si>
  <si>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</si>
  <si>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</si>
  <si>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</si>
  <si>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</si>
  <si>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</si>
  <si>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</si>
  <si>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</si>
  <si>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</si>
  <si>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</si>
  <si>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</si>
  <si>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</si>
  <si>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</si>
  <si>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</si>
  <si>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</si>
  <si>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</si>
  <si>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</si>
  <si>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</si>
  <si>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</si>
  <si>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</si>
  <si>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</si>
  <si>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</si>
  <si>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</si>
  <si>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</si>
  <si>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</si>
  <si>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</si>
  <si>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</si>
  <si>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</si>
  <si>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</si>
  <si>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</si>
  <si>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</si>
  <si>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</si>
  <si>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</si>
  <si>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</si>
  <si>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</si>
  <si>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</si>
  <si>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</si>
  <si>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</si>
  <si>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</si>
  <si>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</si>
  <si>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</si>
  <si>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</si>
  <si>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</si>
  <si>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</si>
  <si>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</si>
  <si>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</si>
  <si>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</si>
  <si>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</si>
  <si>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</si>
  <si>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</si>
  <si>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</si>
  <si>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</si>
  <si>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</si>
  <si>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</si>
  <si>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</si>
  <si>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</si>
  <si>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</si>
  <si>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</si>
  <si>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</si>
  <si>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</si>
  <si>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</si>
  <si>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</si>
  <si>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</si>
  <si>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</si>
  <si>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</si>
  <si>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</si>
  <si>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</si>
  <si>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</si>
  <si>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</si>
  <si>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</si>
  <si>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</si>
  <si>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</si>
  <si>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</si>
  <si>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</si>
  <si>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</si>
  <si>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</si>
  <si>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</si>
  <si>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</si>
  <si>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</si>
  <si>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</si>
  <si>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</si>
  <si>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</si>
  <si>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</si>
  <si>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</si>
  <si>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</si>
  <si>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</si>
  <si>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</si>
  <si>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</si>
  <si>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</si>
  <si>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</si>
  <si>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</si>
  <si>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</si>
  <si>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</si>
  <si>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</si>
  <si>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</si>
  <si>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</si>
  <si>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</si>
  <si>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</si>
  <si>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</si>
  <si>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</si>
  <si>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</si>
  <si>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</si>
  <si>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</si>
  <si>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</si>
  <si>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</si>
  <si>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</si>
  <si>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</si>
  <si>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</si>
  <si>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</si>
  <si>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</si>
  <si>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</si>
  <si>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</si>
  <si>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</si>
  <si>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</si>
  <si>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</si>
  <si>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</si>
  <si>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</si>
  <si>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</si>
  <si>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</si>
  <si>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</si>
  <si>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</si>
  <si>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</si>
  <si>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</si>
  <si>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</si>
  <si>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</si>
  <si>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</si>
  <si>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</si>
  <si>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</si>
  <si>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</si>
  <si>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</si>
  <si>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</si>
  <si>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</si>
  <si>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</si>
  <si>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</si>
  <si>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</si>
  <si>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</si>
  <si>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</si>
  <si>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</si>
  <si>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</si>
  <si>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</si>
  <si>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</si>
  <si>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</si>
  <si>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</si>
  <si>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</si>
  <si>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</si>
  <si>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</si>
  <si>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</si>
  <si>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</si>
  <si>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</si>
  <si>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</si>
  <si>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</si>
  <si>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</si>
  <si>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</si>
  <si>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</si>
  <si>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</si>
  <si>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</si>
  <si>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</si>
  <si>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</si>
  <si>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</si>
  <si>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</si>
  <si>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</si>
  <si>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</si>
  <si>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</si>
  <si>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</si>
  <si>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</si>
  <si>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</si>
  <si>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</si>
  <si>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</si>
  <si>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</si>
  <si>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</si>
  <si>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</si>
  <si>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</si>
  <si>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</si>
  <si>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</si>
  <si>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string NCKS { get; set; }</t>
  </si>
  <si>
    <t xml:space="preserve">        public string DEPCODE { get; set; }</t>
  </si>
  <si>
    <t xml:space="preserve">        public string KNB { get; set; } </t>
  </si>
  <si>
    <t xml:space="preserve">        public string NAMEF { get; set; }</t>
  </si>
  <si>
    <t xml:space="preserve">        public DateTime D_OPEN { get; set; }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</si>
  <si>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</si>
  <si>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</si>
  <si>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</si>
  <si>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</si>
  <si>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</si>
  <si>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</si>
  <si>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</si>
  <si>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</si>
  <si>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</si>
  <si>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</si>
  <si>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</si>
  <si>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</si>
  <si>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</si>
  <si>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</si>
  <si>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</si>
  <si>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</si>
  <si>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</si>
  <si>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</si>
  <si>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</si>
  <si>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</si>
  <si>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</si>
  <si>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</si>
  <si>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</si>
  <si>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</si>
  <si>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</si>
  <si>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string ParentCode { get; set; }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</si>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</sst>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2" sqref="C2:C26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399</v>
      </c>
      <c r="B1" s="3" t="s">
        <v>400</v>
      </c>
    </row>
    <row r="2" spans="1:3" x14ac:dyDescent="0.25">
      <c r="A2" s="3" t="s">
        <v>374</v>
      </c>
      <c r="B2" s="3" t="s">
        <v>349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375</v>
      </c>
      <c r="B3" s="3" t="s">
        <v>350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376</v>
      </c>
      <c r="B4" s="3" t="s">
        <v>351</v>
      </c>
      <c r="C4" t="str">
        <f t="shared" si="0"/>
        <v>new OblastInfo(){Code= "03", Name = "Дніпропетровська"},</v>
      </c>
    </row>
    <row r="5" spans="1:3" x14ac:dyDescent="0.25">
      <c r="A5" s="3" t="s">
        <v>377</v>
      </c>
      <c r="B5" s="3" t="s">
        <v>352</v>
      </c>
      <c r="C5" t="str">
        <f t="shared" si="0"/>
        <v>new OblastInfo(){Code= "04", Name = "Донецька"},</v>
      </c>
    </row>
    <row r="6" spans="1:3" x14ac:dyDescent="0.25">
      <c r="A6" s="3" t="s">
        <v>378</v>
      </c>
      <c r="B6" s="3" t="s">
        <v>353</v>
      </c>
      <c r="C6" t="str">
        <f t="shared" si="0"/>
        <v>new OblastInfo(){Code= "05", Name = "Житомирська"},</v>
      </c>
    </row>
    <row r="7" spans="1:3" x14ac:dyDescent="0.25">
      <c r="A7" s="3" t="s">
        <v>379</v>
      </c>
      <c r="B7" s="3" t="s">
        <v>354</v>
      </c>
      <c r="C7" t="str">
        <f t="shared" si="0"/>
        <v>new OblastInfo(){Code= "06", Name = "Закарпатська"},</v>
      </c>
    </row>
    <row r="8" spans="1:3" x14ac:dyDescent="0.25">
      <c r="A8" s="3" t="s">
        <v>380</v>
      </c>
      <c r="B8" s="3" t="s">
        <v>355</v>
      </c>
      <c r="C8" t="str">
        <f t="shared" si="0"/>
        <v>new OblastInfo(){Code= "07", Name = "Запорізька"},</v>
      </c>
    </row>
    <row r="9" spans="1:3" x14ac:dyDescent="0.25">
      <c r="A9" s="3" t="s">
        <v>381</v>
      </c>
      <c r="B9" s="3" t="s">
        <v>356</v>
      </c>
      <c r="C9" t="str">
        <f t="shared" si="0"/>
        <v>new OblastInfo(){Code= "08", Name = "Івано-Франківська"},</v>
      </c>
    </row>
    <row r="10" spans="1:3" x14ac:dyDescent="0.25">
      <c r="A10" s="3" t="s">
        <v>382</v>
      </c>
      <c r="B10" s="3" t="s">
        <v>357</v>
      </c>
      <c r="C10" t="str">
        <f t="shared" si="0"/>
        <v>new OblastInfo(){Code= "09", Name = "Київська"},</v>
      </c>
    </row>
    <row r="11" spans="1:3" x14ac:dyDescent="0.25">
      <c r="A11" s="3" t="s">
        <v>383</v>
      </c>
      <c r="B11" s="3" t="s">
        <v>358</v>
      </c>
      <c r="C11" t="str">
        <f t="shared" si="0"/>
        <v>new OblastInfo(){Code= "10", Name = "Кіровоградська"},</v>
      </c>
    </row>
    <row r="12" spans="1:3" x14ac:dyDescent="0.25">
      <c r="A12" s="3" t="s">
        <v>384</v>
      </c>
      <c r="B12" s="3" t="s">
        <v>359</v>
      </c>
      <c r="C12" t="str">
        <f t="shared" si="0"/>
        <v>new OblastInfo(){Code= "11", Name = "АР Крим"},</v>
      </c>
    </row>
    <row r="13" spans="1:3" x14ac:dyDescent="0.25">
      <c r="A13" s="3" t="s">
        <v>385</v>
      </c>
      <c r="B13" s="3" t="s">
        <v>360</v>
      </c>
      <c r="C13" t="str">
        <f t="shared" si="0"/>
        <v>new OblastInfo(){Code= "12", Name = "Луганська"},</v>
      </c>
    </row>
    <row r="14" spans="1:3" x14ac:dyDescent="0.25">
      <c r="A14" s="3" t="s">
        <v>386</v>
      </c>
      <c r="B14" s="3" t="s">
        <v>361</v>
      </c>
      <c r="C14" t="str">
        <f t="shared" si="0"/>
        <v>new OblastInfo(){Code= "13", Name = "Львівська"},</v>
      </c>
    </row>
    <row r="15" spans="1:3" x14ac:dyDescent="0.25">
      <c r="A15" s="3" t="s">
        <v>387</v>
      </c>
      <c r="B15" s="3" t="s">
        <v>362</v>
      </c>
      <c r="C15" t="str">
        <f t="shared" si="0"/>
        <v>new OblastInfo(){Code= "14", Name = "Миколаївська"},</v>
      </c>
    </row>
    <row r="16" spans="1:3" x14ac:dyDescent="0.25">
      <c r="A16" s="3" t="s">
        <v>388</v>
      </c>
      <c r="B16" s="3" t="s">
        <v>363</v>
      </c>
      <c r="C16" t="str">
        <f t="shared" si="0"/>
        <v>new OblastInfo(){Code= "15", Name = "Одеська"},</v>
      </c>
    </row>
    <row r="17" spans="1:3" x14ac:dyDescent="0.25">
      <c r="A17" s="3" t="s">
        <v>389</v>
      </c>
      <c r="B17" s="3" t="s">
        <v>364</v>
      </c>
      <c r="C17" t="str">
        <f t="shared" si="0"/>
        <v>new OblastInfo(){Code= "16", Name = "Полтавська"},</v>
      </c>
    </row>
    <row r="18" spans="1:3" x14ac:dyDescent="0.25">
      <c r="A18" s="3" t="s">
        <v>390</v>
      </c>
      <c r="B18" s="3" t="s">
        <v>365</v>
      </c>
      <c r="C18" t="str">
        <f t="shared" si="0"/>
        <v>new OblastInfo(){Code= "17", Name = "Рівненська"},</v>
      </c>
    </row>
    <row r="19" spans="1:3" x14ac:dyDescent="0.25">
      <c r="A19" s="3" t="s">
        <v>391</v>
      </c>
      <c r="B19" s="3" t="s">
        <v>366</v>
      </c>
      <c r="C19" t="str">
        <f t="shared" si="0"/>
        <v>new OblastInfo(){Code= "18", Name = "Сумська"},</v>
      </c>
    </row>
    <row r="20" spans="1:3" x14ac:dyDescent="0.25">
      <c r="A20" s="3" t="s">
        <v>392</v>
      </c>
      <c r="B20" s="3" t="s">
        <v>367</v>
      </c>
      <c r="C20" t="str">
        <f t="shared" si="0"/>
        <v>new OblastInfo(){Code= "19", Name = "Тернопільська"},</v>
      </c>
    </row>
    <row r="21" spans="1:3" x14ac:dyDescent="0.25">
      <c r="A21" s="3" t="s">
        <v>393</v>
      </c>
      <c r="B21" s="3" t="s">
        <v>368</v>
      </c>
      <c r="C21" t="str">
        <f t="shared" si="0"/>
        <v>new OblastInfo(){Code= "20", Name = "Харківська"},</v>
      </c>
    </row>
    <row r="22" spans="1:3" x14ac:dyDescent="0.25">
      <c r="A22" s="3" t="s">
        <v>394</v>
      </c>
      <c r="B22" s="3" t="s">
        <v>369</v>
      </c>
      <c r="C22" t="str">
        <f t="shared" si="0"/>
        <v>new OblastInfo(){Code= "21", Name = "Херсонська"},</v>
      </c>
    </row>
    <row r="23" spans="1:3" x14ac:dyDescent="0.25">
      <c r="A23" s="3" t="s">
        <v>395</v>
      </c>
      <c r="B23" s="3" t="s">
        <v>370</v>
      </c>
      <c r="C23" t="str">
        <f t="shared" si="0"/>
        <v>new OblastInfo(){Code= "22", Name = "Хмельницька"},</v>
      </c>
    </row>
    <row r="24" spans="1:3" x14ac:dyDescent="0.25">
      <c r="A24" s="3" t="s">
        <v>396</v>
      </c>
      <c r="B24" s="3" t="s">
        <v>371</v>
      </c>
      <c r="C24" t="str">
        <f t="shared" si="0"/>
        <v>new OblastInfo(){Code= "23", Name = "Черкаська"},</v>
      </c>
    </row>
    <row r="25" spans="1:3" x14ac:dyDescent="0.25">
      <c r="A25" s="3" t="s">
        <v>397</v>
      </c>
      <c r="B25" s="3" t="s">
        <v>372</v>
      </c>
      <c r="C25" t="str">
        <f t="shared" si="0"/>
        <v>new OblastInfo(){Code= "24", Name = "Чернігівська"},</v>
      </c>
    </row>
    <row r="26" spans="1:3" x14ac:dyDescent="0.25">
      <c r="A26" s="3" t="s">
        <v>398</v>
      </c>
      <c r="B26" s="3" t="s">
        <v>373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E1" workbookViewId="0">
      <selection activeCell="M3" sqref="M3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3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3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347</v>
      </c>
      <c r="L2" t="str">
        <f>C2</f>
        <v>None</v>
      </c>
      <c r="M2" t="str">
        <f>D2</f>
        <v>Не вказано</v>
      </c>
    </row>
    <row r="3" spans="1:13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347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</row>
    <row r="4" spans="1:13" x14ac:dyDescent="0.25">
      <c r="A4" t="s">
        <v>169</v>
      </c>
      <c r="B4">
        <f t="shared" ref="B4:B28" si="5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347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</row>
    <row r="5" spans="1:13" x14ac:dyDescent="0.25">
      <c r="A5" t="s">
        <v>169</v>
      </c>
      <c r="B5">
        <f t="shared" si="5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347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</row>
    <row r="6" spans="1:13" x14ac:dyDescent="0.25">
      <c r="A6" t="s">
        <v>169</v>
      </c>
      <c r="B6">
        <f t="shared" si="5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347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</row>
    <row r="7" spans="1:13" x14ac:dyDescent="0.25">
      <c r="A7" t="s">
        <v>169</v>
      </c>
      <c r="B7">
        <f t="shared" si="5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347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</row>
    <row r="8" spans="1:13" x14ac:dyDescent="0.25">
      <c r="A8" t="s">
        <v>169</v>
      </c>
      <c r="B8">
        <f t="shared" si="5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347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</row>
    <row r="9" spans="1:13" x14ac:dyDescent="0.25">
      <c r="A9" t="s">
        <v>169</v>
      </c>
      <c r="B9">
        <f t="shared" si="5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347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</row>
    <row r="10" spans="1:13" x14ac:dyDescent="0.25">
      <c r="A10" t="s">
        <v>169</v>
      </c>
      <c r="B10">
        <f t="shared" si="5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347</v>
      </c>
      <c r="L10" t="str">
        <f t="shared" si="3"/>
        <v>FundsTransfer</v>
      </c>
      <c r="M10" t="str">
        <f t="shared" si="4"/>
        <v>п.8 переказ коштів (ст.4 з-ну Про фінпослуги)</v>
      </c>
    </row>
    <row r="11" spans="1:13" x14ac:dyDescent="0.25">
      <c r="A11" t="s">
        <v>169</v>
      </c>
      <c r="B11">
        <f t="shared" si="5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347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</row>
    <row r="12" spans="1:13" x14ac:dyDescent="0.25">
      <c r="A12" t="s">
        <v>169</v>
      </c>
      <c r="B12">
        <f t="shared" si="5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347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</row>
    <row r="13" spans="1:13" x14ac:dyDescent="0.25">
      <c r="A13" t="s">
        <v>169</v>
      </c>
      <c r="B13">
        <f t="shared" si="5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347</v>
      </c>
      <c r="L13" t="str">
        <f t="shared" si="3"/>
        <v>Factoring</v>
      </c>
      <c r="M13" t="str">
        <f t="shared" si="4"/>
        <v>п.11 факторинг (ст.4 з-ну Про фінпослуги)</v>
      </c>
    </row>
    <row r="14" spans="1:13" x14ac:dyDescent="0.25">
      <c r="A14" t="s">
        <v>169</v>
      </c>
      <c r="B14">
        <f t="shared" si="5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347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</row>
    <row r="15" spans="1:13" x14ac:dyDescent="0.25">
      <c r="A15" t="s">
        <v>169</v>
      </c>
      <c r="B15">
        <f t="shared" si="5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347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</row>
    <row r="16" spans="1:13" x14ac:dyDescent="0.25">
      <c r="A16" t="s">
        <v>169</v>
      </c>
      <c r="B16">
        <f t="shared" si="5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347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</row>
    <row r="17" spans="1:13" x14ac:dyDescent="0.25">
      <c r="A17" t="s">
        <v>169</v>
      </c>
      <c r="B17">
        <f t="shared" si="5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347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</row>
    <row r="18" spans="1:13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348</v>
      </c>
      <c r="K18" t="str">
        <f>C18</f>
        <v>None</v>
      </c>
      <c r="M18" t="str">
        <f t="shared" si="4"/>
        <v>Не вказано</v>
      </c>
    </row>
    <row r="19" spans="1:13" x14ac:dyDescent="0.25">
      <c r="A19" t="s">
        <v>170</v>
      </c>
      <c r="B19">
        <f t="shared" si="5"/>
        <v>1</v>
      </c>
      <c r="C19" t="s">
        <v>218</v>
      </c>
      <c r="D19" t="s">
        <v>208</v>
      </c>
      <c r="E19" t="str">
        <f t="shared" ref="E19:E28" si="6">C19&amp; " = " &amp;B19</f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348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</row>
    <row r="20" spans="1:13" x14ac:dyDescent="0.25">
      <c r="A20" t="s">
        <v>170</v>
      </c>
      <c r="B20">
        <f t="shared" si="5"/>
        <v>2</v>
      </c>
      <c r="C20" t="s">
        <v>219</v>
      </c>
      <c r="D20" t="s">
        <v>209</v>
      </c>
      <c r="E20" t="str">
        <f t="shared" si="6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348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</row>
    <row r="21" spans="1:13" x14ac:dyDescent="0.25">
      <c r="A21" t="s">
        <v>170</v>
      </c>
      <c r="B21">
        <f t="shared" si="5"/>
        <v>3</v>
      </c>
      <c r="C21" t="s">
        <v>220</v>
      </c>
      <c r="D21" t="s">
        <v>210</v>
      </c>
      <c r="E21" t="str">
        <f t="shared" si="6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348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</row>
    <row r="22" spans="1:13" x14ac:dyDescent="0.25">
      <c r="A22" t="s">
        <v>170</v>
      </c>
      <c r="B22">
        <f t="shared" si="5"/>
        <v>4</v>
      </c>
      <c r="C22" t="s">
        <v>221</v>
      </c>
      <c r="D22" t="s">
        <v>211</v>
      </c>
      <c r="E22" t="str">
        <f t="shared" si="6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348</v>
      </c>
      <c r="K22" t="str">
        <f t="shared" si="9"/>
        <v>Investments</v>
      </c>
      <c r="M22" t="str">
        <f t="shared" si="10"/>
        <v>п.1 інвестицій (ч.8-а ст.47 З-ну Про БіБД)</v>
      </c>
    </row>
    <row r="23" spans="1:13" x14ac:dyDescent="0.25">
      <c r="A23" t="s">
        <v>170</v>
      </c>
      <c r="B23">
        <f t="shared" si="5"/>
        <v>5</v>
      </c>
      <c r="C23" t="s">
        <v>222</v>
      </c>
      <c r="D23" t="s">
        <v>212</v>
      </c>
      <c r="E23" t="str">
        <f t="shared" si="6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348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</row>
    <row r="24" spans="1:13" x14ac:dyDescent="0.25">
      <c r="A24" t="s">
        <v>170</v>
      </c>
      <c r="B24">
        <f t="shared" si="5"/>
        <v>6</v>
      </c>
      <c r="C24" t="s">
        <v>223</v>
      </c>
      <c r="D24" t="s">
        <v>213</v>
      </c>
      <c r="E24" t="str">
        <f t="shared" si="6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348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</row>
    <row r="25" spans="1:13" x14ac:dyDescent="0.25">
      <c r="A25" t="s">
        <v>170</v>
      </c>
      <c r="B25">
        <f t="shared" si="5"/>
        <v>7</v>
      </c>
      <c r="C25" t="s">
        <v>225</v>
      </c>
      <c r="D25" t="s">
        <v>214</v>
      </c>
      <c r="E25" t="str">
        <f t="shared" si="6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348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</row>
    <row r="26" spans="1:13" x14ac:dyDescent="0.25">
      <c r="A26" t="s">
        <v>170</v>
      </c>
      <c r="B26">
        <f t="shared" si="5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348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</row>
    <row r="27" spans="1:13" x14ac:dyDescent="0.25">
      <c r="A27" t="s">
        <v>170</v>
      </c>
      <c r="B27">
        <f t="shared" si="5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348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</row>
    <row r="28" spans="1:13" x14ac:dyDescent="0.25">
      <c r="A28" t="s">
        <v>170</v>
      </c>
      <c r="B28">
        <f t="shared" si="5"/>
        <v>10</v>
      </c>
      <c r="C28" t="s">
        <v>227</v>
      </c>
      <c r="D28" t="s">
        <v>217</v>
      </c>
      <c r="E28" t="str">
        <f t="shared" si="6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348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</row>
    <row r="29" spans="1:13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11">C29&amp; " = " &amp;B29</f>
        <v>BankControllers = 521</v>
      </c>
      <c r="F29" t="str">
        <f t="shared" ref="F29:F37" si="12">"[Description(" &amp; CHAR(34) &amp; D29&amp; CHAR(34) &amp; ")]"</f>
        <v>[Description("Контролери банку")]</v>
      </c>
      <c r="G29" t="str">
        <f t="shared" ref="G29:G37" si="13">F29&amp;E29 &amp;","</f>
        <v>[Description("Контролери банку")]BankControllers = 521,</v>
      </c>
    </row>
    <row r="30" spans="1:13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11"/>
        <v>SignificantOwners = 522</v>
      </c>
      <c r="F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3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3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11"/>
        <v>BankMgrsEtc = 523</v>
      </c>
      <c r="F31" t="str">
        <f t="shared" si="12"/>
        <v>[Description("Керівники банку, керівник служби внутрішнього аудиту, керівники та члени комітетів банку")]</v>
      </c>
      <c r="G31" t="str">
        <f t="shared" si="13"/>
        <v>[Description("Керівники банку, керівник служби внутрішнього аудиту, керівники та члени комітетів банку")]BankMgrsEtc = 523,</v>
      </c>
    </row>
    <row r="32" spans="1:13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11"/>
        <v>Affiliated = 524</v>
      </c>
      <c r="F32" t="str">
        <f t="shared" si="12"/>
        <v>[Description("Споріднені та афільовані особи банку, у тому числі учасники банківської групи")]</v>
      </c>
      <c r="G32" t="str">
        <f t="shared" si="13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11"/>
        <v>AffiliatedSignOwners = 525</v>
      </c>
      <c r="F33" t="str">
        <f t="shared" si="12"/>
        <v>[Description("Особи, які мають істотну участь у споріднених та афільованих особах банку")]</v>
      </c>
      <c r="G33" t="str">
        <f t="shared" si="13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11"/>
        <v>AffiliatedMgrsEtc = 526</v>
      </c>
      <c r="F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3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11"/>
        <v>AssocPersonsArt52pp16 = 527</v>
      </c>
      <c r="F35" t="str">
        <f t="shared" si="12"/>
        <v>[Description("Асоційовані особи фізичних осіб, зазначених у пунктах 1 – 6 частини першої статті 52 Закону")]</v>
      </c>
      <c r="G35" t="str">
        <f t="shared" si="13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11"/>
        <v>Art52MgrsSignOwnersLPs = 528</v>
      </c>
      <c r="F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3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11"/>
        <v>AnyPersonInfluencingArt52 = 529</v>
      </c>
      <c r="F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3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33" sqref="E33:E35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315</v>
      </c>
      <c r="B2" t="str">
        <f t="shared" ref="B2:B7" si="0">TRIM(A2)</f>
        <v>public string NCKS { get; set; }</v>
      </c>
      <c r="C2">
        <v>1</v>
      </c>
      <c r="D2">
        <f t="shared" ref="D2:D17" si="1">FIND(" ",$B2)</f>
        <v>7</v>
      </c>
      <c r="E2">
        <f>FIND(" ",$B2,D2+1)</f>
        <v>14</v>
      </c>
      <c r="F2">
        <f>FIND(" ",$B2,E2+1)</f>
        <v>19</v>
      </c>
      <c r="G2" t="str">
        <f t="shared" ref="G2:I7" si="2">TRIM(MID($B2,C2,D2-C2))</f>
        <v>public</v>
      </c>
      <c r="H2" t="str">
        <f t="shared" si="2"/>
        <v>string</v>
      </c>
      <c r="I2" t="str">
        <f t="shared" si="2"/>
        <v>NCKS</v>
      </c>
      <c r="J2" t="str">
        <f t="shared" ref="J2:J7" si="3">"_"&amp;I2</f>
        <v>_NCKS</v>
      </c>
      <c r="K2" t="str">
        <f t="shared" ref="K2:K7" si="4">"private " &amp; H2 &amp; " " &amp; J2 &amp; ";"</f>
        <v>private string _NCKS;</v>
      </c>
      <c r="L2" t="str">
        <f t="shared" ref="L2:L15" si="5">G2&amp; " " &amp;H2&amp; " " &amp;I2 &amp; " { get { return " &amp; J2 &amp; "; } set { " &amp;J2 &amp; " = value; OnPropertyChanged(" &amp; CHAR(34) &amp; I2 &amp; CHAR(34) &amp; "); } }"</f>
        <v>public string NCKS { get { return _NCKS; } set { _NCKS = value; OnPropertyChanged("NCKS"); } }</v>
      </c>
    </row>
    <row r="3" spans="1:13" x14ac:dyDescent="0.25">
      <c r="A3" t="s">
        <v>316</v>
      </c>
      <c r="B3" t="str">
        <f t="shared" si="0"/>
        <v>public string DEPCODE { get; set; }</v>
      </c>
      <c r="C3">
        <v>1</v>
      </c>
      <c r="D3">
        <f t="shared" si="1"/>
        <v>7</v>
      </c>
      <c r="E3">
        <f t="shared" ref="E3:F7" si="6">FIND(" ",$B3,D3+1)</f>
        <v>14</v>
      </c>
      <c r="F3">
        <f t="shared" si="6"/>
        <v>22</v>
      </c>
      <c r="G3" t="str">
        <f t="shared" si="2"/>
        <v>public</v>
      </c>
      <c r="H3" t="str">
        <f t="shared" si="2"/>
        <v>string</v>
      </c>
      <c r="I3" t="str">
        <f t="shared" si="2"/>
        <v>DEPCODE</v>
      </c>
      <c r="J3" t="str">
        <f t="shared" si="3"/>
        <v>_DEPCODE</v>
      </c>
      <c r="K3" t="str">
        <f t="shared" si="4"/>
        <v>private string _DEPCODE;</v>
      </c>
      <c r="L3" t="str">
        <f t="shared" si="5"/>
        <v>public string DEPCODE { get { return _DEPCODE; } set { _DEPCODE = value; OnPropertyChanged("DEPCODE"); } }</v>
      </c>
    </row>
    <row r="4" spans="1:13" x14ac:dyDescent="0.25">
      <c r="A4" t="s">
        <v>345</v>
      </c>
      <c r="B4" t="str">
        <f t="shared" si="0"/>
        <v>public string ParentCode { get; set; }</v>
      </c>
      <c r="C4">
        <v>1</v>
      </c>
      <c r="D4">
        <f t="shared" si="1"/>
        <v>7</v>
      </c>
      <c r="E4">
        <f t="shared" si="6"/>
        <v>14</v>
      </c>
      <c r="F4">
        <f t="shared" si="6"/>
        <v>25</v>
      </c>
      <c r="G4" t="str">
        <f t="shared" si="2"/>
        <v>public</v>
      </c>
      <c r="H4" t="str">
        <f t="shared" si="2"/>
        <v>string</v>
      </c>
      <c r="I4" t="str">
        <f t="shared" si="2"/>
        <v>ParentCode</v>
      </c>
      <c r="J4" t="str">
        <f t="shared" si="3"/>
        <v>_ParentCode</v>
      </c>
      <c r="K4" t="str">
        <f t="shared" si="4"/>
        <v>private string _ParentCode;</v>
      </c>
      <c r="L4" t="str">
        <f t="shared" si="5"/>
        <v>public string ParentCode { get { return _ParentCode; } set { _ParentCode = value; OnPropertyChanged("ParentCode"); } }</v>
      </c>
    </row>
    <row r="5" spans="1:13" x14ac:dyDescent="0.25">
      <c r="A5" t="s">
        <v>317</v>
      </c>
      <c r="B5" t="str">
        <f t="shared" si="0"/>
        <v>public string KNB { get; set; }</v>
      </c>
      <c r="C5">
        <v>1</v>
      </c>
      <c r="D5">
        <f t="shared" si="1"/>
        <v>7</v>
      </c>
      <c r="E5">
        <f t="shared" si="6"/>
        <v>14</v>
      </c>
      <c r="F5">
        <f t="shared" si="6"/>
        <v>18</v>
      </c>
      <c r="G5" t="str">
        <f t="shared" si="2"/>
        <v>public</v>
      </c>
      <c r="H5" t="str">
        <f t="shared" si="2"/>
        <v>string</v>
      </c>
      <c r="I5" t="str">
        <f t="shared" si="2"/>
        <v>KNB</v>
      </c>
      <c r="J5" t="str">
        <f t="shared" si="3"/>
        <v>_KNB</v>
      </c>
      <c r="K5" t="str">
        <f t="shared" si="4"/>
        <v>private string _KNB;</v>
      </c>
      <c r="L5" t="str">
        <f t="shared" si="5"/>
        <v>public string KNB { get { return _KNB; } set { _KNB = value; OnPropertyChanged("KNB"); } }</v>
      </c>
    </row>
    <row r="6" spans="1:13" x14ac:dyDescent="0.25">
      <c r="A6" t="s">
        <v>318</v>
      </c>
      <c r="B6" t="str">
        <f t="shared" si="0"/>
        <v>public string NAMEF { get; set; }</v>
      </c>
      <c r="C6">
        <v>1</v>
      </c>
      <c r="D6">
        <f t="shared" si="1"/>
        <v>7</v>
      </c>
      <c r="E6">
        <f t="shared" si="6"/>
        <v>14</v>
      </c>
      <c r="F6">
        <f t="shared" si="6"/>
        <v>20</v>
      </c>
      <c r="G6" t="str">
        <f t="shared" si="2"/>
        <v>public</v>
      </c>
      <c r="H6" t="str">
        <f t="shared" si="2"/>
        <v>string</v>
      </c>
      <c r="I6" t="str">
        <f t="shared" si="2"/>
        <v>NAMEF</v>
      </c>
      <c r="J6" t="str">
        <f t="shared" si="3"/>
        <v>_NAMEF</v>
      </c>
      <c r="K6" t="str">
        <f t="shared" si="4"/>
        <v>private string _NAMEF;</v>
      </c>
      <c r="L6" t="str">
        <f t="shared" si="5"/>
        <v>public string NAMEF { get { return _NAMEF; } set { _NAMEF = value; OnPropertyChanged("NAMEF"); } }</v>
      </c>
    </row>
    <row r="7" spans="1:13" x14ac:dyDescent="0.25">
      <c r="A7" t="s">
        <v>319</v>
      </c>
      <c r="B7" t="str">
        <f t="shared" si="0"/>
        <v>public DateTime D_OPEN { get; set; }</v>
      </c>
      <c r="C7">
        <v>1</v>
      </c>
      <c r="D7">
        <f t="shared" si="1"/>
        <v>7</v>
      </c>
      <c r="E7">
        <f t="shared" si="6"/>
        <v>16</v>
      </c>
      <c r="F7">
        <f t="shared" si="6"/>
        <v>23</v>
      </c>
      <c r="G7" t="str">
        <f t="shared" si="2"/>
        <v>public</v>
      </c>
      <c r="H7" t="str">
        <f t="shared" si="2"/>
        <v>DateTime</v>
      </c>
      <c r="I7" t="str">
        <f t="shared" si="2"/>
        <v>D_OPEN</v>
      </c>
      <c r="J7" t="str">
        <f t="shared" si="3"/>
        <v>_D_OPEN</v>
      </c>
      <c r="K7" t="str">
        <f t="shared" si="4"/>
        <v>private DateTime _D_OPEN;</v>
      </c>
      <c r="L7" t="str">
        <f t="shared" si="5"/>
        <v>public DateTime D_OPEN { get { return _D_OPEN; } set { _D_OPEN = value; OnPropertyChanged("D_OPEN"); } }</v>
      </c>
    </row>
    <row r="8" spans="1:13" x14ac:dyDescent="0.25">
      <c r="A8" t="s">
        <v>320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5"/>
        <v>public DateTime? D_CLOSE { get { return _D_CLOSE; } set { _D_CLOSE = value; OnPropertyChanged("D_CLOSE"); } }</v>
      </c>
    </row>
    <row r="9" spans="1:13" x14ac:dyDescent="0.25">
      <c r="A9" t="s">
        <v>321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5"/>
        <v>public string NKB { get { return _NKB; } set { _NKB = value; OnPropertyChanged("NKB"); } }</v>
      </c>
    </row>
    <row r="10" spans="1:13" x14ac:dyDescent="0.25">
      <c r="A10" t="s">
        <v>322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5"/>
        <v>public string KOB { get { return _KOB; } set { _KOB = value; OnPropertyChanged("KOB"); } }</v>
      </c>
    </row>
    <row r="11" spans="1:13" x14ac:dyDescent="0.25">
      <c r="A11" t="s">
        <v>323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5"/>
        <v>public string KK { get { return _KK; } set { _KK = value; OnPropertyChanged("KK"); } }</v>
      </c>
    </row>
    <row r="12" spans="1:13" x14ac:dyDescent="0.25">
      <c r="A12" t="s">
        <v>324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5"/>
        <v>public string TP { get { return _TP; } set { _TP = value; OnPropertyChanged("TP"); } }</v>
      </c>
    </row>
    <row r="13" spans="1:13" x14ac:dyDescent="0.25">
      <c r="A13" t="s">
        <v>325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5"/>
        <v>public string KOF { get { return _KOF; } set { _KOF = value; OnPropertyChanged("KOF"); } }</v>
      </c>
    </row>
    <row r="14" spans="1:13" x14ac:dyDescent="0.25">
      <c r="A14" t="s">
        <v>326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5"/>
        <v>public string NF { get { return _NF; } set { _NF = value; OnPropertyChanged("NF"); } }</v>
      </c>
    </row>
    <row r="15" spans="1:13" x14ac:dyDescent="0.25">
      <c r="A15" t="s">
        <v>327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5"/>
        <v>public string KOP { get { return _KOP; } set { _KOP = value; OnPropertyChanged("KOP"); } }</v>
      </c>
    </row>
    <row r="16" spans="1:13" x14ac:dyDescent="0.25">
      <c r="A16" t="s">
        <v>328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346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1" t="s">
        <v>343</v>
      </c>
      <c r="B1" s="1" t="s">
        <v>344</v>
      </c>
    </row>
    <row r="2" spans="1:2" x14ac:dyDescent="0.25">
      <c r="A2" t="s">
        <v>329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330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331</v>
      </c>
      <c r="B4" t="str">
        <f t="shared" si="0"/>
        <v>rslt.KNB = dr["KNB"] as string;</v>
      </c>
    </row>
    <row r="5" spans="1:2" x14ac:dyDescent="0.25">
      <c r="A5" t="s">
        <v>332</v>
      </c>
      <c r="B5" t="str">
        <f t="shared" si="0"/>
        <v>rslt.NAMEF = dr["NAMEF"] as string;</v>
      </c>
    </row>
    <row r="6" spans="1:2" x14ac:dyDescent="0.25">
      <c r="A6" t="s">
        <v>333</v>
      </c>
      <c r="B6" t="str">
        <f t="shared" si="0"/>
        <v>rslt.D_OPEN = dr["D_OPEN"] as string;</v>
      </c>
    </row>
    <row r="7" spans="1:2" x14ac:dyDescent="0.25">
      <c r="A7" t="s">
        <v>334</v>
      </c>
      <c r="B7" t="str">
        <f t="shared" si="0"/>
        <v>rslt.D_CLOSE = dr["D_CLOSE"] as string;</v>
      </c>
    </row>
    <row r="8" spans="1:2" x14ac:dyDescent="0.25">
      <c r="A8" t="s">
        <v>335</v>
      </c>
      <c r="B8" t="str">
        <f t="shared" si="0"/>
        <v>rslt.NKB = dr["NKB"] as string;</v>
      </c>
    </row>
    <row r="9" spans="1:2" x14ac:dyDescent="0.25">
      <c r="A9" t="s">
        <v>336</v>
      </c>
      <c r="B9" t="str">
        <f t="shared" si="0"/>
        <v>rslt.KOB = dr["KOB"] as string;</v>
      </c>
    </row>
    <row r="10" spans="1:2" x14ac:dyDescent="0.25">
      <c r="A10" t="s">
        <v>337</v>
      </c>
      <c r="B10" t="str">
        <f t="shared" si="0"/>
        <v>rslt.KK = dr["KK"] as string;</v>
      </c>
    </row>
    <row r="11" spans="1:2" x14ac:dyDescent="0.25">
      <c r="A11" t="s">
        <v>338</v>
      </c>
      <c r="B11" t="str">
        <f t="shared" si="0"/>
        <v>rslt.TP = dr["TP"] as string;</v>
      </c>
    </row>
    <row r="12" spans="1:2" x14ac:dyDescent="0.25">
      <c r="A12" t="s">
        <v>339</v>
      </c>
      <c r="B12" t="str">
        <f t="shared" si="0"/>
        <v>rslt.KOF = dr["KOF"] as string;</v>
      </c>
    </row>
    <row r="13" spans="1:2" x14ac:dyDescent="0.25">
      <c r="A13" t="s">
        <v>340</v>
      </c>
      <c r="B13" t="str">
        <f t="shared" si="0"/>
        <v>rslt.NF = dr["NF"] as string;</v>
      </c>
    </row>
    <row r="14" spans="1:2" x14ac:dyDescent="0.25">
      <c r="A14" t="s">
        <v>341</v>
      </c>
      <c r="B14" t="str">
        <f t="shared" si="0"/>
        <v>rslt.KOP = dr["KOP"] as string;</v>
      </c>
    </row>
    <row r="15" spans="1:2" x14ac:dyDescent="0.25">
      <c r="A15" t="s">
        <v>342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2015-08-13T16:47:17Z</dcterms:modified>
</cp:coreProperties>
</file>