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varde\Documents\GitHub\Comparative Genomics\"/>
    </mc:Choice>
  </mc:AlternateContent>
  <xr:revisionPtr revIDLastSave="0" documentId="13_ncr:1_{73D019E6-8B09-4407-8EFA-0D3C5D94C168}" xr6:coauthVersionLast="47" xr6:coauthVersionMax="47" xr10:uidLastSave="{00000000-0000-0000-0000-000000000000}"/>
  <bookViews>
    <workbookView xWindow="-98" yWindow="-98" windowWidth="21795" windowHeight="12975" xr2:uid="{7650855D-839D-40BF-A102-CD2DC188463D}"/>
  </bookViews>
  <sheets>
    <sheet name="Sheet1" sheetId="1" r:id="rId1"/>
    <sheet name="Sheet2" sheetId="2" r:id="rId2"/>
  </sheets>
  <externalReferences>
    <externalReference r:id="rId3"/>
  </externalReferences>
  <definedNames>
    <definedName name="_xlnm._FilterDatabase" localSheetId="0" hidden="1">Sheet1!$A$1:$K$48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26" i="1" l="1"/>
  <c r="E20" i="1"/>
  <c r="E34" i="1"/>
  <c r="E27" i="1"/>
  <c r="E39" i="1"/>
  <c r="E42" i="1"/>
  <c r="E26" i="1"/>
  <c r="E12" i="1"/>
  <c r="E33" i="1"/>
  <c r="E46" i="1"/>
  <c r="E41" i="1"/>
  <c r="E9" i="1"/>
  <c r="E44" i="1"/>
  <c r="E36" i="1"/>
  <c r="E16" i="1"/>
  <c r="E23" i="1"/>
  <c r="E25" i="1"/>
  <c r="E45" i="1"/>
  <c r="E3" i="1"/>
  <c r="E37" i="1"/>
  <c r="E6" i="1"/>
  <c r="E32" i="1"/>
  <c r="E31" i="1"/>
  <c r="E11" i="1"/>
  <c r="E22" i="1"/>
  <c r="E28" i="1"/>
  <c r="E43" i="1"/>
  <c r="E13" i="1"/>
  <c r="E5" i="1"/>
  <c r="E40" i="1"/>
  <c r="E30" i="1"/>
  <c r="E29" i="1"/>
  <c r="E17" i="1"/>
  <c r="E14" i="1"/>
  <c r="E4" i="1"/>
  <c r="E15" i="1"/>
  <c r="E24" i="1"/>
  <c r="E47" i="1"/>
  <c r="E35" i="1"/>
  <c r="E38" i="1"/>
  <c r="E2" i="1"/>
  <c r="E19" i="1"/>
  <c r="E8" i="1"/>
  <c r="E7" i="1"/>
  <c r="E48" i="1"/>
  <c r="E10" i="1"/>
  <c r="E18" i="1"/>
  <c r="E21" i="1"/>
  <c r="D37" i="1"/>
  <c r="D38" i="1"/>
  <c r="D36" i="1"/>
  <c r="D39" i="1"/>
  <c r="D40" i="1"/>
  <c r="D41" i="1"/>
  <c r="D42" i="1"/>
  <c r="D48" i="1"/>
  <c r="D43" i="1"/>
  <c r="D44" i="1"/>
  <c r="D45" i="1"/>
  <c r="D46" i="1"/>
  <c r="D47" i="1"/>
  <c r="D20" i="1"/>
  <c r="D21" i="1"/>
  <c r="D23" i="1"/>
  <c r="D26" i="1"/>
  <c r="D27" i="1"/>
  <c r="D28" i="1"/>
  <c r="D30" i="1"/>
  <c r="D25" i="1"/>
  <c r="D24" i="1"/>
  <c r="D12" i="1"/>
  <c r="D14" i="1"/>
  <c r="D17" i="1"/>
  <c r="D15" i="1"/>
  <c r="D10" i="1"/>
  <c r="D9" i="1"/>
  <c r="D32" i="1"/>
  <c r="D19" i="1"/>
  <c r="D33" i="1"/>
  <c r="D34" i="1"/>
  <c r="D4" i="1"/>
  <c r="D2" i="1"/>
  <c r="D3" i="1"/>
  <c r="D13" i="1"/>
  <c r="D7" i="1"/>
  <c r="D16" i="1"/>
  <c r="D29" i="1"/>
  <c r="D8" i="1"/>
  <c r="D22" i="1"/>
  <c r="D31" i="1"/>
  <c r="D5" i="1"/>
  <c r="D6" i="1"/>
  <c r="D18" i="1"/>
  <c r="D11" i="1"/>
  <c r="D35" i="1"/>
  <c r="B20" i="1"/>
  <c r="B21" i="1"/>
  <c r="B23" i="1"/>
  <c r="B27" i="1"/>
  <c r="B28" i="1"/>
  <c r="B30" i="1"/>
  <c r="B25" i="1"/>
  <c r="B24" i="1"/>
  <c r="B12" i="1"/>
  <c r="B14" i="1"/>
  <c r="B17" i="1"/>
  <c r="B15" i="1"/>
  <c r="B10" i="1"/>
  <c r="B9" i="1"/>
  <c r="B32" i="1"/>
  <c r="B19" i="1"/>
  <c r="B33" i="1"/>
  <c r="B34" i="1"/>
  <c r="B4" i="1"/>
  <c r="B2" i="1"/>
  <c r="B3" i="1"/>
  <c r="B13" i="1"/>
  <c r="B7" i="1"/>
  <c r="B16" i="1"/>
  <c r="B29" i="1"/>
  <c r="B8" i="1"/>
  <c r="B22" i="1"/>
  <c r="B31" i="1"/>
  <c r="B6" i="1"/>
  <c r="B18" i="1"/>
  <c r="B11" i="1"/>
</calcChain>
</file>

<file path=xl/sharedStrings.xml><?xml version="1.0" encoding="utf-8"?>
<sst xmlns="http://schemas.openxmlformats.org/spreadsheetml/2006/main" count="317" uniqueCount="223">
  <si>
    <t>Genome</t>
  </si>
  <si>
    <t>Study</t>
  </si>
  <si>
    <t>Citation</t>
  </si>
  <si>
    <t>Environment</t>
  </si>
  <si>
    <t>This study</t>
  </si>
  <si>
    <t>Autofermentation</t>
  </si>
  <si>
    <t>Canadian Soda Lakes</t>
  </si>
  <si>
    <t>Photobioreactor</t>
  </si>
  <si>
    <t>Photobioreactor Death</t>
  </si>
  <si>
    <t>Alkaline Soda Lakes</t>
  </si>
  <si>
    <t>Freshwater</t>
  </si>
  <si>
    <t>Notes</t>
  </si>
  <si>
    <t>Links</t>
  </si>
  <si>
    <t>https://www.ncbi.nlm.nih.gov/data-hub/genome/GCA_002304445.1/</t>
  </si>
  <si>
    <t>Russia: Kulunda Steppe</t>
  </si>
  <si>
    <t>Location</t>
  </si>
  <si>
    <t>Valencia, Spain</t>
  </si>
  <si>
    <t>https://www.ncbi.nlm.nih.gov/data-hub/genome/GCA_003558065.1/</t>
  </si>
  <si>
    <t>Pacific Ocean: North Pacific Gyre, Station ALOHA</t>
  </si>
  <si>
    <t>Marine</t>
  </si>
  <si>
    <t>https://www.ncbi.nlm.nih.gov/data-hub/genome/GCA_013215165.1/</t>
  </si>
  <si>
    <t>groundwater planktonic microbiome</t>
  </si>
  <si>
    <t>https://www.ncbi.nlm.nih.gov/data-hub/genome/GCA_016217545.1/</t>
  </si>
  <si>
    <t>https://www.ncbi.nlm.nih.gov/data-hub/genome/GCF_902728235.1/</t>
  </si>
  <si>
    <t>PacBio WGS from isolate “Lentimonas CC4” isolated from Nahant. Fucoidan degrader</t>
  </si>
  <si>
    <t>Comprehensive dataset of shotgun metagenomes from stratified freshwater lakes and ponds</t>
  </si>
  <si>
    <t>https://www.ncbi.nlm.nih.gov/data-hub/genome/GCA_903862595.1/</t>
  </si>
  <si>
    <t>https://www.ncbi.nlm.nih.gov/data-hub/genome/GCA_903890485.1/</t>
  </si>
  <si>
    <t>Cephalotes gut microbe isolates</t>
  </si>
  <si>
    <t>https://www.ncbi.nlm.nih.gov/data-hub/genome/GCF_001580015.1/</t>
  </si>
  <si>
    <t>https://www.ncbi.nlm.nih.gov/data-hub/genome/GCF_001580045.1/</t>
  </si>
  <si>
    <t>PRJNA310109</t>
  </si>
  <si>
    <t xml:space="preserve"> limnic surface water</t>
  </si>
  <si>
    <t>Germany: Wolfenbuettel</t>
  </si>
  <si>
    <t>https://www.ncbi.nlm.nih.gov/data-hub/genome/GCF_001746835.1/</t>
  </si>
  <si>
    <t>PRJNA319155</t>
  </si>
  <si>
    <t>PRJNA516019</t>
  </si>
  <si>
    <t>Irrigation water</t>
  </si>
  <si>
    <t>Taiwan</t>
  </si>
  <si>
    <t>https://www.ncbi.nlm.nih.gov/data-hub/genome/GCF_004118375.1/</t>
  </si>
  <si>
    <t>PRJNA574041</t>
  </si>
  <si>
    <t>Israel</t>
  </si>
  <si>
    <t>https://www.ncbi.nlm.nih.gov/data-hub/genome/GCA_014529675.2/</t>
  </si>
  <si>
    <t>PRJNA523022</t>
  </si>
  <si>
    <t>Tanzania: Lake Tanganyika, Mahale</t>
  </si>
  <si>
    <t>https://www.ncbi.nlm.nih.gov/data-hub/genome/GCA_016871775.1/</t>
  </si>
  <si>
    <t>100m?</t>
  </si>
  <si>
    <t>PRJNA630981</t>
  </si>
  <si>
    <t>Saanich Inlet, BC</t>
  </si>
  <si>
    <t>https://www.ncbi.nlm.nih.gov/data-hub/genome/GCA_018700525.1/</t>
  </si>
  <si>
    <t>PRJNA18333</t>
  </si>
  <si>
    <t>Termite gut bacterium</t>
  </si>
  <si>
    <t>https://www.ncbi.nlm.nih.gov/data-hub/genome/GCF_000171235.2/</t>
  </si>
  <si>
    <t>China:Weihai</t>
  </si>
  <si>
    <t>PRJNA454064</t>
  </si>
  <si>
    <t>https://www.ncbi.nlm.nih.gov/data-hub/genome/GCF_003185655.1/</t>
  </si>
  <si>
    <t>PRJNA649666</t>
  </si>
  <si>
    <t>Japan;Palau</t>
  </si>
  <si>
    <t>PRJNA688125</t>
  </si>
  <si>
    <t>China</t>
  </si>
  <si>
    <t>https://www.ncbi.nlm.nih.gov/data-hub/genome/GCF_016595505.1/</t>
  </si>
  <si>
    <t>PRJNA664317</t>
  </si>
  <si>
    <t>https://www.ncbi.nlm.nih.gov/data-hub/genome/GCF_014803405.1/</t>
  </si>
  <si>
    <t>Short name</t>
  </si>
  <si>
    <t>Opitutales_Nanopore</t>
  </si>
  <si>
    <t>MM_VK_Bin_42</t>
  </si>
  <si>
    <t>MM_VK_Bin_48</t>
  </si>
  <si>
    <t>MM_VK_Bin_64</t>
  </si>
  <si>
    <t>MM_VK_Bin_81</t>
  </si>
  <si>
    <t>MM_VK_Bin_83</t>
  </si>
  <si>
    <t>MM_PBR_bin07A</t>
  </si>
  <si>
    <t>MM_PBR_bin56</t>
  </si>
  <si>
    <t>MM_GCA_007692545_CAN_soda_lake</t>
  </si>
  <si>
    <t>MM_GCA_007695295_CAN_soda_lake</t>
  </si>
  <si>
    <t>MM_AF_BM_Day8_Bin_4</t>
  </si>
  <si>
    <t>MM_AF_Super_Day4_Bin_8</t>
  </si>
  <si>
    <t>MM_AF_Super_Day6_Bin_11</t>
  </si>
  <si>
    <t>MM_AF_coassembly_bin_52</t>
  </si>
  <si>
    <t>GTDB Taxonomy</t>
  </si>
  <si>
    <t>Genome Size</t>
  </si>
  <si>
    <t>MM_GCA_007692545_1_ASM769254v1_sodalakeV2_genomic</t>
  </si>
  <si>
    <t>MM_GCA_007695295_1_ASM769529v1_sodalakeV1_genomic</t>
  </si>
  <si>
    <t>MM_PBR_bin07A_genomic</t>
  </si>
  <si>
    <t>MM_PBR_bin56_genomic</t>
  </si>
  <si>
    <t>opitutales_genome3</t>
  </si>
  <si>
    <t>GCF_001580015_1_ASM158001v1_genomic</t>
  </si>
  <si>
    <t>GCF_001580045_1_ASM158004v1_genomic</t>
  </si>
  <si>
    <t>GCA_002304445_1_ASM230444v1_genomic</t>
  </si>
  <si>
    <t>GCA_903862595_1_freshwater_MAG_Loclat_bin_15473_genomic</t>
  </si>
  <si>
    <t>GCA_903890485_1_freshwater_MAG_VK1_bin_0186_genomic</t>
  </si>
  <si>
    <t>GCF_001746835_1_ASM174683v1_genomic</t>
  </si>
  <si>
    <t>GCF_004118375_1_ASM411837v1_genomic</t>
  </si>
  <si>
    <t>GCA_016871775_1_JGI_2017-08-21_genomic</t>
  </si>
  <si>
    <t>GCA_016217545_1_ASM1621754v1_genomic</t>
  </si>
  <si>
    <t>GCA_013215165_1_ASM1321516v1_genomic</t>
  </si>
  <si>
    <t>GCA_018700525_1_ASM1870052v1_genomic</t>
  </si>
  <si>
    <t>GCF_014230145_1_ASM1423014v1_genomic</t>
  </si>
  <si>
    <t>GCA_902728235_1_LCC4_PacBio_genomic</t>
  </si>
  <si>
    <t>GCF_014803405_1_ASM1480340v1_genomic</t>
  </si>
  <si>
    <t>GCF_003185655_1_ASM318565v1_genomic</t>
  </si>
  <si>
    <t>GCA_003558065_1_ASM355806v1_genomic</t>
  </si>
  <si>
    <t>GCF_000171235_2_ASM17123v2_genomic</t>
  </si>
  <si>
    <t>GCA_007130045_1_ASM713004v1_genomic</t>
  </si>
  <si>
    <t>GCA_007132315_1_ASM713231v1_genomic</t>
  </si>
  <si>
    <t>GCA_014529675_2_ASM1452967v2_genomic</t>
  </si>
  <si>
    <t>GCA_014879845_1_ASM1487984v1_genomic</t>
  </si>
  <si>
    <t>GCA_018239675_1_ASM1823967v1_genomic</t>
  </si>
  <si>
    <t>GCA_018667915_1_ASM1866791v1_genomic</t>
  </si>
  <si>
    <t>GCF_000019965_1_ASM1996v1_genomic</t>
  </si>
  <si>
    <t>GCF_000025905_1_ASM2590v1_genomic</t>
  </si>
  <si>
    <t>GCF_002310495_1_ASM231049v1_genomic</t>
  </si>
  <si>
    <t>GCF_003054705_1_ASM305470v1_genomic</t>
  </si>
  <si>
    <t>GCF_003096195_1_ASM309619v1_genomic</t>
  </si>
  <si>
    <t>GCF_007559335_1_ASM755933v1_genomic</t>
  </si>
  <si>
    <t>GCF_014230085_1_ASM1423008v1_genomic</t>
  </si>
  <si>
    <t>GCF_014651635_1_ASM1465163v1_genomic</t>
  </si>
  <si>
    <t>GCF_016595505_1_ASM1659550v1_genomic</t>
  </si>
  <si>
    <t>GCF_900104925_1_IMG-taxon_2690315651_genomic</t>
  </si>
  <si>
    <t>Genome Completeness</t>
  </si>
  <si>
    <t>d__Bacteria; p__Verrucomicrobiota; c__Verrucomicrobiae; o__Opitutales; f__Opitutaceae; g__Tous-C4FEB; s__Tous-C4FEB sp002304445</t>
  </si>
  <si>
    <t>d__Bacteria; p__Verrucomicrobiota; c__Verrucomicrobiae; o__Opitutales; f__T3Sed10-336; g__PXDC01; s__PXDC01 sp003558065</t>
  </si>
  <si>
    <t>d__Bacteria; p__Verrucomicrobiota; c__Verrucomicrobiae; o__Opitutales; f__T3Sed10-336; g__PXDC01; s__PXDC01 sp007130045</t>
  </si>
  <si>
    <t>d__Bacteria; p__Verrucomicrobiota; c__Verrucomicrobiae; o__Opitutales; f__T3Sed10-336; g__SLOW01; s__SLOW01 sp007132315</t>
  </si>
  <si>
    <t>d__Bacteria; p__Verrucomicrobiota; c__Verrucomicrobiae; o__Opitutales; f__JABSRG01; g__JABSRG01; s__JABSRG01 sp013215165</t>
  </si>
  <si>
    <t>d__Bacteria; p__Verrucomicrobiota; c__Verrucomicrobiae; o__Opitutales; f__UBA2995; g__UBA2995; s__UBA2995 sp014529675</t>
  </si>
  <si>
    <t>d__Bacteria; p__Verrucomicrobiota; c__Verrucomicrobiae; o__Opitutales; f__Opitutaceae; g__JAEWQP01; s__JAEWQP01 sp014879845</t>
  </si>
  <si>
    <t>d__Bacteria; p__Verrucomicrobiota; c__Verrucomicrobiae; o__Opitutales; f__Opitutaceae; g__Didemnitutus; s__Didemnitutus sp016217545</t>
  </si>
  <si>
    <t>d__Bacteria; p__Verrucomicrobiota; c__Verrucomicrobiae; o__Opitutales; f__Opitutaceae; g__ER46; s__ER46 sp016871775</t>
  </si>
  <si>
    <t>d__Bacteria; p__Verrucomicrobiota; c__Verrucomicrobiae; o__Opitutales; f__Opitutaceae; g__Opi-474; s__Opi-474 sp018239675</t>
  </si>
  <si>
    <t>d__Bacteria; p__Verrucomicrobiota; c__Verrucomicrobiae; o__Opitutales; f__Opitutaceae; g__Synoicihabitans; s__Synoicihabitans sp018667915</t>
  </si>
  <si>
    <t>d__Bacteria; p__Verrucomicrobiota; c__Verrucomicrobiae; o__Opitutales; f__Opitutaceae; g__UBA5691; s__UBA5691 sp018700525</t>
  </si>
  <si>
    <t>d__Bacteria; p__Verrucomicrobiota; c__Verrucomicrobiae; o__Opitutales; f__DSM-45221; g__Lentimonas; s__Lentimonas sp902728235</t>
  </si>
  <si>
    <t>d__Bacteria; p__Verrucomicrobiota; c__Verrucomicrobiae; o__Opitutales; f__Opitutaceae; g__UBA6669; s__UBA6669 sp903862595</t>
  </si>
  <si>
    <t>d__Bacteria; p__Verrucomicrobiota; c__Verrucomicrobiae; o__Opitutales; f__Opitutaceae; g__Palsa-1447; s__Palsa-1447 sp903890485</t>
  </si>
  <si>
    <t>d__Bacteria; p__Verrucomicrobiota; c__Verrucomicrobiae; o__Opitutales; f__Opitutaceae; g__Opitutus; s__Opitutus terrae</t>
  </si>
  <si>
    <t>d__Bacteria; p__Verrucomicrobiota; c__Verrucomicrobiae; o__Opitutales; f__DSM-45221; g__Coraliomargarita; s__Coraliomargarita akajimensis</t>
  </si>
  <si>
    <t>d__Bacteria; p__Verrucomicrobiota; c__Verrucomicrobiae; o__Opitutales; f__Opitutaceae; g__Geminisphaera; s__Geminisphaera colitermitum</t>
  </si>
  <si>
    <t>d__Bacteria; p__Verrucomicrobiota; c__Verrucomicrobiae; o__Opitutales; f__Opitutaceae; g__Cephaloticoccus; s__Cephaloticoccus primus</t>
  </si>
  <si>
    <t>d__Bacteria; p__Verrucomicrobiota; c__Verrucomicrobiae; o__Opitutales; f__Opitutaceae; g__Cephaloticoccus; s__Cephaloticoccus capnophilus</t>
  </si>
  <si>
    <t>d__Bacteria; p__Verrucomicrobiota; c__Verrucomicrobiae; o__Opitutales; f__Opitutaceae; g__Lacunisphaera; s__Lacunisphaera limnophila</t>
  </si>
  <si>
    <t>d__Bacteria; p__Verrucomicrobiota; c__Verrucomicrobiae; o__Opitutales; f__Opitutaceae; g__Nibricoccus; s__Nibricoccus aquaticus</t>
  </si>
  <si>
    <t>d__Bacteria; p__Verrucomicrobiota; c__Verrucomicrobiae; o__Opitutales; f__Opitutaceae; g__ER46; s__ER46 sp003054705</t>
  </si>
  <si>
    <t>d__Bacteria; p__Verrucomicrobiota; c__Verrucomicrobiae; o__Opitutales; f__DSM-45221; g__WN38; s__WN38 sp003185655</t>
  </si>
  <si>
    <t>d__Bacteria; p__Verrucomicrobiota; c__Verrucomicrobiae; o__Opitutales; f__Opitutaceae; g__Lacunisphaera; s__Lacunisphaera lenta</t>
  </si>
  <si>
    <t>d__Bacteria; p__Verrucomicrobiota; c__Verrucomicrobiae; o__Opitutales; f__Opitutaceae; g__Rariglobus; s__Rariglobus hedericola</t>
  </si>
  <si>
    <t>d__Bacteria; p__Verrucomicrobiota; c__Verrucomicrobiae; o__Opitutales; f__KCTC-12870; g__Ruficoccus; s__Ruficoccus amylovorans</t>
  </si>
  <si>
    <t>d__Bacteria; p__Verrucomicrobiota; c__Verrucomicrobiae; o__Opitutales; f__Opitutaceae; g__Pelagicoccus; s__Pelagicoccus albus</t>
  </si>
  <si>
    <t>d__Bacteria; p__Verrucomicrobiota; c__Verrucomicrobiae; o__Opitutales; f__KCTC-12870; g__Cerasicoccus; s__Cerasicoccus arenae</t>
  </si>
  <si>
    <t>d__Bacteria; p__Verrucomicrobiota; c__Verrucomicrobiae; o__Opitutales; f__Opitutaceae; g__Pelagicoccus; s__Pelagicoccus enzymogenes</t>
  </si>
  <si>
    <t>d__Bacteria; p__Verrucomicrobiota; c__Verrucomicrobiae; o__Opitutales; f__Opitutaceae; g__Pelagicoccus; s__Pelagicoccus mobilis</t>
  </si>
  <si>
    <t>d__Bacteria; p__Verrucomicrobiota; c__Verrucomicrobiae; o__Opitutales; f__Opitutaceae; g__Lacunisphaera; s__Lacunisphaera sp900104925</t>
  </si>
  <si>
    <t>d__Bacteria; p__Verrucomicrobiota; c__Verrucomicrobiae; o__Opitutales; f__DSM-45221; g__UBA7441; s__UBA7441 sp007692545</t>
  </si>
  <si>
    <t>d__Bacteria; p__Verrucomicrobiota; c__Verrucomicrobiae; o__Opitutales; f__Opitutaceae; g__REEB01; s__REEB01 sp007695295</t>
  </si>
  <si>
    <t>d__Bacteria;p__Verrucomicrobiota;c__Verrucomicrobiae;o__Opitutales;f__T3Sed10-336;g__;s__</t>
  </si>
  <si>
    <t>d__Bacteria;p__Verrucomicrobiota;c__Verrucomicrobiae;o__Opitutales;f__Verruco-01;g__;s__</t>
  </si>
  <si>
    <t>d__Bacteria;p__Verrucomicrobiota;c__Verrucomicrobiae;o__Opitutales;f__Puniceicoccaceae;g__;s__</t>
  </si>
  <si>
    <t>d__Bacteria;p__Verrucomicrobiota;c__Verrucomicrobiae;o__Opitutales;f__Verruco-01;g__SLLG01;s__</t>
  </si>
  <si>
    <t>d__Bacteria;p__Verrucomicrobiota;c__Verrucomicrobiae;o__Opitutales;f__;g__;s__</t>
  </si>
  <si>
    <t>d__Bacteria;p__Verrucomicrobiota;c__Verrucomicrobiae;o__Opitutales;f__UBA2995;g__;s__</t>
  </si>
  <si>
    <t>PRJNA453733</t>
  </si>
  <si>
    <t>dissimilatory sulfur-cycling prokaryotes in the water and surface sediments of Cock soda lake, CSSed165cm_470</t>
  </si>
  <si>
    <t>dissimilatory sulfur-cycling prokaryotes in the water and surface sediments of Cock soda lake, CSSed165cm_93</t>
  </si>
  <si>
    <t>PRJNA576469</t>
  </si>
  <si>
    <t>Wastewater</t>
  </si>
  <si>
    <t>USA</t>
  </si>
  <si>
    <t>Integrated Omics of DPAO-Enriched Bioprocess</t>
  </si>
  <si>
    <t>https://www.ncbi.nlm.nih.gov/bioproject/PRJNA576469/</t>
  </si>
  <si>
    <t>PRJNA694732</t>
  </si>
  <si>
    <t>Wang Y et al., "Selective enrichment of comammox from activated sludge using antibiotics.", Water Res, 2021 Jun 1;197:117087</t>
  </si>
  <si>
    <t>Hong Kong</t>
  </si>
  <si>
    <t>Lab-scale sequencing batch reactors of AS under antibiotic selection pressure Metagenome, isolate SZAS TMP-19</t>
  </si>
  <si>
    <t>Lin H et al., "Mercury methylation by metabolically versatile and cosmopolitan marine bacteria.", ISME J, 2021 Jun;15(6):1810-1825</t>
  </si>
  <si>
    <t>Saanich Inlet </t>
  </si>
  <si>
    <t>Searching for putative mercury methylators in low-oxygen marine environments by taking advantage of co-assembly and a differential coverage binning approach to the available Saanich Inlet metagenomic data</t>
  </si>
  <si>
    <t>PRJNA19989</t>
  </si>
  <si>
    <t>van Passel MW et al., "Genome sequence of the verrucomicrobium Opitutus terrae PB90-1, an abundant inhabitant of rice paddy soil ecosystems.", J Bacteriol, 2011 May;193(9):2367-8</t>
  </si>
  <si>
    <t xml:space="preserve">Opitutus terrae PB90-1 is an obligatory anaerobic member of the phylum Verrucomicrobia. It was isolated from rice paddy soil (4), along with several closely related strains (2, 11). The metabolism of Opitutus spp. seems suited for growth on plant-derived (poly)saccharides in this soil and for interaction with methanogens in response to local hydrogen partial pressures (3, 10). Propionate and acetate are the major end-products of fermentation. Nitrate is reduced to nitrite, but other external electron acceptors are not utilized. </t>
  </si>
  <si>
    <t>Lab, Italy</t>
  </si>
  <si>
    <t>PRJNA33365</t>
  </si>
  <si>
    <t>Mavromatis K et al., "Complete genome sequence of Coraliomargarita akajimensis type strain (04OKA010-24).", Stand Genomic Sci, 2010 Jun 15;2(3):290-9</t>
  </si>
  <si>
    <t>Coraliomargarita akajimensis DSM 45221 (verrucomicrobia); obligately aerobic, Gram-negative, non-spore-forming, non-motile, spherical bacterium that was isolated from seawater surrounding the hard coral Galaxea fascicularis.</t>
  </si>
  <si>
    <t>PRJNA404023</t>
  </si>
  <si>
    <t>Nibricoccus aquaticus (verrucomicrobia), Verrucomicrobial strain HZ-65, isolated from freshwater</t>
  </si>
  <si>
    <t>South Korea: Chilgok-gun, Gyeongsangbuk-do</t>
  </si>
  <si>
    <t>PRJNA438699</t>
  </si>
  <si>
    <t>Opitutus sp. ER46 (verrucomicrobia); Genomic and physiological description of new isolates (Verrucomicrobia) from O.sativa and O.longistaminata. Analysis of physiology and genomic context with focus on microbe-plant interactions.</t>
  </si>
  <si>
    <t>Germany: Bremen</t>
  </si>
  <si>
    <t>PRJNA399150</t>
  </si>
  <si>
    <t>Tegtmeier D et al., "Ereboglobus luteus gen. nov. sp. nov. from cockroach guts, and new insights into the oxygen relationship of the genera Opitutus and Didymococcus (Verrucomicrobia: Opitutaceae).", Syst Appl Microbiol, 2018 Mar;41(2):101-112</t>
  </si>
  <si>
    <t>Germany: Marburg</t>
  </si>
  <si>
    <t>Ereboglobus luteus (verrucomicrobia), Strain: Ho45; host: Periplaneta lateralis</t>
  </si>
  <si>
    <t>PRJNA510297</t>
  </si>
  <si>
    <t>Rariglobus hedericola (verrucomicrobia); Strain: 53C-WASEF; Isolating bacteria from inland waters in Austria Genome sequencing and assembly</t>
  </si>
  <si>
    <t>Austria</t>
  </si>
  <si>
    <t>Ruficoccus amylovorans (verrucomicrobia); Strain: JCM31066</t>
  </si>
  <si>
    <t>Cerasicoccus arenae (verrucomicrobia); Strain: KCTC 12870</t>
  </si>
  <si>
    <t>Wu L et al., "The Global Catalogue of Microorganisms (GCM) 10K type strain sequencing project: providing services to taxonomists for standard genome sequencing and annotation.", Int J Syst Evol Microbiol, 2019 Apr;69(4):895-898</t>
  </si>
  <si>
    <t>Opitutus sp. GAS368</t>
  </si>
  <si>
    <t>USA: Harvard Forest, Massachusetts</t>
  </si>
  <si>
    <t>PRJNA331285</t>
  </si>
  <si>
    <t>http://genome.jgi-psf.org/lookup?keyName=jgiProjectId&amp;keyValue=1111475&amp;app=Info</t>
  </si>
  <si>
    <t>Unknown</t>
  </si>
  <si>
    <t>PRJNA342151</t>
  </si>
  <si>
    <t>Opitutae bacterium Tous-C4FEB (verrucomicrobia); Tous-C4FEB; The reservoir is called Tous and is located in the region of Valencia, Spain. 12-25m</t>
  </si>
  <si>
    <t>Loclat_bin-15473; Comprehensive dataset of shotgun metagenomes from stratified freshwater lakes and ponds</t>
  </si>
  <si>
    <t>Switzerland</t>
  </si>
  <si>
    <t>PRJEB38681</t>
  </si>
  <si>
    <t>Finland</t>
  </si>
  <si>
    <t>Insect Gut</t>
  </si>
  <si>
    <t>Soil/Sediment</t>
  </si>
  <si>
    <t>PRJNA640378</t>
  </si>
  <si>
    <t>PRJNA482655</t>
  </si>
  <si>
    <t>PRJEB34624</t>
  </si>
  <si>
    <t>PRJNA434545</t>
  </si>
  <si>
    <t>PRJNA377096</t>
  </si>
  <si>
    <t>https://www.ncbi.nlm.nih.gov/bioproject/377096</t>
  </si>
  <si>
    <t>Zorz JK et al., "A shared core microbiome in soda lakes separated by large distances.", Nat Commun, 2019 Sep 17;10(1):4230</t>
  </si>
  <si>
    <t>Ataeian M et al., "Ecological Interactions of Cyanobacteria and Heterotrophs Enhances the Robustness of Cyanobacterial Consortium for Carbon Sequestration.", Front Microbiol, 2022;13:780346</t>
  </si>
  <si>
    <t>This Study</t>
  </si>
  <si>
    <t>Cephaloticoccus primus (verrucomicrobia); Cephalotes gut microbe isolates</t>
  </si>
  <si>
    <t>Lin JY et al., "Ventosimonas gracilis gen. nov., sp. nov., a member of the Gammaproteobacteria isolated from Cephalotes varians ant guts representing a new family, Ventosimonadaceae fam. nov., within the order 'Pseudomonadales'.", Int J Syst Evol Microbiol, 2016 Aug;66(8):2869-2875</t>
  </si>
  <si>
    <t>Canada: Calgary</t>
  </si>
  <si>
    <t>Canada: Cariboo Plateau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</si>
</sst>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2" fillId="0" borderId="0" xfId="0" applyFont="1"/>
    <xf numFmtId="0" fontId="0" fillId="0" borderId="0" xfId="0" applyAlignment="1">
      <alignment horizontal="center"/>
    </xf>
    <xf numFmtId="0" fontId="1"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arde\Documents\GitHub\Comparative%20Genomics\Results\checkm2%20results.xlsx" TargetMode="External"/><Relationship Id="rId1" Type="http://schemas.openxmlformats.org/officeDocument/2006/relationships/externalLinkPath" Target="Results/checkm2%20resul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4"/>
      <sheetName val="Sheet3"/>
    </sheetNames>
    <sheetDataSet>
      <sheetData sheetId="0" refreshError="1"/>
      <sheetData sheetId="1">
        <row r="2">
          <cell r="A2" t="str">
            <v>GCA_002457235_1_ASM245723v1_genomic</v>
          </cell>
          <cell r="B2">
            <v>70.790000000000006</v>
          </cell>
          <cell r="C2">
            <v>0</v>
          </cell>
          <cell r="D2" t="str">
            <v>Gradient</v>
          </cell>
          <cell r="E2" t="str">
            <v>Boost</v>
          </cell>
          <cell r="F2" t="str">
            <v>(General</v>
          </cell>
          <cell r="G2" t="str">
            <v>Model)</v>
          </cell>
          <cell r="H2">
            <v>11</v>
          </cell>
          <cell r="I2">
            <v>0.95199999999999996</v>
          </cell>
          <cell r="J2">
            <v>28942</v>
          </cell>
          <cell r="K2">
            <v>319.83658170914498</v>
          </cell>
          <cell r="L2">
            <v>671118</v>
          </cell>
        </row>
        <row r="3">
          <cell r="A3" t="str">
            <v>GCA_902603705_1_AG_457_L13_genomic</v>
          </cell>
          <cell r="B3">
            <v>66.510000000000005</v>
          </cell>
          <cell r="C3">
            <v>0.04</v>
          </cell>
          <cell r="D3" t="str">
            <v>Gradient</v>
          </cell>
          <cell r="E3" t="str">
            <v>Boost</v>
          </cell>
          <cell r="F3" t="str">
            <v>(General</v>
          </cell>
          <cell r="G3" t="str">
            <v>Model)</v>
          </cell>
          <cell r="H3">
            <v>11</v>
          </cell>
          <cell r="I3">
            <v>0.91700000000000004</v>
          </cell>
          <cell r="J3">
            <v>50669</v>
          </cell>
          <cell r="K3">
            <v>342.897900763358</v>
          </cell>
          <cell r="L3">
            <v>1174894</v>
          </cell>
        </row>
        <row r="4">
          <cell r="A4" t="str">
            <v>GCA_005787865_1_ASM578786v1_genomic</v>
          </cell>
          <cell r="B4">
            <v>80.31</v>
          </cell>
          <cell r="C4">
            <v>3.48</v>
          </cell>
          <cell r="D4" t="str">
            <v>Gradient</v>
          </cell>
          <cell r="E4" t="str">
            <v>Boost</v>
          </cell>
          <cell r="F4" t="str">
            <v>(General</v>
          </cell>
          <cell r="G4" t="str">
            <v>Model)</v>
          </cell>
          <cell r="H4">
            <v>11</v>
          </cell>
          <cell r="I4">
            <v>0.92100000000000004</v>
          </cell>
          <cell r="J4">
            <v>9025</v>
          </cell>
          <cell r="K4">
            <v>311.131188118811</v>
          </cell>
          <cell r="L4">
            <v>2043368</v>
          </cell>
        </row>
        <row r="5">
          <cell r="A5" t="str">
            <v>GCF_001580045_1_ASM158004v1_genomic</v>
          </cell>
          <cell r="B5">
            <v>97.83</v>
          </cell>
          <cell r="C5">
            <v>0</v>
          </cell>
          <cell r="D5" t="str">
            <v>Gradient</v>
          </cell>
          <cell r="E5" t="str">
            <v>Boost</v>
          </cell>
          <cell r="F5" t="str">
            <v>(General</v>
          </cell>
          <cell r="G5" t="str">
            <v>Model)</v>
          </cell>
          <cell r="H5">
            <v>11</v>
          </cell>
          <cell r="I5">
            <v>0.872</v>
          </cell>
          <cell r="J5">
            <v>63777</v>
          </cell>
          <cell r="K5">
            <v>354.40361094933002</v>
          </cell>
          <cell r="L5">
            <v>2092503</v>
          </cell>
        </row>
        <row r="6">
          <cell r="A6" t="str">
            <v>GCF_001580015_1_ASM158001v1_genomic</v>
          </cell>
          <cell r="B6">
            <v>98.81</v>
          </cell>
          <cell r="C6">
            <v>0.04</v>
          </cell>
          <cell r="D6" t="str">
            <v>Gradient</v>
          </cell>
          <cell r="E6" t="str">
            <v>Boost</v>
          </cell>
          <cell r="F6" t="str">
            <v>(General</v>
          </cell>
          <cell r="G6" t="str">
            <v>Model)</v>
          </cell>
          <cell r="H6">
            <v>11</v>
          </cell>
          <cell r="I6">
            <v>0.85499999999999998</v>
          </cell>
          <cell r="J6">
            <v>69388</v>
          </cell>
          <cell r="K6">
            <v>355.58540454785799</v>
          </cell>
          <cell r="L6">
            <v>2356970</v>
          </cell>
        </row>
        <row r="7">
          <cell r="A7" t="str">
            <v>GCA_007132315_1_ASM713231v1_genomic</v>
          </cell>
          <cell r="B7">
            <v>92.94</v>
          </cell>
          <cell r="C7">
            <v>1.94</v>
          </cell>
          <cell r="D7" t="str">
            <v>Gradient</v>
          </cell>
          <cell r="E7" t="str">
            <v>Boost</v>
          </cell>
          <cell r="F7" t="str">
            <v>(General</v>
          </cell>
          <cell r="G7" t="str">
            <v>Model)</v>
          </cell>
          <cell r="H7">
            <v>11</v>
          </cell>
          <cell r="I7">
            <v>0.88400000000000001</v>
          </cell>
          <cell r="J7">
            <v>9051</v>
          </cell>
          <cell r="K7">
            <v>312.36214442013102</v>
          </cell>
          <cell r="L7">
            <v>2899773</v>
          </cell>
        </row>
        <row r="8">
          <cell r="A8" t="str">
            <v>GCA_903890485_1_freshwater_MAG_VK1_bin_0186_genomic</v>
          </cell>
          <cell r="B8">
            <v>96.81</v>
          </cell>
          <cell r="C8">
            <v>1.99</v>
          </cell>
          <cell r="D8" t="str">
            <v>Gradient</v>
          </cell>
          <cell r="E8" t="str">
            <v>Boost</v>
          </cell>
          <cell r="F8" t="str">
            <v>(General</v>
          </cell>
          <cell r="G8" t="str">
            <v>Model)</v>
          </cell>
          <cell r="H8">
            <v>11</v>
          </cell>
          <cell r="I8">
            <v>0.92400000000000004</v>
          </cell>
          <cell r="J8">
            <v>70800</v>
          </cell>
          <cell r="K8">
            <v>339.02679830747502</v>
          </cell>
          <cell r="L8">
            <v>3115674</v>
          </cell>
        </row>
        <row r="9">
          <cell r="A9" t="str">
            <v>MM_GCA_007692545_1_ASM769254v1_sodalakeV2_genomic</v>
          </cell>
          <cell r="B9">
            <v>92.2</v>
          </cell>
          <cell r="C9">
            <v>6.73</v>
          </cell>
          <cell r="D9" t="str">
            <v>Gradient</v>
          </cell>
          <cell r="E9" t="str">
            <v>Boost</v>
          </cell>
          <cell r="F9" t="str">
            <v>(General</v>
          </cell>
          <cell r="G9" t="str">
            <v>Model)</v>
          </cell>
          <cell r="H9">
            <v>11</v>
          </cell>
          <cell r="I9">
            <v>0.90500000000000003</v>
          </cell>
          <cell r="J9">
            <v>14679</v>
          </cell>
          <cell r="K9">
            <v>316.23648869963898</v>
          </cell>
          <cell r="L9">
            <v>3193110</v>
          </cell>
        </row>
        <row r="10">
          <cell r="A10" t="str">
            <v>MM_PBR_bin56_genomic</v>
          </cell>
          <cell r="B10">
            <v>91.72</v>
          </cell>
          <cell r="C10">
            <v>0.73</v>
          </cell>
          <cell r="D10" t="str">
            <v>Gradient</v>
          </cell>
          <cell r="E10" t="str">
            <v>Boost</v>
          </cell>
          <cell r="F10" t="str">
            <v>(General</v>
          </cell>
          <cell r="G10" t="str">
            <v>Model)</v>
          </cell>
          <cell r="H10">
            <v>11</v>
          </cell>
          <cell r="I10">
            <v>0.89700000000000002</v>
          </cell>
          <cell r="J10">
            <v>31224</v>
          </cell>
          <cell r="K10">
            <v>343.034434782608</v>
          </cell>
          <cell r="L10">
            <v>3290839</v>
          </cell>
        </row>
        <row r="11">
          <cell r="A11" t="str">
            <v>GCA_903862595_1_freshwater_MAG_Loclat_bin_15473_genomic</v>
          </cell>
          <cell r="B11">
            <v>94.81</v>
          </cell>
          <cell r="C11">
            <v>1.21</v>
          </cell>
          <cell r="D11" t="str">
            <v>Gradient</v>
          </cell>
          <cell r="E11" t="str">
            <v>Boost</v>
          </cell>
          <cell r="F11" t="str">
            <v>(General</v>
          </cell>
          <cell r="G11" t="str">
            <v>Model)</v>
          </cell>
          <cell r="H11">
            <v>11</v>
          </cell>
          <cell r="I11">
            <v>0.92200000000000004</v>
          </cell>
          <cell r="J11">
            <v>12977</v>
          </cell>
          <cell r="K11">
            <v>341.04905535299901</v>
          </cell>
          <cell r="L11">
            <v>3344811</v>
          </cell>
        </row>
        <row r="12">
          <cell r="A12" t="str">
            <v>GCA_013215165_1_ASM1321516v1_genomic</v>
          </cell>
          <cell r="B12">
            <v>97.23</v>
          </cell>
          <cell r="C12">
            <v>0.12</v>
          </cell>
          <cell r="D12" t="str">
            <v>Gradient</v>
          </cell>
          <cell r="E12" t="str">
            <v>Boost</v>
          </cell>
          <cell r="F12" t="str">
            <v>(General</v>
          </cell>
          <cell r="G12" t="str">
            <v>Model)</v>
          </cell>
          <cell r="H12">
            <v>11</v>
          </cell>
          <cell r="I12">
            <v>0.89900000000000002</v>
          </cell>
          <cell r="J12">
            <v>40224</v>
          </cell>
          <cell r="K12">
            <v>312.94123105474699</v>
          </cell>
          <cell r="L12">
            <v>3367457</v>
          </cell>
        </row>
        <row r="13">
          <cell r="A13" t="str">
            <v>GCA_007130045_1_ASM713004v1_genomic</v>
          </cell>
          <cell r="B13">
            <v>96.73</v>
          </cell>
          <cell r="C13">
            <v>0.71</v>
          </cell>
          <cell r="D13" t="str">
            <v>Gradient</v>
          </cell>
          <cell r="E13" t="str">
            <v>Boost</v>
          </cell>
          <cell r="F13" t="str">
            <v>(General</v>
          </cell>
          <cell r="G13" t="str">
            <v>Model)</v>
          </cell>
          <cell r="H13">
            <v>11</v>
          </cell>
          <cell r="I13">
            <v>0.877</v>
          </cell>
          <cell r="J13">
            <v>40989</v>
          </cell>
          <cell r="K13">
            <v>322.46994182288302</v>
          </cell>
          <cell r="L13">
            <v>3405831</v>
          </cell>
        </row>
        <row r="14">
          <cell r="A14" t="str">
            <v>MM_VK_Bin_81</v>
          </cell>
          <cell r="B14">
            <v>97.62</v>
          </cell>
          <cell r="C14">
            <v>0.04</v>
          </cell>
          <cell r="D14" t="str">
            <v>Gradient</v>
          </cell>
          <cell r="E14" t="str">
            <v>Boost</v>
          </cell>
          <cell r="F14" t="str">
            <v>(General</v>
          </cell>
          <cell r="G14" t="str">
            <v>Model)</v>
          </cell>
          <cell r="H14">
            <v>11</v>
          </cell>
          <cell r="I14">
            <v>0.91100000000000003</v>
          </cell>
          <cell r="J14">
            <v>98539</v>
          </cell>
          <cell r="K14">
            <v>339.12791430371698</v>
          </cell>
          <cell r="L14">
            <v>3536047</v>
          </cell>
        </row>
        <row r="15">
          <cell r="A15" t="str">
            <v>MM_PBR_bin07A_genomic</v>
          </cell>
          <cell r="B15">
            <v>95.96</v>
          </cell>
          <cell r="C15">
            <v>0.03</v>
          </cell>
          <cell r="D15" t="str">
            <v>Gradient</v>
          </cell>
          <cell r="E15" t="str">
            <v>Boost</v>
          </cell>
          <cell r="F15" t="str">
            <v>(General</v>
          </cell>
          <cell r="G15" t="str">
            <v>Model)</v>
          </cell>
          <cell r="H15">
            <v>11</v>
          </cell>
          <cell r="I15">
            <v>0.90200000000000002</v>
          </cell>
          <cell r="J15">
            <v>26572</v>
          </cell>
          <cell r="K15">
            <v>365.01880984952101</v>
          </cell>
          <cell r="L15">
            <v>3544473</v>
          </cell>
        </row>
        <row r="16">
          <cell r="A16" t="str">
            <v>GCF_003185655_1_ASM318565v1_genomic</v>
          </cell>
          <cell r="B16">
            <v>99.8</v>
          </cell>
          <cell r="C16">
            <v>0.01</v>
          </cell>
          <cell r="D16" t="str">
            <v>Neural</v>
          </cell>
          <cell r="E16" t="str">
            <v>Network</v>
          </cell>
          <cell r="F16" t="str">
            <v>(Specific</v>
          </cell>
          <cell r="G16" t="str">
            <v>Model)</v>
          </cell>
          <cell r="H16">
            <v>11</v>
          </cell>
          <cell r="I16">
            <v>0.90100000000000002</v>
          </cell>
          <cell r="J16">
            <v>367257</v>
          </cell>
          <cell r="K16">
            <v>347.56879248947803</v>
          </cell>
          <cell r="L16">
            <v>3569655</v>
          </cell>
        </row>
        <row r="17">
          <cell r="A17" t="str">
            <v>MM_VK_Bin_48</v>
          </cell>
          <cell r="B17">
            <v>97.43</v>
          </cell>
          <cell r="C17">
            <v>0.38</v>
          </cell>
          <cell r="D17" t="str">
            <v>Gradient</v>
          </cell>
          <cell r="E17" t="str">
            <v>Boost</v>
          </cell>
          <cell r="F17" t="str">
            <v>(General</v>
          </cell>
          <cell r="G17" t="str">
            <v>Model)</v>
          </cell>
          <cell r="H17">
            <v>11</v>
          </cell>
          <cell r="I17">
            <v>0.89</v>
          </cell>
          <cell r="J17">
            <v>41207</v>
          </cell>
          <cell r="K17">
            <v>349.03805564438699</v>
          </cell>
          <cell r="L17">
            <v>3671178</v>
          </cell>
        </row>
        <row r="18">
          <cell r="A18" t="str">
            <v>MM_AF_coassembly_bin_52</v>
          </cell>
          <cell r="B18">
            <v>92.86</v>
          </cell>
          <cell r="C18">
            <v>0.67</v>
          </cell>
          <cell r="D18" t="str">
            <v>Gradient</v>
          </cell>
          <cell r="E18" t="str">
            <v>Boost</v>
          </cell>
          <cell r="F18" t="str">
            <v>(General</v>
          </cell>
          <cell r="G18" t="str">
            <v>Model)</v>
          </cell>
          <cell r="H18">
            <v>11</v>
          </cell>
          <cell r="I18">
            <v>0.89300000000000002</v>
          </cell>
          <cell r="J18">
            <v>19216</v>
          </cell>
          <cell r="K18">
            <v>346.986418193303</v>
          </cell>
          <cell r="L18">
            <v>3683924</v>
          </cell>
        </row>
        <row r="19">
          <cell r="A19" t="str">
            <v>GCF_000025905_1_ASM2590v1_genomic</v>
          </cell>
          <cell r="B19">
            <v>100</v>
          </cell>
          <cell r="C19">
            <v>0.02</v>
          </cell>
          <cell r="D19" t="str">
            <v>Neural</v>
          </cell>
          <cell r="E19" t="str">
            <v>Network</v>
          </cell>
          <cell r="F19" t="str">
            <v>(Specific</v>
          </cell>
          <cell r="G19" t="str">
            <v>Model)</v>
          </cell>
          <cell r="H19">
            <v>11</v>
          </cell>
          <cell r="I19">
            <v>0.90200000000000002</v>
          </cell>
          <cell r="J19">
            <v>3750771</v>
          </cell>
          <cell r="K19">
            <v>358.930387794024</v>
          </cell>
          <cell r="L19">
            <v>3750771</v>
          </cell>
        </row>
        <row r="20">
          <cell r="A20" t="str">
            <v>GCA_002304445_1_ASM230444v1_genomic</v>
          </cell>
          <cell r="B20">
            <v>96.33</v>
          </cell>
          <cell r="C20">
            <v>1.07</v>
          </cell>
          <cell r="D20" t="str">
            <v>Gradient</v>
          </cell>
          <cell r="E20" t="str">
            <v>Boost</v>
          </cell>
          <cell r="F20" t="str">
            <v>(General</v>
          </cell>
          <cell r="G20" t="str">
            <v>Model)</v>
          </cell>
          <cell r="H20">
            <v>11</v>
          </cell>
          <cell r="I20">
            <v>0.90900000000000003</v>
          </cell>
          <cell r="J20">
            <v>144718</v>
          </cell>
          <cell r="K20">
            <v>361.26544187519698</v>
          </cell>
          <cell r="L20">
            <v>3760465</v>
          </cell>
        </row>
        <row r="21">
          <cell r="A21" t="str">
            <v>GCA_016871775_1_JGI_2017-08-21_genomic</v>
          </cell>
          <cell r="B21">
            <v>95.86</v>
          </cell>
          <cell r="C21">
            <v>0.56000000000000005</v>
          </cell>
          <cell r="D21" t="str">
            <v>Gradient</v>
          </cell>
          <cell r="E21" t="str">
            <v>Boost</v>
          </cell>
          <cell r="F21" t="str">
            <v>(General</v>
          </cell>
          <cell r="G21" t="str">
            <v>Model)</v>
          </cell>
          <cell r="H21">
            <v>11</v>
          </cell>
          <cell r="I21">
            <v>0.92400000000000004</v>
          </cell>
          <cell r="J21">
            <v>25684</v>
          </cell>
          <cell r="K21">
            <v>360.93622291021597</v>
          </cell>
          <cell r="L21">
            <v>3780382</v>
          </cell>
        </row>
        <row r="22">
          <cell r="A22" t="str">
            <v>MM_VK_Bin_64</v>
          </cell>
          <cell r="B22">
            <v>97.61</v>
          </cell>
          <cell r="C22">
            <v>0.2</v>
          </cell>
          <cell r="D22" t="str">
            <v>Gradient</v>
          </cell>
          <cell r="E22" t="str">
            <v>Boost</v>
          </cell>
          <cell r="F22" t="str">
            <v>(General</v>
          </cell>
          <cell r="G22" t="str">
            <v>Model)</v>
          </cell>
          <cell r="H22">
            <v>11</v>
          </cell>
          <cell r="I22">
            <v>0.93100000000000005</v>
          </cell>
          <cell r="J22">
            <v>154552</v>
          </cell>
          <cell r="K22">
            <v>388.26647192469898</v>
          </cell>
          <cell r="L22">
            <v>3848180</v>
          </cell>
        </row>
        <row r="23">
          <cell r="A23" t="str">
            <v>GCA_018239675_1_ASM1823967v1_genomic</v>
          </cell>
          <cell r="B23">
            <v>95.29</v>
          </cell>
          <cell r="C23">
            <v>0.65</v>
          </cell>
          <cell r="D23" t="str">
            <v>Neural</v>
          </cell>
          <cell r="E23" t="str">
            <v>Network</v>
          </cell>
          <cell r="F23" t="str">
            <v>(Specific</v>
          </cell>
          <cell r="G23" t="str">
            <v>Model)</v>
          </cell>
          <cell r="H23">
            <v>11</v>
          </cell>
          <cell r="I23">
            <v>0.89800000000000002</v>
          </cell>
          <cell r="J23">
            <v>39753</v>
          </cell>
          <cell r="K23">
            <v>358.489599503259</v>
          </cell>
          <cell r="L23">
            <v>3851953</v>
          </cell>
        </row>
        <row r="24">
          <cell r="A24" t="str">
            <v>MM_AF_Super_Day4_Bin_8</v>
          </cell>
          <cell r="B24">
            <v>96.7</v>
          </cell>
          <cell r="C24">
            <v>0.46</v>
          </cell>
          <cell r="D24" t="str">
            <v>Gradient</v>
          </cell>
          <cell r="E24" t="str">
            <v>Boost</v>
          </cell>
          <cell r="F24" t="str">
            <v>(General</v>
          </cell>
          <cell r="G24" t="str">
            <v>Model)</v>
          </cell>
          <cell r="H24">
            <v>11</v>
          </cell>
          <cell r="I24">
            <v>0.93500000000000005</v>
          </cell>
          <cell r="J24">
            <v>46206</v>
          </cell>
          <cell r="K24">
            <v>387.90112721417</v>
          </cell>
          <cell r="L24">
            <v>3858542</v>
          </cell>
        </row>
        <row r="25">
          <cell r="A25" t="str">
            <v>GCF_014651635_1_ASM1465163v1_genomic</v>
          </cell>
          <cell r="B25">
            <v>97.63</v>
          </cell>
          <cell r="C25">
            <v>0.17</v>
          </cell>
          <cell r="D25" t="str">
            <v>Gradient</v>
          </cell>
          <cell r="E25" t="str">
            <v>Boost</v>
          </cell>
          <cell r="F25" t="str">
            <v>(General</v>
          </cell>
          <cell r="G25" t="str">
            <v>Model)</v>
          </cell>
          <cell r="H25">
            <v>11</v>
          </cell>
          <cell r="I25">
            <v>0.91200000000000003</v>
          </cell>
          <cell r="J25">
            <v>175957</v>
          </cell>
          <cell r="K25">
            <v>342.992085152838</v>
          </cell>
          <cell r="L25">
            <v>4128508</v>
          </cell>
        </row>
        <row r="26">
          <cell r="A26" t="str">
            <v>GCA_003558065_1_ASM355806v1_genomic</v>
          </cell>
          <cell r="B26">
            <v>97.08</v>
          </cell>
          <cell r="C26">
            <v>1.3</v>
          </cell>
          <cell r="D26" t="str">
            <v>Gradient</v>
          </cell>
          <cell r="E26" t="str">
            <v>Boost</v>
          </cell>
          <cell r="F26" t="str">
            <v>(General</v>
          </cell>
          <cell r="G26" t="str">
            <v>Model)</v>
          </cell>
          <cell r="H26">
            <v>11</v>
          </cell>
          <cell r="I26">
            <v>0.88700000000000001</v>
          </cell>
          <cell r="J26">
            <v>36268</v>
          </cell>
          <cell r="K26">
            <v>354.38158656629901</v>
          </cell>
          <cell r="L26">
            <v>4132090</v>
          </cell>
        </row>
        <row r="27">
          <cell r="A27" t="str">
            <v>GCF_007559335_1_ASM755933v1_genomic</v>
          </cell>
          <cell r="B27">
            <v>99.99</v>
          </cell>
          <cell r="C27">
            <v>0.1</v>
          </cell>
          <cell r="D27" t="str">
            <v>Neural</v>
          </cell>
          <cell r="E27" t="str">
            <v>Network</v>
          </cell>
          <cell r="F27" t="str">
            <v>(Specific</v>
          </cell>
          <cell r="G27" t="str">
            <v>Model)</v>
          </cell>
          <cell r="H27">
            <v>11</v>
          </cell>
          <cell r="I27">
            <v>0.92100000000000004</v>
          </cell>
          <cell r="J27">
            <v>2445945</v>
          </cell>
          <cell r="K27">
            <v>365.576305220883</v>
          </cell>
          <cell r="L27">
            <v>4146955</v>
          </cell>
        </row>
        <row r="28">
          <cell r="A28" t="str">
            <v>GCF_900104925_1_IMG-taxon_2690315651_genomic</v>
          </cell>
          <cell r="B28">
            <v>100</v>
          </cell>
          <cell r="C28">
            <v>0.3</v>
          </cell>
          <cell r="D28" t="str">
            <v>Neural</v>
          </cell>
          <cell r="E28" t="str">
            <v>Network</v>
          </cell>
          <cell r="F28" t="str">
            <v>(Specific</v>
          </cell>
          <cell r="G28" t="str">
            <v>Model)</v>
          </cell>
          <cell r="H28">
            <v>11</v>
          </cell>
          <cell r="I28">
            <v>0.89300000000000002</v>
          </cell>
          <cell r="J28">
            <v>4150883</v>
          </cell>
          <cell r="K28">
            <v>349.32759107596701</v>
          </cell>
          <cell r="L28">
            <v>4150883</v>
          </cell>
        </row>
        <row r="29">
          <cell r="A29" t="str">
            <v>GCF_003096195_1_ASM309619v1_genomic</v>
          </cell>
          <cell r="B29">
            <v>99.8</v>
          </cell>
          <cell r="C29">
            <v>1.1399999999999999</v>
          </cell>
          <cell r="D29" t="str">
            <v>Neural</v>
          </cell>
          <cell r="E29" t="str">
            <v>Network</v>
          </cell>
          <cell r="F29" t="str">
            <v>(Specific</v>
          </cell>
          <cell r="G29" t="str">
            <v>Model)</v>
          </cell>
          <cell r="H29">
            <v>11</v>
          </cell>
          <cell r="I29">
            <v>0.89800000000000002</v>
          </cell>
          <cell r="J29">
            <v>4175033</v>
          </cell>
          <cell r="K29">
            <v>409.84446627373899</v>
          </cell>
          <cell r="L29">
            <v>4175033</v>
          </cell>
        </row>
        <row r="30">
          <cell r="A30" t="str">
            <v>GCF_001746835_1_ASM174683v1_genomic</v>
          </cell>
          <cell r="B30">
            <v>99.99</v>
          </cell>
          <cell r="C30">
            <v>0.53</v>
          </cell>
          <cell r="D30" t="str">
            <v>Neural</v>
          </cell>
          <cell r="E30" t="str">
            <v>Network</v>
          </cell>
          <cell r="F30" t="str">
            <v>(Specific</v>
          </cell>
          <cell r="G30" t="str">
            <v>Model)</v>
          </cell>
          <cell r="H30">
            <v>11</v>
          </cell>
          <cell r="I30">
            <v>0.90700000000000003</v>
          </cell>
          <cell r="J30">
            <v>4199284</v>
          </cell>
          <cell r="K30">
            <v>359.707330880271</v>
          </cell>
          <cell r="L30">
            <v>4199284</v>
          </cell>
        </row>
        <row r="31">
          <cell r="A31" t="str">
            <v>MM_VK_Bin_42</v>
          </cell>
          <cell r="B31">
            <v>95.58</v>
          </cell>
          <cell r="C31">
            <v>0.34</v>
          </cell>
          <cell r="D31" t="str">
            <v>Gradient</v>
          </cell>
          <cell r="E31" t="str">
            <v>Boost</v>
          </cell>
          <cell r="F31" t="str">
            <v>(General</v>
          </cell>
          <cell r="G31" t="str">
            <v>Model)</v>
          </cell>
          <cell r="H31">
            <v>11</v>
          </cell>
          <cell r="I31">
            <v>0.89900000000000002</v>
          </cell>
          <cell r="J31">
            <v>21516</v>
          </cell>
          <cell r="K31">
            <v>358.20320855614898</v>
          </cell>
          <cell r="L31">
            <v>4239740</v>
          </cell>
        </row>
        <row r="32">
          <cell r="A32" t="str">
            <v>GCA_018667915_1_ASM1866791v1_genomic</v>
          </cell>
          <cell r="B32">
            <v>99.02</v>
          </cell>
          <cell r="C32">
            <v>1.85</v>
          </cell>
          <cell r="D32" t="str">
            <v>Gradient</v>
          </cell>
          <cell r="E32" t="str">
            <v>Boost</v>
          </cell>
          <cell r="F32" t="str">
            <v>(General</v>
          </cell>
          <cell r="G32" t="str">
            <v>Model)</v>
          </cell>
          <cell r="H32">
            <v>11</v>
          </cell>
          <cell r="I32">
            <v>0.91900000000000004</v>
          </cell>
          <cell r="J32">
            <v>16963</v>
          </cell>
          <cell r="K32">
            <v>341.17801455301401</v>
          </cell>
          <cell r="L32">
            <v>4280473</v>
          </cell>
        </row>
        <row r="33">
          <cell r="A33" t="str">
            <v>MM_VK_Bin_75</v>
          </cell>
          <cell r="B33">
            <v>89.5</v>
          </cell>
          <cell r="C33">
            <v>3.28</v>
          </cell>
          <cell r="D33" t="str">
            <v>Gradient</v>
          </cell>
          <cell r="E33" t="str">
            <v>Boost</v>
          </cell>
          <cell r="F33" t="str">
            <v>(General</v>
          </cell>
          <cell r="G33" t="str">
            <v>Model)</v>
          </cell>
          <cell r="H33">
            <v>11</v>
          </cell>
          <cell r="I33">
            <v>0.879</v>
          </cell>
          <cell r="J33">
            <v>8282</v>
          </cell>
          <cell r="K33">
            <v>327.65983813859299</v>
          </cell>
          <cell r="L33">
            <v>4414379</v>
          </cell>
        </row>
        <row r="34">
          <cell r="A34" t="str">
            <v>GCF_014230085_1_ASM1423008v1_genomic</v>
          </cell>
          <cell r="B34">
            <v>97.78</v>
          </cell>
          <cell r="C34">
            <v>0.02</v>
          </cell>
          <cell r="D34" t="str">
            <v>Gradient</v>
          </cell>
          <cell r="E34" t="str">
            <v>Boost</v>
          </cell>
          <cell r="F34" t="str">
            <v>(General</v>
          </cell>
          <cell r="G34" t="str">
            <v>Model)</v>
          </cell>
          <cell r="H34">
            <v>11</v>
          </cell>
          <cell r="I34">
            <v>0.88500000000000001</v>
          </cell>
          <cell r="J34">
            <v>312647</v>
          </cell>
          <cell r="K34">
            <v>340.37218813905901</v>
          </cell>
          <cell r="L34">
            <v>4506184</v>
          </cell>
        </row>
        <row r="35">
          <cell r="A35" t="str">
            <v>MM_GCA_007695295_1_ASM769529v1_sodalakeV1_genomic</v>
          </cell>
          <cell r="B35">
            <v>98.55</v>
          </cell>
          <cell r="C35">
            <v>0.6</v>
          </cell>
          <cell r="D35" t="str">
            <v>Gradient</v>
          </cell>
          <cell r="E35" t="str">
            <v>Boost</v>
          </cell>
          <cell r="F35" t="str">
            <v>(General</v>
          </cell>
          <cell r="G35" t="str">
            <v>Model)</v>
          </cell>
          <cell r="H35">
            <v>11</v>
          </cell>
          <cell r="I35">
            <v>0.90200000000000002</v>
          </cell>
          <cell r="J35">
            <v>26880</v>
          </cell>
          <cell r="K35">
            <v>369.90088164573802</v>
          </cell>
          <cell r="L35">
            <v>4597575</v>
          </cell>
        </row>
        <row r="36">
          <cell r="A36" t="str">
            <v>GCF_004118375_1_ASM411837v1_genomic</v>
          </cell>
          <cell r="B36">
            <v>100</v>
          </cell>
          <cell r="C36">
            <v>1.51</v>
          </cell>
          <cell r="D36" t="str">
            <v>Neural</v>
          </cell>
          <cell r="E36" t="str">
            <v>Network</v>
          </cell>
          <cell r="F36" t="str">
            <v>(Specific</v>
          </cell>
          <cell r="G36" t="str">
            <v>Model)</v>
          </cell>
          <cell r="H36">
            <v>11</v>
          </cell>
          <cell r="I36">
            <v>0.90700000000000003</v>
          </cell>
          <cell r="J36">
            <v>3295555</v>
          </cell>
          <cell r="K36">
            <v>366.13292276109797</v>
          </cell>
          <cell r="L36">
            <v>4713391</v>
          </cell>
        </row>
        <row r="37">
          <cell r="A37" t="str">
            <v>GCF_002310495_1_ASM231049v1_genomic</v>
          </cell>
          <cell r="B37">
            <v>100</v>
          </cell>
          <cell r="C37">
            <v>0.2</v>
          </cell>
          <cell r="D37" t="str">
            <v>Neural</v>
          </cell>
          <cell r="E37" t="str">
            <v>Network</v>
          </cell>
          <cell r="F37" t="str">
            <v>(Specific</v>
          </cell>
          <cell r="G37" t="str">
            <v>Model)</v>
          </cell>
          <cell r="H37">
            <v>11</v>
          </cell>
          <cell r="I37">
            <v>0.89700000000000002</v>
          </cell>
          <cell r="J37">
            <v>4730447</v>
          </cell>
          <cell r="K37">
            <v>375.69257294429701</v>
          </cell>
          <cell r="L37">
            <v>4730447</v>
          </cell>
        </row>
        <row r="38">
          <cell r="A38" t="str">
            <v>GCF_014230145_1_ASM1423014v1_genomic</v>
          </cell>
          <cell r="B38">
            <v>96.9</v>
          </cell>
          <cell r="C38">
            <v>0.27</v>
          </cell>
          <cell r="D38" t="str">
            <v>Gradient</v>
          </cell>
          <cell r="E38" t="str">
            <v>Boost</v>
          </cell>
          <cell r="F38" t="str">
            <v>(General</v>
          </cell>
          <cell r="G38" t="str">
            <v>Model)</v>
          </cell>
          <cell r="H38">
            <v>11</v>
          </cell>
          <cell r="I38">
            <v>0.91100000000000003</v>
          </cell>
          <cell r="J38">
            <v>1056999</v>
          </cell>
          <cell r="K38">
            <v>367.68721461187198</v>
          </cell>
          <cell r="L38">
            <v>4768689</v>
          </cell>
        </row>
        <row r="39">
          <cell r="A39" t="str">
            <v>GCA_018700525_1_ASM1870052v1_genomic</v>
          </cell>
          <cell r="B39">
            <v>96.47</v>
          </cell>
          <cell r="C39">
            <v>0.4</v>
          </cell>
          <cell r="D39" t="str">
            <v>Gradient</v>
          </cell>
          <cell r="E39" t="str">
            <v>Boost</v>
          </cell>
          <cell r="F39" t="str">
            <v>(General</v>
          </cell>
          <cell r="G39" t="str">
            <v>Model)</v>
          </cell>
          <cell r="H39">
            <v>11</v>
          </cell>
          <cell r="I39">
            <v>0.88700000000000001</v>
          </cell>
          <cell r="J39">
            <v>45531</v>
          </cell>
          <cell r="K39">
            <v>332.38160973327001</v>
          </cell>
          <cell r="L39">
            <v>4796265</v>
          </cell>
        </row>
        <row r="40">
          <cell r="A40" t="str">
            <v>GCA_014529675_2_ASM1452967v2_genomic</v>
          </cell>
          <cell r="B40">
            <v>97.69</v>
          </cell>
          <cell r="C40">
            <v>0.66</v>
          </cell>
          <cell r="D40" t="str">
            <v>Gradient</v>
          </cell>
          <cell r="E40" t="str">
            <v>Boost</v>
          </cell>
          <cell r="F40" t="str">
            <v>(General</v>
          </cell>
          <cell r="G40" t="str">
            <v>Model)</v>
          </cell>
          <cell r="H40">
            <v>11</v>
          </cell>
          <cell r="I40">
            <v>0.90800000000000003</v>
          </cell>
          <cell r="J40">
            <v>4815747</v>
          </cell>
          <cell r="K40">
            <v>339.99767225325797</v>
          </cell>
          <cell r="L40">
            <v>4815747</v>
          </cell>
        </row>
        <row r="41">
          <cell r="A41" t="str">
            <v>GCA_902728235_1_LCC4_PacBio_genomic</v>
          </cell>
          <cell r="B41">
            <v>100</v>
          </cell>
          <cell r="C41">
            <v>0.37</v>
          </cell>
          <cell r="D41" t="str">
            <v>Neural</v>
          </cell>
          <cell r="E41" t="str">
            <v>Network</v>
          </cell>
          <cell r="F41" t="str">
            <v>(Specific</v>
          </cell>
          <cell r="G41" t="str">
            <v>Model)</v>
          </cell>
          <cell r="H41">
            <v>11</v>
          </cell>
          <cell r="I41">
            <v>0.876</v>
          </cell>
          <cell r="J41">
            <v>3986899</v>
          </cell>
          <cell r="K41">
            <v>350.99778215869799</v>
          </cell>
          <cell r="L41">
            <v>4871565</v>
          </cell>
        </row>
        <row r="42">
          <cell r="A42" t="str">
            <v>GCA_016217545_1_ASM1621754v1_genomic</v>
          </cell>
          <cell r="B42">
            <v>99.88</v>
          </cell>
          <cell r="C42">
            <v>0.37</v>
          </cell>
          <cell r="D42" t="str">
            <v>Gradient</v>
          </cell>
          <cell r="E42" t="str">
            <v>Boost</v>
          </cell>
          <cell r="F42" t="str">
            <v>(General</v>
          </cell>
          <cell r="G42" t="str">
            <v>Model)</v>
          </cell>
          <cell r="H42">
            <v>11</v>
          </cell>
          <cell r="I42">
            <v>0.91400000000000003</v>
          </cell>
          <cell r="J42">
            <v>861539</v>
          </cell>
          <cell r="K42">
            <v>368.53178368121399</v>
          </cell>
          <cell r="L42">
            <v>5094286</v>
          </cell>
        </row>
        <row r="43">
          <cell r="A43" t="str">
            <v>MM_VK_Bin_83</v>
          </cell>
          <cell r="B43">
            <v>98.26</v>
          </cell>
          <cell r="C43">
            <v>0.32</v>
          </cell>
          <cell r="D43" t="str">
            <v>Gradient</v>
          </cell>
          <cell r="E43" t="str">
            <v>Boost</v>
          </cell>
          <cell r="F43" t="str">
            <v>(General</v>
          </cell>
          <cell r="G43" t="str">
            <v>Model)</v>
          </cell>
          <cell r="H43">
            <v>11</v>
          </cell>
          <cell r="I43">
            <v>0.89700000000000002</v>
          </cell>
          <cell r="J43">
            <v>57820</v>
          </cell>
          <cell r="K43">
            <v>383.23599111330498</v>
          </cell>
          <cell r="L43">
            <v>5185609</v>
          </cell>
        </row>
        <row r="44">
          <cell r="A44" t="str">
            <v>MM_AF_BM_Day8_Bin_4</v>
          </cell>
          <cell r="B44">
            <v>98.38</v>
          </cell>
          <cell r="C44">
            <v>0.05</v>
          </cell>
          <cell r="D44" t="str">
            <v>Gradient</v>
          </cell>
          <cell r="E44" t="str">
            <v>Boost</v>
          </cell>
          <cell r="F44" t="str">
            <v>(General</v>
          </cell>
          <cell r="G44" t="str">
            <v>Model)</v>
          </cell>
          <cell r="H44">
            <v>11</v>
          </cell>
          <cell r="I44">
            <v>0.89400000000000002</v>
          </cell>
          <cell r="J44">
            <v>28673</v>
          </cell>
          <cell r="K44">
            <v>369.32202199859501</v>
          </cell>
          <cell r="L44">
            <v>5287250</v>
          </cell>
        </row>
        <row r="45">
          <cell r="A45" t="str">
            <v>MM_AF_Super_Day6_Bin_11</v>
          </cell>
          <cell r="B45">
            <v>100</v>
          </cell>
          <cell r="C45">
            <v>0.28999999999999998</v>
          </cell>
          <cell r="D45" t="str">
            <v>Gradient</v>
          </cell>
          <cell r="E45" t="str">
            <v>Boost</v>
          </cell>
          <cell r="F45" t="str">
            <v>(General</v>
          </cell>
          <cell r="G45" t="str">
            <v>Model)</v>
          </cell>
          <cell r="H45">
            <v>11</v>
          </cell>
          <cell r="I45">
            <v>0.89800000000000002</v>
          </cell>
          <cell r="J45">
            <v>41928</v>
          </cell>
          <cell r="K45">
            <v>384.46347363328402</v>
          </cell>
          <cell r="L45">
            <v>5301669</v>
          </cell>
        </row>
        <row r="46">
          <cell r="A46" t="str">
            <v>GCA_014879845_1_ASM1487984v1_genomic</v>
          </cell>
          <cell r="B46">
            <v>91.66</v>
          </cell>
          <cell r="C46">
            <v>1.84</v>
          </cell>
          <cell r="D46" t="str">
            <v>Gradient</v>
          </cell>
          <cell r="E46" t="str">
            <v>Boost</v>
          </cell>
          <cell r="F46" t="str">
            <v>(General</v>
          </cell>
          <cell r="G46" t="str">
            <v>Model)</v>
          </cell>
          <cell r="H46">
            <v>11</v>
          </cell>
          <cell r="I46">
            <v>0.90700000000000003</v>
          </cell>
          <cell r="J46">
            <v>31779</v>
          </cell>
          <cell r="K46">
            <v>372.84613641513698</v>
          </cell>
          <cell r="L46">
            <v>5437556</v>
          </cell>
        </row>
        <row r="47">
          <cell r="A47" t="str">
            <v>GCF_000171235_2_ASM17123v2_genomic</v>
          </cell>
          <cell r="B47">
            <v>99.63</v>
          </cell>
          <cell r="C47">
            <v>1.72</v>
          </cell>
          <cell r="D47" t="str">
            <v>Neural</v>
          </cell>
          <cell r="E47" t="str">
            <v>Network</v>
          </cell>
          <cell r="F47" t="str">
            <v>(Specific</v>
          </cell>
          <cell r="G47" t="str">
            <v>Model)</v>
          </cell>
          <cell r="H47">
            <v>11</v>
          </cell>
          <cell r="I47">
            <v>0.879</v>
          </cell>
          <cell r="J47">
            <v>61797</v>
          </cell>
          <cell r="K47">
            <v>325.67403639209499</v>
          </cell>
          <cell r="L47">
            <v>5671497</v>
          </cell>
        </row>
        <row r="48">
          <cell r="A48" t="str">
            <v>GCF_003054705_1_ASM305470v1_genomic</v>
          </cell>
          <cell r="B48">
            <v>100</v>
          </cell>
          <cell r="C48">
            <v>0.01</v>
          </cell>
          <cell r="D48" t="str">
            <v>Neural</v>
          </cell>
          <cell r="E48" t="str">
            <v>Network</v>
          </cell>
          <cell r="F48" t="str">
            <v>(Specific</v>
          </cell>
          <cell r="G48" t="str">
            <v>Model)</v>
          </cell>
          <cell r="H48">
            <v>11</v>
          </cell>
          <cell r="I48">
            <v>0.88600000000000001</v>
          </cell>
          <cell r="J48">
            <v>659070</v>
          </cell>
          <cell r="K48">
            <v>387.37712058688601</v>
          </cell>
          <cell r="L48">
            <v>5714369</v>
          </cell>
        </row>
        <row r="49">
          <cell r="A49" t="str">
            <v>GCF_000019965_1_ASM1996v1_genomic</v>
          </cell>
          <cell r="B49">
            <v>100</v>
          </cell>
          <cell r="C49">
            <v>0.23</v>
          </cell>
          <cell r="D49" t="str">
            <v>Neural</v>
          </cell>
          <cell r="E49" t="str">
            <v>Network</v>
          </cell>
          <cell r="F49" t="str">
            <v>(Specific</v>
          </cell>
          <cell r="G49" t="str">
            <v>Model)</v>
          </cell>
          <cell r="H49">
            <v>11</v>
          </cell>
          <cell r="I49">
            <v>0.88600000000000001</v>
          </cell>
          <cell r="J49">
            <v>5957605</v>
          </cell>
          <cell r="K49">
            <v>377.13313356164298</v>
          </cell>
          <cell r="L49">
            <v>5957605</v>
          </cell>
        </row>
        <row r="50">
          <cell r="A50" t="str">
            <v>opitutales_genome3</v>
          </cell>
          <cell r="B50">
            <v>96.91</v>
          </cell>
          <cell r="C50">
            <v>3.31</v>
          </cell>
          <cell r="D50" t="str">
            <v>Gradient</v>
          </cell>
          <cell r="E50" t="str">
            <v>Boost</v>
          </cell>
          <cell r="F50" t="str">
            <v>(General</v>
          </cell>
          <cell r="G50" t="str">
            <v>Model)</v>
          </cell>
          <cell r="H50">
            <v>11</v>
          </cell>
          <cell r="I50">
            <v>0.871</v>
          </cell>
          <cell r="J50">
            <v>6014587</v>
          </cell>
          <cell r="K50">
            <v>323.31190125276299</v>
          </cell>
          <cell r="L50">
            <v>6014587</v>
          </cell>
        </row>
        <row r="51">
          <cell r="A51" t="str">
            <v>GCF_014803405_1_ASM1480340v1_genomic</v>
          </cell>
          <cell r="B51">
            <v>95.89</v>
          </cell>
          <cell r="C51">
            <v>1.49</v>
          </cell>
          <cell r="D51" t="str">
            <v>Gradient</v>
          </cell>
          <cell r="E51" t="str">
            <v>Boost</v>
          </cell>
          <cell r="F51" t="str">
            <v>(General</v>
          </cell>
          <cell r="G51" t="str">
            <v>Model)</v>
          </cell>
          <cell r="H51">
            <v>11</v>
          </cell>
          <cell r="I51">
            <v>0.89300000000000002</v>
          </cell>
          <cell r="J51">
            <v>490487</v>
          </cell>
          <cell r="K51">
            <v>380.79455698792702</v>
          </cell>
          <cell r="L51">
            <v>6243759</v>
          </cell>
        </row>
        <row r="52">
          <cell r="A52" t="str">
            <v>GCF_016595505_1_ASM1659550v1_genomic</v>
          </cell>
          <cell r="B52">
            <v>97.66</v>
          </cell>
          <cell r="C52">
            <v>1.03</v>
          </cell>
          <cell r="D52" t="str">
            <v>Gradient</v>
          </cell>
          <cell r="E52" t="str">
            <v>Boost</v>
          </cell>
          <cell r="F52" t="str">
            <v>(General</v>
          </cell>
          <cell r="G52" t="str">
            <v>Model)</v>
          </cell>
          <cell r="H52">
            <v>11</v>
          </cell>
          <cell r="I52">
            <v>0.90800000000000003</v>
          </cell>
          <cell r="J52">
            <v>116061</v>
          </cell>
          <cell r="K52">
            <v>396.73611836379399</v>
          </cell>
          <cell r="L52">
            <v>7518465</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bioproject/PRJNA453733/" TargetMode="External"/><Relationship Id="rId18" Type="http://schemas.openxmlformats.org/officeDocument/2006/relationships/hyperlink" Target="https://www.ncbi.nlm.nih.gov/pubmed/33504941" TargetMode="External"/><Relationship Id="rId26" Type="http://schemas.openxmlformats.org/officeDocument/2006/relationships/hyperlink" Target="https://www.ncbi.nlm.nih.gov/bioproject/PRJNA438699/" TargetMode="External"/><Relationship Id="rId39" Type="http://schemas.openxmlformats.org/officeDocument/2006/relationships/hyperlink" Target="https://www.ncbi.nlm.nih.gov/data-hub/genome/GCA_016217545.1/" TargetMode="External"/><Relationship Id="rId21" Type="http://schemas.openxmlformats.org/officeDocument/2006/relationships/hyperlink" Target="https://www.ncbi.nlm.nih.gov/bioproject/PRJNA33365/" TargetMode="External"/><Relationship Id="rId34" Type="http://schemas.openxmlformats.org/officeDocument/2006/relationships/hyperlink" Target="https://www.ncbi.nlm.nih.gov/bioproject/PRJNA649666/" TargetMode="External"/><Relationship Id="rId42" Type="http://schemas.openxmlformats.org/officeDocument/2006/relationships/hyperlink" Target="https://www.ncbi.nlm.nih.gov/pubmed/31530813" TargetMode="External"/><Relationship Id="rId47" Type="http://schemas.openxmlformats.org/officeDocument/2006/relationships/hyperlink" Target="https://www.ncbi.nlm.nih.gov/pubmed/27054961" TargetMode="External"/><Relationship Id="rId7" Type="http://schemas.openxmlformats.org/officeDocument/2006/relationships/hyperlink" Target="https://www.ncbi.nlm.nih.gov/bioproject/PRJNA18333/" TargetMode="External"/><Relationship Id="rId2" Type="http://schemas.openxmlformats.org/officeDocument/2006/relationships/hyperlink" Target="https://www.ncbi.nlm.nih.gov/bioproject/PRJNA319155/" TargetMode="External"/><Relationship Id="rId16" Type="http://schemas.openxmlformats.org/officeDocument/2006/relationships/hyperlink" Target="https://www.ncbi.nlm.nih.gov/pubmed/33819658" TargetMode="External"/><Relationship Id="rId29" Type="http://schemas.openxmlformats.org/officeDocument/2006/relationships/hyperlink" Target="https://www.ncbi.nlm.nih.gov/bioproject/PRJNA399150/" TargetMode="External"/><Relationship Id="rId1" Type="http://schemas.openxmlformats.org/officeDocument/2006/relationships/hyperlink" Target="https://www.ncbi.nlm.nih.gov/bioproject/PRJNA310109/" TargetMode="External"/><Relationship Id="rId6" Type="http://schemas.openxmlformats.org/officeDocument/2006/relationships/hyperlink" Target="https://www.ncbi.nlm.nih.gov/bioproject/PRJNA630981/" TargetMode="External"/><Relationship Id="rId11" Type="http://schemas.openxmlformats.org/officeDocument/2006/relationships/hyperlink" Target="https://www.ncbi.nlm.nih.gov/bioproject/664317" TargetMode="External"/><Relationship Id="rId24" Type="http://schemas.openxmlformats.org/officeDocument/2006/relationships/hyperlink" Target="https://www.ncbi.nlm.nih.gov/Taxonomy/Browser/wwwtax.cgi?mode=Info&amp;id=2576891&amp;lvl=3&amp;lin=f&amp;keep=1&amp;srchmode=1&amp;unlock" TargetMode="External"/><Relationship Id="rId32" Type="http://schemas.openxmlformats.org/officeDocument/2006/relationships/hyperlink" Target="https://www.ncbi.nlm.nih.gov/bioproject/PRJNA510297/" TargetMode="External"/><Relationship Id="rId37" Type="http://schemas.openxmlformats.org/officeDocument/2006/relationships/hyperlink" Target="https://www.ncbi.nlm.nih.gov/bioproject/PRJNA342151/" TargetMode="External"/><Relationship Id="rId40" Type="http://schemas.openxmlformats.org/officeDocument/2006/relationships/hyperlink" Target="https://www.ncbi.nlm.nih.gov/bioproject/PRJNA434545/" TargetMode="External"/><Relationship Id="rId45" Type="http://schemas.openxmlformats.org/officeDocument/2006/relationships/hyperlink" Target="https://www.ncbi.nlm.nih.gov/bioproject/PRJNA310109/" TargetMode="External"/><Relationship Id="rId5" Type="http://schemas.openxmlformats.org/officeDocument/2006/relationships/hyperlink" Target="https://www.ncbi.nlm.nih.gov/bioproject/PRJNA523022/" TargetMode="External"/><Relationship Id="rId15" Type="http://schemas.openxmlformats.org/officeDocument/2006/relationships/hyperlink" Target="https://www.ncbi.nlm.nih.gov/bioproject/PRJNA694732/" TargetMode="External"/><Relationship Id="rId23" Type="http://schemas.openxmlformats.org/officeDocument/2006/relationships/hyperlink" Target="https://www.ncbi.nlm.nih.gov/pubmed/21304713" TargetMode="External"/><Relationship Id="rId28" Type="http://schemas.openxmlformats.org/officeDocument/2006/relationships/hyperlink" Target="https://www.ncbi.nlm.nih.gov/Taxonomy/Browser/wwwtax.cgi?mode=Info&amp;id=1796921&amp;lvl=3&amp;lin=f&amp;keep=1&amp;srchmode=1&amp;unlock" TargetMode="External"/><Relationship Id="rId36" Type="http://schemas.openxmlformats.org/officeDocument/2006/relationships/hyperlink" Target="https://www.ncbi.nlm.nih.gov/pubmed/30832757" TargetMode="External"/><Relationship Id="rId10" Type="http://schemas.openxmlformats.org/officeDocument/2006/relationships/hyperlink" Target="https://www.ncbi.nlm.nih.gov/bioproject/PRJNA688125/" TargetMode="External"/><Relationship Id="rId19" Type="http://schemas.openxmlformats.org/officeDocument/2006/relationships/hyperlink" Target="https://www.ncbi.nlm.nih.gov/bioproject/PRJNA19989/" TargetMode="External"/><Relationship Id="rId31" Type="http://schemas.openxmlformats.org/officeDocument/2006/relationships/hyperlink" Target="https://www.ncbi.nlm.nih.gov/Taxonomy/Browser/wwwtax.cgi?mode=Info&amp;id=2597822&amp;lvl=3&amp;lin=f&amp;keep=1&amp;srchmode=1&amp;unlock" TargetMode="External"/><Relationship Id="rId44" Type="http://schemas.openxmlformats.org/officeDocument/2006/relationships/hyperlink" Target="https://www.ncbi.nlm.nih.gov/pubmed/35222325" TargetMode="External"/><Relationship Id="rId4" Type="http://schemas.openxmlformats.org/officeDocument/2006/relationships/hyperlink" Target="https://www.ncbi.nlm.nih.gov/bioproject/PRJNA574041/" TargetMode="External"/><Relationship Id="rId9" Type="http://schemas.openxmlformats.org/officeDocument/2006/relationships/hyperlink" Target="https://www.ncbi.nlm.nih.gov/bioproject/PRJNA649666/" TargetMode="External"/><Relationship Id="rId14" Type="http://schemas.openxmlformats.org/officeDocument/2006/relationships/hyperlink" Target="https://www.ncbi.nlm.nih.gov/bioproject/PRJNA576469/" TargetMode="External"/><Relationship Id="rId22" Type="http://schemas.openxmlformats.org/officeDocument/2006/relationships/hyperlink" Target="https://www.ncbi.nlm.nih.gov/Taxonomy/Browser/wwwtax.cgi?mode=Info&amp;id=583355&amp;lvl=3&amp;lin=f&amp;keep=1&amp;srchmode=1&amp;unlock" TargetMode="External"/><Relationship Id="rId27" Type="http://schemas.openxmlformats.org/officeDocument/2006/relationships/hyperlink" Target="https://www.ncbi.nlm.nih.gov/Taxonomy/Browser/wwwtax.cgi?mode=Info&amp;id=2161864&amp;lvl=3&amp;lin=f&amp;keep=1&amp;srchmode=1&amp;unlock" TargetMode="External"/><Relationship Id="rId30" Type="http://schemas.openxmlformats.org/officeDocument/2006/relationships/hyperlink" Target="https://www.ncbi.nlm.nih.gov/pubmed/29295750" TargetMode="External"/><Relationship Id="rId35" Type="http://schemas.openxmlformats.org/officeDocument/2006/relationships/hyperlink" Target="https://www.ncbi.nlm.nih.gov/Taxonomy/Browser/wwwtax.cgi?mode=Info&amp;id=424488&amp;lvl=3&amp;lin=f&amp;keep=1&amp;srchmode=1&amp;unlock" TargetMode="External"/><Relationship Id="rId43" Type="http://schemas.openxmlformats.org/officeDocument/2006/relationships/hyperlink" Target="https://www.ncbi.nlm.nih.gov/pubmed/35222325" TargetMode="External"/><Relationship Id="rId48" Type="http://schemas.openxmlformats.org/officeDocument/2006/relationships/printerSettings" Target="../printerSettings/printerSettings1.bin"/><Relationship Id="rId8" Type="http://schemas.openxmlformats.org/officeDocument/2006/relationships/hyperlink" Target="https://www.ncbi.nlm.nih.gov/bioproject/PRJNA454064/" TargetMode="External"/><Relationship Id="rId3" Type="http://schemas.openxmlformats.org/officeDocument/2006/relationships/hyperlink" Target="https://www.ncbi.nlm.nih.gov/bioproject/PRJNA516019/" TargetMode="External"/><Relationship Id="rId12" Type="http://schemas.openxmlformats.org/officeDocument/2006/relationships/hyperlink" Target="https://www.ncbi.nlm.nih.gov/data-hub/genome/GCF_016595505.1/" TargetMode="External"/><Relationship Id="rId17" Type="http://schemas.openxmlformats.org/officeDocument/2006/relationships/hyperlink" Target="https://www.ncbi.nlm.nih.gov/bioproject/PRJNA630981/" TargetMode="External"/><Relationship Id="rId25" Type="http://schemas.openxmlformats.org/officeDocument/2006/relationships/hyperlink" Target="https://www.ncbi.nlm.nih.gov/bioproject/PRJNA404023/" TargetMode="External"/><Relationship Id="rId33" Type="http://schemas.openxmlformats.org/officeDocument/2006/relationships/hyperlink" Target="https://www.ncbi.nlm.nih.gov/Taxonomy/Browser/wwwtax.cgi?mode=Info&amp;id=1804625&amp;lvl=3&amp;lin=f&amp;keep=1&amp;srchmode=1&amp;unlock" TargetMode="External"/><Relationship Id="rId38" Type="http://schemas.openxmlformats.org/officeDocument/2006/relationships/hyperlink" Target="https://www.ncbi.nlm.nih.gov/data-hub/genome/GCA_903890485.1/" TargetMode="External"/><Relationship Id="rId46" Type="http://schemas.openxmlformats.org/officeDocument/2006/relationships/hyperlink" Target="https://www.ncbi.nlm.nih.gov/pubmed/27054961" TargetMode="External"/><Relationship Id="rId20" Type="http://schemas.openxmlformats.org/officeDocument/2006/relationships/hyperlink" Target="https://www.ncbi.nlm.nih.gov/pubmed/21398538" TargetMode="External"/><Relationship Id="rId41" Type="http://schemas.openxmlformats.org/officeDocument/2006/relationships/hyperlink" Target="https://www.ncbi.nlm.nih.gov/pubmed/315308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BAAD9-0524-4AE0-AA2F-CE9666B1B71A}">
  <dimension ref="A1:K48"/>
  <sheetViews>
    <sheetView tabSelected="1" topLeftCell="B23" workbookViewId="0">
      <selection activeCell="I35" sqref="I35"/>
    </sheetView>
  </sheetViews>
  <sheetFormatPr defaultRowHeight="14.25" x14ac:dyDescent="0.45"/>
  <cols>
    <col min="1" max="1" width="45" customWidth="1"/>
    <col min="2" max="2" width="32.33203125" style="3" bestFit="1" customWidth="1"/>
    <col min="3" max="7" width="18.796875" customWidth="1"/>
    <col min="8" max="8" width="18.796875" style="3" customWidth="1"/>
    <col min="9" max="9" width="41.53125" bestFit="1" customWidth="1"/>
    <col min="10" max="10" width="30" customWidth="1"/>
  </cols>
  <sheetData>
    <row r="1" spans="1:11" x14ac:dyDescent="0.45">
      <c r="A1" t="s">
        <v>0</v>
      </c>
      <c r="B1" s="3" t="s">
        <v>63</v>
      </c>
      <c r="C1" t="s">
        <v>78</v>
      </c>
      <c r="D1" t="s">
        <v>79</v>
      </c>
      <c r="E1" t="s">
        <v>118</v>
      </c>
      <c r="F1" t="s">
        <v>1</v>
      </c>
      <c r="G1" t="s">
        <v>2</v>
      </c>
      <c r="H1" s="3" t="s">
        <v>3</v>
      </c>
      <c r="I1" t="s">
        <v>15</v>
      </c>
      <c r="J1" t="s">
        <v>11</v>
      </c>
      <c r="K1" t="s">
        <v>12</v>
      </c>
    </row>
    <row r="2" spans="1:11" x14ac:dyDescent="0.45">
      <c r="A2" t="s">
        <v>105</v>
      </c>
      <c r="B2" s="3" t="str">
        <f>LEFT(A2,13)</f>
        <v>GCA_014879845</v>
      </c>
      <c r="C2" t="s">
        <v>125</v>
      </c>
      <c r="D2">
        <f>VLOOKUP(A2,[1]Sheet2!$A$2:$L$52,12,FALSE)</f>
        <v>5437556</v>
      </c>
      <c r="E2">
        <f>VLOOKUP(A2,[1]Sheet2!$A$2:$L$52,2,FALSE)</f>
        <v>91.66</v>
      </c>
      <c r="F2" s="1" t="s">
        <v>162</v>
      </c>
      <c r="H2" s="3" t="s">
        <v>163</v>
      </c>
      <c r="I2" t="s">
        <v>164</v>
      </c>
      <c r="J2" t="s">
        <v>165</v>
      </c>
      <c r="K2" t="s">
        <v>166</v>
      </c>
    </row>
    <row r="3" spans="1:11" x14ac:dyDescent="0.45">
      <c r="A3" t="s">
        <v>106</v>
      </c>
      <c r="B3" s="3" t="str">
        <f>LEFT(A3,13)</f>
        <v>GCA_018239675</v>
      </c>
      <c r="C3" t="s">
        <v>128</v>
      </c>
      <c r="D3">
        <f>VLOOKUP(A3,[1]Sheet2!$A$2:$L$52,12,FALSE)</f>
        <v>3851953</v>
      </c>
      <c r="E3">
        <f>VLOOKUP(A3,[1]Sheet2!$A$2:$L$52,2,FALSE)</f>
        <v>95.29</v>
      </c>
      <c r="F3" s="1" t="s">
        <v>167</v>
      </c>
      <c r="H3" s="3" t="s">
        <v>163</v>
      </c>
      <c r="I3" t="s">
        <v>169</v>
      </c>
      <c r="J3" t="s">
        <v>170</v>
      </c>
      <c r="K3" s="1" t="s">
        <v>168</v>
      </c>
    </row>
    <row r="4" spans="1:11" x14ac:dyDescent="0.45">
      <c r="A4" t="s">
        <v>104</v>
      </c>
      <c r="B4" s="3" t="str">
        <f>LEFT(A4,13)</f>
        <v>GCA_014529675</v>
      </c>
      <c r="C4" t="s">
        <v>124</v>
      </c>
      <c r="D4">
        <f>VLOOKUP(A4,[1]Sheet2!$A$2:$L$52,12,FALSE)</f>
        <v>4815747</v>
      </c>
      <c r="E4">
        <f>VLOOKUP(A4,[1]Sheet2!$A$2:$L$52,2,FALSE)</f>
        <v>97.69</v>
      </c>
      <c r="F4" s="1" t="s">
        <v>40</v>
      </c>
      <c r="H4" s="3" t="s">
        <v>201</v>
      </c>
      <c r="I4" t="s">
        <v>41</v>
      </c>
      <c r="K4" t="s">
        <v>42</v>
      </c>
    </row>
    <row r="5" spans="1:11" x14ac:dyDescent="0.45">
      <c r="A5" t="s">
        <v>114</v>
      </c>
      <c r="B5" s="3" t="str">
        <f>LEFT(A5,13)</f>
        <v>GCF_014230085</v>
      </c>
      <c r="C5" t="s">
        <v>145</v>
      </c>
      <c r="D5">
        <f>VLOOKUP(A5,[1]Sheet2!$A$2:$L$52,12,FALSE)</f>
        <v>4506184</v>
      </c>
      <c r="E5">
        <f>VLOOKUP(A5,[1]Sheet2!$A$2:$L$52,2,FALSE)</f>
        <v>97.78</v>
      </c>
      <c r="F5" s="1" t="s">
        <v>56</v>
      </c>
      <c r="H5" s="3" t="s">
        <v>201</v>
      </c>
      <c r="I5" t="s">
        <v>38</v>
      </c>
      <c r="J5" s="1" t="s">
        <v>194</v>
      </c>
    </row>
    <row r="6" spans="1:11" x14ac:dyDescent="0.45">
      <c r="A6" t="s">
        <v>115</v>
      </c>
      <c r="B6" s="3" t="str">
        <f>LEFT(A6,13)</f>
        <v>GCF_014651635</v>
      </c>
      <c r="C6" t="s">
        <v>147</v>
      </c>
      <c r="D6">
        <f>VLOOKUP(A6,[1]Sheet2!$A$2:$L$52,12,FALSE)</f>
        <v>4128508</v>
      </c>
      <c r="E6">
        <f>VLOOKUP(A6,[1]Sheet2!$A$2:$L$52,2,FALSE)</f>
        <v>97.63</v>
      </c>
      <c r="F6" t="s">
        <v>58</v>
      </c>
      <c r="H6" s="3" t="s">
        <v>201</v>
      </c>
      <c r="J6" s="1" t="s">
        <v>195</v>
      </c>
      <c r="K6" s="1" t="s">
        <v>196</v>
      </c>
    </row>
    <row r="7" spans="1:11" x14ac:dyDescent="0.45">
      <c r="A7" t="s">
        <v>108</v>
      </c>
      <c r="B7" s="3" t="str">
        <f>LEFT(A7,13)</f>
        <v>GCF_000019965</v>
      </c>
      <c r="C7" t="s">
        <v>134</v>
      </c>
      <c r="D7">
        <f>VLOOKUP(A7,[1]Sheet2!$A$2:$L$52,12,FALSE)</f>
        <v>5957605</v>
      </c>
      <c r="E7">
        <f>VLOOKUP(A7,[1]Sheet2!$A$2:$L$52,2,FALSE)</f>
        <v>100</v>
      </c>
      <c r="F7" s="1" t="s">
        <v>174</v>
      </c>
      <c r="H7" s="3" t="s">
        <v>209</v>
      </c>
      <c r="I7" t="s">
        <v>177</v>
      </c>
      <c r="J7" t="s">
        <v>176</v>
      </c>
      <c r="K7" s="1" t="s">
        <v>175</v>
      </c>
    </row>
    <row r="8" spans="1:11" x14ac:dyDescent="0.45">
      <c r="A8" t="s">
        <v>111</v>
      </c>
      <c r="B8" s="3" t="str">
        <f>LEFT(A8,13)</f>
        <v>GCF_003054705</v>
      </c>
      <c r="C8" t="s">
        <v>141</v>
      </c>
      <c r="D8">
        <f>VLOOKUP(A8,[1]Sheet2!$A$2:$L$52,12,FALSE)</f>
        <v>5714369</v>
      </c>
      <c r="E8">
        <f>VLOOKUP(A8,[1]Sheet2!$A$2:$L$52,2,FALSE)</f>
        <v>100</v>
      </c>
      <c r="F8" s="1" t="s">
        <v>184</v>
      </c>
      <c r="H8" s="3" t="s">
        <v>209</v>
      </c>
      <c r="I8" t="s">
        <v>186</v>
      </c>
      <c r="J8" s="1" t="s">
        <v>185</v>
      </c>
    </row>
    <row r="9" spans="1:11" x14ac:dyDescent="0.45">
      <c r="A9" t="s">
        <v>99</v>
      </c>
      <c r="B9" s="3" t="str">
        <f>LEFT(A9,13)</f>
        <v>GCF_003185655</v>
      </c>
      <c r="C9" t="s">
        <v>142</v>
      </c>
      <c r="D9">
        <f>VLOOKUP(A9,[1]Sheet2!$A$2:$L$52,12,FALSE)</f>
        <v>3569655</v>
      </c>
      <c r="E9">
        <f>VLOOKUP(A9,[1]Sheet2!$A$2:$L$52,2,FALSE)</f>
        <v>99.8</v>
      </c>
      <c r="F9" s="1" t="s">
        <v>54</v>
      </c>
      <c r="H9" s="3" t="s">
        <v>209</v>
      </c>
      <c r="I9" t="s">
        <v>53</v>
      </c>
      <c r="K9" t="s">
        <v>55</v>
      </c>
    </row>
    <row r="10" spans="1:11" x14ac:dyDescent="0.45">
      <c r="A10" t="s">
        <v>98</v>
      </c>
      <c r="B10" s="3" t="str">
        <f>LEFT(A10,13)</f>
        <v>GCF_014803405</v>
      </c>
      <c r="C10" t="s">
        <v>148</v>
      </c>
      <c r="D10">
        <f>VLOOKUP(A10,[1]Sheet2!$A$2:$L$52,12,FALSE)</f>
        <v>6243759</v>
      </c>
      <c r="E10">
        <f>VLOOKUP(A10,[1]Sheet2!$A$2:$L$52,2,FALSE)</f>
        <v>95.89</v>
      </c>
      <c r="F10" s="1" t="s">
        <v>61</v>
      </c>
      <c r="H10" s="3" t="s">
        <v>209</v>
      </c>
      <c r="I10" t="s">
        <v>59</v>
      </c>
      <c r="K10" t="s">
        <v>62</v>
      </c>
    </row>
    <row r="11" spans="1:11" x14ac:dyDescent="0.45">
      <c r="A11" t="s">
        <v>117</v>
      </c>
      <c r="B11" s="3" t="str">
        <f>LEFT(A11,13)</f>
        <v>GCF_900104925</v>
      </c>
      <c r="C11" t="s">
        <v>150</v>
      </c>
      <c r="D11">
        <f>VLOOKUP(A11,[1]Sheet2!$A$2:$L$52,12,FALSE)</f>
        <v>4150883</v>
      </c>
      <c r="E11">
        <f>VLOOKUP(A11,[1]Sheet2!$A$2:$L$52,2,FALSE)</f>
        <v>100</v>
      </c>
      <c r="F11" t="s">
        <v>199</v>
      </c>
      <c r="H11" s="3" t="s">
        <v>209</v>
      </c>
      <c r="I11" t="s">
        <v>198</v>
      </c>
      <c r="J11" t="s">
        <v>197</v>
      </c>
      <c r="K11" t="s">
        <v>200</v>
      </c>
    </row>
    <row r="12" spans="1:11" x14ac:dyDescent="0.45">
      <c r="A12" t="s">
        <v>94</v>
      </c>
      <c r="B12" s="3" t="str">
        <f>LEFT(A12,13)</f>
        <v>GCA_013215165</v>
      </c>
      <c r="C12" t="s">
        <v>123</v>
      </c>
      <c r="D12">
        <f>VLOOKUP(A12,[1]Sheet2!$A$2:$L$52,12,FALSE)</f>
        <v>3367457</v>
      </c>
      <c r="E12">
        <f>VLOOKUP(A12,[1]Sheet2!$A$2:$L$52,2,FALSE)</f>
        <v>97.23</v>
      </c>
      <c r="F12" t="s">
        <v>211</v>
      </c>
      <c r="H12" s="3" t="s">
        <v>19</v>
      </c>
      <c r="I12" t="s">
        <v>18</v>
      </c>
      <c r="K12" t="s">
        <v>20</v>
      </c>
    </row>
    <row r="13" spans="1:11" x14ac:dyDescent="0.45">
      <c r="A13" t="s">
        <v>107</v>
      </c>
      <c r="B13" s="3" t="str">
        <f>LEFT(A13,13)</f>
        <v>GCA_018667915</v>
      </c>
      <c r="C13" t="s">
        <v>129</v>
      </c>
      <c r="D13">
        <f>VLOOKUP(A13,[1]Sheet2!$A$2:$L$52,12,FALSE)</f>
        <v>4280473</v>
      </c>
      <c r="E13">
        <f>VLOOKUP(A13,[1]Sheet2!$A$2:$L$52,2,FALSE)</f>
        <v>99.02</v>
      </c>
      <c r="F13" s="1" t="s">
        <v>47</v>
      </c>
      <c r="H13" s="3" t="s">
        <v>19</v>
      </c>
      <c r="I13" t="s">
        <v>172</v>
      </c>
      <c r="J13" t="s">
        <v>173</v>
      </c>
      <c r="K13" s="1" t="s">
        <v>171</v>
      </c>
    </row>
    <row r="14" spans="1:11" x14ac:dyDescent="0.45">
      <c r="A14" t="s">
        <v>95</v>
      </c>
      <c r="B14" s="3" t="str">
        <f>LEFT(A14,13)</f>
        <v>GCA_018700525</v>
      </c>
      <c r="C14" t="s">
        <v>130</v>
      </c>
      <c r="D14">
        <f>VLOOKUP(A14,[1]Sheet2!$A$2:$L$52,12,FALSE)</f>
        <v>4796265</v>
      </c>
      <c r="E14">
        <f>VLOOKUP(A14,[1]Sheet2!$A$2:$L$52,2,FALSE)</f>
        <v>96.47</v>
      </c>
      <c r="F14" s="1" t="s">
        <v>47</v>
      </c>
      <c r="H14" s="3" t="s">
        <v>19</v>
      </c>
      <c r="I14" t="s">
        <v>48</v>
      </c>
      <c r="K14" t="s">
        <v>49</v>
      </c>
    </row>
    <row r="15" spans="1:11" x14ac:dyDescent="0.45">
      <c r="A15" t="s">
        <v>97</v>
      </c>
      <c r="B15" s="3" t="str">
        <f>LEFT(A15,13)</f>
        <v>GCA_902728235</v>
      </c>
      <c r="C15" t="s">
        <v>131</v>
      </c>
      <c r="D15">
        <f>VLOOKUP(A15,[1]Sheet2!$A$2:$L$52,12,FALSE)</f>
        <v>4871565</v>
      </c>
      <c r="E15">
        <f>VLOOKUP(A15,[1]Sheet2!$A$2:$L$52,2,FALSE)</f>
        <v>100</v>
      </c>
      <c r="F15" t="s">
        <v>212</v>
      </c>
      <c r="H15" s="3" t="s">
        <v>19</v>
      </c>
      <c r="J15" t="s">
        <v>24</v>
      </c>
      <c r="K15" t="s">
        <v>23</v>
      </c>
    </row>
    <row r="16" spans="1:11" x14ac:dyDescent="0.45">
      <c r="A16" t="s">
        <v>109</v>
      </c>
      <c r="B16" s="3" t="str">
        <f>LEFT(A16,13)</f>
        <v>GCF_000025905</v>
      </c>
      <c r="C16" t="s">
        <v>135</v>
      </c>
      <c r="D16">
        <f>VLOOKUP(A16,[1]Sheet2!$A$2:$L$52,12,FALSE)</f>
        <v>3750771</v>
      </c>
      <c r="E16">
        <f>VLOOKUP(A16,[1]Sheet2!$A$2:$L$52,2,FALSE)</f>
        <v>100</v>
      </c>
      <c r="F16" s="1" t="s">
        <v>178</v>
      </c>
      <c r="H16" s="3" t="s">
        <v>19</v>
      </c>
      <c r="J16" s="1" t="s">
        <v>180</v>
      </c>
      <c r="K16" s="1" t="s">
        <v>179</v>
      </c>
    </row>
    <row r="17" spans="1:11" x14ac:dyDescent="0.45">
      <c r="A17" t="s">
        <v>96</v>
      </c>
      <c r="B17" s="3" t="str">
        <f>LEFT(A17,13)</f>
        <v>GCF_014230145</v>
      </c>
      <c r="C17" t="s">
        <v>146</v>
      </c>
      <c r="D17">
        <f>VLOOKUP(A17,[1]Sheet2!$A$2:$L$52,12,FALSE)</f>
        <v>4768689</v>
      </c>
      <c r="E17">
        <f>VLOOKUP(A17,[1]Sheet2!$A$2:$L$52,2,FALSE)</f>
        <v>96.9</v>
      </c>
      <c r="F17" s="1" t="s">
        <v>56</v>
      </c>
      <c r="H17" s="3" t="s">
        <v>19</v>
      </c>
      <c r="I17" t="s">
        <v>57</v>
      </c>
    </row>
    <row r="18" spans="1:11" x14ac:dyDescent="0.45">
      <c r="A18" t="s">
        <v>116</v>
      </c>
      <c r="B18" s="3" t="str">
        <f>LEFT(A18,13)</f>
        <v>GCF_016595505</v>
      </c>
      <c r="C18" t="s">
        <v>149</v>
      </c>
      <c r="D18">
        <f>VLOOKUP(A18,[1]Sheet2!$A$2:$L$52,12,FALSE)</f>
        <v>7518465</v>
      </c>
      <c r="E18">
        <f>VLOOKUP(A18,[1]Sheet2!$A$2:$L$52,2,FALSE)</f>
        <v>97.66</v>
      </c>
      <c r="F18" s="1" t="s">
        <v>58</v>
      </c>
      <c r="H18" s="3" t="s">
        <v>19</v>
      </c>
      <c r="I18" t="s">
        <v>59</v>
      </c>
      <c r="K18" s="1" t="s">
        <v>60</v>
      </c>
    </row>
    <row r="19" spans="1:11" x14ac:dyDescent="0.45">
      <c r="A19" t="s">
        <v>101</v>
      </c>
      <c r="B19" s="3" t="str">
        <f>LEFT(A19,13)</f>
        <v>GCF_000171235</v>
      </c>
      <c r="C19" t="s">
        <v>136</v>
      </c>
      <c r="D19">
        <f>VLOOKUP(A19,[1]Sheet2!$A$2:$L$52,12,FALSE)</f>
        <v>5671497</v>
      </c>
      <c r="E19">
        <f>VLOOKUP(A19,[1]Sheet2!$A$2:$L$52,2,FALSE)</f>
        <v>99.63</v>
      </c>
      <c r="F19" s="1" t="s">
        <v>50</v>
      </c>
      <c r="H19" s="3" t="s">
        <v>208</v>
      </c>
      <c r="J19" t="s">
        <v>51</v>
      </c>
      <c r="K19" t="s">
        <v>52</v>
      </c>
    </row>
    <row r="20" spans="1:11" ht="14.25" customHeight="1" x14ac:dyDescent="0.45">
      <c r="A20" t="s">
        <v>85</v>
      </c>
      <c r="B20" s="3" t="str">
        <f>LEFT(A20,13)</f>
        <v>GCF_001580015</v>
      </c>
      <c r="C20" t="s">
        <v>137</v>
      </c>
      <c r="D20">
        <f>VLOOKUP(A20,[1]Sheet2!$A$2:$L$52,12,FALSE)</f>
        <v>2356970</v>
      </c>
      <c r="E20">
        <f>VLOOKUP(A20,[1]Sheet2!$A$2:$L$52,2,FALSE)</f>
        <v>98.81</v>
      </c>
      <c r="F20" s="1" t="s">
        <v>31</v>
      </c>
      <c r="G20" s="1" t="s">
        <v>220</v>
      </c>
      <c r="H20" s="3" t="s">
        <v>208</v>
      </c>
      <c r="J20" t="s">
        <v>219</v>
      </c>
      <c r="K20" t="s">
        <v>29</v>
      </c>
    </row>
    <row r="21" spans="1:11" x14ac:dyDescent="0.45">
      <c r="A21" t="s">
        <v>86</v>
      </c>
      <c r="B21" s="3" t="str">
        <f>LEFT(A21,13)</f>
        <v>GCF_001580045</v>
      </c>
      <c r="C21" t="s">
        <v>138</v>
      </c>
      <c r="D21">
        <f>VLOOKUP(A21,[1]Sheet2!$A$2:$L$52,12,FALSE)</f>
        <v>2092503</v>
      </c>
      <c r="E21">
        <f>VLOOKUP(A21,[1]Sheet2!$A$2:$L$52,2,FALSE)</f>
        <v>97.83</v>
      </c>
      <c r="F21" s="1" t="s">
        <v>31</v>
      </c>
      <c r="G21" s="1" t="s">
        <v>220</v>
      </c>
      <c r="H21" s="3" t="s">
        <v>208</v>
      </c>
      <c r="J21" t="s">
        <v>28</v>
      </c>
      <c r="K21" t="s">
        <v>30</v>
      </c>
    </row>
    <row r="22" spans="1:11" x14ac:dyDescent="0.45">
      <c r="A22" t="s">
        <v>112</v>
      </c>
      <c r="B22" s="3" t="str">
        <f>LEFT(A22,13)</f>
        <v>GCF_003096195</v>
      </c>
      <c r="C22" t="s">
        <v>141</v>
      </c>
      <c r="D22">
        <f>VLOOKUP(A22,[1]Sheet2!$A$2:$L$52,12,FALSE)</f>
        <v>4175033</v>
      </c>
      <c r="E22">
        <f>VLOOKUP(A22,[1]Sheet2!$A$2:$L$52,2,FALSE)</f>
        <v>99.8</v>
      </c>
      <c r="F22" s="1" t="s">
        <v>187</v>
      </c>
      <c r="H22" s="3" t="s">
        <v>208</v>
      </c>
      <c r="I22" t="s">
        <v>189</v>
      </c>
      <c r="J22" s="1" t="s">
        <v>190</v>
      </c>
      <c r="K22" s="1" t="s">
        <v>188</v>
      </c>
    </row>
    <row r="23" spans="1:11" x14ac:dyDescent="0.45">
      <c r="A23" t="s">
        <v>87</v>
      </c>
      <c r="B23" s="3" t="str">
        <f>LEFT(A23,13)</f>
        <v>GCA_002304445</v>
      </c>
      <c r="C23" t="s">
        <v>119</v>
      </c>
      <c r="D23">
        <f>VLOOKUP(A23,[1]Sheet2!$A$2:$L$52,12,FALSE)</f>
        <v>3760465</v>
      </c>
      <c r="E23">
        <f>VLOOKUP(A23,[1]Sheet2!$A$2:$L$52,2,FALSE)</f>
        <v>96.33</v>
      </c>
      <c r="F23" s="1" t="s">
        <v>202</v>
      </c>
      <c r="H23" s="3" t="s">
        <v>10</v>
      </c>
      <c r="I23" t="s">
        <v>16</v>
      </c>
      <c r="J23" t="s">
        <v>203</v>
      </c>
      <c r="K23" t="s">
        <v>13</v>
      </c>
    </row>
    <row r="24" spans="1:11" x14ac:dyDescent="0.45">
      <c r="A24" t="s">
        <v>93</v>
      </c>
      <c r="B24" s="3" t="str">
        <f>LEFT(A24,13)</f>
        <v>GCA_016217545</v>
      </c>
      <c r="C24" t="s">
        <v>126</v>
      </c>
      <c r="D24">
        <f>VLOOKUP(A24,[1]Sheet2!$A$2:$L$52,12,FALSE)</f>
        <v>5094286</v>
      </c>
      <c r="E24">
        <f>VLOOKUP(A24,[1]Sheet2!$A$2:$L$52,2,FALSE)</f>
        <v>99.88</v>
      </c>
      <c r="F24" t="s">
        <v>210</v>
      </c>
      <c r="H24" s="3" t="s">
        <v>10</v>
      </c>
      <c r="I24" t="s">
        <v>21</v>
      </c>
      <c r="K24" s="1" t="s">
        <v>22</v>
      </c>
    </row>
    <row r="25" spans="1:11" x14ac:dyDescent="0.45">
      <c r="A25" t="s">
        <v>92</v>
      </c>
      <c r="B25" s="3" t="str">
        <f>LEFT(A25,13)</f>
        <v>GCA_016871775</v>
      </c>
      <c r="C25" t="s">
        <v>127</v>
      </c>
      <c r="D25">
        <f>VLOOKUP(A25,[1]Sheet2!$A$2:$L$52,12,FALSE)</f>
        <v>3780382</v>
      </c>
      <c r="E25">
        <f>VLOOKUP(A25,[1]Sheet2!$A$2:$L$52,2,FALSE)</f>
        <v>95.86</v>
      </c>
      <c r="F25" s="1" t="s">
        <v>43</v>
      </c>
      <c r="H25" s="3" t="s">
        <v>10</v>
      </c>
      <c r="I25" t="s">
        <v>44</v>
      </c>
      <c r="J25" t="s">
        <v>46</v>
      </c>
      <c r="K25" t="s">
        <v>45</v>
      </c>
    </row>
    <row r="26" spans="1:11" x14ac:dyDescent="0.45">
      <c r="A26" t="s">
        <v>88</v>
      </c>
      <c r="B26" s="3" t="str">
        <f>LEFT(A26,13)</f>
        <v>GCA_903862595</v>
      </c>
      <c r="C26" t="s">
        <v>132</v>
      </c>
      <c r="D26">
        <f>VLOOKUP(A26,[1]Sheet2!$A$2:$L$52,12,FALSE)</f>
        <v>3344811</v>
      </c>
      <c r="E26">
        <f>VLOOKUP(A26,[1]Sheet2!$A$2:$L$52,2,FALSE)</f>
        <v>94.81</v>
      </c>
      <c r="F26" t="s">
        <v>206</v>
      </c>
      <c r="H26" s="3" t="s">
        <v>10</v>
      </c>
      <c r="I26" t="s">
        <v>205</v>
      </c>
      <c r="J26" t="s">
        <v>204</v>
      </c>
      <c r="K26" t="s">
        <v>26</v>
      </c>
    </row>
    <row r="27" spans="1:11" x14ac:dyDescent="0.45">
      <c r="A27" t="s">
        <v>89</v>
      </c>
      <c r="B27" s="3" t="str">
        <f>LEFT(A27,13)</f>
        <v>GCA_903890485</v>
      </c>
      <c r="C27" t="s">
        <v>133</v>
      </c>
      <c r="D27">
        <f>VLOOKUP(A27,[1]Sheet2!$A$2:$L$52,12,FALSE)</f>
        <v>3115674</v>
      </c>
      <c r="E27">
        <f>VLOOKUP(A27,[1]Sheet2!$A$2:$L$52,2,FALSE)</f>
        <v>96.81</v>
      </c>
      <c r="F27" t="s">
        <v>206</v>
      </c>
      <c r="H27" s="3" t="s">
        <v>10</v>
      </c>
      <c r="I27" t="s">
        <v>207</v>
      </c>
      <c r="J27" t="s">
        <v>25</v>
      </c>
      <c r="K27" s="1" t="s">
        <v>27</v>
      </c>
    </row>
    <row r="28" spans="1:11" x14ac:dyDescent="0.45">
      <c r="A28" t="s">
        <v>90</v>
      </c>
      <c r="B28" s="3" t="str">
        <f>LEFT(A28,13)</f>
        <v>GCF_001746835</v>
      </c>
      <c r="C28" t="s">
        <v>139</v>
      </c>
      <c r="D28">
        <f>VLOOKUP(A28,[1]Sheet2!$A$2:$L$52,12,FALSE)</f>
        <v>4199284</v>
      </c>
      <c r="E28">
        <f>VLOOKUP(A28,[1]Sheet2!$A$2:$L$52,2,FALSE)</f>
        <v>99.99</v>
      </c>
      <c r="F28" s="1" t="s">
        <v>35</v>
      </c>
      <c r="H28" s="3" t="s">
        <v>10</v>
      </c>
      <c r="I28" t="s">
        <v>33</v>
      </c>
      <c r="J28" t="s">
        <v>32</v>
      </c>
      <c r="K28" t="s">
        <v>34</v>
      </c>
    </row>
    <row r="29" spans="1:11" x14ac:dyDescent="0.45">
      <c r="A29" t="s">
        <v>110</v>
      </c>
      <c r="B29" s="3" t="str">
        <f>LEFT(A29,13)</f>
        <v>GCF_002310495</v>
      </c>
      <c r="C29" t="s">
        <v>140</v>
      </c>
      <c r="D29">
        <f>VLOOKUP(A29,[1]Sheet2!$A$2:$L$52,12,FALSE)</f>
        <v>4730447</v>
      </c>
      <c r="E29">
        <f>VLOOKUP(A29,[1]Sheet2!$A$2:$L$52,2,FALSE)</f>
        <v>100</v>
      </c>
      <c r="F29" s="1" t="s">
        <v>181</v>
      </c>
      <c r="H29" s="3" t="s">
        <v>10</v>
      </c>
      <c r="I29" t="s">
        <v>183</v>
      </c>
      <c r="J29" s="1" t="s">
        <v>182</v>
      </c>
    </row>
    <row r="30" spans="1:11" x14ac:dyDescent="0.45">
      <c r="A30" t="s">
        <v>91</v>
      </c>
      <c r="B30" s="3" t="str">
        <f>LEFT(A30,13)</f>
        <v>GCF_004118375</v>
      </c>
      <c r="C30" t="s">
        <v>143</v>
      </c>
      <c r="D30">
        <f>VLOOKUP(A30,[1]Sheet2!$A$2:$L$52,12,FALSE)</f>
        <v>4713391</v>
      </c>
      <c r="E30">
        <f>VLOOKUP(A30,[1]Sheet2!$A$2:$L$52,2,FALSE)</f>
        <v>100</v>
      </c>
      <c r="F30" s="1" t="s">
        <v>36</v>
      </c>
      <c r="H30" s="3" t="s">
        <v>10</v>
      </c>
      <c r="I30" t="s">
        <v>38</v>
      </c>
      <c r="J30" t="s">
        <v>37</v>
      </c>
      <c r="K30" t="s">
        <v>39</v>
      </c>
    </row>
    <row r="31" spans="1:11" x14ac:dyDescent="0.45">
      <c r="A31" t="s">
        <v>113</v>
      </c>
      <c r="B31" s="3" t="str">
        <f>LEFT(A31,13)</f>
        <v>GCF_007559335</v>
      </c>
      <c r="C31" t="s">
        <v>144</v>
      </c>
      <c r="D31">
        <f>VLOOKUP(A31,[1]Sheet2!$A$2:$L$52,12,FALSE)</f>
        <v>4146955</v>
      </c>
      <c r="E31">
        <f>VLOOKUP(A31,[1]Sheet2!$A$2:$L$52,2,FALSE)</f>
        <v>99.99</v>
      </c>
      <c r="F31" s="1" t="s">
        <v>191</v>
      </c>
      <c r="H31" s="3" t="s">
        <v>10</v>
      </c>
      <c r="I31" t="s">
        <v>193</v>
      </c>
      <c r="J31" s="1" t="s">
        <v>192</v>
      </c>
    </row>
    <row r="32" spans="1:11" x14ac:dyDescent="0.45">
      <c r="A32" t="s">
        <v>100</v>
      </c>
      <c r="B32" s="3" t="str">
        <f>LEFT(A32,13)</f>
        <v>GCA_003558065</v>
      </c>
      <c r="C32" t="s">
        <v>120</v>
      </c>
      <c r="D32">
        <f>VLOOKUP(A32,[1]Sheet2!$A$2:$L$52,12,FALSE)</f>
        <v>4132090</v>
      </c>
      <c r="E32">
        <f>VLOOKUP(A32,[1]Sheet2!$A$2:$L$52,2,FALSE)</f>
        <v>97.08</v>
      </c>
      <c r="F32" s="1" t="s">
        <v>213</v>
      </c>
      <c r="H32" s="3" t="s">
        <v>9</v>
      </c>
      <c r="I32" t="s">
        <v>14</v>
      </c>
      <c r="K32" t="s">
        <v>17</v>
      </c>
    </row>
    <row r="33" spans="1:11" x14ac:dyDescent="0.45">
      <c r="A33" t="s">
        <v>102</v>
      </c>
      <c r="B33" s="3" t="str">
        <f>LEFT(A33,13)</f>
        <v>GCA_007130045</v>
      </c>
      <c r="C33" t="s">
        <v>121</v>
      </c>
      <c r="D33">
        <f>VLOOKUP(A33,[1]Sheet2!$A$2:$L$52,12,FALSE)</f>
        <v>3405831</v>
      </c>
      <c r="E33">
        <f>VLOOKUP(A33,[1]Sheet2!$A$2:$L$52,2,FALSE)</f>
        <v>96.73</v>
      </c>
      <c r="F33" s="1" t="s">
        <v>159</v>
      </c>
      <c r="H33" s="3" t="s">
        <v>9</v>
      </c>
      <c r="I33" t="s">
        <v>14</v>
      </c>
      <c r="J33" t="s">
        <v>161</v>
      </c>
    </row>
    <row r="34" spans="1:11" x14ac:dyDescent="0.45">
      <c r="A34" t="s">
        <v>103</v>
      </c>
      <c r="B34" s="3" t="str">
        <f>LEFT(A34,13)</f>
        <v>GCA_007132315</v>
      </c>
      <c r="C34" t="s">
        <v>122</v>
      </c>
      <c r="D34">
        <f>VLOOKUP(A34,[1]Sheet2!$A$2:$L$52,12,FALSE)</f>
        <v>2899773</v>
      </c>
      <c r="E34">
        <f>VLOOKUP(A34,[1]Sheet2!$A$2:$L$52,2,FALSE)</f>
        <v>92.94</v>
      </c>
      <c r="F34" s="1" t="s">
        <v>159</v>
      </c>
      <c r="H34" s="3" t="s">
        <v>9</v>
      </c>
      <c r="I34" t="s">
        <v>14</v>
      </c>
      <c r="J34" t="s">
        <v>160</v>
      </c>
    </row>
    <row r="35" spans="1:11" x14ac:dyDescent="0.45">
      <c r="A35" t="s">
        <v>74</v>
      </c>
      <c r="B35" s="3" t="s">
        <v>74</v>
      </c>
      <c r="C35" t="s">
        <v>154</v>
      </c>
      <c r="D35">
        <f>VLOOKUP(A35,[1]Sheet2!$A$2:$L$52,12,FALSE)</f>
        <v>5287250</v>
      </c>
      <c r="E35">
        <f>VLOOKUP(A35,[1]Sheet2!$A$2:$L$52,2,FALSE)</f>
        <v>98.38</v>
      </c>
      <c r="H35" s="3" t="s">
        <v>9</v>
      </c>
      <c r="I35" t="s">
        <v>221</v>
      </c>
      <c r="J35" t="s">
        <v>5</v>
      </c>
    </row>
    <row r="36" spans="1:11" x14ac:dyDescent="0.45">
      <c r="A36" t="s">
        <v>77</v>
      </c>
      <c r="B36" s="3" t="s">
        <v>77</v>
      </c>
      <c r="C36" t="s">
        <v>157</v>
      </c>
      <c r="D36">
        <f>VLOOKUP(A36,[1]Sheet2!$A$2:$L$52,12,FALSE)</f>
        <v>3683924</v>
      </c>
      <c r="E36">
        <f>VLOOKUP(A36,[1]Sheet2!$A$2:$L$52,2,FALSE)</f>
        <v>92.86</v>
      </c>
      <c r="H36" s="3" t="s">
        <v>9</v>
      </c>
      <c r="I36" t="s">
        <v>221</v>
      </c>
      <c r="J36" t="s">
        <v>5</v>
      </c>
    </row>
    <row r="37" spans="1:11" x14ac:dyDescent="0.45">
      <c r="A37" t="s">
        <v>75</v>
      </c>
      <c r="B37" s="3" t="s">
        <v>75</v>
      </c>
      <c r="C37" t="s">
        <v>154</v>
      </c>
      <c r="D37">
        <f>VLOOKUP(A37,[1]Sheet2!$A$2:$L$52,12,FALSE)</f>
        <v>3858542</v>
      </c>
      <c r="E37">
        <f>VLOOKUP(A37,[1]Sheet2!$A$2:$L$52,2,FALSE)</f>
        <v>96.7</v>
      </c>
      <c r="H37" s="3" t="s">
        <v>9</v>
      </c>
      <c r="I37" t="s">
        <v>221</v>
      </c>
      <c r="J37" t="s">
        <v>5</v>
      </c>
    </row>
    <row r="38" spans="1:11" x14ac:dyDescent="0.45">
      <c r="A38" t="s">
        <v>76</v>
      </c>
      <c r="B38" s="3" t="s">
        <v>76</v>
      </c>
      <c r="C38" t="s">
        <v>154</v>
      </c>
      <c r="D38">
        <f>VLOOKUP(A38,[1]Sheet2!$A$2:$L$52,12,FALSE)</f>
        <v>5301669</v>
      </c>
      <c r="E38">
        <f>VLOOKUP(A38,[1]Sheet2!$A$2:$L$52,2,FALSE)</f>
        <v>100</v>
      </c>
      <c r="H38" s="3" t="s">
        <v>9</v>
      </c>
      <c r="I38" t="s">
        <v>222</v>
      </c>
      <c r="J38" t="s">
        <v>5</v>
      </c>
    </row>
    <row r="39" spans="1:11" x14ac:dyDescent="0.45">
      <c r="A39" t="s">
        <v>80</v>
      </c>
      <c r="B39" s="3" t="s">
        <v>72</v>
      </c>
      <c r="C39" t="s">
        <v>151</v>
      </c>
      <c r="D39">
        <f>VLOOKUP(A39,[1]Sheet2!$A$2:$L$52,12,FALSE)</f>
        <v>3193110</v>
      </c>
      <c r="E39">
        <f>VLOOKUP(A39,[1]Sheet2!$A$2:$L$52,2,FALSE)</f>
        <v>92.2</v>
      </c>
      <c r="F39" s="1" t="s">
        <v>214</v>
      </c>
      <c r="G39" s="4" t="s">
        <v>216</v>
      </c>
      <c r="H39" s="3" t="s">
        <v>9</v>
      </c>
      <c r="I39" t="s">
        <v>222</v>
      </c>
      <c r="J39" t="s">
        <v>6</v>
      </c>
    </row>
    <row r="40" spans="1:11" x14ac:dyDescent="0.45">
      <c r="A40" t="s">
        <v>81</v>
      </c>
      <c r="B40" s="3" t="s">
        <v>73</v>
      </c>
      <c r="C40" t="s">
        <v>152</v>
      </c>
      <c r="D40">
        <f>VLOOKUP(A40,[1]Sheet2!$A$2:$L$52,12,FALSE)</f>
        <v>4597575</v>
      </c>
      <c r="E40">
        <f>VLOOKUP(A40,[1]Sheet2!$A$2:$L$52,2,FALSE)</f>
        <v>98.55</v>
      </c>
      <c r="F40" s="1" t="s">
        <v>214</v>
      </c>
      <c r="G40" s="4" t="s">
        <v>216</v>
      </c>
      <c r="H40" s="3" t="s">
        <v>9</v>
      </c>
      <c r="I40" t="s">
        <v>221</v>
      </c>
      <c r="J40" t="s">
        <v>6</v>
      </c>
    </row>
    <row r="41" spans="1:11" x14ac:dyDescent="0.45">
      <c r="A41" t="s">
        <v>82</v>
      </c>
      <c r="B41" s="3" t="s">
        <v>70</v>
      </c>
      <c r="C41" s="2" t="s">
        <v>157</v>
      </c>
      <c r="D41">
        <f>VLOOKUP(A41,[1]Sheet2!$A$2:$L$52,12,FALSE)</f>
        <v>3544473</v>
      </c>
      <c r="E41">
        <f>VLOOKUP(A41,[1]Sheet2!$A$2:$L$52,2,FALSE)</f>
        <v>95.96</v>
      </c>
      <c r="F41" s="1" t="s">
        <v>214</v>
      </c>
      <c r="G41" s="4" t="s">
        <v>217</v>
      </c>
      <c r="H41" s="3" t="s">
        <v>9</v>
      </c>
      <c r="I41" t="s">
        <v>221</v>
      </c>
      <c r="J41" t="s">
        <v>7</v>
      </c>
      <c r="K41" t="s">
        <v>215</v>
      </c>
    </row>
    <row r="42" spans="1:11" x14ac:dyDescent="0.45">
      <c r="A42" t="s">
        <v>83</v>
      </c>
      <c r="B42" s="3" t="s">
        <v>71</v>
      </c>
      <c r="C42" s="2" t="s">
        <v>158</v>
      </c>
      <c r="D42">
        <f>VLOOKUP(A42,[1]Sheet2!$A$2:$L$52,12,FALSE)</f>
        <v>3290839</v>
      </c>
      <c r="E42">
        <f>VLOOKUP(A42,[1]Sheet2!$A$2:$L$52,2,FALSE)</f>
        <v>91.72</v>
      </c>
      <c r="F42" s="1" t="s">
        <v>214</v>
      </c>
      <c r="G42" s="4" t="s">
        <v>217</v>
      </c>
      <c r="H42" s="3" t="s">
        <v>9</v>
      </c>
      <c r="I42" t="s">
        <v>221</v>
      </c>
      <c r="J42" t="s">
        <v>7</v>
      </c>
      <c r="K42" t="s">
        <v>215</v>
      </c>
    </row>
    <row r="43" spans="1:11" x14ac:dyDescent="0.45">
      <c r="A43" t="s">
        <v>65</v>
      </c>
      <c r="B43" s="3" t="s">
        <v>65</v>
      </c>
      <c r="C43" t="s">
        <v>153</v>
      </c>
      <c r="D43">
        <f>VLOOKUP(A43,[1]Sheet2!$A$2:$L$52,12,FALSE)</f>
        <v>4239740</v>
      </c>
      <c r="E43">
        <f>VLOOKUP(A43,[1]Sheet2!$A$2:$L$52,2,FALSE)</f>
        <v>95.58</v>
      </c>
      <c r="F43" s="1"/>
      <c r="H43" s="3" t="s">
        <v>9</v>
      </c>
      <c r="I43" t="s">
        <v>221</v>
      </c>
      <c r="J43" t="s">
        <v>8</v>
      </c>
    </row>
    <row r="44" spans="1:11" x14ac:dyDescent="0.45">
      <c r="A44" t="s">
        <v>66</v>
      </c>
      <c r="B44" s="3" t="s">
        <v>66</v>
      </c>
      <c r="C44" t="s">
        <v>153</v>
      </c>
      <c r="D44">
        <f>VLOOKUP(A44,[1]Sheet2!$A$2:$L$52,12,FALSE)</f>
        <v>3671178</v>
      </c>
      <c r="E44">
        <f>VLOOKUP(A44,[1]Sheet2!$A$2:$L$52,2,FALSE)</f>
        <v>97.43</v>
      </c>
      <c r="F44" s="1"/>
      <c r="H44" s="3" t="s">
        <v>9</v>
      </c>
      <c r="I44" t="s">
        <v>221</v>
      </c>
      <c r="J44" t="s">
        <v>8</v>
      </c>
    </row>
    <row r="45" spans="1:11" x14ac:dyDescent="0.45">
      <c r="A45" t="s">
        <v>67</v>
      </c>
      <c r="B45" s="3" t="s">
        <v>67</v>
      </c>
      <c r="C45" t="s">
        <v>154</v>
      </c>
      <c r="D45">
        <f>VLOOKUP(A45,[1]Sheet2!$A$2:$L$52,12,FALSE)</f>
        <v>3848180</v>
      </c>
      <c r="E45">
        <f>VLOOKUP(A45,[1]Sheet2!$A$2:$L$52,2,FALSE)</f>
        <v>97.61</v>
      </c>
      <c r="H45" s="3" t="s">
        <v>9</v>
      </c>
      <c r="I45" t="s">
        <v>221</v>
      </c>
      <c r="J45" t="s">
        <v>8</v>
      </c>
    </row>
    <row r="46" spans="1:11" x14ac:dyDescent="0.45">
      <c r="A46" t="s">
        <v>68</v>
      </c>
      <c r="B46" s="3" t="s">
        <v>68</v>
      </c>
      <c r="C46" t="s">
        <v>155</v>
      </c>
      <c r="D46">
        <f>VLOOKUP(A46,[1]Sheet2!$A$2:$L$52,12,FALSE)</f>
        <v>3536047</v>
      </c>
      <c r="E46">
        <f>VLOOKUP(A46,[1]Sheet2!$A$2:$L$52,2,FALSE)</f>
        <v>97.62</v>
      </c>
      <c r="H46" s="3" t="s">
        <v>9</v>
      </c>
      <c r="I46" t="s">
        <v>221</v>
      </c>
      <c r="J46" t="s">
        <v>8</v>
      </c>
    </row>
    <row r="47" spans="1:11" x14ac:dyDescent="0.45">
      <c r="A47" t="s">
        <v>69</v>
      </c>
      <c r="B47" s="3" t="s">
        <v>69</v>
      </c>
      <c r="C47" t="s">
        <v>156</v>
      </c>
      <c r="D47">
        <f>VLOOKUP(A47,[1]Sheet2!$A$2:$L$52,12,FALSE)</f>
        <v>5185609</v>
      </c>
      <c r="E47">
        <f>VLOOKUP(A47,[1]Sheet2!$A$2:$L$52,2,FALSE)</f>
        <v>98.26</v>
      </c>
      <c r="H47" s="3" t="s">
        <v>9</v>
      </c>
      <c r="I47" t="s">
        <v>221</v>
      </c>
      <c r="J47" t="s">
        <v>8</v>
      </c>
    </row>
    <row r="48" spans="1:11" x14ac:dyDescent="0.45">
      <c r="A48" t="s">
        <v>84</v>
      </c>
      <c r="B48" s="3" t="s">
        <v>64</v>
      </c>
      <c r="C48" t="s">
        <v>153</v>
      </c>
      <c r="D48">
        <f>VLOOKUP(A48,[1]Sheet2!$A$2:$L$52,12,FALSE)</f>
        <v>6014587</v>
      </c>
      <c r="E48">
        <f>VLOOKUP(A48,[1]Sheet2!$A$2:$L$52,2,FALSE)</f>
        <v>96.91</v>
      </c>
      <c r="F48" t="s">
        <v>218</v>
      </c>
      <c r="H48" s="3" t="s">
        <v>9</v>
      </c>
      <c r="I48" t="s">
        <v>14</v>
      </c>
      <c r="J48" t="s">
        <v>4</v>
      </c>
    </row>
  </sheetData>
  <autoFilter ref="A1:K48" xr:uid="{24DBAAD9-0524-4AE0-AA2F-CE9666B1B71A}">
    <sortState xmlns:xlrd2="http://schemas.microsoft.com/office/spreadsheetml/2017/richdata2" ref="A2:K48">
      <sortCondition descending="1" ref="H1:H48"/>
    </sortState>
  </autoFilter>
  <hyperlinks>
    <hyperlink ref="F21" r:id="rId1" display="https://www.ncbi.nlm.nih.gov/bioproject/PRJNA310109/" xr:uid="{0F148FC4-A70D-40C0-9575-3F3B3E5E1A58}"/>
    <hyperlink ref="F28" r:id="rId2" display="https://www.ncbi.nlm.nih.gov/bioproject/PRJNA319155/" xr:uid="{2988B598-BEBA-4211-8432-99367F4BA691}"/>
    <hyperlink ref="F30" r:id="rId3" display="https://www.ncbi.nlm.nih.gov/bioproject/PRJNA516019/" xr:uid="{7A79A420-766B-438D-B44A-B9F856136C7C}"/>
    <hyperlink ref="F4" r:id="rId4" display="https://www.ncbi.nlm.nih.gov/bioproject/PRJNA574041/" xr:uid="{6EBC28A8-3513-4F49-B6FB-1D44FFB9AAC8}"/>
    <hyperlink ref="F25" r:id="rId5" display="https://www.ncbi.nlm.nih.gov/bioproject/PRJNA523022/" xr:uid="{BE32AF98-6204-45C1-AAB7-0C7B94FEE571}"/>
    <hyperlink ref="F14" r:id="rId6" display="https://www.ncbi.nlm.nih.gov/bioproject/PRJNA630981/" xr:uid="{C822B6E0-2C4A-4F6B-9EFB-837F4DCA3FCF}"/>
    <hyperlink ref="F19" r:id="rId7" display="https://www.ncbi.nlm.nih.gov/bioproject/PRJNA18333/" xr:uid="{9EC7CB08-D965-44CF-B6CF-9580FDC0F201}"/>
    <hyperlink ref="F9" r:id="rId8" display="https://www.ncbi.nlm.nih.gov/bioproject/PRJNA454064/" xr:uid="{2EF967FF-65E5-4B43-BD24-DB40CD23A2E7}"/>
    <hyperlink ref="F17" r:id="rId9" display="https://www.ncbi.nlm.nih.gov/bioproject/PRJNA649666/" xr:uid="{297F75E1-EBBB-4FBA-B038-B2E4EE4437F3}"/>
    <hyperlink ref="F18" r:id="rId10" display="https://www.ncbi.nlm.nih.gov/bioproject/PRJNA688125/" xr:uid="{EB95DBEC-16D5-40E7-821C-26E99E3D98B8}"/>
    <hyperlink ref="F10" r:id="rId11" display="https://www.ncbi.nlm.nih.gov/bioproject/664317" xr:uid="{5688B017-5A4D-4864-BD48-AD56781391BB}"/>
    <hyperlink ref="K18" r:id="rId12" xr:uid="{9836E790-8130-4766-860E-ADF5E7E5FA8B}"/>
    <hyperlink ref="F34" r:id="rId13" display="https://www.ncbi.nlm.nih.gov/bioproject/PRJNA453733/" xr:uid="{847BC151-9FD3-4827-8EA8-803A32373901}"/>
    <hyperlink ref="F2" r:id="rId14" display="https://www.ncbi.nlm.nih.gov/bioproject/PRJNA576469/" xr:uid="{69CA39D5-5DF6-4290-9519-522B6FFEC1B6}"/>
    <hyperlink ref="F3" r:id="rId15" display="https://www.ncbi.nlm.nih.gov/bioproject/PRJNA694732/" xr:uid="{656FFB30-1731-421E-A107-FFBAB4D9975C}"/>
    <hyperlink ref="K3" r:id="rId16" display="https://www.ncbi.nlm.nih.gov/pubmed/33819658" xr:uid="{C6BF2DDC-B743-4B68-A518-480129717165}"/>
    <hyperlink ref="F13" r:id="rId17" display="https://www.ncbi.nlm.nih.gov/bioproject/PRJNA630981/" xr:uid="{146BDE51-93CD-47D2-98AF-C037B5AE0E2C}"/>
    <hyperlink ref="K13" r:id="rId18" display="https://www.ncbi.nlm.nih.gov/pubmed/33504941" xr:uid="{E48A1292-87D6-437F-8787-9695CCBD27EB}"/>
    <hyperlink ref="F7" r:id="rId19" display="https://www.ncbi.nlm.nih.gov/bioproject/PRJNA19989/" xr:uid="{2BA1A116-684B-497F-912D-4B16537C70C5}"/>
    <hyperlink ref="K7" r:id="rId20" display="https://www.ncbi.nlm.nih.gov/pubmed/21398538" xr:uid="{5668A84A-0295-407D-BDDC-B75C945457C0}"/>
    <hyperlink ref="F16" r:id="rId21" display="https://www.ncbi.nlm.nih.gov/bioproject/PRJNA33365/" xr:uid="{449D93AC-A4BC-436E-AFFE-480DDB52EF89}"/>
    <hyperlink ref="J16" r:id="rId22" display="https://www.ncbi.nlm.nih.gov/Taxonomy/Browser/wwwtax.cgi?mode=Info&amp;id=583355&amp;lvl=3&amp;lin=f&amp;keep=1&amp;srchmode=1&amp;unlock" xr:uid="{0F8C8FA7-9661-4395-8D72-CCD23181CA9E}"/>
    <hyperlink ref="K16" r:id="rId23" display="https://www.ncbi.nlm.nih.gov/pubmed/21304713" xr:uid="{038ECB3B-E643-46A1-97A1-A64267A3208D}"/>
    <hyperlink ref="J29" r:id="rId24" display="https://www.ncbi.nlm.nih.gov/Taxonomy/Browser/wwwtax.cgi?mode=Info&amp;id=2576891&amp;lvl=3&amp;lin=f&amp;keep=1&amp;srchmode=1&amp;unlock" xr:uid="{A21E809A-3E37-475B-88C1-757051E3B7F3}"/>
    <hyperlink ref="F29" r:id="rId25" display="https://www.ncbi.nlm.nih.gov/bioproject/PRJNA404023/" xr:uid="{86A80F36-F637-4501-A5A2-17E63B9C6484}"/>
    <hyperlink ref="F8" r:id="rId26" display="https://www.ncbi.nlm.nih.gov/bioproject/PRJNA438699/" xr:uid="{1DEC1DC7-607D-4656-98EF-554757FB0370}"/>
    <hyperlink ref="J8" r:id="rId27" display="https://www.ncbi.nlm.nih.gov/Taxonomy/Browser/wwwtax.cgi?mode=Info&amp;id=2161864&amp;lvl=3&amp;lin=f&amp;keep=1&amp;srchmode=1&amp;unlock" xr:uid="{E417FDF6-63A2-4494-A49A-778D961062CB}"/>
    <hyperlink ref="J22" r:id="rId28" display="https://www.ncbi.nlm.nih.gov/Taxonomy/Browser/wwwtax.cgi?mode=Info&amp;id=1796921&amp;lvl=3&amp;lin=f&amp;keep=1&amp;srchmode=1&amp;unlock" xr:uid="{BC22655A-52C9-4B9B-A9D7-B1C52516FAC7}"/>
    <hyperlink ref="F22" r:id="rId29" display="https://www.ncbi.nlm.nih.gov/bioproject/PRJNA399150/" xr:uid="{97B177B9-36A9-4AD0-986D-5EF1EEEF44AF}"/>
    <hyperlink ref="K22" r:id="rId30" display="https://www.ncbi.nlm.nih.gov/pubmed/29295750" xr:uid="{251A3BD1-BBCE-45F5-BECA-9BA382E86E0C}"/>
    <hyperlink ref="J31" r:id="rId31" display="https://www.ncbi.nlm.nih.gov/Taxonomy/Browser/wwwtax.cgi?mode=Info&amp;id=2597822&amp;lvl=3&amp;lin=f&amp;keep=1&amp;srchmode=1&amp;unlock" xr:uid="{9CB34B48-44EB-4106-B8A9-72DC0C47BDB1}"/>
    <hyperlink ref="F31" r:id="rId32" display="https://www.ncbi.nlm.nih.gov/bioproject/PRJNA510297/" xr:uid="{EA3C9FE4-4D19-42FD-A4BC-B71A6283D293}"/>
    <hyperlink ref="J5" r:id="rId33" display="https://www.ncbi.nlm.nih.gov/Taxonomy/Browser/wwwtax.cgi?mode=Info&amp;id=1804625&amp;lvl=3&amp;lin=f&amp;keep=1&amp;srchmode=1&amp;unlock" xr:uid="{F5B82AD2-5934-4353-812F-5917DBB4749D}"/>
    <hyperlink ref="F5" r:id="rId34" display="https://www.ncbi.nlm.nih.gov/bioproject/PRJNA649666/" xr:uid="{B74BD285-EF69-44B0-BBF7-107405B0E0E5}"/>
    <hyperlink ref="J6" r:id="rId35" display="https://www.ncbi.nlm.nih.gov/Taxonomy/Browser/wwwtax.cgi?mode=Info&amp;id=424488&amp;lvl=3&amp;lin=f&amp;keep=1&amp;srchmode=1&amp;unlock" xr:uid="{26978E65-33AF-48E0-881E-9DE23FDBA0C0}"/>
    <hyperlink ref="K6" r:id="rId36" display="https://www.ncbi.nlm.nih.gov/pubmed/30832757" xr:uid="{B60E5B62-3B09-44D4-9433-211C9F67DBBB}"/>
    <hyperlink ref="F23" r:id="rId37" display="https://www.ncbi.nlm.nih.gov/bioproject/PRJNA342151/" xr:uid="{B1500184-05D3-4485-B3C8-1F6C19859B03}"/>
    <hyperlink ref="K27" r:id="rId38" xr:uid="{B5661531-B15A-43E4-AB20-CA151E81361C}"/>
    <hyperlink ref="K24" r:id="rId39" xr:uid="{FDC287AC-5B88-4E1A-9332-7AC5300BFBD1}"/>
    <hyperlink ref="F32" r:id="rId40" display="https://www.ncbi.nlm.nih.gov/bioproject/PRJNA434545/" xr:uid="{A345EBC3-7092-4EFC-BB60-1394FA88E71C}"/>
    <hyperlink ref="G39" r:id="rId41" display="https://www.ncbi.nlm.nih.gov/pubmed/31530813" xr:uid="{B13188D3-C1C8-48D5-B546-59249AEF2126}"/>
    <hyperlink ref="G40" r:id="rId42" display="https://www.ncbi.nlm.nih.gov/pubmed/31530813" xr:uid="{F657B5C6-0ECE-43EE-BB40-48EA923B68C9}"/>
    <hyperlink ref="G41" r:id="rId43" display="https://www.ncbi.nlm.nih.gov/pubmed/35222325" xr:uid="{6A9ADCE2-DBBF-4B3F-8C8C-79ED60DE1B2B}"/>
    <hyperlink ref="G42" r:id="rId44" display="https://www.ncbi.nlm.nih.gov/pubmed/35222325" xr:uid="{9579D2F4-3DA0-4081-8F26-82E4222C2DDE}"/>
    <hyperlink ref="F20" r:id="rId45" display="https://www.ncbi.nlm.nih.gov/bioproject/PRJNA310109/" xr:uid="{438E51F3-3180-44FE-B52E-AD29749C3166}"/>
    <hyperlink ref="G20" r:id="rId46" display="https://www.ncbi.nlm.nih.gov/pubmed/27054961" xr:uid="{BFACA1F8-9A89-426C-8AFC-6EC7A4AC57BE}"/>
    <hyperlink ref="G21" r:id="rId47" display="https://www.ncbi.nlm.nih.gov/pubmed/27054961" xr:uid="{465D36D2-56B0-4171-867B-7C4AAAC19C5F}"/>
  </hyperlinks>
  <pageMargins left="0.7" right="0.7" top="0.75" bottom="0.75" header="0.3" footer="0.3"/>
  <pageSetup orientation="portrait" r:id="rId4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8599-653D-4A53-BC68-9238D233105D}">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Varada Khot</dc:creator>
  <cp:lastModifiedBy>Varada Khot</cp:lastModifiedBy>
  <dcterms:created xsi:type="dcterms:W3CDTF">2023-03-12T19:18:36Z</dcterms:created>
  <dcterms:modified xsi:type="dcterms:W3CDTF">2023-06-05T17:55:49Z</dcterms:modified>
</cp:coreProperties>
</file>