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defaultThemeVersion="124226"/>
  <bookViews>
    <workbookView xWindow="0" yWindow="0" windowWidth="23040" windowHeight="9192" tabRatio="851" activeTab="0"/>
  </bookViews>
  <sheets>
    <sheet name="Sheet2" sheetId="40" r:id="rId1"/>
    <sheet name="Sheet1" sheetId="41" r:id="rId2"/>
  </sheets>
  <definedNames/>
  <calcPr calcId="162913" refMode="R1C1"/>
</workbook>
</file>

<file path=xl/sharedStrings.xml><?xml version="1.0" encoding="utf-8"?>
<sst xmlns="http://schemas.openxmlformats.org/spreadsheetml/2006/main" count="326" uniqueCount="114">
  <si>
    <t>ایام هفته</t>
  </si>
  <si>
    <t>شماره پرواز</t>
  </si>
  <si>
    <t>مبدا</t>
  </si>
  <si>
    <t>مقصد</t>
  </si>
  <si>
    <t xml:space="preserve">مسافر حمل شده </t>
  </si>
  <si>
    <t>TOTAL</t>
  </si>
  <si>
    <t>فروش تابان</t>
  </si>
  <si>
    <t>ظرفیت هواپیما</t>
  </si>
  <si>
    <t>صندلی خالی</t>
  </si>
  <si>
    <t>اوری</t>
  </si>
  <si>
    <t>خروج برنامه</t>
  </si>
  <si>
    <t>ورود برنامه</t>
  </si>
  <si>
    <t>FIX TIME</t>
  </si>
  <si>
    <t>خروج حقیقی</t>
  </si>
  <si>
    <t>ورود حقیقی</t>
  </si>
  <si>
    <t>ACTUAL TIME</t>
  </si>
  <si>
    <t>تاخیر</t>
  </si>
  <si>
    <t>علت تاخیر</t>
  </si>
  <si>
    <t>مسافت به مایل</t>
  </si>
  <si>
    <t>نوع هواپیما</t>
  </si>
  <si>
    <t>چارتر کننده</t>
  </si>
  <si>
    <t>ADL</t>
  </si>
  <si>
    <t>CHD</t>
  </si>
  <si>
    <t>INF</t>
  </si>
  <si>
    <t>مبلغ درآمد ایستکاه ریال</t>
  </si>
  <si>
    <t>ماه</t>
  </si>
  <si>
    <t>نوع پرواز</t>
  </si>
  <si>
    <t>شاخص</t>
  </si>
  <si>
    <t>تاريخ پرواز(شمسی)</t>
  </si>
  <si>
    <t>تاريخ پرواز(میلادی)</t>
  </si>
  <si>
    <t>رهبال</t>
  </si>
  <si>
    <t>TOTAL (بدون)INF</t>
  </si>
  <si>
    <t>بار حمل شده (کیلوگرم)</t>
  </si>
  <si>
    <t xml:space="preserve">سوخت (لیتر) </t>
  </si>
  <si>
    <t>سهند</t>
  </si>
  <si>
    <t>آژانسهای طرف قراداد</t>
  </si>
  <si>
    <t>سپهرسفر</t>
  </si>
  <si>
    <t>جمع کل</t>
  </si>
  <si>
    <t>فروش چارتر کننده</t>
  </si>
  <si>
    <t xml:space="preserve">عرش </t>
  </si>
  <si>
    <t>الرفاه</t>
  </si>
  <si>
    <t>حسیبا</t>
  </si>
  <si>
    <t>سهلان</t>
  </si>
  <si>
    <t>سرزمین پارس</t>
  </si>
  <si>
    <t>الروضتین</t>
  </si>
  <si>
    <t>ارم کیش</t>
  </si>
  <si>
    <t>صنم پرواز</t>
  </si>
  <si>
    <t>پیشگامان</t>
  </si>
  <si>
    <t>علی بابا</t>
  </si>
  <si>
    <t>TYPE</t>
  </si>
  <si>
    <t>REG</t>
  </si>
  <si>
    <t>رجیستر</t>
  </si>
  <si>
    <t>بار حمل شده کارگو (کیلوگرم)</t>
  </si>
  <si>
    <t>OFF BLOCK</t>
  </si>
  <si>
    <t>ON BLOCK</t>
  </si>
  <si>
    <t>BLOCK TIME</t>
  </si>
  <si>
    <t>توضیحات</t>
  </si>
  <si>
    <t>مرداد</t>
  </si>
  <si>
    <t>داخلی</t>
  </si>
  <si>
    <t>خروجی</t>
  </si>
  <si>
    <t>دوشنبه</t>
  </si>
  <si>
    <t>1401/05/10</t>
  </si>
  <si>
    <t>6303</t>
  </si>
  <si>
    <t>M88</t>
  </si>
  <si>
    <t>TBF</t>
  </si>
  <si>
    <t>MHD</t>
  </si>
  <si>
    <t>THR</t>
  </si>
  <si>
    <t>07:30</t>
  </si>
  <si>
    <t>08:45</t>
  </si>
  <si>
    <t>حسيبا گشت</t>
  </si>
  <si>
    <t>ورودی</t>
  </si>
  <si>
    <t>6224</t>
  </si>
  <si>
    <t>10:05</t>
  </si>
  <si>
    <t>11:20</t>
  </si>
  <si>
    <t>6207</t>
  </si>
  <si>
    <t>IFN</t>
  </si>
  <si>
    <t>16:20</t>
  </si>
  <si>
    <t>17:45</t>
  </si>
  <si>
    <t xml:space="preserve"> قطعی سیستم های کوشا</t>
  </si>
  <si>
    <t>علي بابا</t>
  </si>
  <si>
    <t>6208</t>
  </si>
  <si>
    <t>18:40</t>
  </si>
  <si>
    <t>20:05</t>
  </si>
  <si>
    <t xml:space="preserve"> LATE ARR</t>
  </si>
  <si>
    <t>سه شنبه</t>
  </si>
  <si>
    <t>1401/05/11</t>
  </si>
  <si>
    <t>6221</t>
  </si>
  <si>
    <t>10:45</t>
  </si>
  <si>
    <t>11:55</t>
  </si>
  <si>
    <t>12:55</t>
  </si>
  <si>
    <t>14:10</t>
  </si>
  <si>
    <t>17:30</t>
  </si>
  <si>
    <t>18:55</t>
  </si>
  <si>
    <t>19:50</t>
  </si>
  <si>
    <t>21:15</t>
  </si>
  <si>
    <t>چهارشنبه</t>
  </si>
  <si>
    <t>1401/05/12</t>
  </si>
  <si>
    <t xml:space="preserve"> TECHNICAL DEFECT</t>
  </si>
  <si>
    <t>10:10</t>
  </si>
  <si>
    <t>11:25</t>
  </si>
  <si>
    <t>پنجشنبه</t>
  </si>
  <si>
    <t>1401/05/13</t>
  </si>
  <si>
    <t>6223</t>
  </si>
  <si>
    <t>18:45</t>
  </si>
  <si>
    <t xml:space="preserve"> ATC</t>
  </si>
  <si>
    <t>19:45</t>
  </si>
  <si>
    <t>21:00</t>
  </si>
  <si>
    <t>جمعه</t>
  </si>
  <si>
    <t>1401/05/14</t>
  </si>
  <si>
    <t>09:00</t>
  </si>
  <si>
    <t>10:15</t>
  </si>
  <si>
    <t>11:15</t>
  </si>
  <si>
    <t>12:30</t>
  </si>
  <si>
    <t xml:space="preserve"> LATE ARR, 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</si>
</sst>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h]:mm;@"/>
    <numFmt numFmtId="165" formatCode="h:mm;@"/>
    <numFmt numFmtId="177" formatCode="M/d/yyyy"/>
    <numFmt numFmtId="178" formatCode="yyyy-mm-dd"/>
  </numFmts>
  <fonts count="25">
    <font>
      <sz val="12"/>
      <color theme="1"/>
      <name val="Times New 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8"/>
      <name val="Times New Roman"/>
      <family val="1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Times New Roman"/>
      <family val="2"/>
    </font>
    <font>
      <b/>
      <sz val="11"/>
      <name val="Times New Roman"/>
      <family val="1"/>
    </font>
    <font>
      <b/>
      <sz val="10"/>
      <name val="Times New Roman"/>
      <family val="1"/>
    </font>
    <font>
      <sz val="12"/>
      <color indexed="8"/>
      <name val="Times New Roman"/>
      <family val="2"/>
    </font>
  </fonts>
  <fills count="3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double"/>
      <right style="double"/>
      <top style="double"/>
      <bottom style="double"/>
    </border>
    <border>
      <left/>
      <right style="double"/>
      <top style="double"/>
      <bottom style="double"/>
    </border>
    <border>
      <left style="double"/>
      <right style="double"/>
      <top style="double"/>
      <bottom/>
    </border>
    <border>
      <left style="double"/>
      <right style="double"/>
      <top/>
      <bottom style="double"/>
    </border>
    <border>
      <left style="double"/>
      <right/>
      <top style="double"/>
      <bottom style="double"/>
    </border>
    <border>
      <left/>
      <right/>
      <top style="double"/>
      <bottom style="double"/>
    </border>
  </borders>
  <cellStyleXfs count="268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  <xf numFmtId="0" fontId="1" fillId="0" borderId="0">
      <alignment/>
      <protection/>
    </xf>
    <xf numFmtId="0" fontId="2" fillId="0" borderId="0">
      <alignment/>
      <protection/>
    </xf>
    <xf numFmtId="0" fontId="1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0" fillId="31" borderId="0" applyNumberFormat="0" applyBorder="0" applyAlignment="0" applyProtection="0"/>
    <xf numFmtId="0" fontId="21" fillId="0" borderId="0">
      <alignment horizontal="center"/>
      <protection/>
    </xf>
    <xf numFmtId="0" fontId="2" fillId="32" borderId="9" applyNumberFormat="0" applyFont="0" applyAlignment="0" applyProtection="0"/>
    <xf numFmtId="0" fontId="0" fillId="0" borderId="0">
      <alignment/>
      <protection/>
    </xf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0" fillId="0" borderId="0">
      <alignment/>
      <protection/>
    </xf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0" fillId="0" borderId="0">
      <alignment/>
      <protection/>
    </xf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2" borderId="9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4" fillId="0" borderId="0">
      <alignment/>
      <protection/>
    </xf>
    <xf numFmtId="0" fontId="24" fillId="0" borderId="0">
      <alignment/>
      <protection/>
    </xf>
  </cellStyleXfs>
  <cellXfs count="36">
    <xf numFmtId="0" fontId="0" fillId="0" borderId="0" xfId="0"/>
    <xf numFmtId="0" fontId="4" fillId="33" borderId="10" xfId="21" applyFont="1" applyFill="1" applyBorder="1" applyAlignment="1">
      <alignment horizontal="center" vertical="center" wrapText="1"/>
      <protection/>
    </xf>
    <xf numFmtId="0" fontId="4" fillId="33" borderId="10" xfId="21" applyFont="1" applyFill="1" applyBorder="1" applyAlignment="1">
      <alignment horizontal="center" vertical="center" wrapText="1"/>
      <protection/>
    </xf>
    <xf numFmtId="3" fontId="4" fillId="33" borderId="11" xfId="0" applyNumberFormat="1" applyFont="1" applyFill="1" applyBorder="1" applyAlignment="1" applyProtection="1">
      <alignment horizontal="center" vertical="center" wrapText="1"/>
      <protection/>
    </xf>
    <xf numFmtId="3" fontId="4" fillId="33" borderId="10" xfId="0" applyNumberFormat="1" applyFont="1" applyFill="1" applyBorder="1" applyAlignment="1" applyProtection="1">
      <alignment horizontal="center" vertical="center" wrapText="1"/>
      <protection/>
    </xf>
    <xf numFmtId="0" fontId="3" fillId="33" borderId="10" xfId="0" applyNumberFormat="1" applyFont="1" applyFill="1" applyBorder="1" applyAlignment="1" applyProtection="1">
      <alignment horizontal="center" vertical="center" wrapText="1"/>
      <protection/>
    </xf>
    <xf numFmtId="0" fontId="3" fillId="33" borderId="10" xfId="0" applyNumberFormat="1" applyFont="1" applyFill="1" applyBorder="1" applyAlignment="1" applyProtection="1">
      <alignment horizontal="center" vertical="center"/>
      <protection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0" fontId="3" fillId="33" borderId="12" xfId="21" applyNumberFormat="1" applyFont="1" applyFill="1" applyBorder="1" applyAlignment="1">
      <alignment horizontal="center" vertical="center" wrapText="1"/>
      <protection/>
    </xf>
    <xf numFmtId="20" fontId="3" fillId="33" borderId="13" xfId="21" applyNumberFormat="1" applyFont="1" applyFill="1" applyBorder="1" applyAlignment="1">
      <alignment horizontal="center" vertical="center" wrapText="1"/>
      <protection/>
    </xf>
    <xf numFmtId="0" fontId="22" fillId="33" borderId="10" xfId="0" applyNumberFormat="1" applyFont="1" applyFill="1" applyBorder="1" applyAlignment="1" applyProtection="1">
      <alignment horizontal="center" vertical="center" wrapText="1"/>
      <protection/>
    </xf>
    <xf numFmtId="165" fontId="3" fillId="33" borderId="10" xfId="0" applyNumberFormat="1" applyFont="1" applyFill="1" applyBorder="1" applyAlignment="1" applyProtection="1">
      <alignment horizontal="center" vertical="center" wrapText="1"/>
      <protection/>
    </xf>
    <xf numFmtId="164" fontId="3" fillId="33" borderId="10" xfId="0" applyNumberFormat="1" applyFont="1" applyFill="1" applyBorder="1" applyAlignment="1" applyProtection="1">
      <alignment horizontal="center" vertical="center" wrapText="1"/>
      <protection/>
    </xf>
    <xf numFmtId="2" fontId="3" fillId="33" borderId="10" xfId="0" applyNumberFormat="1" applyFont="1" applyFill="1" applyBorder="1" applyAlignment="1" applyProtection="1">
      <alignment horizontal="center" vertical="center" wrapText="1"/>
      <protection/>
    </xf>
    <xf numFmtId="0" fontId="3" fillId="33" borderId="10" xfId="0" applyNumberFormat="1" applyFont="1" applyFill="1" applyBorder="1" applyAlignment="1" applyProtection="1">
      <alignment horizontal="center" vertical="center" wrapText="1"/>
      <protection/>
    </xf>
    <xf numFmtId="0" fontId="3" fillId="33" borderId="14" xfId="21" applyFont="1" applyFill="1" applyBorder="1" applyAlignment="1">
      <alignment horizontal="center" vertical="center"/>
      <protection/>
    </xf>
    <xf numFmtId="0" fontId="3" fillId="33" borderId="15" xfId="21" applyFont="1" applyFill="1" applyBorder="1" applyAlignment="1">
      <alignment horizontal="center" vertical="center"/>
      <protection/>
    </xf>
    <xf numFmtId="0" fontId="3" fillId="33" borderId="11" xfId="21" applyFont="1" applyFill="1" applyBorder="1" applyAlignment="1">
      <alignment horizontal="center" vertical="center"/>
      <protection/>
    </xf>
    <xf numFmtId="164" fontId="3" fillId="33" borderId="12" xfId="0" applyNumberFormat="1" applyFont="1" applyFill="1" applyBorder="1" applyAlignment="1" applyProtection="1">
      <alignment horizontal="center" vertical="center"/>
      <protection/>
    </xf>
    <xf numFmtId="164" fontId="3" fillId="33" borderId="13" xfId="0" applyNumberFormat="1" applyFont="1" applyFill="1" applyBorder="1" applyAlignment="1" applyProtection="1">
      <alignment horizontal="center" vertical="center"/>
      <protection/>
    </xf>
    <xf numFmtId="0" fontId="3" fillId="33" borderId="10" xfId="0" applyNumberFormat="1" applyFont="1" applyFill="1" applyBorder="1" applyAlignment="1" applyProtection="1">
      <alignment horizontal="center" vertical="center" textRotation="90" wrapText="1"/>
      <protection/>
    </xf>
    <xf numFmtId="0" fontId="3" fillId="33" borderId="12" xfId="0" applyNumberFormat="1" applyFont="1" applyFill="1" applyBorder="1" applyAlignment="1" applyProtection="1">
      <alignment horizontal="center" vertical="center" textRotation="90" wrapText="1"/>
      <protection/>
    </xf>
    <xf numFmtId="0" fontId="3" fillId="33" borderId="13" xfId="0" applyNumberFormat="1" applyFont="1" applyFill="1" applyBorder="1" applyAlignment="1" applyProtection="1">
      <alignment horizontal="center" vertical="center" textRotation="90" wrapText="1"/>
      <protection/>
    </xf>
    <xf numFmtId="0" fontId="3" fillId="33" borderId="12" xfId="0" applyNumberFormat="1" applyFont="1" applyFill="1" applyBorder="1" applyAlignment="1" applyProtection="1">
      <alignment horizontal="center" vertical="center" wrapText="1"/>
      <protection/>
    </xf>
    <xf numFmtId="0" fontId="3" fillId="33" borderId="13" xfId="0" applyNumberFormat="1" applyFont="1" applyFill="1" applyBorder="1" applyAlignment="1" applyProtection="1">
      <alignment horizontal="center" vertical="center" wrapText="1"/>
      <protection/>
    </xf>
    <xf numFmtId="0" fontId="3" fillId="33" borderId="12" xfId="0" applyNumberFormat="1" applyFont="1" applyFill="1" applyBorder="1" applyAlignment="1" applyProtection="1">
      <alignment horizontal="center" vertical="center"/>
      <protection/>
    </xf>
    <xf numFmtId="0" fontId="3" fillId="33" borderId="13" xfId="0" applyNumberFormat="1" applyFont="1" applyFill="1" applyBorder="1" applyAlignment="1" applyProtection="1">
      <alignment horizontal="center" vertical="center"/>
      <protection/>
    </xf>
    <xf numFmtId="0" fontId="3" fillId="33" borderId="10" xfId="0" applyNumberFormat="1" applyFont="1" applyFill="1" applyBorder="1" applyAlignment="1" applyProtection="1">
      <alignment horizontal="center" vertical="center"/>
      <protection/>
    </xf>
    <xf numFmtId="0" fontId="23" fillId="33" borderId="10" xfId="0" applyNumberFormat="1" applyFont="1" applyFill="1" applyBorder="1" applyAlignment="1" applyProtection="1">
      <alignment horizontal="center" vertical="center" wrapText="1"/>
      <protection/>
    </xf>
    <xf numFmtId="1" fontId="3" fillId="33" borderId="10" xfId="0" applyNumberFormat="1" applyFont="1" applyFill="1" applyBorder="1" applyAlignment="1" applyProtection="1">
      <alignment horizontal="center" vertical="center" wrapText="1"/>
      <protection/>
    </xf>
    <xf numFmtId="178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2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  <cellStyle name="Normal_Sheet1_1" xfId="21"/>
    <cellStyle name="Normal 2 2" xfId="22"/>
    <cellStyle name="Normal 2 2 2" xfId="23"/>
    <cellStyle name="Normal 3" xfId="24"/>
    <cellStyle name="Normal 2 3" xfId="25"/>
    <cellStyle name="Title" xfId="26"/>
    <cellStyle name="Heading 1" xfId="27"/>
    <cellStyle name="Heading 2" xfId="28"/>
    <cellStyle name="Heading 3" xfId="29"/>
    <cellStyle name="Heading 4" xfId="30"/>
    <cellStyle name="Good" xfId="31"/>
    <cellStyle name="Bad" xfId="32"/>
    <cellStyle name="Neutral" xfId="33"/>
    <cellStyle name="Input" xfId="34"/>
    <cellStyle name="Output" xfId="35"/>
    <cellStyle name="Calculation" xfId="36"/>
    <cellStyle name="Linked Cell" xfId="37"/>
    <cellStyle name="Check Cell" xfId="38"/>
    <cellStyle name="Warning Text" xfId="39"/>
    <cellStyle name="Explanatory Text" xfId="40"/>
    <cellStyle name="Total" xfId="41"/>
    <cellStyle name="Accent1" xfId="42"/>
    <cellStyle name="20% - Accent1" xfId="43"/>
    <cellStyle name="40% - Accent1" xfId="44"/>
    <cellStyle name="60% - Accent1" xfId="45"/>
    <cellStyle name="Accent2" xfId="46"/>
    <cellStyle name="20% - Accent2" xfId="47"/>
    <cellStyle name="40% - Accent2" xfId="48"/>
    <cellStyle name="60% - Accent2" xfId="49"/>
    <cellStyle name="Accent3" xfId="50"/>
    <cellStyle name="20% - Accent3" xfId="51"/>
    <cellStyle name="40% - Accent3" xfId="52"/>
    <cellStyle name="60% - Accent3" xfId="53"/>
    <cellStyle name="Accent4" xfId="54"/>
    <cellStyle name="20% - Accent4" xfId="55"/>
    <cellStyle name="40% - Accent4" xfId="56"/>
    <cellStyle name="60% - Accent4" xfId="57"/>
    <cellStyle name="Accent5" xfId="58"/>
    <cellStyle name="20% - Accent5" xfId="59"/>
    <cellStyle name="40% - Accent5" xfId="60"/>
    <cellStyle name="60% - Accent5" xfId="61"/>
    <cellStyle name="Accent6" xfId="62"/>
    <cellStyle name="20% - Accent6" xfId="63"/>
    <cellStyle name="40% - Accent6" xfId="64"/>
    <cellStyle name="60% - Accent6" xfId="65"/>
    <cellStyle name="Normal 5" xfId="66"/>
    <cellStyle name="Note 2" xfId="67"/>
    <cellStyle name="Normal 4" xfId="68"/>
    <cellStyle name="Note 3" xfId="69"/>
    <cellStyle name="20% - Accent1 2" xfId="70"/>
    <cellStyle name="40% - Accent1 2" xfId="71"/>
    <cellStyle name="20% - Accent2 2" xfId="72"/>
    <cellStyle name="40% - Accent2 2" xfId="73"/>
    <cellStyle name="20% - Accent3 2" xfId="74"/>
    <cellStyle name="40% - Accent3 2" xfId="75"/>
    <cellStyle name="20% - Accent4 2" xfId="76"/>
    <cellStyle name="40% - Accent4 2" xfId="77"/>
    <cellStyle name="20% - Accent5 2" xfId="78"/>
    <cellStyle name="40% - Accent5 2" xfId="79"/>
    <cellStyle name="20% - Accent6 2" xfId="80"/>
    <cellStyle name="40% - Accent6 2" xfId="81"/>
    <cellStyle name="Note 4" xfId="82"/>
    <cellStyle name="20% - Accent1 3" xfId="83"/>
    <cellStyle name="40% - Accent1 3" xfId="84"/>
    <cellStyle name="20% - Accent2 3" xfId="85"/>
    <cellStyle name="40% - Accent2 3" xfId="86"/>
    <cellStyle name="20% - Accent3 3" xfId="87"/>
    <cellStyle name="40% - Accent3 3" xfId="88"/>
    <cellStyle name="20% - Accent4 3" xfId="89"/>
    <cellStyle name="40% - Accent4 3" xfId="90"/>
    <cellStyle name="20% - Accent5 3" xfId="91"/>
    <cellStyle name="40% - Accent5 3" xfId="92"/>
    <cellStyle name="20% - Accent6 3" xfId="93"/>
    <cellStyle name="40% - Accent6 3" xfId="94"/>
    <cellStyle name="Note 5" xfId="95"/>
    <cellStyle name="20% - Accent1 5" xfId="96"/>
    <cellStyle name="40% - Accent1 5" xfId="97"/>
    <cellStyle name="20% - Accent2 5" xfId="98"/>
    <cellStyle name="40% - Accent2 5" xfId="99"/>
    <cellStyle name="20% - Accent3 5" xfId="100"/>
    <cellStyle name="40% - Accent3 5" xfId="101"/>
    <cellStyle name="20% - Accent4 5" xfId="102"/>
    <cellStyle name="40% - Accent4 5" xfId="103"/>
    <cellStyle name="20% - Accent5 5" xfId="104"/>
    <cellStyle name="40% - Accent5 5" xfId="105"/>
    <cellStyle name="20% - Accent6 5" xfId="106"/>
    <cellStyle name="40% - Accent6 5" xfId="107"/>
    <cellStyle name="Normal 6" xfId="108"/>
    <cellStyle name="20% - Accent1 4" xfId="109"/>
    <cellStyle name="40% - Accent1 4" xfId="110"/>
    <cellStyle name="20% - Accent2 4" xfId="111"/>
    <cellStyle name="40% - Accent2 4" xfId="112"/>
    <cellStyle name="20% - Accent3 4" xfId="113"/>
    <cellStyle name="40% - Accent3 4" xfId="114"/>
    <cellStyle name="20% - Accent4 4" xfId="115"/>
    <cellStyle name="40% - Accent4 4" xfId="116"/>
    <cellStyle name="20% - Accent5 4" xfId="117"/>
    <cellStyle name="40% - Accent5 4" xfId="118"/>
    <cellStyle name="20% - Accent6 4" xfId="119"/>
    <cellStyle name="40% - Accent6 4" xfId="120"/>
    <cellStyle name="Note 2 2" xfId="121"/>
    <cellStyle name="Note 3 2" xfId="122"/>
    <cellStyle name="20% - Accent1 2 2" xfId="123"/>
    <cellStyle name="40% - Accent1 2 2" xfId="124"/>
    <cellStyle name="20% - Accent2 2 2" xfId="125"/>
    <cellStyle name="40% - Accent2 2 2" xfId="126"/>
    <cellStyle name="20% - Accent3 2 2" xfId="127"/>
    <cellStyle name="40% - Accent3 2 2" xfId="128"/>
    <cellStyle name="20% - Accent4 2 2" xfId="129"/>
    <cellStyle name="40% - Accent4 2 2" xfId="130"/>
    <cellStyle name="20% - Accent5 2 2" xfId="131"/>
    <cellStyle name="40% - Accent5 2 2" xfId="132"/>
    <cellStyle name="20% - Accent6 2 2" xfId="133"/>
    <cellStyle name="40% - Accent6 2 2" xfId="134"/>
    <cellStyle name="Note 4 2" xfId="135"/>
    <cellStyle name="20% - Accent1 3 2" xfId="136"/>
    <cellStyle name="40% - Accent1 3 2" xfId="137"/>
    <cellStyle name="20% - Accent2 3 2" xfId="138"/>
    <cellStyle name="40% - Accent2 3 2" xfId="139"/>
    <cellStyle name="20% - Accent3 3 2" xfId="140"/>
    <cellStyle name="40% - Accent3 3 2" xfId="141"/>
    <cellStyle name="20% - Accent4 3 2" xfId="142"/>
    <cellStyle name="40% - Accent4 3 2" xfId="143"/>
    <cellStyle name="20% - Accent5 3 2" xfId="144"/>
    <cellStyle name="40% - Accent5 3 2" xfId="145"/>
    <cellStyle name="20% - Accent6 3 2" xfId="146"/>
    <cellStyle name="40% - Accent6 3 2" xfId="147"/>
    <cellStyle name="Note 6" xfId="148"/>
    <cellStyle name="20% - Accent1 7" xfId="149"/>
    <cellStyle name="40% - Accent1 7" xfId="150"/>
    <cellStyle name="20% - Accent2 7" xfId="151"/>
    <cellStyle name="40% - Accent2 7" xfId="152"/>
    <cellStyle name="20% - Accent3 7" xfId="153"/>
    <cellStyle name="40% - Accent3 7" xfId="154"/>
    <cellStyle name="20% - Accent4 7" xfId="155"/>
    <cellStyle name="40% - Accent4 7" xfId="156"/>
    <cellStyle name="20% - Accent5 7" xfId="157"/>
    <cellStyle name="40% - Accent5 7" xfId="158"/>
    <cellStyle name="20% - Accent6 7" xfId="159"/>
    <cellStyle name="40% - Accent6 7" xfId="160"/>
    <cellStyle name="Normal 7" xfId="161"/>
    <cellStyle name="20% - Accent1 6" xfId="162"/>
    <cellStyle name="40% - Accent1 6" xfId="163"/>
    <cellStyle name="20% - Accent2 6" xfId="164"/>
    <cellStyle name="40% - Accent2 6" xfId="165"/>
    <cellStyle name="20% - Accent3 6" xfId="166"/>
    <cellStyle name="40% - Accent3 6" xfId="167"/>
    <cellStyle name="20% - Accent4 6" xfId="168"/>
    <cellStyle name="40% - Accent4 6" xfId="169"/>
    <cellStyle name="20% - Accent5 6" xfId="170"/>
    <cellStyle name="40% - Accent5 6" xfId="171"/>
    <cellStyle name="20% - Accent6 6" xfId="172"/>
    <cellStyle name="40% - Accent6 6" xfId="173"/>
    <cellStyle name="Note 2 3" xfId="174"/>
    <cellStyle name="Note 3 3" xfId="175"/>
    <cellStyle name="20% - Accent1 2 3" xfId="176"/>
    <cellStyle name="40% - Accent1 2 3" xfId="177"/>
    <cellStyle name="20% - Accent2 2 3" xfId="178"/>
    <cellStyle name="40% - Accent2 2 3" xfId="179"/>
    <cellStyle name="20% - Accent3 2 3" xfId="180"/>
    <cellStyle name="40% - Accent3 2 3" xfId="181"/>
    <cellStyle name="20% - Accent4 2 3" xfId="182"/>
    <cellStyle name="40% - Accent4 2 3" xfId="183"/>
    <cellStyle name="20% - Accent5 2 3" xfId="184"/>
    <cellStyle name="40% - Accent5 2 3" xfId="185"/>
    <cellStyle name="20% - Accent6 2 3" xfId="186"/>
    <cellStyle name="40% - Accent6 2 3" xfId="187"/>
    <cellStyle name="Note 4 3" xfId="188"/>
    <cellStyle name="20% - Accent1 3 3" xfId="189"/>
    <cellStyle name="40% - Accent1 3 3" xfId="190"/>
    <cellStyle name="20% - Accent2 3 3" xfId="191"/>
    <cellStyle name="40% - Accent2 3 3" xfId="192"/>
    <cellStyle name="20% - Accent3 3 3" xfId="193"/>
    <cellStyle name="40% - Accent3 3 3" xfId="194"/>
    <cellStyle name="20% - Accent4 3 3" xfId="195"/>
    <cellStyle name="40% - Accent4 3 3" xfId="196"/>
    <cellStyle name="20% - Accent5 3 3" xfId="197"/>
    <cellStyle name="40% - Accent5 3 3" xfId="198"/>
    <cellStyle name="20% - Accent6 3 3" xfId="199"/>
    <cellStyle name="40% - Accent6 3 3" xfId="200"/>
    <cellStyle name="Note 5 2" xfId="201"/>
    <cellStyle name="20% - Accent1 5 2" xfId="202"/>
    <cellStyle name="40% - Accent1 5 2" xfId="203"/>
    <cellStyle name="20% - Accent2 5 2" xfId="204"/>
    <cellStyle name="40% - Accent2 5 2" xfId="205"/>
    <cellStyle name="20% - Accent3 5 2" xfId="206"/>
    <cellStyle name="40% - Accent3 5 2" xfId="207"/>
    <cellStyle name="20% - Accent4 5 2" xfId="208"/>
    <cellStyle name="40% - Accent4 5 2" xfId="209"/>
    <cellStyle name="20% - Accent5 5 2" xfId="210"/>
    <cellStyle name="40% - Accent5 5 2" xfId="211"/>
    <cellStyle name="20% - Accent6 5 2" xfId="212"/>
    <cellStyle name="40% - Accent6 5 2" xfId="213"/>
    <cellStyle name="20% - Accent1 4 2" xfId="214"/>
    <cellStyle name="40% - Accent1 4 2" xfId="215"/>
    <cellStyle name="20% - Accent2 4 2" xfId="216"/>
    <cellStyle name="40% - Accent2 4 2" xfId="217"/>
    <cellStyle name="20% - Accent3 4 2" xfId="218"/>
    <cellStyle name="40% - Accent3 4 2" xfId="219"/>
    <cellStyle name="20% - Accent4 4 2" xfId="220"/>
    <cellStyle name="40% - Accent4 4 2" xfId="221"/>
    <cellStyle name="20% - Accent5 4 2" xfId="222"/>
    <cellStyle name="40% - Accent5 4 2" xfId="223"/>
    <cellStyle name="20% - Accent6 4 2" xfId="224"/>
    <cellStyle name="40% - Accent6 4 2" xfId="225"/>
    <cellStyle name="Note 2 2 2" xfId="226"/>
    <cellStyle name="Note 3 2 2" xfId="227"/>
    <cellStyle name="20% - Accent1 2 2 2" xfId="228"/>
    <cellStyle name="40% - Accent1 2 2 2" xfId="229"/>
    <cellStyle name="20% - Accent2 2 2 2" xfId="230"/>
    <cellStyle name="40% - Accent2 2 2 2" xfId="231"/>
    <cellStyle name="20% - Accent3 2 2 2" xfId="232"/>
    <cellStyle name="40% - Accent3 2 2 2" xfId="233"/>
    <cellStyle name="20% - Accent4 2 2 2" xfId="234"/>
    <cellStyle name="40% - Accent4 2 2 2" xfId="235"/>
    <cellStyle name="20% - Accent5 2 2 2" xfId="236"/>
    <cellStyle name="40% - Accent5 2 2 2" xfId="237"/>
    <cellStyle name="20% - Accent6 2 2 2" xfId="238"/>
    <cellStyle name="40% - Accent6 2 2 2" xfId="239"/>
    <cellStyle name="Note 4 2 2" xfId="240"/>
    <cellStyle name="20% - Accent1 3 2 2" xfId="241"/>
    <cellStyle name="40% - Accent1 3 2 2" xfId="242"/>
    <cellStyle name="20% - Accent2 3 2 2" xfId="243"/>
    <cellStyle name="40% - Accent2 3 2 2" xfId="244"/>
    <cellStyle name="20% - Accent3 3 2 2" xfId="245"/>
    <cellStyle name="40% - Accent3 3 2 2" xfId="246"/>
    <cellStyle name="20% - Accent4 3 2 2" xfId="247"/>
    <cellStyle name="40% - Accent4 3 2 2" xfId="248"/>
    <cellStyle name="20% - Accent5 3 2 2" xfId="249"/>
    <cellStyle name="40% - Accent5 3 2 2" xfId="250"/>
    <cellStyle name="20% - Accent6 3 2 2" xfId="251"/>
    <cellStyle name="40% - Accent6 3 2 2" xfId="252"/>
    <cellStyle name="Note 7" xfId="253"/>
    <cellStyle name="20% - Accent1 8" xfId="254"/>
    <cellStyle name="40% - Accent1 8" xfId="255"/>
    <cellStyle name="20% - Accent2 8" xfId="256"/>
    <cellStyle name="40% - Accent2 8" xfId="257"/>
    <cellStyle name="20% - Accent3 8" xfId="258"/>
    <cellStyle name="40% - Accent3 8" xfId="259"/>
    <cellStyle name="20% - Accent4 8" xfId="260"/>
    <cellStyle name="40% - Accent4 8" xfId="261"/>
    <cellStyle name="20% - Accent5 8" xfId="262"/>
    <cellStyle name="40% - Accent5 8" xfId="263"/>
    <cellStyle name="20% - Accent6 8" xfId="264"/>
    <cellStyle name="40% - Accent6 8" xfId="265"/>
    <cellStyle name="Normal 7 2" xfId="266"/>
    <cellStyle name="Normal 8" xfId="26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19050</xdr:colOff>
      <xdr:row>2</xdr:row>
      <xdr:rowOff>95250</xdr:rowOff>
    </xdr:from>
    <xdr:to>
      <xdr:col>0</xdr:col>
      <xdr:colOff>733425</xdr:colOff>
      <xdr:row>4</xdr:row>
      <xdr:rowOff>266700</xdr:rowOff>
    </xdr:to>
    <xdr:pic>
      <xdr:nvPicPr>
        <xdr:cNvPr id="2" name="Picture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9050" y="495300"/>
          <a:ext cx="7143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A32"/>
  <sheetViews>
    <sheetView tabSelected="1" workbookViewId="0" topLeftCell="A1">
      <selection activeCell="F5" sqref="F5"/>
    </sheetView>
  </sheetViews>
  <sheetFormatPr defaultColWidth="9.00390625" defaultColWidthPt="54" defaultRowHeight="15.75"/>
  <cols>
    <col min="1" max="1" width="9.75390625" widthPt="58.5" style="9" customWidth="1"/>
    <col min="2" max="2" width="7.50390625" widthPt="45" style="9" customWidth="1"/>
    <col min="3" max="3" width="7.125" widthPt="42.75" style="9" customWidth="1"/>
    <col min="4" max="4" width="8.75390625" widthPt="52.5" style="9" customWidth="1"/>
    <col min="5" max="5" width="11.00390625" widthPt="66" style="9" customWidth="1"/>
    <col min="6" max="6" width="11.25390625" widthPt="67.5" style="9" customWidth="1"/>
    <col min="7" max="9" width="8.75390625" widthPt="52.5" style="9" customWidth="1"/>
    <col min="10" max="10" width="6.25390625" widthPt="37.5" style="9" customWidth="1"/>
    <col min="11" max="11" width="10.50390625" widthPt="63" style="9" customWidth="1"/>
    <col min="12" max="12" width="7.50390625" widthPt="45" style="9" customWidth="1"/>
    <col min="13" max="13" width="7.375" widthPt="44.25" style="9" customWidth="1"/>
    <col min="14" max="14" width="7.25390625" widthPt="43.5" style="9" customWidth="1"/>
    <col min="15" max="15" width="8.625" widthPt="51.75" style="9" customWidth="1"/>
    <col min="16" max="16" width="7.625" widthPt="45.75" style="9" customWidth="1"/>
    <col min="17" max="17" width="6.875" widthPt="41.25" style="9" customWidth="1"/>
    <col min="18" max="18" width="8.75390625" widthPt="52.5" style="9" customWidth="1"/>
    <col min="19" max="19" width="10.75390625" widthPt="64.5" style="9" customWidth="1"/>
    <col min="20" max="20" width="11.375" widthPt="68.25" style="9" customWidth="1"/>
    <col min="21" max="21" width="10.125" widthPt="60.75" style="9" customWidth="1"/>
    <col min="22" max="23" width="8.75390625" widthPt="52.5" style="9" customWidth="1"/>
    <col min="24" max="25" width="8.75390625" widthPt="52.5" style="7" customWidth="1"/>
    <col min="26" max="26" width="11.875" widthPt="71.25" style="8" customWidth="1"/>
    <col min="27" max="27" width="11.25390625" widthPt="67.5" style="7" customWidth="1"/>
    <col min="28" max="28" width="8.75390625" widthPt="52.5" style="7" customWidth="1"/>
    <col min="29" max="29" width="13.25390625" widthPt="79.5" style="8" bestFit="1" customWidth="1"/>
    <col min="30" max="30" width="11.00390625" widthPt="66" style="7" customWidth="1"/>
    <col min="31" max="31" width="8.75390625" widthPt="52.5" style="7" customWidth="1"/>
    <col min="32" max="33" width="8.75390625" widthPt="52.5" style="8" customWidth="1"/>
    <col min="34" max="34" width="52.25390625" widthPt="313.5" style="9" customWidth="1"/>
    <col min="35" max="36" width="8.75390625" widthPt="52.5" style="10" customWidth="1"/>
    <col min="37" max="37" width="8.75390625" widthPt="52.5" style="9" customWidth="1"/>
    <col min="38" max="38" width="8.75390625" widthPt="52.5" style="10" customWidth="1"/>
    <col min="39" max="16384" width="8.75390625" widthPt="52.5" style="9" customWidth="1"/>
  </cols>
  <sheetData>
    <row r="3" ht="15.75"/>
    <row r="5" ht="29.25" customHeight="1" thickBot="1"/>
    <row r="6" spans="1:53" ht="28.5" customHeight="1" thickBot="1" thickTop="1">
      <c r="A6" s="24" t="s">
        <v>25</v>
      </c>
      <c r="B6" s="26" t="s">
        <v>26</v>
      </c>
      <c r="C6" s="28" t="s">
        <v>27</v>
      </c>
      <c r="D6" s="30" t="s">
        <v>0</v>
      </c>
      <c r="E6" s="13" t="s">
        <v>29</v>
      </c>
      <c r="F6" s="13" t="s">
        <v>28</v>
      </c>
      <c r="G6" s="26" t="s">
        <v>1</v>
      </c>
      <c r="H6" s="5" t="s">
        <v>49</v>
      </c>
      <c r="I6" s="5" t="s">
        <v>50</v>
      </c>
      <c r="J6" s="17" t="s">
        <v>2</v>
      </c>
      <c r="K6" s="17" t="s">
        <v>3</v>
      </c>
      <c r="L6" s="30" t="s">
        <v>4</v>
      </c>
      <c r="M6" s="30"/>
      <c r="N6" s="30"/>
      <c r="O6" s="31" t="s">
        <v>31</v>
      </c>
      <c r="P6" s="17" t="s">
        <v>5</v>
      </c>
      <c r="Q6" s="32" t="s">
        <v>6</v>
      </c>
      <c r="R6" s="32" t="s">
        <v>38</v>
      </c>
      <c r="S6" s="13" t="s">
        <v>32</v>
      </c>
      <c r="T6" s="13" t="s">
        <v>52</v>
      </c>
      <c r="U6" s="17" t="s">
        <v>7</v>
      </c>
      <c r="V6" s="17" t="s">
        <v>8</v>
      </c>
      <c r="W6" s="23" t="s">
        <v>9</v>
      </c>
      <c r="X6" s="14" t="s">
        <v>10</v>
      </c>
      <c r="Y6" s="14" t="s">
        <v>11</v>
      </c>
      <c r="Z6" s="15" t="s">
        <v>12</v>
      </c>
      <c r="AA6" s="14" t="s">
        <v>13</v>
      </c>
      <c r="AB6" s="14" t="s">
        <v>14</v>
      </c>
      <c r="AC6" s="15" t="s">
        <v>15</v>
      </c>
      <c r="AD6" s="14" t="s">
        <v>53</v>
      </c>
      <c r="AE6" s="14" t="s">
        <v>54</v>
      </c>
      <c r="AF6" s="15" t="s">
        <v>55</v>
      </c>
      <c r="AG6" s="21" t="s">
        <v>16</v>
      </c>
      <c r="AH6" s="17" t="s">
        <v>17</v>
      </c>
      <c r="AI6" s="16" t="s">
        <v>33</v>
      </c>
      <c r="AJ6" s="16" t="s">
        <v>18</v>
      </c>
      <c r="AK6" s="17" t="s">
        <v>20</v>
      </c>
      <c r="AL6" s="16" t="s">
        <v>24</v>
      </c>
      <c r="AM6" s="18" t="s">
        <v>35</v>
      </c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20"/>
      <c r="BA6" s="11" t="s">
        <v>56</v>
      </c>
    </row>
    <row r="7" spans="1:53" ht="29.25" customHeight="1" thickBot="1" thickTop="1">
      <c r="A7" s="25"/>
      <c r="B7" s="27"/>
      <c r="C7" s="29"/>
      <c r="D7" s="30"/>
      <c r="E7" s="13"/>
      <c r="F7" s="13"/>
      <c r="G7" s="27"/>
      <c r="H7" s="5" t="s">
        <v>19</v>
      </c>
      <c r="I7" s="5" t="s">
        <v>51</v>
      </c>
      <c r="J7" s="17"/>
      <c r="K7" s="17"/>
      <c r="L7" s="6" t="s">
        <v>21</v>
      </c>
      <c r="M7" s="6" t="s">
        <v>22</v>
      </c>
      <c r="N7" s="6" t="s">
        <v>23</v>
      </c>
      <c r="O7" s="31"/>
      <c r="P7" s="17"/>
      <c r="Q7" s="32"/>
      <c r="R7" s="32"/>
      <c r="S7" s="13"/>
      <c r="T7" s="13"/>
      <c r="U7" s="17"/>
      <c r="V7" s="17"/>
      <c r="W7" s="23"/>
      <c r="X7" s="14"/>
      <c r="Y7" s="14"/>
      <c r="Z7" s="15"/>
      <c r="AA7" s="14"/>
      <c r="AB7" s="14"/>
      <c r="AC7" s="15"/>
      <c r="AD7" s="14"/>
      <c r="AE7" s="14"/>
      <c r="AF7" s="15"/>
      <c r="AG7" s="22"/>
      <c r="AH7" s="17"/>
      <c r="AI7" s="16"/>
      <c r="AJ7" s="16"/>
      <c r="AK7" s="17"/>
      <c r="AL7" s="16"/>
      <c r="AM7" s="4" t="s">
        <v>48</v>
      </c>
      <c r="AN7" s="3" t="s">
        <v>47</v>
      </c>
      <c r="AO7" s="3" t="s">
        <v>46</v>
      </c>
      <c r="AP7" s="3" t="s">
        <v>44</v>
      </c>
      <c r="AQ7" s="2" t="s">
        <v>30</v>
      </c>
      <c r="AR7" s="1" t="s">
        <v>45</v>
      </c>
      <c r="AS7" s="1" t="s">
        <v>36</v>
      </c>
      <c r="AT7" s="1" t="s">
        <v>39</v>
      </c>
      <c r="AU7" s="1" t="s">
        <v>34</v>
      </c>
      <c r="AV7" s="1" t="s">
        <v>40</v>
      </c>
      <c r="AW7" s="1" t="s">
        <v>41</v>
      </c>
      <c r="AX7" s="1" t="s">
        <v>42</v>
      </c>
      <c r="AY7" s="1" t="s">
        <v>43</v>
      </c>
      <c r="AZ7" s="1" t="s">
        <v>37</v>
      </c>
      <c r="BA7" s="12"/>
    </row>
    <row r="8" spans="1:53" ht="15.75">
      <c r="A8" s="9" t="s">
        <v>57</v>
      </c>
      <c r="B8" s="9" t="s">
        <v>58</v>
      </c>
      <c r="C8" s="9" t="s">
        <v>59</v>
      </c>
      <c r="D8" s="9" t="s">
        <v>60</v>
      </c>
      <c r="E8" s="33">
        <v>44774</v>
      </c>
      <c r="F8" s="9" t="s">
        <v>61</v>
      </c>
      <c r="G8" s="9" t="s">
        <v>62</v>
      </c>
      <c r="H8" s="9" t="s">
        <v>63</v>
      </c>
      <c r="I8" s="9" t="s">
        <v>64</v>
      </c>
      <c r="J8" s="9" t="s">
        <v>65</v>
      </c>
      <c r="K8" s="9" t="s">
        <v>66</v>
      </c>
      <c r="L8" s="34">
        <v>146</v>
      </c>
      <c r="M8" s="34">
        <v>2</v>
      </c>
      <c r="N8" s="34">
        <v>1</v>
      </c>
      <c r="O8" s="34">
        <f>SUM(Sheet2!$L$8:M$8)</f>
      </c>
      <c r="P8" s="34">
        <f>SUM(Sheet2!$L$8:N$8)</f>
      </c>
      <c r="Q8" s="34"/>
      <c r="R8" s="34"/>
      <c r="S8" s="34">
        <v>598</v>
      </c>
      <c r="T8" s="34">
        <v>0</v>
      </c>
      <c r="U8" s="34">
        <v>165</v>
      </c>
      <c r="V8" s="34">
        <v>17</v>
      </c>
      <c r="W8" s="34"/>
      <c r="X8" s="7" t="s">
        <v>67</v>
      </c>
      <c r="Y8" s="7" t="s">
        <v>68</v>
      </c>
      <c r="Z8" s="8">
        <f>Y8-X8</f>
      </c>
      <c r="AA8" s="7">
        <v>44774.3111111111</v>
      </c>
      <c r="AB8" s="7">
        <v>44774.3569444444</v>
      </c>
      <c r="AC8" s="8">
        <v>0.0458333333333333</v>
      </c>
      <c r="AD8" s="7">
        <v>44774.3069444444</v>
      </c>
      <c r="AE8" s="7">
        <v>44774.3611111111</v>
      </c>
      <c r="AF8" s="8">
        <v>0.0541666666666667</v>
      </c>
      <c r="AG8" s="8">
        <v>-0.00555555555555556</v>
      </c>
      <c r="AH8" s="9"/>
      <c r="AI8" s="34"/>
      <c r="AJ8" s="34">
        <v>753</v>
      </c>
      <c r="AK8" s="9" t="s">
        <v>69</v>
      </c>
      <c r="AL8" s="34">
        <v>0</v>
      </c>
      <c r="BA8" s="9" t="str">
        <v/>
      </c>
    </row>
    <row r="9" spans="1:53" ht="15.75">
      <c r="A9" s="9" t="s">
        <v>57</v>
      </c>
      <c r="B9" s="9" t="s">
        <v>58</v>
      </c>
      <c r="C9" s="9" t="s">
        <v>70</v>
      </c>
      <c r="D9" s="9" t="s">
        <v>60</v>
      </c>
      <c r="E9" s="33">
        <v>44774</v>
      </c>
      <c r="F9" s="9" t="s">
        <v>61</v>
      </c>
      <c r="G9" s="9" t="s">
        <v>71</v>
      </c>
      <c r="H9" s="9" t="s">
        <v>63</v>
      </c>
      <c r="I9" s="9" t="s">
        <v>64</v>
      </c>
      <c r="J9" s="9" t="s">
        <v>66</v>
      </c>
      <c r="K9" s="9" t="s">
        <v>65</v>
      </c>
      <c r="L9" s="34">
        <v>143</v>
      </c>
      <c r="M9" s="34">
        <v>3</v>
      </c>
      <c r="N9" s="34">
        <v>1</v>
      </c>
      <c r="O9" s="34">
        <f>SUM(Sheet2!$L$9:M$9)</f>
      </c>
      <c r="P9" s="34">
        <f>SUM(Sheet2!$L$9:N$9)</f>
      </c>
      <c r="Q9" s="34"/>
      <c r="R9" s="34"/>
      <c r="S9" s="34">
        <v>1809</v>
      </c>
      <c r="T9" s="34">
        <v>0</v>
      </c>
      <c r="U9" s="34">
        <v>165</v>
      </c>
      <c r="V9" s="34">
        <v>19</v>
      </c>
      <c r="W9" s="34"/>
      <c r="X9" s="7" t="s">
        <v>72</v>
      </c>
      <c r="Y9" s="7" t="s">
        <v>73</v>
      </c>
      <c r="Z9" s="8">
        <f>Y9-X9</f>
      </c>
      <c r="AA9" s="7">
        <v>44774.425</v>
      </c>
      <c r="AB9" s="7">
        <v>44774.4708333333</v>
      </c>
      <c r="AC9" s="8">
        <v>0.0458333333333333</v>
      </c>
      <c r="AD9" s="7">
        <v>44774.4201388889</v>
      </c>
      <c r="AE9" s="7">
        <v>44774.4756944444</v>
      </c>
      <c r="AF9" s="8">
        <v>0.0555555555555556</v>
      </c>
      <c r="AG9" s="8">
        <v>0</v>
      </c>
      <c r="AH9" s="9"/>
      <c r="AI9" s="34">
        <v>6700</v>
      </c>
      <c r="AJ9" s="34">
        <v>753</v>
      </c>
      <c r="AK9" s="9" t="s">
        <v>69</v>
      </c>
      <c r="AL9" s="34">
        <v>0</v>
      </c>
      <c r="BA9" s="9" t="str">
        <v/>
      </c>
    </row>
    <row r="10" spans="1:53" ht="15.75">
      <c r="A10" s="9" t="s">
        <v>57</v>
      </c>
      <c r="B10" s="9" t="s">
        <v>58</v>
      </c>
      <c r="C10" s="9" t="s">
        <v>59</v>
      </c>
      <c r="D10" s="9" t="s">
        <v>60</v>
      </c>
      <c r="E10" s="33">
        <v>44774</v>
      </c>
      <c r="F10" s="9" t="s">
        <v>61</v>
      </c>
      <c r="G10" s="9" t="s">
        <v>74</v>
      </c>
      <c r="H10" s="9" t="s">
        <v>63</v>
      </c>
      <c r="I10" s="9" t="s">
        <v>64</v>
      </c>
      <c r="J10" s="9" t="s">
        <v>65</v>
      </c>
      <c r="K10" s="9" t="s">
        <v>75</v>
      </c>
      <c r="L10" s="34">
        <v>136</v>
      </c>
      <c r="M10" s="34">
        <v>10</v>
      </c>
      <c r="N10" s="34">
        <v>1</v>
      </c>
      <c r="O10" s="34">
        <f>SUM(Sheet2!$L$10:M$10)</f>
      </c>
      <c r="P10" s="34">
        <f>SUM(Sheet2!$L$10:N$10)</f>
      </c>
      <c r="Q10" s="34"/>
      <c r="R10" s="34"/>
      <c r="S10" s="34">
        <v>3056</v>
      </c>
      <c r="T10" s="34">
        <v>0</v>
      </c>
      <c r="U10" s="34">
        <v>165</v>
      </c>
      <c r="V10" s="34">
        <v>19</v>
      </c>
      <c r="W10" s="34"/>
      <c r="X10" s="7" t="s">
        <v>76</v>
      </c>
      <c r="Y10" s="7" t="s">
        <v>77</v>
      </c>
      <c r="Z10" s="8">
        <f>Y10-X10</f>
      </c>
      <c r="AA10" s="7">
        <v>44774.6923611111</v>
      </c>
      <c r="AB10" s="7">
        <v>44774.7451388889</v>
      </c>
      <c r="AC10" s="8">
        <v>0.0527777777777778</v>
      </c>
      <c r="AD10" s="7">
        <v>44774.6868055556</v>
      </c>
      <c r="AE10" s="7">
        <v>44774.75</v>
      </c>
      <c r="AF10" s="8">
        <v>0.0631944444444444</v>
      </c>
      <c r="AG10" s="8">
        <v>0.00625</v>
      </c>
      <c r="AH10" s="9" t="s">
        <v>78</v>
      </c>
      <c r="AI10" s="34">
        <v>10700</v>
      </c>
      <c r="AJ10" s="34">
        <v>812</v>
      </c>
      <c r="AK10" s="9" t="s">
        <v>79</v>
      </c>
      <c r="AL10" s="34">
        <v>0</v>
      </c>
      <c r="BA10" s="9" t="str">
        <v/>
      </c>
    </row>
    <row r="11" spans="1:53" ht="15.75">
      <c r="A11" s="9" t="s">
        <v>57</v>
      </c>
      <c r="B11" s="9" t="s">
        <v>58</v>
      </c>
      <c r="C11" s="9" t="s">
        <v>70</v>
      </c>
      <c r="D11" s="9" t="s">
        <v>60</v>
      </c>
      <c r="E11" s="33">
        <v>44774</v>
      </c>
      <c r="F11" s="9" t="s">
        <v>61</v>
      </c>
      <c r="G11" s="9" t="s">
        <v>80</v>
      </c>
      <c r="H11" s="9" t="s">
        <v>63</v>
      </c>
      <c r="I11" s="9" t="s">
        <v>64</v>
      </c>
      <c r="J11" s="9" t="s">
        <v>75</v>
      </c>
      <c r="K11" s="9" t="s">
        <v>65</v>
      </c>
      <c r="L11" s="34">
        <v>132</v>
      </c>
      <c r="M11" s="34">
        <v>7</v>
      </c>
      <c r="N11" s="34">
        <v>2</v>
      </c>
      <c r="O11" s="34">
        <f>SUM(Sheet2!$L$11:M$11)</f>
      </c>
      <c r="P11" s="34">
        <f>SUM(Sheet2!$L$11:N$11)</f>
      </c>
      <c r="Q11" s="34"/>
      <c r="R11" s="34"/>
      <c r="S11" s="34">
        <v>1838</v>
      </c>
      <c r="T11" s="34">
        <v>0</v>
      </c>
      <c r="U11" s="34">
        <v>165</v>
      </c>
      <c r="V11" s="34">
        <v>26</v>
      </c>
      <c r="W11" s="34"/>
      <c r="X11" s="7" t="s">
        <v>81</v>
      </c>
      <c r="Y11" s="7" t="s">
        <v>82</v>
      </c>
      <c r="Z11" s="8">
        <f>Y11-X11</f>
      </c>
      <c r="AA11" s="7">
        <v>44774.7916666667</v>
      </c>
      <c r="AB11" s="7">
        <v>44774.84375</v>
      </c>
      <c r="AC11" s="8">
        <v>0.0520833333333333</v>
      </c>
      <c r="AD11" s="7">
        <v>44774.7861111111</v>
      </c>
      <c r="AE11" s="7">
        <v>44774.8472222222</v>
      </c>
      <c r="AF11" s="8">
        <v>0.0611111111111111</v>
      </c>
      <c r="AG11" s="8">
        <v>0.00833333333333333</v>
      </c>
      <c r="AH11" s="9" t="s">
        <v>83</v>
      </c>
      <c r="AI11" s="34"/>
      <c r="AJ11" s="34">
        <v>812</v>
      </c>
      <c r="AK11" s="9" t="s">
        <v>79</v>
      </c>
      <c r="AL11" s="34">
        <v>0</v>
      </c>
      <c r="BA11" s="9" t="str">
        <v/>
      </c>
    </row>
    <row r="12" spans="1:53" ht="15.75">
      <c r="A12" s="9" t="s">
        <v>57</v>
      </c>
      <c r="B12" s="9" t="s">
        <v>58</v>
      </c>
      <c r="C12" s="9" t="s">
        <v>59</v>
      </c>
      <c r="D12" s="9" t="s">
        <v>84</v>
      </c>
      <c r="E12" s="33">
        <v>44775</v>
      </c>
      <c r="F12" s="9" t="s">
        <v>85</v>
      </c>
      <c r="G12" s="9" t="s">
        <v>86</v>
      </c>
      <c r="H12" s="9" t="s">
        <v>63</v>
      </c>
      <c r="I12" s="9" t="s">
        <v>64</v>
      </c>
      <c r="J12" s="9" t="s">
        <v>65</v>
      </c>
      <c r="K12" s="9" t="s">
        <v>66</v>
      </c>
      <c r="L12" s="34">
        <v>153</v>
      </c>
      <c r="M12" s="34">
        <v>2</v>
      </c>
      <c r="N12" s="34">
        <v>2</v>
      </c>
      <c r="O12" s="34">
        <f>SUM(Sheet2!$L$12:M$12)</f>
      </c>
      <c r="P12" s="34">
        <f>SUM(Sheet2!$L$12:N$12)</f>
      </c>
      <c r="Q12" s="34"/>
      <c r="R12" s="34"/>
      <c r="S12" s="34">
        <v>1760</v>
      </c>
      <c r="T12" s="34">
        <v>0</v>
      </c>
      <c r="U12" s="34">
        <v>165</v>
      </c>
      <c r="V12" s="34">
        <v>10</v>
      </c>
      <c r="W12" s="34"/>
      <c r="X12" s="7" t="s">
        <v>87</v>
      </c>
      <c r="Y12" s="7" t="s">
        <v>88</v>
      </c>
      <c r="Z12" s="8">
        <f>Y12-X12</f>
      </c>
      <c r="AA12" s="7">
        <v>44775.4513888889</v>
      </c>
      <c r="AB12" s="7">
        <v>44775.4979166667</v>
      </c>
      <c r="AC12" s="8">
        <v>0.0465277777777778</v>
      </c>
      <c r="AD12" s="7">
        <v>44775.4444444444</v>
      </c>
      <c r="AE12" s="7">
        <v>44775.5034722222</v>
      </c>
      <c r="AF12" s="8">
        <v>0.0590277777777778</v>
      </c>
      <c r="AG12" s="8">
        <v>-0.00347222222222222</v>
      </c>
      <c r="AH12" s="9"/>
      <c r="AI12" s="34">
        <v>9500</v>
      </c>
      <c r="AJ12" s="34">
        <v>753</v>
      </c>
      <c r="AK12" s="9" t="s">
        <v>79</v>
      </c>
      <c r="AL12" s="34">
        <v>0</v>
      </c>
      <c r="BA12" s="9" t="str">
        <v/>
      </c>
    </row>
    <row r="13" spans="1:53" ht="15.75">
      <c r="A13" s="9" t="s">
        <v>57</v>
      </c>
      <c r="B13" s="9" t="s">
        <v>58</v>
      </c>
      <c r="C13" s="9" t="s">
        <v>70</v>
      </c>
      <c r="D13" s="9" t="s">
        <v>84</v>
      </c>
      <c r="E13" s="33">
        <v>44775</v>
      </c>
      <c r="F13" s="9" t="s">
        <v>85</v>
      </c>
      <c r="G13" s="9" t="s">
        <v>71</v>
      </c>
      <c r="H13" s="9" t="s">
        <v>63</v>
      </c>
      <c r="I13" s="9" t="s">
        <v>64</v>
      </c>
      <c r="J13" s="9" t="s">
        <v>66</v>
      </c>
      <c r="K13" s="9" t="s">
        <v>65</v>
      </c>
      <c r="L13" s="34">
        <v>140</v>
      </c>
      <c r="M13" s="34">
        <v>5</v>
      </c>
      <c r="N13" s="34">
        <v>2</v>
      </c>
      <c r="O13" s="34">
        <f>SUM(Sheet2!$L$13:M$13)</f>
      </c>
      <c r="P13" s="34">
        <f>SUM(Sheet2!$L$13:N$13)</f>
      </c>
      <c r="Q13" s="34"/>
      <c r="R13" s="34"/>
      <c r="S13" s="34">
        <v>834</v>
      </c>
      <c r="T13" s="34">
        <v>0</v>
      </c>
      <c r="U13" s="34">
        <v>165</v>
      </c>
      <c r="V13" s="34">
        <v>20</v>
      </c>
      <c r="W13" s="34"/>
      <c r="X13" s="7" t="s">
        <v>89</v>
      </c>
      <c r="Y13" s="7" t="s">
        <v>90</v>
      </c>
      <c r="Z13" s="8">
        <f>Y13-X13</f>
      </c>
      <c r="AA13" s="7">
        <v>44775.5506944444</v>
      </c>
      <c r="AB13" s="7">
        <v>44775.5965277778</v>
      </c>
      <c r="AC13" s="8">
        <v>0.0458333333333333</v>
      </c>
      <c r="AD13" s="7">
        <v>44775.5472222222</v>
      </c>
      <c r="AE13" s="7">
        <v>44775.6006944444</v>
      </c>
      <c r="AF13" s="8">
        <v>0.0534722222222222</v>
      </c>
      <c r="AG13" s="8">
        <v>0.00902777777777778</v>
      </c>
      <c r="AH13" s="9" t="s">
        <v>83</v>
      </c>
      <c r="AI13" s="34">
        <v>8500</v>
      </c>
      <c r="AJ13" s="34">
        <v>753</v>
      </c>
      <c r="AK13" s="9" t="s">
        <v>79</v>
      </c>
      <c r="AL13" s="34">
        <v>0</v>
      </c>
      <c r="BA13" s="9" t="str">
        <v/>
      </c>
    </row>
    <row r="14" spans="1:53" ht="15.75">
      <c r="A14" s="9" t="s">
        <v>57</v>
      </c>
      <c r="B14" s="9" t="s">
        <v>58</v>
      </c>
      <c r="C14" s="9" t="s">
        <v>59</v>
      </c>
      <c r="D14" s="9" t="s">
        <v>84</v>
      </c>
      <c r="E14" s="33">
        <v>44775</v>
      </c>
      <c r="F14" s="9" t="s">
        <v>85</v>
      </c>
      <c r="G14" s="9" t="s">
        <v>74</v>
      </c>
      <c r="H14" s="9" t="s">
        <v>63</v>
      </c>
      <c r="I14" s="9" t="s">
        <v>64</v>
      </c>
      <c r="J14" s="9" t="s">
        <v>65</v>
      </c>
      <c r="K14" s="9" t="s">
        <v>75</v>
      </c>
      <c r="L14" s="34">
        <v>141</v>
      </c>
      <c r="M14" s="34">
        <v>8</v>
      </c>
      <c r="N14" s="34">
        <v>4</v>
      </c>
      <c r="O14" s="34">
        <f>SUM(Sheet2!$L$14:M$14)</f>
      </c>
      <c r="P14" s="34">
        <f>SUM(Sheet2!$L$14:N$14)</f>
      </c>
      <c r="Q14" s="34"/>
      <c r="R14" s="34"/>
      <c r="S14" s="34">
        <v>1236</v>
      </c>
      <c r="T14" s="34">
        <v>0</v>
      </c>
      <c r="U14" s="34">
        <v>165</v>
      </c>
      <c r="V14" s="34">
        <v>16</v>
      </c>
      <c r="W14" s="34"/>
      <c r="X14" s="7" t="s">
        <v>91</v>
      </c>
      <c r="Y14" s="7" t="s">
        <v>92</v>
      </c>
      <c r="Z14" s="8">
        <f>Y14-X14</f>
      </c>
      <c r="AA14" s="7">
        <v>44775.7361111111</v>
      </c>
      <c r="AB14" s="7">
        <v>44775.7916666667</v>
      </c>
      <c r="AC14" s="8">
        <v>0.0555555555555556</v>
      </c>
      <c r="AD14" s="7">
        <v>44775.7291666667</v>
      </c>
      <c r="AE14" s="7">
        <v>44775.7972222222</v>
      </c>
      <c r="AF14" s="8">
        <v>0.0680555555555555</v>
      </c>
      <c r="AG14" s="8">
        <v>0</v>
      </c>
      <c r="AH14" s="9"/>
      <c r="AI14" s="34">
        <v>10400</v>
      </c>
      <c r="AJ14" s="34">
        <v>812</v>
      </c>
      <c r="AK14" s="9" t="s">
        <v>79</v>
      </c>
      <c r="AL14" s="34">
        <v>0</v>
      </c>
      <c r="BA14" s="9" t="str">
        <v/>
      </c>
    </row>
    <row r="15" spans="1:53" ht="15.75">
      <c r="A15" s="9" t="s">
        <v>57</v>
      </c>
      <c r="B15" s="9" t="s">
        <v>58</v>
      </c>
      <c r="C15" s="9" t="s">
        <v>70</v>
      </c>
      <c r="D15" s="9" t="s">
        <v>84</v>
      </c>
      <c r="E15" s="33">
        <v>44775</v>
      </c>
      <c r="F15" s="9" t="s">
        <v>85</v>
      </c>
      <c r="G15" s="9" t="s">
        <v>80</v>
      </c>
      <c r="H15" s="9" t="s">
        <v>63</v>
      </c>
      <c r="I15" s="9" t="s">
        <v>64</v>
      </c>
      <c r="J15" s="9" t="s">
        <v>75</v>
      </c>
      <c r="K15" s="9" t="s">
        <v>65</v>
      </c>
      <c r="L15" s="34">
        <v>124</v>
      </c>
      <c r="M15" s="34">
        <v>14</v>
      </c>
      <c r="N15" s="34">
        <v>4</v>
      </c>
      <c r="O15" s="34">
        <f>SUM(Sheet2!$L$15:M$15)</f>
      </c>
      <c r="P15" s="34">
        <f>SUM(Sheet2!$L$15:N$15)</f>
      </c>
      <c r="Q15" s="34"/>
      <c r="R15" s="34"/>
      <c r="S15" s="34">
        <v>874</v>
      </c>
      <c r="T15" s="34">
        <v>0</v>
      </c>
      <c r="U15" s="34">
        <v>165</v>
      </c>
      <c r="V15" s="34">
        <v>27</v>
      </c>
      <c r="W15" s="34"/>
      <c r="X15" s="7" t="s">
        <v>93</v>
      </c>
      <c r="Y15" s="7" t="s">
        <v>94</v>
      </c>
      <c r="Z15" s="8">
        <f>Y15-X15</f>
      </c>
      <c r="AA15" s="7">
        <v>44775.8395833333</v>
      </c>
      <c r="AB15" s="7">
        <v>44775.8923611111</v>
      </c>
      <c r="AC15" s="8">
        <v>0.0527777777777778</v>
      </c>
      <c r="AD15" s="7">
        <v>44775.8361111111</v>
      </c>
      <c r="AE15" s="7">
        <v>44775.8958333333</v>
      </c>
      <c r="AF15" s="8">
        <v>0.0597222222222222</v>
      </c>
      <c r="AG15" s="8">
        <v>0.00972222222222222</v>
      </c>
      <c r="AH15" s="9" t="s">
        <v>83</v>
      </c>
      <c r="AI15" s="34">
        <v>10100</v>
      </c>
      <c r="AJ15" s="34">
        <v>812</v>
      </c>
      <c r="AK15" s="9" t="s">
        <v>79</v>
      </c>
      <c r="AL15" s="34">
        <v>0</v>
      </c>
      <c r="BA15" s="9" t="str">
        <v/>
      </c>
    </row>
    <row r="16" spans="1:53" ht="15.75">
      <c r="A16" s="9" t="s">
        <v>57</v>
      </c>
      <c r="B16" s="9" t="s">
        <v>58</v>
      </c>
      <c r="C16" s="9" t="s">
        <v>59</v>
      </c>
      <c r="D16" s="9" t="s">
        <v>95</v>
      </c>
      <c r="E16" s="33">
        <v>44776</v>
      </c>
      <c r="F16" s="9" t="s">
        <v>96</v>
      </c>
      <c r="G16" s="9" t="s">
        <v>62</v>
      </c>
      <c r="H16" s="9" t="s">
        <v>63</v>
      </c>
      <c r="I16" s="9" t="s">
        <v>64</v>
      </c>
      <c r="J16" s="9" t="s">
        <v>65</v>
      </c>
      <c r="K16" s="9" t="s">
        <v>66</v>
      </c>
      <c r="L16" s="34">
        <v>153</v>
      </c>
      <c r="M16" s="34">
        <v>7</v>
      </c>
      <c r="N16" s="34">
        <v>3</v>
      </c>
      <c r="O16" s="34">
        <f>SUM(Sheet2!$L$16:M$16)</f>
      </c>
      <c r="P16" s="34">
        <f>SUM(Sheet2!$L$16:N$16)</f>
      </c>
      <c r="Q16" s="34"/>
      <c r="R16" s="34"/>
      <c r="S16" s="34">
        <v>1389</v>
      </c>
      <c r="T16" s="34">
        <v>0</v>
      </c>
      <c r="U16" s="34">
        <v>165</v>
      </c>
      <c r="V16" s="34">
        <v>5</v>
      </c>
      <c r="W16" s="34"/>
      <c r="X16" s="7" t="s">
        <v>67</v>
      </c>
      <c r="Y16" s="7" t="s">
        <v>68</v>
      </c>
      <c r="Z16" s="8">
        <f>Y16-X16</f>
      </c>
      <c r="AA16" s="7">
        <v>44776.3576388889</v>
      </c>
      <c r="AB16" s="7">
        <v>44776.4027777778</v>
      </c>
      <c r="AC16" s="8">
        <v>0.0451388888888889</v>
      </c>
      <c r="AD16" s="7">
        <v>44776.3472222222</v>
      </c>
      <c r="AE16" s="7">
        <v>44776.40625</v>
      </c>
      <c r="AF16" s="8">
        <v>0.0590277777777778</v>
      </c>
      <c r="AG16" s="8">
        <v>0.0347222222222222</v>
      </c>
      <c r="AH16" s="9" t="s">
        <v>97</v>
      </c>
      <c r="AI16" s="34">
        <v>10000</v>
      </c>
      <c r="AJ16" s="34">
        <v>753</v>
      </c>
      <c r="AK16" s="9" t="s">
        <v>79</v>
      </c>
      <c r="AL16" s="34">
        <v>0</v>
      </c>
      <c r="BA16" s="9" t="str">
        <v/>
      </c>
    </row>
    <row r="17" spans="1:53" ht="15.75">
      <c r="A17" s="9" t="s">
        <v>57</v>
      </c>
      <c r="B17" s="9" t="s">
        <v>58</v>
      </c>
      <c r="C17" s="9" t="s">
        <v>70</v>
      </c>
      <c r="D17" s="9" t="s">
        <v>95</v>
      </c>
      <c r="E17" s="33">
        <v>44776</v>
      </c>
      <c r="F17" s="9" t="s">
        <v>96</v>
      </c>
      <c r="G17" s="9" t="s">
        <v>71</v>
      </c>
      <c r="H17" s="9" t="s">
        <v>63</v>
      </c>
      <c r="I17" s="9" t="s">
        <v>64</v>
      </c>
      <c r="J17" s="9" t="s">
        <v>66</v>
      </c>
      <c r="K17" s="9" t="s">
        <v>65</v>
      </c>
      <c r="L17" s="34">
        <v>137</v>
      </c>
      <c r="M17" s="34">
        <v>2</v>
      </c>
      <c r="N17" s="34">
        <v>2</v>
      </c>
      <c r="O17" s="34">
        <f>SUM(Sheet2!$L$17:M$17)</f>
      </c>
      <c r="P17" s="34">
        <f>SUM(Sheet2!$L$17:N$17)</f>
      </c>
      <c r="Q17" s="34"/>
      <c r="R17" s="34"/>
      <c r="S17" s="34">
        <v>963</v>
      </c>
      <c r="T17" s="34">
        <v>150</v>
      </c>
      <c r="U17" s="34">
        <v>165</v>
      </c>
      <c r="V17" s="34">
        <v>26</v>
      </c>
      <c r="W17" s="34"/>
      <c r="X17" s="7" t="s">
        <v>98</v>
      </c>
      <c r="Y17" s="7" t="s">
        <v>99</v>
      </c>
      <c r="Z17" s="8">
        <f>Y17-X17</f>
      </c>
      <c r="AA17" s="7">
        <v>44776.4583333333</v>
      </c>
      <c r="AB17" s="7">
        <v>44776.5048611111</v>
      </c>
      <c r="AC17" s="8">
        <v>0.0465277777777778</v>
      </c>
      <c r="AD17" s="7">
        <v>44776.4541666667</v>
      </c>
      <c r="AE17" s="7">
        <v>44776.5083333333</v>
      </c>
      <c r="AF17" s="8">
        <v>0.0541666666666667</v>
      </c>
      <c r="AG17" s="8">
        <v>0.0305555555555556</v>
      </c>
      <c r="AH17" s="9" t="s">
        <v>83</v>
      </c>
      <c r="AI17" s="34"/>
      <c r="AJ17" s="34">
        <v>753</v>
      </c>
      <c r="AK17" s="9" t="s">
        <v>79</v>
      </c>
      <c r="AL17" s="34">
        <v>0</v>
      </c>
      <c r="BA17" s="9" t="str">
        <v/>
      </c>
    </row>
    <row r="18" spans="1:53" ht="15.75">
      <c r="A18" s="9" t="s">
        <v>57</v>
      </c>
      <c r="B18" s="9" t="s">
        <v>58</v>
      </c>
      <c r="C18" s="9" t="s">
        <v>59</v>
      </c>
      <c r="D18" s="9" t="s">
        <v>95</v>
      </c>
      <c r="E18" s="33">
        <v>44776</v>
      </c>
      <c r="F18" s="9" t="s">
        <v>96</v>
      </c>
      <c r="G18" s="9" t="s">
        <v>74</v>
      </c>
      <c r="H18" s="9" t="s">
        <v>63</v>
      </c>
      <c r="I18" s="9" t="s">
        <v>64</v>
      </c>
      <c r="J18" s="9" t="s">
        <v>65</v>
      </c>
      <c r="K18" s="9" t="s">
        <v>75</v>
      </c>
      <c r="L18" s="34">
        <v>151</v>
      </c>
      <c r="M18" s="34">
        <v>7</v>
      </c>
      <c r="N18" s="34">
        <v>2</v>
      </c>
      <c r="O18" s="34">
        <f>SUM(Sheet2!$L$18:M$18)</f>
      </c>
      <c r="P18" s="34">
        <f>SUM(Sheet2!$L$18:N$18)</f>
      </c>
      <c r="Q18" s="34"/>
      <c r="R18" s="34"/>
      <c r="S18" s="34">
        <v>1218</v>
      </c>
      <c r="T18" s="34">
        <v>2680</v>
      </c>
      <c r="U18" s="34">
        <v>165</v>
      </c>
      <c r="V18" s="34">
        <v>7</v>
      </c>
      <c r="W18" s="34"/>
      <c r="X18" s="7" t="s">
        <v>76</v>
      </c>
      <c r="Y18" s="7" t="s">
        <v>77</v>
      </c>
      <c r="Z18" s="8">
        <f>Y18-X18</f>
      </c>
      <c r="AA18" s="7">
        <v>44776.6854166667</v>
      </c>
      <c r="AB18" s="7">
        <v>44776.7361111111</v>
      </c>
      <c r="AC18" s="8">
        <v>0.0506944444444444</v>
      </c>
      <c r="AD18" s="7">
        <v>44776.6805555556</v>
      </c>
      <c r="AE18" s="7">
        <v>44776.7409722222</v>
      </c>
      <c r="AF18" s="8">
        <v>0.0604166666666667</v>
      </c>
      <c r="AG18" s="8">
        <v>0</v>
      </c>
      <c r="AH18" s="9"/>
      <c r="AI18" s="34">
        <v>11100</v>
      </c>
      <c r="AJ18" s="34">
        <v>812</v>
      </c>
      <c r="AK18" s="9" t="s">
        <v>79</v>
      </c>
      <c r="AL18" s="34">
        <v>0</v>
      </c>
      <c r="BA18" s="9" t="str">
        <v/>
      </c>
    </row>
    <row r="19" spans="1:53" ht="15.75">
      <c r="A19" s="9" t="s">
        <v>57</v>
      </c>
      <c r="B19" s="9" t="s">
        <v>58</v>
      </c>
      <c r="C19" s="9" t="s">
        <v>70</v>
      </c>
      <c r="D19" s="9" t="s">
        <v>95</v>
      </c>
      <c r="E19" s="33">
        <v>44776</v>
      </c>
      <c r="F19" s="9" t="s">
        <v>96</v>
      </c>
      <c r="G19" s="9" t="s">
        <v>80</v>
      </c>
      <c r="H19" s="9" t="s">
        <v>63</v>
      </c>
      <c r="I19" s="9" t="s">
        <v>64</v>
      </c>
      <c r="J19" s="9" t="s">
        <v>75</v>
      </c>
      <c r="K19" s="9" t="s">
        <v>65</v>
      </c>
      <c r="L19" s="34">
        <v>138</v>
      </c>
      <c r="M19" s="34">
        <v>6</v>
      </c>
      <c r="N19" s="34">
        <v>5</v>
      </c>
      <c r="O19" s="34">
        <f>SUM(Sheet2!$L$19:M$19)</f>
      </c>
      <c r="P19" s="34">
        <f>SUM(Sheet2!$L$19:N$19)</f>
      </c>
      <c r="Q19" s="34"/>
      <c r="R19" s="34"/>
      <c r="S19" s="34">
        <v>925</v>
      </c>
      <c r="T19" s="34">
        <v>0</v>
      </c>
      <c r="U19" s="34">
        <v>165</v>
      </c>
      <c r="V19" s="34">
        <v>21</v>
      </c>
      <c r="W19" s="34"/>
      <c r="X19" s="7" t="s">
        <v>81</v>
      </c>
      <c r="Y19" s="7" t="s">
        <v>82</v>
      </c>
      <c r="Z19" s="8">
        <f>Y19-X19</f>
      </c>
      <c r="AA19" s="7">
        <v>44776.7847222222</v>
      </c>
      <c r="AB19" s="7">
        <v>44776.8368055556</v>
      </c>
      <c r="AC19" s="8">
        <v>0.0520833333333333</v>
      </c>
      <c r="AD19" s="7">
        <v>44776.7777777778</v>
      </c>
      <c r="AE19" s="7">
        <v>44776.8395833333</v>
      </c>
      <c r="AF19" s="8">
        <v>0.0618055555555556</v>
      </c>
      <c r="AG19" s="8">
        <v>0</v>
      </c>
      <c r="AH19" s="9"/>
      <c r="AI19" s="34"/>
      <c r="AJ19" s="34">
        <v>812</v>
      </c>
      <c r="AK19" s="9" t="s">
        <v>79</v>
      </c>
      <c r="AL19" s="34">
        <v>0</v>
      </c>
      <c r="BA19" s="9" t="str">
        <v/>
      </c>
    </row>
    <row r="20" spans="1:53" ht="15.75">
      <c r="A20" s="9" t="s">
        <v>57</v>
      </c>
      <c r="B20" s="9" t="s">
        <v>58</v>
      </c>
      <c r="C20" s="9" t="s">
        <v>59</v>
      </c>
      <c r="D20" s="9" t="s">
        <v>100</v>
      </c>
      <c r="E20" s="33">
        <v>44777</v>
      </c>
      <c r="F20" s="9" t="s">
        <v>101</v>
      </c>
      <c r="G20" s="9" t="s">
        <v>102</v>
      </c>
      <c r="H20" s="9" t="s">
        <v>63</v>
      </c>
      <c r="I20" s="9" t="s">
        <v>64</v>
      </c>
      <c r="J20" s="9" t="s">
        <v>65</v>
      </c>
      <c r="K20" s="9" t="s">
        <v>66</v>
      </c>
      <c r="L20" s="34">
        <v>141</v>
      </c>
      <c r="M20" s="34">
        <v>9</v>
      </c>
      <c r="N20" s="34">
        <v>0</v>
      </c>
      <c r="O20" s="34">
        <f>SUM(Sheet2!$L$20:M$20)</f>
      </c>
      <c r="P20" s="34">
        <f>SUM(Sheet2!$L$20:N$20)</f>
      </c>
      <c r="Q20" s="34"/>
      <c r="R20" s="34"/>
      <c r="S20" s="34">
        <v>1167</v>
      </c>
      <c r="T20" s="34">
        <v>0</v>
      </c>
      <c r="U20" s="34">
        <v>165</v>
      </c>
      <c r="V20" s="34">
        <v>15</v>
      </c>
      <c r="W20" s="34"/>
      <c r="X20" s="7" t="s">
        <v>67</v>
      </c>
      <c r="Y20" s="7" t="s">
        <v>68</v>
      </c>
      <c r="Z20" s="8">
        <f>Y20-X20</f>
      </c>
      <c r="AA20" s="7">
        <v>44777.3159722222</v>
      </c>
      <c r="AB20" s="7">
        <v>44777.3611111111</v>
      </c>
      <c r="AC20" s="8">
        <v>0.0451388888888889</v>
      </c>
      <c r="AD20" s="7">
        <v>44777.3125</v>
      </c>
      <c r="AE20" s="7">
        <v>44777.3645833333</v>
      </c>
      <c r="AF20" s="8">
        <v>0.0520833333333333</v>
      </c>
      <c r="AG20" s="8">
        <v>0</v>
      </c>
      <c r="AH20" s="9"/>
      <c r="AI20" s="34">
        <v>9300</v>
      </c>
      <c r="AJ20" s="34">
        <v>753</v>
      </c>
      <c r="AK20" s="9" t="s">
        <v>79</v>
      </c>
      <c r="AL20" s="34">
        <v>0</v>
      </c>
      <c r="BA20" s="9" t="str">
        <v/>
      </c>
    </row>
    <row r="21" spans="1:53" ht="15.75">
      <c r="A21" s="9" t="s">
        <v>57</v>
      </c>
      <c r="B21" s="9" t="s">
        <v>58</v>
      </c>
      <c r="C21" s="9" t="s">
        <v>70</v>
      </c>
      <c r="D21" s="9" t="s">
        <v>100</v>
      </c>
      <c r="E21" s="33">
        <v>44777</v>
      </c>
      <c r="F21" s="9" t="s">
        <v>101</v>
      </c>
      <c r="G21" s="9" t="s">
        <v>71</v>
      </c>
      <c r="H21" s="9" t="s">
        <v>63</v>
      </c>
      <c r="I21" s="9" t="s">
        <v>64</v>
      </c>
      <c r="J21" s="9" t="s">
        <v>66</v>
      </c>
      <c r="K21" s="9" t="s">
        <v>65</v>
      </c>
      <c r="L21" s="34">
        <v>139</v>
      </c>
      <c r="M21" s="34">
        <v>4</v>
      </c>
      <c r="N21" s="34">
        <v>2</v>
      </c>
      <c r="O21" s="34">
        <f>SUM(Sheet2!$L$21:M$21)</f>
      </c>
      <c r="P21" s="34">
        <f>SUM(Sheet2!$L$21:N$21)</f>
      </c>
      <c r="Q21" s="34"/>
      <c r="R21" s="34"/>
      <c r="S21" s="34">
        <v>928</v>
      </c>
      <c r="T21" s="34">
        <v>0</v>
      </c>
      <c r="U21" s="34">
        <v>165</v>
      </c>
      <c r="V21" s="34">
        <v>22</v>
      </c>
      <c r="W21" s="34"/>
      <c r="X21" s="7" t="s">
        <v>98</v>
      </c>
      <c r="Y21" s="7" t="s">
        <v>99</v>
      </c>
      <c r="Z21" s="8">
        <f>Y21-X21</f>
      </c>
      <c r="AA21" s="7">
        <v>44777.4263888889</v>
      </c>
      <c r="AB21" s="7">
        <v>44777.4756944444</v>
      </c>
      <c r="AC21" s="8">
        <v>0.0493055555555556</v>
      </c>
      <c r="AD21" s="7">
        <v>44777.4222222222</v>
      </c>
      <c r="AE21" s="7">
        <v>44777.4756944444</v>
      </c>
      <c r="AF21" s="8">
        <v>0.0534722222222222</v>
      </c>
      <c r="AG21" s="8">
        <v>-0.00138888888888889</v>
      </c>
      <c r="AH21" s="9"/>
      <c r="AI21" s="34">
        <v>8800</v>
      </c>
      <c r="AJ21" s="34">
        <v>753</v>
      </c>
      <c r="AK21" s="9" t="s">
        <v>79</v>
      </c>
      <c r="AL21" s="34">
        <v>0</v>
      </c>
      <c r="BA21" s="9" t="str">
        <v/>
      </c>
    </row>
    <row r="22" spans="1:53" ht="15.75">
      <c r="A22" s="9" t="s">
        <v>57</v>
      </c>
      <c r="B22" s="9" t="s">
        <v>58</v>
      </c>
      <c r="C22" s="9" t="s">
        <v>59</v>
      </c>
      <c r="D22" s="9" t="s">
        <v>100</v>
      </c>
      <c r="E22" s="33">
        <v>44777</v>
      </c>
      <c r="F22" s="9" t="s">
        <v>101</v>
      </c>
      <c r="G22" s="9" t="s">
        <v>74</v>
      </c>
      <c r="H22" s="9" t="s">
        <v>63</v>
      </c>
      <c r="I22" s="9" t="s">
        <v>64</v>
      </c>
      <c r="J22" s="9" t="s">
        <v>65</v>
      </c>
      <c r="K22" s="9" t="s">
        <v>75</v>
      </c>
      <c r="L22" s="34">
        <v>135</v>
      </c>
      <c r="M22" s="34">
        <v>11</v>
      </c>
      <c r="N22" s="34">
        <v>2</v>
      </c>
      <c r="O22" s="34">
        <f>SUM(Sheet2!$L$22:M$22)</f>
      </c>
      <c r="P22" s="34">
        <f>SUM(Sheet2!$L$22:N$22)</f>
      </c>
      <c r="Q22" s="34"/>
      <c r="R22" s="34"/>
      <c r="S22" s="34">
        <v>1235</v>
      </c>
      <c r="T22" s="34">
        <v>0</v>
      </c>
      <c r="U22" s="34">
        <v>165</v>
      </c>
      <c r="V22" s="34">
        <v>19</v>
      </c>
      <c r="W22" s="34"/>
      <c r="X22" s="7" t="s">
        <v>91</v>
      </c>
      <c r="Y22" s="7" t="s">
        <v>103</v>
      </c>
      <c r="Z22" s="8">
        <f>Y22-X22</f>
      </c>
      <c r="AA22" s="7">
        <v>44777.7361111111</v>
      </c>
      <c r="AB22" s="7">
        <v>44777.7868055556</v>
      </c>
      <c r="AC22" s="8">
        <v>0.0506944444444444</v>
      </c>
      <c r="AD22" s="7">
        <v>44777.7291666667</v>
      </c>
      <c r="AE22" s="7">
        <v>44777.7916666667</v>
      </c>
      <c r="AF22" s="8">
        <v>0.0625</v>
      </c>
      <c r="AG22" s="8">
        <v>0</v>
      </c>
      <c r="AH22" s="9" t="s">
        <v>104</v>
      </c>
      <c r="AI22" s="34">
        <v>10000</v>
      </c>
      <c r="AJ22" s="34">
        <v>812</v>
      </c>
      <c r="AK22" s="9" t="s">
        <v>79</v>
      </c>
      <c r="AL22" s="34">
        <v>0</v>
      </c>
      <c r="BA22" s="9" t="str">
        <v/>
      </c>
    </row>
    <row r="23" spans="1:53" ht="15.75">
      <c r="A23" s="9" t="s">
        <v>57</v>
      </c>
      <c r="B23" s="9" t="s">
        <v>58</v>
      </c>
      <c r="C23" s="9" t="s">
        <v>70</v>
      </c>
      <c r="D23" s="9" t="s">
        <v>100</v>
      </c>
      <c r="E23" s="33">
        <v>44777</v>
      </c>
      <c r="F23" s="9" t="s">
        <v>101</v>
      </c>
      <c r="G23" s="9" t="s">
        <v>80</v>
      </c>
      <c r="H23" s="9" t="s">
        <v>63</v>
      </c>
      <c r="I23" s="9" t="s">
        <v>64</v>
      </c>
      <c r="J23" s="9" t="s">
        <v>75</v>
      </c>
      <c r="K23" s="9" t="s">
        <v>65</v>
      </c>
      <c r="L23" s="34">
        <v>135</v>
      </c>
      <c r="M23" s="34">
        <v>15</v>
      </c>
      <c r="N23" s="34">
        <v>2</v>
      </c>
      <c r="O23" s="34">
        <f>SUM(Sheet2!$L$23:M$23)</f>
      </c>
      <c r="P23" s="34">
        <f>SUM(Sheet2!$L$23:N$23)</f>
      </c>
      <c r="Q23" s="34"/>
      <c r="R23" s="34"/>
      <c r="S23" s="34">
        <v>1056</v>
      </c>
      <c r="T23" s="34">
        <v>0</v>
      </c>
      <c r="U23" s="34">
        <v>165</v>
      </c>
      <c r="V23" s="34">
        <v>15</v>
      </c>
      <c r="W23" s="34"/>
      <c r="X23" s="7" t="s">
        <v>105</v>
      </c>
      <c r="Y23" s="7" t="s">
        <v>106</v>
      </c>
      <c r="Z23" s="8">
        <f>Y23-X23</f>
      </c>
      <c r="AA23" s="7">
        <v>44777.83125</v>
      </c>
      <c r="AB23" s="7">
        <v>44777.8819444444</v>
      </c>
      <c r="AC23" s="8">
        <v>0.0506944444444444</v>
      </c>
      <c r="AD23" s="7">
        <v>44777.8263888889</v>
      </c>
      <c r="AE23" s="7">
        <v>44777.8854166667</v>
      </c>
      <c r="AF23" s="8">
        <v>0.0590277777777778</v>
      </c>
      <c r="AG23" s="8">
        <v>0.00347222222222222</v>
      </c>
      <c r="AH23" s="9" t="s">
        <v>83</v>
      </c>
      <c r="AI23" s="34">
        <v>9700</v>
      </c>
      <c r="AJ23" s="34">
        <v>812</v>
      </c>
      <c r="AK23" s="9" t="s">
        <v>79</v>
      </c>
      <c r="AL23" s="34">
        <v>0</v>
      </c>
      <c r="BA23" s="9" t="str">
        <v/>
      </c>
    </row>
    <row r="24" spans="1:53" ht="15.75">
      <c r="A24" s="9" t="s">
        <v>57</v>
      </c>
      <c r="B24" s="9" t="s">
        <v>58</v>
      </c>
      <c r="C24" s="9" t="s">
        <v>59</v>
      </c>
      <c r="D24" s="9" t="s">
        <v>107</v>
      </c>
      <c r="E24" s="33">
        <v>44778</v>
      </c>
      <c r="F24" s="9" t="s">
        <v>108</v>
      </c>
      <c r="G24" s="9" t="s">
        <v>86</v>
      </c>
      <c r="H24" s="9" t="s">
        <v>63</v>
      </c>
      <c r="I24" s="9" t="s">
        <v>64</v>
      </c>
      <c r="J24" s="9" t="s">
        <v>65</v>
      </c>
      <c r="K24" s="9" t="s">
        <v>66</v>
      </c>
      <c r="L24" s="34">
        <v>142</v>
      </c>
      <c r="M24" s="34">
        <v>10</v>
      </c>
      <c r="N24" s="34">
        <v>3</v>
      </c>
      <c r="O24" s="34">
        <f>SUM(Sheet2!$L$24:M$24)</f>
      </c>
      <c r="P24" s="34">
        <f>SUM(Sheet2!$L$24:N$24)</f>
      </c>
      <c r="Q24" s="34"/>
      <c r="R24" s="34"/>
      <c r="S24" s="34">
        <v>1537</v>
      </c>
      <c r="T24" s="34">
        <v>0</v>
      </c>
      <c r="U24" s="34">
        <v>165</v>
      </c>
      <c r="V24" s="34">
        <v>13</v>
      </c>
      <c r="W24" s="34"/>
      <c r="X24" s="7" t="s">
        <v>109</v>
      </c>
      <c r="Y24" s="7" t="s">
        <v>110</v>
      </c>
      <c r="Z24" s="8">
        <f>Y24-X24</f>
      </c>
      <c r="AA24" s="7">
        <v>44778.3854166667</v>
      </c>
      <c r="AB24" s="7">
        <v>44778.4305555556</v>
      </c>
      <c r="AC24" s="8">
        <v>0.0451388888888889</v>
      </c>
      <c r="AD24" s="7">
        <v>44778.375</v>
      </c>
      <c r="AE24" s="7">
        <v>44778.4305555556</v>
      </c>
      <c r="AF24" s="8">
        <v>0.0555555555555556</v>
      </c>
      <c r="AG24" s="8">
        <v>0</v>
      </c>
      <c r="AH24" s="9"/>
      <c r="AI24" s="34">
        <v>9400</v>
      </c>
      <c r="AJ24" s="34">
        <v>753</v>
      </c>
      <c r="AK24" s="9" t="s">
        <v>69</v>
      </c>
      <c r="AL24" s="34">
        <v>0</v>
      </c>
      <c r="BA24" s="9" t="str">
        <v/>
      </c>
    </row>
    <row r="25" spans="1:53" ht="15.75">
      <c r="A25" s="9" t="s">
        <v>57</v>
      </c>
      <c r="B25" s="9" t="s">
        <v>58</v>
      </c>
      <c r="C25" s="9" t="s">
        <v>70</v>
      </c>
      <c r="D25" s="9" t="s">
        <v>107</v>
      </c>
      <c r="E25" s="33">
        <v>44778</v>
      </c>
      <c r="F25" s="9" t="s">
        <v>108</v>
      </c>
      <c r="G25" s="9" t="s">
        <v>71</v>
      </c>
      <c r="H25" s="9" t="s">
        <v>63</v>
      </c>
      <c r="I25" s="9" t="s">
        <v>64</v>
      </c>
      <c r="J25" s="9" t="s">
        <v>66</v>
      </c>
      <c r="K25" s="9" t="s">
        <v>65</v>
      </c>
      <c r="L25" s="34">
        <v>138</v>
      </c>
      <c r="M25" s="34">
        <v>4</v>
      </c>
      <c r="N25" s="34">
        <v>0</v>
      </c>
      <c r="O25" s="34">
        <f>SUM(Sheet2!$L$25:M$25)</f>
      </c>
      <c r="P25" s="34">
        <f>SUM(Sheet2!$L$25:N$25)</f>
      </c>
      <c r="Q25" s="34"/>
      <c r="R25" s="34"/>
      <c r="S25" s="34">
        <v>1024</v>
      </c>
      <c r="T25" s="34">
        <v>0</v>
      </c>
      <c r="U25" s="34">
        <v>165</v>
      </c>
      <c r="V25" s="34">
        <v>23</v>
      </c>
      <c r="W25" s="34"/>
      <c r="X25" s="7" t="s">
        <v>111</v>
      </c>
      <c r="Y25" s="7" t="s">
        <v>112</v>
      </c>
      <c r="Z25" s="8">
        <f>Y25-X25</f>
      </c>
      <c r="AA25" s="7">
        <v>44778.4861111111</v>
      </c>
      <c r="AB25" s="7">
        <v>44778.5347222222</v>
      </c>
      <c r="AC25" s="8">
        <v>0.0486111111111111</v>
      </c>
      <c r="AD25" s="7">
        <v>44778.4791666667</v>
      </c>
      <c r="AE25" s="7">
        <v>44778.5347222222</v>
      </c>
      <c r="AF25" s="8">
        <v>0.0555555555555556</v>
      </c>
      <c r="AG25" s="8">
        <v>0.0104166666666667</v>
      </c>
      <c r="AH25" s="9" t="s">
        <v>113</v>
      </c>
      <c r="AI25" s="34">
        <v>9300</v>
      </c>
      <c r="AJ25" s="34">
        <v>753</v>
      </c>
      <c r="AK25" s="9" t="s">
        <v>69</v>
      </c>
      <c r="AL25" s="34">
        <v>0</v>
      </c>
      <c r="BA25" s="9" t="str">
        <v/>
      </c>
    </row>
    <row r="26" spans="1:53" ht="15.75">
      <c r="A26" s="9" t="s">
        <v>57</v>
      </c>
      <c r="B26" s="9" t="s">
        <v>58</v>
      </c>
      <c r="C26" s="9" t="s">
        <v>59</v>
      </c>
      <c r="D26" s="9" t="s">
        <v>107</v>
      </c>
      <c r="E26" s="33">
        <v>44778</v>
      </c>
      <c r="F26" s="9" t="s">
        <v>108</v>
      </c>
      <c r="G26" s="9" t="s">
        <v>74</v>
      </c>
      <c r="H26" s="9" t="s">
        <v>63</v>
      </c>
      <c r="I26" s="9" t="s">
        <v>64</v>
      </c>
      <c r="J26" s="9" t="s">
        <v>65</v>
      </c>
      <c r="K26" s="9" t="s">
        <v>75</v>
      </c>
      <c r="L26" s="34">
        <v>137</v>
      </c>
      <c r="M26" s="34">
        <v>11</v>
      </c>
      <c r="N26" s="34">
        <v>1</v>
      </c>
      <c r="O26" s="34">
        <f>SUM(Sheet2!$L$26:M$26)</f>
      </c>
      <c r="P26" s="34">
        <f>SUM(Sheet2!$L$26:N$26)</f>
      </c>
      <c r="Q26" s="34"/>
      <c r="R26" s="34"/>
      <c r="S26" s="34">
        <v>1300</v>
      </c>
      <c r="T26" s="34">
        <v>0</v>
      </c>
      <c r="U26" s="34">
        <v>165</v>
      </c>
      <c r="V26" s="34">
        <v>17</v>
      </c>
      <c r="W26" s="34"/>
      <c r="X26" s="7" t="s">
        <v>76</v>
      </c>
      <c r="Y26" s="7" t="s">
        <v>77</v>
      </c>
      <c r="Z26" s="8">
        <f>Y26-X26</f>
      </c>
      <c r="AA26" s="7">
        <v>44778.6805555556</v>
      </c>
      <c r="AB26" s="7">
        <v>44778.7319444444</v>
      </c>
      <c r="AC26" s="8">
        <v>0.0513888888888889</v>
      </c>
      <c r="AD26" s="7">
        <v>44778.6736111111</v>
      </c>
      <c r="AE26" s="7">
        <v>44778.7361111111</v>
      </c>
      <c r="AF26" s="8">
        <v>0.0625</v>
      </c>
      <c r="AG26" s="8">
        <v>-0.00694444444444444</v>
      </c>
      <c r="AH26" s="9"/>
      <c r="AI26" s="34"/>
      <c r="AJ26" s="34">
        <v>812</v>
      </c>
      <c r="AK26" s="9" t="s">
        <v>79</v>
      </c>
      <c r="AL26" s="34">
        <v>0</v>
      </c>
      <c r="BA26" s="9" t="str">
        <v/>
      </c>
    </row>
    <row r="27" spans="1:53" ht="15.75">
      <c r="A27" s="9" t="s">
        <v>57</v>
      </c>
      <c r="B27" s="9" t="s">
        <v>58</v>
      </c>
      <c r="C27" s="9" t="s">
        <v>70</v>
      </c>
      <c r="D27" s="9" t="s">
        <v>107</v>
      </c>
      <c r="E27" s="33">
        <v>44778</v>
      </c>
      <c r="F27" s="9" t="s">
        <v>108</v>
      </c>
      <c r="G27" s="9" t="s">
        <v>80</v>
      </c>
      <c r="H27" s="9" t="s">
        <v>63</v>
      </c>
      <c r="I27" s="9" t="s">
        <v>64</v>
      </c>
      <c r="J27" s="9" t="s">
        <v>75</v>
      </c>
      <c r="K27" s="9" t="s">
        <v>65</v>
      </c>
      <c r="L27" s="34">
        <v>132</v>
      </c>
      <c r="M27" s="34">
        <v>12</v>
      </c>
      <c r="N27" s="34">
        <v>4</v>
      </c>
      <c r="O27" s="34">
        <f>SUM(Sheet2!$L$27:M$27)</f>
      </c>
      <c r="P27" s="34">
        <f>SUM(Sheet2!$L$27:N$27)</f>
      </c>
      <c r="Q27" s="34"/>
      <c r="R27" s="34"/>
      <c r="S27" s="34">
        <v>968</v>
      </c>
      <c r="T27" s="34">
        <v>0</v>
      </c>
      <c r="U27" s="34">
        <v>165</v>
      </c>
      <c r="V27" s="34">
        <v>21</v>
      </c>
      <c r="W27" s="34"/>
      <c r="X27" s="7" t="s">
        <v>81</v>
      </c>
      <c r="Y27" s="7" t="s">
        <v>82</v>
      </c>
      <c r="Z27" s="8">
        <f>Y27-X27</f>
      </c>
      <c r="AA27" s="7">
        <v>44778.78125</v>
      </c>
      <c r="AB27" s="7">
        <v>44778.8333333333</v>
      </c>
      <c r="AC27" s="8">
        <v>0.0520833333333333</v>
      </c>
      <c r="AD27" s="7">
        <v>44778.7756944444</v>
      </c>
      <c r="AE27" s="7">
        <v>44778.8368055556</v>
      </c>
      <c r="AF27" s="8">
        <v>0.0611111111111111</v>
      </c>
      <c r="AG27" s="8">
        <v>-0.00208333333333333</v>
      </c>
      <c r="AH27" s="9"/>
      <c r="AI27" s="34"/>
      <c r="AJ27" s="34">
        <v>812</v>
      </c>
      <c r="AK27" s="9" t="s">
        <v>79</v>
      </c>
      <c r="AL27" s="34">
        <v>0</v>
      </c>
      <c r="BA27" s="9" t="str">
        <v/>
      </c>
    </row>
    <row r="28" spans="12:38" ht="15.75">
      <c r="L28" s="9">
        <f>SUM(Sheet2!$L$8:L$27)</f>
      </c>
      <c r="M28" s="9">
        <f>SUM(Sheet2!$M$8:M$27)</f>
      </c>
      <c r="N28" s="9">
        <f>SUM(Sheet2!$N$8:N$27)</f>
      </c>
      <c r="O28" s="9">
        <f>SUM(Sheet2!$O$8:O$27)</f>
      </c>
      <c r="P28" s="9">
        <f>SUM(Sheet2!$P$8:P$27)</f>
      </c>
      <c r="Q28" s="9">
        <f>SUM(Sheet2!$Q$8:Q$27)</f>
      </c>
      <c r="R28" s="9">
        <f>SUM(Sheet2!$R$8:R$27)</f>
      </c>
      <c r="S28" s="9">
        <f>SUM(Sheet2!$S$8:S$27)</f>
      </c>
      <c r="T28" s="9">
        <f>SUM(Sheet2!$T$8:T$27)</f>
      </c>
      <c r="Z28" s="8">
        <f>SUM(Sheet2!$Z$8:Z$27)</f>
      </c>
      <c r="AC28" s="8">
        <f>SUM(Sheet2!$AC$8:AC$27)</f>
      </c>
      <c r="AF28" s="8">
        <f>SUM(Sheet2!$AF$8:AF$27)</f>
      </c>
      <c r="AG28" s="8">
        <f>SUM(Sheet2!$AG$8:AG$27)</f>
      </c>
      <c r="AI28" s="10">
        <f>SUM(Sheet2!$AI$8:AI$27)</f>
      </c>
      <c r="AJ28" s="10">
        <f>SUM(Sheet2!$AJ$8:AJ$27)</f>
      </c>
      <c r="AL28" s="10">
        <f>SUM(Sheet2!$AL$8:AL$27)</f>
      </c>
    </row>
    <row r="29" ht="31.5" customHeight="1" thickTop="1"/>
    <row r="30" ht="30" customHeight="1"/>
    <row r="31" ht="31.5" customHeight="1"/>
    <row r="32" ht="29.25" customHeight="1">
      <c r="V32" s="8"/>
    </row>
  </sheetData>
  <mergeCells count="36">
    <mergeCell ref="A6:A7"/>
    <mergeCell ref="B6:B7"/>
    <mergeCell ref="C6:C7"/>
    <mergeCell ref="S6:S7"/>
    <mergeCell ref="D6:D7"/>
    <mergeCell ref="E6:E7"/>
    <mergeCell ref="F6:F7"/>
    <mergeCell ref="G6:G7"/>
    <mergeCell ref="J6:J7"/>
    <mergeCell ref="K6:K7"/>
    <mergeCell ref="L6:N6"/>
    <mergeCell ref="O6:O7"/>
    <mergeCell ref="P6:P7"/>
    <mergeCell ref="Q6:Q7"/>
    <mergeCell ref="R6:R7"/>
    <mergeCell ref="V6:V7"/>
    <mergeCell ref="W6:W7"/>
    <mergeCell ref="X6:X7"/>
    <mergeCell ref="Y6:Y7"/>
    <mergeCell ref="Z6:Z7"/>
    <mergeCell ref="BA6:BA7"/>
    <mergeCell ref="T6:T7"/>
    <mergeCell ref="AD6:AD7"/>
    <mergeCell ref="AE6:AE7"/>
    <mergeCell ref="AF6:AF7"/>
    <mergeCell ref="AJ6:AJ7"/>
    <mergeCell ref="AK6:AK7"/>
    <mergeCell ref="AL6:AL7"/>
    <mergeCell ref="AM6:AZ6"/>
    <mergeCell ref="AA6:AA7"/>
    <mergeCell ref="AB6:AB7"/>
    <mergeCell ref="AC6:AC7"/>
    <mergeCell ref="AG6:AG7"/>
    <mergeCell ref="AH6:AH7"/>
    <mergeCell ref="AI6:AI7"/>
    <mergeCell ref="U6:U7"/>
  </mergeCells>
  <printOptions/>
  <pageMargins left="0.7" right="0.7" top="0.75" bottom="0.75" header="0.3" footer="0.3"/>
  <pageSetup horizontalDpi="600" verticalDpi="600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.00390625" defaultColWidthPt="54" defaultRowHeight="15.75"/>
  <sheetData/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Rojerd</dc:creator>
  <cp:keywords/>
  <dc:description/>
  <cp:lastModifiedBy>Vahid</cp:lastModifiedBy>
  <cp:lastPrinted>2020-09-16T11:51:41Z</cp:lastPrinted>
  <dcterms:created xsi:type="dcterms:W3CDTF">2011-09-25T18:59:39Z</dcterms:created>
  <dcterms:modified xsi:type="dcterms:W3CDTF">2022-08-17T07:08:25Z</dcterms:modified>
  <cp:category/>
  <cp:version/>
  <cp:contentType/>
  <cp:contentStatus/>
</cp:coreProperties>
</file>