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30" windowWidth="14810" windowHeight="78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D1" i="1"/>
  <c r="D10" i="1" s="1"/>
  <c r="C12" i="1"/>
  <c r="D5" i="1"/>
  <c r="D6" i="1"/>
  <c r="D7" i="1"/>
  <c r="D8" i="1"/>
  <c r="D9" i="1"/>
  <c r="D4" i="1"/>
  <c r="D11" i="1" l="1"/>
  <c r="D12" i="1" s="1"/>
</calcChain>
</file>

<file path=xl/sharedStrings.xml><?xml version="1.0" encoding="utf-8"?>
<sst xmlns="http://schemas.openxmlformats.org/spreadsheetml/2006/main" count="29" uniqueCount="28">
  <si>
    <t>разработчик</t>
  </si>
  <si>
    <t>тестировщик</t>
  </si>
  <si>
    <t>аналитик</t>
  </si>
  <si>
    <t>внедренец</t>
  </si>
  <si>
    <t>тех менеджер</t>
  </si>
  <si>
    <t>менеджер</t>
  </si>
  <si>
    <t>тестировщик(субподряд)</t>
  </si>
  <si>
    <t>Ч/д КРОК</t>
  </si>
  <si>
    <t>Передача знаний</t>
  </si>
  <si>
    <t>вводный курс по инфраструктуре(Судиловский - 2 дня + ответы на возникающие вопросы в течении 2 недель после вводного курса)</t>
  </si>
  <si>
    <t>вводный курс по разработке и архитектуре(Когунь - 3 дня + ответы на возникающие вопросы в течении 2 недель после вводного курса)</t>
  </si>
  <si>
    <t>Техподдержка</t>
  </si>
  <si>
    <t>Ч/д ITR с апреля</t>
  </si>
  <si>
    <t>Итого в день</t>
  </si>
  <si>
    <t xml:space="preserve">ч/д  </t>
  </si>
  <si>
    <t>стоимость</t>
  </si>
  <si>
    <t>Длительность поддержки и общая стоимость за период</t>
  </si>
  <si>
    <t>Если техподдержка и передача знаний происходит одновременно, то общая стоимость составит:</t>
  </si>
  <si>
    <t>вводный курс по тестированию(Бондаренко - 1 день + ответы на возникающие вопросы в течении 2 недель после вводного курса)</t>
  </si>
  <si>
    <t>Исправление ошибок ПСИ</t>
  </si>
  <si>
    <t>21 билд готов для установки на пром</t>
  </si>
  <si>
    <t>Подготовлен хот-фикс с оптимизацией, передан в Банк</t>
  </si>
  <si>
    <t>Участие во втором нагружении по НТ, оптимизация по НТ + помощь в очистке ОШС</t>
  </si>
  <si>
    <t>ЗНИ 1558 "Изменение механизма импорта из WFM"</t>
  </si>
  <si>
    <t>Участие в третьем нагружении по НТ, оптимизации по НТ</t>
  </si>
  <si>
    <t>ЗНИ №1054 «Изменение механизма уведомлений» + ЗНИ 1471 «Поиск по вложениям в стандартном поиске»</t>
  </si>
  <si>
    <t>Подготовлен хот-фикс с ЗНИ1558</t>
  </si>
  <si>
    <t>Подгтоовлен хот-фкис с ЗНИ1054 + ЗНИ1471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</si>
</sst>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b/>
      <sz val="11"/>
      <color rgb="FF1F497D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44" fontId="3" fillId="0" borderId="1" xfId="1" applyFont="1" applyBorder="1"/>
    <xf numFmtId="0" fontId="2" fillId="0" borderId="1" xfId="0" applyFont="1" applyBorder="1"/>
    <xf numFmtId="44" fontId="4" fillId="0" borderId="1" xfId="1" applyFont="1" applyBorder="1"/>
    <xf numFmtId="44" fontId="2" fillId="0" borderId="1" xfId="0" applyNumberFormat="1" applyFont="1" applyBorder="1"/>
    <xf numFmtId="0" fontId="0" fillId="0" borderId="1" xfId="0" applyBorder="1" applyAlignment="1">
      <alignment wrapText="1"/>
    </xf>
    <xf numFmtId="44" fontId="2" fillId="0" borderId="1" xfId="1" applyFont="1" applyBorder="1"/>
    <xf numFmtId="0" fontId="5" fillId="0" borderId="1" xfId="0" applyFont="1" applyBorder="1"/>
    <xf numFmtId="44" fontId="5" fillId="0" borderId="1" xfId="0" applyNumberFormat="1" applyFont="1" applyBorder="1"/>
    <xf numFmtId="0" fontId="5" fillId="0" borderId="0" xfId="0" applyFont="1"/>
    <xf numFmtId="44" fontId="0" fillId="0" borderId="0" xfId="0" applyNumberFormat="1"/>
    <xf numFmtId="44" fontId="2" fillId="0" borderId="0" xfId="0" applyNumberFormat="1" applyFont="1"/>
    <xf numFmtId="1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H10" sqref="H10"/>
    </sheetView>
  </sheetViews>
  <sheetFormatPr defaultRowHeight="14.5" x14ac:dyDescent="0.35"/>
  <cols>
    <col min="2" max="2" width="82.26953125" customWidth="1"/>
    <col min="3" max="3" width="22.54296875" customWidth="1"/>
    <col min="4" max="4" width="18.453125" customWidth="1"/>
    <col min="8" max="8" width="14.54296875" bestFit="1" customWidth="1"/>
  </cols>
  <sheetData>
    <row r="1" spans="2:8" x14ac:dyDescent="0.35">
      <c r="B1" s="2"/>
      <c r="C1" s="2" t="s">
        <v>12</v>
      </c>
      <c r="D1" s="3">
        <f>1900*8</f>
        <v>15200</v>
      </c>
    </row>
    <row r="2" spans="2:8" x14ac:dyDescent="0.35">
      <c r="B2" s="2"/>
      <c r="C2" s="2" t="s">
        <v>7</v>
      </c>
      <c r="D2" s="4">
        <v>43462</v>
      </c>
      <c r="H2" s="13"/>
    </row>
    <row r="3" spans="2:8" s="1" customFormat="1" x14ac:dyDescent="0.35">
      <c r="B3" s="5" t="s">
        <v>11</v>
      </c>
      <c r="C3" s="5" t="s">
        <v>14</v>
      </c>
      <c r="D3" s="6" t="s">
        <v>15</v>
      </c>
      <c r="H3" s="14"/>
    </row>
    <row r="4" spans="2:8" x14ac:dyDescent="0.35">
      <c r="B4" s="2" t="s">
        <v>0</v>
      </c>
      <c r="C4" s="2">
        <v>0.5</v>
      </c>
      <c r="D4" s="3">
        <f>C4*$D$2</f>
        <v>21731</v>
      </c>
    </row>
    <row r="5" spans="2:8" x14ac:dyDescent="0.35">
      <c r="B5" s="2" t="s">
        <v>2</v>
      </c>
      <c r="C5" s="2">
        <v>0.2</v>
      </c>
      <c r="D5" s="3">
        <f t="shared" ref="D5:D9" si="0">C5*$D$2</f>
        <v>8692.4</v>
      </c>
    </row>
    <row r="6" spans="2:8" x14ac:dyDescent="0.35">
      <c r="B6" s="2" t="s">
        <v>3</v>
      </c>
      <c r="C6" s="2">
        <v>0.8</v>
      </c>
      <c r="D6" s="3">
        <f t="shared" si="0"/>
        <v>34769.599999999999</v>
      </c>
    </row>
    <row r="7" spans="2:8" x14ac:dyDescent="0.35">
      <c r="B7" s="2" t="s">
        <v>4</v>
      </c>
      <c r="C7" s="2">
        <v>0.4</v>
      </c>
      <c r="D7" s="3">
        <f t="shared" si="0"/>
        <v>17384.8</v>
      </c>
    </row>
    <row r="8" spans="2:8" x14ac:dyDescent="0.35">
      <c r="B8" s="2" t="s">
        <v>5</v>
      </c>
      <c r="C8" s="2">
        <v>0.2</v>
      </c>
      <c r="D8" s="3">
        <f t="shared" si="0"/>
        <v>8692.4</v>
      </c>
    </row>
    <row r="9" spans="2:8" x14ac:dyDescent="0.35">
      <c r="B9" s="2" t="s">
        <v>1</v>
      </c>
      <c r="C9" s="2">
        <v>0.4</v>
      </c>
      <c r="D9" s="3">
        <f t="shared" si="0"/>
        <v>17384.8</v>
      </c>
    </row>
    <row r="10" spans="2:8" x14ac:dyDescent="0.35">
      <c r="B10" s="2" t="s">
        <v>6</v>
      </c>
      <c r="C10" s="2">
        <v>0.4</v>
      </c>
      <c r="D10" s="3">
        <f>C10*D1</f>
        <v>6080</v>
      </c>
    </row>
    <row r="11" spans="2:8" s="12" customFormat="1" x14ac:dyDescent="0.35">
      <c r="B11" s="10" t="s">
        <v>13</v>
      </c>
      <c r="C11" s="10">
        <f>SUM(C4:C10)</f>
        <v>2.9</v>
      </c>
      <c r="D11" s="11">
        <f>SUM(D4:D10)</f>
        <v>114735</v>
      </c>
    </row>
    <row r="12" spans="2:8" x14ac:dyDescent="0.35">
      <c r="B12" s="2" t="s">
        <v>16</v>
      </c>
      <c r="C12" s="2">
        <f>22*3</f>
        <v>66</v>
      </c>
      <c r="D12" s="7">
        <f>C12*D11</f>
        <v>7572510</v>
      </c>
    </row>
    <row r="13" spans="2:8" x14ac:dyDescent="0.35">
      <c r="B13" s="2"/>
      <c r="C13" s="2"/>
      <c r="D13" s="2"/>
    </row>
    <row r="14" spans="2:8" x14ac:dyDescent="0.35">
      <c r="B14" s="2"/>
      <c r="C14" s="2"/>
      <c r="D14" s="2"/>
    </row>
    <row r="15" spans="2:8" s="1" customFormat="1" x14ac:dyDescent="0.35">
      <c r="B15" s="5" t="s">
        <v>8</v>
      </c>
      <c r="C15" s="5"/>
      <c r="D15" s="7">
        <v>3000000</v>
      </c>
    </row>
    <row r="16" spans="2:8" ht="29" x14ac:dyDescent="0.35">
      <c r="B16" s="8" t="s">
        <v>9</v>
      </c>
      <c r="C16" s="2"/>
      <c r="D16" s="7"/>
    </row>
    <row r="17" spans="2:4" ht="29" x14ac:dyDescent="0.35">
      <c r="B17" s="8" t="s">
        <v>10</v>
      </c>
      <c r="C17" s="2"/>
      <c r="D17" s="2"/>
    </row>
    <row r="18" spans="2:4" ht="29" x14ac:dyDescent="0.35">
      <c r="B18" s="8" t="s">
        <v>18</v>
      </c>
      <c r="C18" s="2"/>
      <c r="D18" s="2"/>
    </row>
    <row r="19" spans="2:4" x14ac:dyDescent="0.35">
      <c r="B19" s="2"/>
      <c r="C19" s="2"/>
      <c r="D19" s="2"/>
    </row>
    <row r="20" spans="2:4" x14ac:dyDescent="0.35">
      <c r="B20" s="2"/>
      <c r="C20" s="2"/>
      <c r="D20" s="2"/>
    </row>
    <row r="21" spans="2:4" ht="29" x14ac:dyDescent="0.35">
      <c r="B21" s="8" t="s">
        <v>17</v>
      </c>
      <c r="C21" s="2"/>
      <c r="D21" s="9">
        <v>9000000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4" sqref="C14"/>
    </sheetView>
  </sheetViews>
  <sheetFormatPr defaultRowHeight="14.5" x14ac:dyDescent="0.35"/>
  <cols>
    <col min="1" max="1" width="13.54296875" customWidth="1"/>
    <col min="2" max="2" width="11.08984375" customWidth="1"/>
    <col min="3" max="3" width="96.90625" customWidth="1"/>
  </cols>
  <sheetData>
    <row r="1" spans="1:3" x14ac:dyDescent="0.35">
      <c r="A1" s="15">
        <v>42066</v>
      </c>
      <c r="B1" s="15">
        <v>42076</v>
      </c>
      <c r="C1" s="2" t="s">
        <v>19</v>
      </c>
    </row>
    <row r="2" spans="1:3" x14ac:dyDescent="0.35">
      <c r="A2" s="15"/>
      <c r="B2" s="15"/>
      <c r="C2" s="2" t="s">
        <v>20</v>
      </c>
    </row>
    <row r="3" spans="1:3" x14ac:dyDescent="0.35">
      <c r="A3" s="15">
        <v>42079</v>
      </c>
      <c r="B3" s="15">
        <v>42094</v>
      </c>
      <c r="C3" s="2" t="s">
        <v>22</v>
      </c>
    </row>
    <row r="4" spans="1:3" x14ac:dyDescent="0.35">
      <c r="A4" s="2"/>
      <c r="B4" s="2"/>
      <c r="C4" s="2" t="s">
        <v>21</v>
      </c>
    </row>
    <row r="5" spans="1:3" x14ac:dyDescent="0.35">
      <c r="A5" s="15">
        <v>42095</v>
      </c>
      <c r="B5" s="15">
        <v>42104</v>
      </c>
      <c r="C5" s="2" t="s">
        <v>23</v>
      </c>
    </row>
    <row r="6" spans="1:3" x14ac:dyDescent="0.35">
      <c r="A6" s="15"/>
      <c r="B6" s="15"/>
      <c r="C6" s="2" t="s">
        <v>26</v>
      </c>
    </row>
    <row r="7" spans="1:3" x14ac:dyDescent="0.35">
      <c r="A7" s="15">
        <v>42107</v>
      </c>
      <c r="B7" s="15">
        <v>42124</v>
      </c>
      <c r="C7" s="2" t="s">
        <v>24</v>
      </c>
    </row>
    <row r="8" spans="1:3" x14ac:dyDescent="0.35">
      <c r="A8" s="15"/>
      <c r="B8" s="15"/>
      <c r="C8" s="2" t="s">
        <v>21</v>
      </c>
    </row>
    <row r="9" spans="1:3" x14ac:dyDescent="0.35">
      <c r="A9" s="15">
        <v>42135</v>
      </c>
      <c r="B9" s="15">
        <v>42160</v>
      </c>
      <c r="C9" s="2" t="s">
        <v>25</v>
      </c>
    </row>
    <row r="10" spans="1:3" x14ac:dyDescent="0.35">
      <c r="A10" s="2"/>
      <c r="B10" s="2"/>
      <c r="C10" s="2" t="s">
        <v>27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2015-03-03T18:00:45Z</dcterms:modified>
</cp:coreProperties>
</file>