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055"/>
  </bookViews>
  <sheets>
    <sheet name="Fibonacci" sheetId="6" r:id="rId1"/>
    <sheet name="Bubblesort" sheetId="2" r:id="rId2"/>
    <sheet name="Binarysort" sheetId="3" r:id="rId3"/>
    <sheet name="Bubblesort(mult)" sheetId="4" r:id="rId4"/>
    <sheet name="LinkReg" sheetId="5" r:id="rId5"/>
  </sheets>
  <calcPr calcId="125725"/>
</workbook>
</file>

<file path=xl/calcChain.xml><?xml version="1.0" encoding="utf-8"?>
<calcChain xmlns="http://schemas.openxmlformats.org/spreadsheetml/2006/main">
  <c r="L19" i="3"/>
  <c r="K36"/>
  <c r="L36" s="1"/>
  <c r="B36" s="1"/>
  <c r="K3" i="6"/>
  <c r="L3"/>
  <c r="B3" s="1"/>
  <c r="K4"/>
  <c r="L4"/>
  <c r="B4" s="1"/>
  <c r="K5"/>
  <c r="L5"/>
  <c r="B5" s="1"/>
  <c r="K6"/>
  <c r="L6"/>
  <c r="B6" s="1"/>
  <c r="K7"/>
  <c r="L7"/>
  <c r="B7" s="1"/>
  <c r="K8"/>
  <c r="L8"/>
  <c r="B8" s="1"/>
  <c r="K9"/>
  <c r="L9"/>
  <c r="B9" s="1"/>
  <c r="K10"/>
  <c r="L10"/>
  <c r="B10" s="1"/>
  <c r="K12"/>
  <c r="L12"/>
  <c r="B12" s="1"/>
  <c r="K13"/>
  <c r="L13"/>
  <c r="B13" s="1"/>
  <c r="K14"/>
  <c r="L14"/>
  <c r="B14" s="1"/>
  <c r="K15"/>
  <c r="L15"/>
  <c r="B15" s="1"/>
  <c r="K16"/>
  <c r="L16"/>
  <c r="B16" s="1"/>
  <c r="K17"/>
  <c r="L17"/>
  <c r="B17" s="1"/>
  <c r="K18"/>
  <c r="L18"/>
  <c r="B18" s="1"/>
  <c r="L3" i="2"/>
  <c r="K15" i="5"/>
  <c r="L15" s="1"/>
  <c r="B15" s="1"/>
  <c r="K14"/>
  <c r="L14" s="1"/>
  <c r="K13"/>
  <c r="L13" s="1"/>
  <c r="B13" s="1"/>
  <c r="K12"/>
  <c r="L12" s="1"/>
  <c r="B12" s="1"/>
  <c r="K11"/>
  <c r="L11" s="1"/>
  <c r="K10"/>
  <c r="L10" s="1"/>
  <c r="B10" s="1"/>
  <c r="K9"/>
  <c r="L9" s="1"/>
  <c r="B9" s="1"/>
  <c r="K8"/>
  <c r="L8" s="1"/>
  <c r="B8" s="1"/>
  <c r="K6"/>
  <c r="L6" s="1"/>
  <c r="B6" s="1"/>
  <c r="K5"/>
  <c r="L5" s="1"/>
  <c r="B5" s="1"/>
  <c r="K4"/>
  <c r="L4" s="1"/>
  <c r="B4" s="1"/>
  <c r="K3"/>
  <c r="L3" s="1"/>
  <c r="B3" s="1"/>
  <c r="K45" i="4"/>
  <c r="L45" s="1"/>
  <c r="B45" s="1"/>
  <c r="K44"/>
  <c r="L44" s="1"/>
  <c r="B44" s="1"/>
  <c r="K43"/>
  <c r="L43" s="1"/>
  <c r="B43" s="1"/>
  <c r="K42"/>
  <c r="L42" s="1"/>
  <c r="B42" s="1"/>
  <c r="K41"/>
  <c r="L41" s="1"/>
  <c r="B41" s="1"/>
  <c r="K40"/>
  <c r="L40" s="1"/>
  <c r="K39"/>
  <c r="L39" s="1"/>
  <c r="B39" s="1"/>
  <c r="K38"/>
  <c r="L38" s="1"/>
  <c r="B38" s="1"/>
  <c r="K37"/>
  <c r="L37" s="1"/>
  <c r="B37" s="1"/>
  <c r="K36"/>
  <c r="L36" s="1"/>
  <c r="K35"/>
  <c r="L35" s="1"/>
  <c r="B35" s="1"/>
  <c r="K34"/>
  <c r="L34" s="1"/>
  <c r="B34" s="1"/>
  <c r="K33"/>
  <c r="L33" s="1"/>
  <c r="K32"/>
  <c r="L32" s="1"/>
  <c r="B32" s="1"/>
  <c r="K31"/>
  <c r="L31" s="1"/>
  <c r="B31" s="1"/>
  <c r="K30"/>
  <c r="L30" s="1"/>
  <c r="B30" s="1"/>
  <c r="K29"/>
  <c r="L29" s="1"/>
  <c r="B29" s="1"/>
  <c r="K28"/>
  <c r="L28" s="1"/>
  <c r="B28" s="1"/>
  <c r="K27"/>
  <c r="L27" s="1"/>
  <c r="B27" s="1"/>
  <c r="K26"/>
  <c r="L26" s="1"/>
  <c r="B26" s="1"/>
  <c r="K25"/>
  <c r="L25" s="1"/>
  <c r="B25" s="1"/>
  <c r="K24"/>
  <c r="L24" s="1"/>
  <c r="B24" s="1"/>
  <c r="K23"/>
  <c r="L23" s="1"/>
  <c r="B23" s="1"/>
  <c r="K22"/>
  <c r="L22" s="1"/>
  <c r="B22" s="1"/>
  <c r="K21"/>
  <c r="L21" s="1"/>
  <c r="B21" s="1"/>
  <c r="K20"/>
  <c r="L20" s="1"/>
  <c r="B20" s="1"/>
  <c r="K19"/>
  <c r="L19" s="1"/>
  <c r="B19" s="1"/>
  <c r="K18"/>
  <c r="L18" s="1"/>
  <c r="K17"/>
  <c r="L17" s="1"/>
  <c r="B17" s="1"/>
  <c r="K16"/>
  <c r="L16" s="1"/>
  <c r="B16" s="1"/>
  <c r="K15"/>
  <c r="L15" s="1"/>
  <c r="B15" s="1"/>
  <c r="K14"/>
  <c r="L14" s="1"/>
  <c r="B14" s="1"/>
  <c r="K13"/>
  <c r="L13" s="1"/>
  <c r="K12"/>
  <c r="L12" s="1"/>
  <c r="B12" s="1"/>
  <c r="K11"/>
  <c r="L11" s="1"/>
  <c r="B11" s="1"/>
  <c r="K10"/>
  <c r="L10" s="1"/>
  <c r="B10" s="1"/>
  <c r="K9"/>
  <c r="L9" s="1"/>
  <c r="B9" s="1"/>
  <c r="K8"/>
  <c r="L8" s="1"/>
  <c r="B8" s="1"/>
  <c r="K7"/>
  <c r="L7" s="1"/>
  <c r="B7" s="1"/>
  <c r="K6"/>
  <c r="L6" s="1"/>
  <c r="B6" s="1"/>
  <c r="K5"/>
  <c r="L5" s="1"/>
  <c r="B5" s="1"/>
  <c r="K4"/>
  <c r="L4" s="1"/>
  <c r="B4" s="1"/>
  <c r="K3"/>
  <c r="L3" s="1"/>
  <c r="B3" s="1"/>
  <c r="K37" i="3"/>
  <c r="L37" s="1"/>
  <c r="B37" s="1"/>
  <c r="K35"/>
  <c r="L35" s="1"/>
  <c r="B35" s="1"/>
  <c r="K34"/>
  <c r="L34" s="1"/>
  <c r="B34" s="1"/>
  <c r="K33"/>
  <c r="L33" s="1"/>
  <c r="B33" s="1"/>
  <c r="K32"/>
  <c r="L32" s="1"/>
  <c r="B32" s="1"/>
  <c r="K31"/>
  <c r="L31" s="1"/>
  <c r="K30"/>
  <c r="L30" s="1"/>
  <c r="B30" s="1"/>
  <c r="K29"/>
  <c r="L29" s="1"/>
  <c r="B29" s="1"/>
  <c r="K28"/>
  <c r="L28" s="1"/>
  <c r="B28" s="1"/>
  <c r="K27"/>
  <c r="L27" s="1"/>
  <c r="K26"/>
  <c r="L26" s="1"/>
  <c r="B26" s="1"/>
  <c r="K25"/>
  <c r="L25" s="1"/>
  <c r="B25" s="1"/>
  <c r="K24"/>
  <c r="L24" s="1"/>
  <c r="K23"/>
  <c r="L23" s="1"/>
  <c r="B23" s="1"/>
  <c r="K22"/>
  <c r="L22" s="1"/>
  <c r="B22" s="1"/>
  <c r="K21"/>
  <c r="L21" s="1"/>
  <c r="B21" s="1"/>
  <c r="K20"/>
  <c r="L20" s="1"/>
  <c r="B20" s="1"/>
  <c r="K19"/>
  <c r="B19" s="1"/>
  <c r="K18"/>
  <c r="L18" s="1"/>
  <c r="B18" s="1"/>
  <c r="K17"/>
  <c r="L17" s="1"/>
  <c r="K16"/>
  <c r="L16" s="1"/>
  <c r="B16" s="1"/>
  <c r="K15"/>
  <c r="L15" s="1"/>
  <c r="B15" s="1"/>
  <c r="K14"/>
  <c r="L14" s="1"/>
  <c r="B14" s="1"/>
  <c r="K13"/>
  <c r="L13" s="1"/>
  <c r="K12"/>
  <c r="L12" s="1"/>
  <c r="B12" s="1"/>
  <c r="K11"/>
  <c r="L11" s="1"/>
  <c r="B11" s="1"/>
  <c r="K10"/>
  <c r="L10" s="1"/>
  <c r="B10" s="1"/>
  <c r="K9"/>
  <c r="L9" s="1"/>
  <c r="B9" s="1"/>
  <c r="K8"/>
  <c r="L8" s="1"/>
  <c r="B8" s="1"/>
  <c r="K7"/>
  <c r="L7" s="1"/>
  <c r="B7" s="1"/>
  <c r="K6"/>
  <c r="L6" s="1"/>
  <c r="B6" s="1"/>
  <c r="K5"/>
  <c r="L5" s="1"/>
  <c r="B5" s="1"/>
  <c r="K4"/>
  <c r="L4" s="1"/>
  <c r="B4" s="1"/>
  <c r="K3"/>
  <c r="L3" s="1"/>
  <c r="B3" s="1"/>
  <c r="K36" i="2"/>
  <c r="L36" s="1"/>
  <c r="B36" s="1"/>
  <c r="K35"/>
  <c r="L35" s="1"/>
  <c r="B35" s="1"/>
  <c r="K34"/>
  <c r="L34" s="1"/>
  <c r="B34" s="1"/>
  <c r="K33"/>
  <c r="L33" s="1"/>
  <c r="B33" s="1"/>
  <c r="K32"/>
  <c r="L32" s="1"/>
  <c r="B32" s="1"/>
  <c r="K31"/>
  <c r="L31" s="1"/>
  <c r="K30"/>
  <c r="L30" s="1"/>
  <c r="B30" s="1"/>
  <c r="K29"/>
  <c r="L29" s="1"/>
  <c r="B29" s="1"/>
  <c r="K28"/>
  <c r="L28" s="1"/>
  <c r="B28" s="1"/>
  <c r="K27"/>
  <c r="L27" s="1"/>
  <c r="K26"/>
  <c r="L26" s="1"/>
  <c r="B26" s="1"/>
  <c r="K25"/>
  <c r="L25" s="1"/>
  <c r="B25" s="1"/>
  <c r="K24"/>
  <c r="L24" s="1"/>
  <c r="K23"/>
  <c r="L23" s="1"/>
  <c r="B23" s="1"/>
  <c r="K22"/>
  <c r="L22" s="1"/>
  <c r="B22" s="1"/>
  <c r="K21"/>
  <c r="L21" s="1"/>
  <c r="B21" s="1"/>
  <c r="K20"/>
  <c r="L20" s="1"/>
  <c r="B20" s="1"/>
  <c r="K19"/>
  <c r="L19" s="1"/>
  <c r="B19" s="1"/>
  <c r="K18"/>
  <c r="L18" s="1"/>
  <c r="B18" s="1"/>
  <c r="K17"/>
  <c r="L17" s="1"/>
  <c r="K16"/>
  <c r="L16" s="1"/>
  <c r="B16" s="1"/>
  <c r="K15"/>
  <c r="L15" s="1"/>
  <c r="B15" s="1"/>
  <c r="K14"/>
  <c r="L14" s="1"/>
  <c r="B14" s="1"/>
  <c r="K13"/>
  <c r="L13" s="1"/>
  <c r="K12"/>
  <c r="L12" s="1"/>
  <c r="B12" s="1"/>
  <c r="K11"/>
  <c r="L11" s="1"/>
  <c r="B11" s="1"/>
  <c r="K10"/>
  <c r="L10" s="1"/>
  <c r="B10" s="1"/>
  <c r="K9"/>
  <c r="L9" s="1"/>
  <c r="B9" s="1"/>
  <c r="K8"/>
  <c r="L8" s="1"/>
  <c r="B8" s="1"/>
  <c r="K7"/>
  <c r="L7" s="1"/>
  <c r="B7" s="1"/>
  <c r="K6"/>
  <c r="L6" s="1"/>
  <c r="B6" s="1"/>
  <c r="K5"/>
  <c r="L5" s="1"/>
  <c r="B5" s="1"/>
  <c r="K4"/>
  <c r="L4" s="1"/>
  <c r="B4" s="1"/>
  <c r="K3"/>
  <c r="B3" s="1"/>
</calcChain>
</file>

<file path=xl/sharedStrings.xml><?xml version="1.0" encoding="utf-8"?>
<sst xmlns="http://schemas.openxmlformats.org/spreadsheetml/2006/main" count="831" uniqueCount="167">
  <si>
    <t>Opcode</t>
  </si>
  <si>
    <t>rs</t>
  </si>
  <si>
    <t>rt</t>
  </si>
  <si>
    <t>imm/addr</t>
  </si>
  <si>
    <t>00000</t>
  </si>
  <si>
    <t>0000000000000101</t>
  </si>
  <si>
    <t>hex</t>
  </si>
  <si>
    <t>0000000000000000</t>
  </si>
  <si>
    <t>0000000000000100</t>
  </si>
  <si>
    <t>0000000000000011</t>
  </si>
  <si>
    <t>0000000000001000</t>
  </si>
  <si>
    <t>0000000000000001</t>
  </si>
  <si>
    <t>0000000000000010</t>
  </si>
  <si>
    <t>rd</t>
  </si>
  <si>
    <t>shamt</t>
  </si>
  <si>
    <t>funct</t>
  </si>
  <si>
    <t>1111111111111111</t>
  </si>
  <si>
    <t>1111111111111110</t>
  </si>
  <si>
    <t>0</t>
  </si>
  <si>
    <t>4</t>
  </si>
  <si>
    <t>8</t>
  </si>
  <si>
    <t>12</t>
  </si>
  <si>
    <t>16</t>
  </si>
  <si>
    <t>20</t>
  </si>
  <si>
    <t>24</t>
  </si>
  <si>
    <t>28</t>
  </si>
  <si>
    <t>2</t>
  </si>
  <si>
    <t>1</t>
  </si>
  <si>
    <t>ori $3 $0 3</t>
  </si>
  <si>
    <t>sw $3 0($0)</t>
  </si>
  <si>
    <t>ori $3 $0 4</t>
  </si>
  <si>
    <t>sw $3 4($0)</t>
  </si>
  <si>
    <t>ori $3 $0 2</t>
  </si>
  <si>
    <t>sw $3 8($0)</t>
  </si>
  <si>
    <t>ori $3 $0 1</t>
  </si>
  <si>
    <t>sw $3 12($0)</t>
  </si>
  <si>
    <t>32</t>
  </si>
  <si>
    <t>sw $3 16($0)</t>
  </si>
  <si>
    <t>36</t>
  </si>
  <si>
    <t>ori $9 $0 20</t>
  </si>
  <si>
    <t>40</t>
  </si>
  <si>
    <t>ori $2 $0 0</t>
  </si>
  <si>
    <t>44</t>
  </si>
  <si>
    <t>ori $3 $0 0</t>
  </si>
  <si>
    <t>48</t>
  </si>
  <si>
    <t>inloop:</t>
  </si>
  <si>
    <t xml:space="preserve">lw $4 0($2) </t>
  </si>
  <si>
    <t>52</t>
  </si>
  <si>
    <t>lw $5 0($3)</t>
  </si>
  <si>
    <t>slt $6 $4 $5</t>
  </si>
  <si>
    <t>60</t>
  </si>
  <si>
    <t>beq $6 $0 skip</t>
  </si>
  <si>
    <t>64</t>
  </si>
  <si>
    <t xml:space="preserve">sw $4 0($3) </t>
  </si>
  <si>
    <t>68</t>
  </si>
  <si>
    <t>sw $5 0($2)</t>
  </si>
  <si>
    <t>72</t>
  </si>
  <si>
    <t xml:space="preserve">skip:   </t>
  </si>
  <si>
    <t>addi $2 $2 4</t>
  </si>
  <si>
    <t>76</t>
  </si>
  <si>
    <t>bne $2 $9 inloop</t>
  </si>
  <si>
    <t>80</t>
  </si>
  <si>
    <t>outloop:</t>
  </si>
  <si>
    <t>addi $3 $3 4</t>
  </si>
  <si>
    <t>84</t>
  </si>
  <si>
    <t>ori $2 $3 0</t>
  </si>
  <si>
    <t>88</t>
  </si>
  <si>
    <t>bne $3 $9 inloop</t>
  </si>
  <si>
    <t>92</t>
  </si>
  <si>
    <t>lw $7 0($0)</t>
  </si>
  <si>
    <t>96</t>
  </si>
  <si>
    <t>lw $7 4($0)</t>
  </si>
  <si>
    <t>100</t>
  </si>
  <si>
    <t>lw $7 8($0)</t>
  </si>
  <si>
    <t>104</t>
  </si>
  <si>
    <t>lw $7 12($0)</t>
  </si>
  <si>
    <t>108</t>
  </si>
  <si>
    <t>lw $7 16($0)</t>
  </si>
  <si>
    <t>112</t>
  </si>
  <si>
    <t>13</t>
  </si>
  <si>
    <t>35</t>
  </si>
  <si>
    <t>43</t>
  </si>
  <si>
    <t>42</t>
  </si>
  <si>
    <t>5</t>
  </si>
  <si>
    <t>3</t>
  </si>
  <si>
    <t>9</t>
  </si>
  <si>
    <t>0000000000010100</t>
  </si>
  <si>
    <t>0000000000000111</t>
  </si>
  <si>
    <t>ori $3 $0 7</t>
  </si>
  <si>
    <t>0000000000001100</t>
  </si>
  <si>
    <t>0000000000010000</t>
  </si>
  <si>
    <t>7</t>
  </si>
  <si>
    <t>6</t>
  </si>
  <si>
    <t>1111111111111000</t>
  </si>
  <si>
    <t>1111111111110101</t>
  </si>
  <si>
    <t>Bubblesort</t>
  </si>
  <si>
    <t>Binarysort</t>
  </si>
  <si>
    <t>lw $5 4($2)</t>
  </si>
  <si>
    <t>bne $6 $0 skip</t>
  </si>
  <si>
    <t xml:space="preserve">sw $4 4($2) </t>
  </si>
  <si>
    <t>SW $3 8($0)</t>
  </si>
  <si>
    <t>14</t>
  </si>
  <si>
    <t>56</t>
  </si>
  <si>
    <t>15</t>
  </si>
  <si>
    <t>18</t>
  </si>
  <si>
    <t>0000000000000110</t>
  </si>
  <si>
    <t>116</t>
  </si>
  <si>
    <t>1111111111110000</t>
  </si>
  <si>
    <t>120</t>
  </si>
  <si>
    <t>124</t>
  </si>
  <si>
    <t>128</t>
  </si>
  <si>
    <t>1111111111101101</t>
  </si>
  <si>
    <t>132</t>
  </si>
  <si>
    <t>136</t>
  </si>
  <si>
    <t>140</t>
  </si>
  <si>
    <t>144</t>
  </si>
  <si>
    <t>148</t>
  </si>
  <si>
    <t>init:</t>
  </si>
  <si>
    <t>loop:</t>
  </si>
  <si>
    <t>10</t>
  </si>
  <si>
    <t>11</t>
  </si>
  <si>
    <t>Fibonacci</t>
  </si>
  <si>
    <t>1111111111111001</t>
  </si>
  <si>
    <t>loop1:</t>
  </si>
  <si>
    <t>loop2:</t>
  </si>
  <si>
    <t>funct:</t>
  </si>
  <si>
    <t>17</t>
  </si>
  <si>
    <t>31</t>
  </si>
  <si>
    <t>34</t>
  </si>
  <si>
    <t>0000000000001001</t>
  </si>
  <si>
    <t>ori $4, $0, 0</t>
  </si>
  <si>
    <t>ori $1, $0, 1</t>
  </si>
  <si>
    <t>ori $2, $0, 2</t>
  </si>
  <si>
    <t>ori $3, $0, 5</t>
  </si>
  <si>
    <t>ori $9 $0 5</t>
  </si>
  <si>
    <t>ori $14 $0 4</t>
  </si>
  <si>
    <t>sb $4, 0 ($4)</t>
  </si>
  <si>
    <t>sb $12, 0 ($4)</t>
  </si>
  <si>
    <t>addi $4, $4, 1</t>
  </si>
  <si>
    <t>lb $10, -2($4)</t>
  </si>
  <si>
    <t>lb $11, -1($4)</t>
  </si>
  <si>
    <t>add $12, $10, $11</t>
  </si>
  <si>
    <t>slt $13, $3, $4</t>
  </si>
  <si>
    <t>beq $13, $0, loop</t>
  </si>
  <si>
    <t>addi $3 $3 1</t>
  </si>
  <si>
    <t>addi $2 $2 1</t>
  </si>
  <si>
    <t xml:space="preserve">sw $4 0($15) </t>
  </si>
  <si>
    <t>sw $5 0($15)</t>
  </si>
  <si>
    <t>mflo $15</t>
  </si>
  <si>
    <t>mult $2, $14</t>
  </si>
  <si>
    <t>mult $3, $14</t>
  </si>
  <si>
    <t>lw $5 0($15)</t>
  </si>
  <si>
    <t xml:space="preserve">lw $4 0($15) </t>
  </si>
  <si>
    <t># initialize</t>
  </si>
  <si>
    <t>addi $1, $0, 1</t>
  </si>
  <si>
    <t>addi $2, $1, 1</t>
  </si>
  <si>
    <t>addi $3, $2, 1</t>
  </si>
  <si>
    <t>ori $5, $0, 3</t>
  </si>
  <si>
    <t>bgezal $5, loop1</t>
  </si>
  <si>
    <t>jal loop2</t>
  </si>
  <si>
    <t>j funct</t>
  </si>
  <si>
    <t>sub $5, $5, $1</t>
  </si>
  <si>
    <t>jr $31</t>
  </si>
  <si>
    <t>BubbleSort (mult)</t>
  </si>
  <si>
    <t># see through WD</t>
  </si>
  <si>
    <t>LinkReg</t>
  </si>
  <si>
    <t>lw $7 20($0)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</si>
</sst>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161"/>
    </font>
    <font>
      <sz val="8"/>
      <name val="Calibri"/>
      <family val="2"/>
      <charset val="161"/>
    </font>
    <font>
      <sz val="11"/>
      <color indexed="8"/>
      <name val="Calibri"/>
      <family val="2"/>
      <charset val="161"/>
      <scheme val="minor"/>
    </font>
    <font>
      <sz val="11"/>
      <color theme="0"/>
      <name val="Cambria"/>
      <family val="1"/>
      <charset val="161"/>
      <scheme val="major"/>
    </font>
    <font>
      <sz val="11"/>
      <color indexed="8"/>
      <name val="Cambria"/>
      <family val="1"/>
      <charset val="16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0" fontId="2" fillId="3" borderId="0" xfId="0" applyNumberFormat="1" applyFont="1" applyFill="1" applyBorder="1" applyProtection="1"/>
    <xf numFmtId="0" fontId="2" fillId="0" borderId="0" xfId="0" applyNumberFormat="1" applyFont="1" applyProtection="1"/>
    <xf numFmtId="0" fontId="2" fillId="0" borderId="0" xfId="0" applyFont="1"/>
    <xf numFmtId="49" fontId="3" fillId="2" borderId="1" xfId="0" applyNumberFormat="1" applyFont="1" applyFill="1" applyBorder="1"/>
    <xf numFmtId="0" fontId="3" fillId="2" borderId="1" xfId="0" applyNumberFormat="1" applyFont="1" applyFill="1" applyBorder="1" applyProtection="1"/>
    <xf numFmtId="0" fontId="3" fillId="2" borderId="1" xfId="0" applyFont="1" applyFill="1" applyBorder="1"/>
    <xf numFmtId="0" fontId="4" fillId="0" borderId="0" xfId="0" applyFont="1"/>
    <xf numFmtId="49" fontId="0" fillId="0" borderId="0" xfId="0" applyNumberFormat="1" applyFont="1"/>
    <xf numFmtId="0" fontId="0" fillId="3" borderId="0" xfId="0" applyNumberFormat="1" applyFont="1" applyFill="1" applyBorder="1" applyProtection="1"/>
    <xf numFmtId="0" fontId="0" fillId="0" borderId="0" xfId="0" applyNumberFormat="1" applyFont="1" applyProtection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3" bestFit="1" customWidth="1"/>
    <col min="2" max="2" width="9.42578125" bestFit="1" customWidth="1"/>
    <col min="3" max="3" width="16" bestFit="1" customWidth="1"/>
    <col min="4" max="4" width="7.85546875" bestFit="1" customWidth="1"/>
    <col min="5" max="6" width="3" bestFit="1" customWidth="1"/>
    <col min="7" max="7" width="17.28515625" bestFit="1" customWidth="1"/>
    <col min="8" max="8" width="3" bestFit="1" customWidth="1"/>
    <col min="9" max="9" width="6.42578125" bestFit="1" customWidth="1"/>
    <col min="10" max="10" width="5.5703125" bestFit="1" customWidth="1"/>
    <col min="11" max="11" width="17.28515625" hidden="1" customWidth="1"/>
    <col min="12" max="12" width="33.85546875" bestFit="1" customWidth="1"/>
  </cols>
  <sheetData>
    <row r="1" spans="1:12" s="8" customFormat="1" ht="14.25">
      <c r="A1" s="5"/>
      <c r="B1" s="6" t="s">
        <v>6</v>
      </c>
      <c r="C1" s="5" t="s">
        <v>121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6"/>
      <c r="L1" s="6"/>
    </row>
    <row r="2" spans="1:12" s="4" customFormat="1">
      <c r="A2" s="1"/>
      <c r="B2" s="2"/>
      <c r="C2" s="1" t="s">
        <v>117</v>
      </c>
      <c r="D2" s="1"/>
      <c r="E2" s="1"/>
      <c r="F2" s="1"/>
      <c r="G2" s="1"/>
      <c r="H2" s="1"/>
      <c r="I2" s="1"/>
      <c r="J2" s="1"/>
      <c r="K2" s="3"/>
      <c r="L2" s="3"/>
    </row>
    <row r="3" spans="1:12" s="4" customFormat="1">
      <c r="A3" s="1" t="s">
        <v>18</v>
      </c>
      <c r="B3" s="2" t="str">
        <f t="shared" ref="B3:B10" si="0">BIN2HEX(LEFT(L3,4))&amp;BIN2HEX(MID(L3,5,4))&amp;BIN2HEX(MID(L3,9,4))&amp;BIN2HEX(MID(L3,13,4))&amp;BIN2HEX(MID(L3,17,4))&amp;BIN2HEX(MID(L3,21,4))&amp;BIN2HEX(MID(L3,25,4))&amp;BIN2HEX(MID(L3,29,4))</f>
        <v>34040000</v>
      </c>
      <c r="C3" s="1" t="s">
        <v>130</v>
      </c>
      <c r="D3" s="1" t="s">
        <v>79</v>
      </c>
      <c r="E3" s="1" t="s">
        <v>18</v>
      </c>
      <c r="F3" s="1" t="s">
        <v>19</v>
      </c>
      <c r="G3" s="1" t="s">
        <v>7</v>
      </c>
      <c r="H3" s="1"/>
      <c r="I3" s="1"/>
      <c r="J3" s="1"/>
      <c r="K3" s="3" t="str">
        <f t="shared" ref="K3:K10" si="1">IF(D3="0",DEC2BIN(H3,5)&amp;DEC2BIN(I3,5)&amp;DEC2BIN(J3,6),G3)</f>
        <v>0000000000000000</v>
      </c>
      <c r="L3" s="3" t="str">
        <f t="shared" ref="L3:L10" si="2">DEC2BIN(D3,6)&amp;DEC2BIN(E3,5)&amp;DEC2BIN(F3,5)&amp;K3</f>
        <v>00110100000001000000000000000000</v>
      </c>
    </row>
    <row r="4" spans="1:12" s="4" customFormat="1">
      <c r="A4" s="1" t="s">
        <v>19</v>
      </c>
      <c r="B4" s="2" t="str">
        <f t="shared" si="0"/>
        <v>34010001</v>
      </c>
      <c r="C4" s="1" t="s">
        <v>131</v>
      </c>
      <c r="D4" s="1" t="s">
        <v>79</v>
      </c>
      <c r="E4" s="1" t="s">
        <v>18</v>
      </c>
      <c r="F4" s="1" t="s">
        <v>27</v>
      </c>
      <c r="G4" s="1" t="s">
        <v>11</v>
      </c>
      <c r="H4" s="1"/>
      <c r="I4" s="1"/>
      <c r="J4" s="1"/>
      <c r="K4" s="3" t="str">
        <f t="shared" si="1"/>
        <v>0000000000000001</v>
      </c>
      <c r="L4" s="3" t="str">
        <f t="shared" si="2"/>
        <v>00110100000000010000000000000001</v>
      </c>
    </row>
    <row r="5" spans="1:12" s="4" customFormat="1">
      <c r="A5" s="1" t="s">
        <v>20</v>
      </c>
      <c r="B5" s="2" t="str">
        <f t="shared" si="0"/>
        <v>34020002</v>
      </c>
      <c r="C5" s="1" t="s">
        <v>132</v>
      </c>
      <c r="D5" s="1" t="s">
        <v>79</v>
      </c>
      <c r="E5" s="1" t="s">
        <v>18</v>
      </c>
      <c r="F5" s="1" t="s">
        <v>26</v>
      </c>
      <c r="G5" s="1" t="s">
        <v>12</v>
      </c>
      <c r="H5" s="1"/>
      <c r="I5" s="1"/>
      <c r="J5" s="1"/>
      <c r="K5" s="3" t="str">
        <f t="shared" si="1"/>
        <v>0000000000000010</v>
      </c>
      <c r="L5" s="3" t="str">
        <f t="shared" si="2"/>
        <v>00110100000000100000000000000010</v>
      </c>
    </row>
    <row r="6" spans="1:12" s="4" customFormat="1">
      <c r="A6" s="1" t="s">
        <v>21</v>
      </c>
      <c r="B6" s="2" t="str">
        <f t="shared" si="0"/>
        <v>34030005</v>
      </c>
      <c r="C6" s="1" t="s">
        <v>133</v>
      </c>
      <c r="D6" s="1" t="s">
        <v>79</v>
      </c>
      <c r="E6" s="1" t="s">
        <v>18</v>
      </c>
      <c r="F6" s="1" t="s">
        <v>84</v>
      </c>
      <c r="G6" s="1" t="s">
        <v>5</v>
      </c>
      <c r="H6" s="1"/>
      <c r="I6" s="1"/>
      <c r="J6" s="1"/>
      <c r="K6" s="3" t="str">
        <f t="shared" si="1"/>
        <v>0000000000000101</v>
      </c>
      <c r="L6" s="3" t="str">
        <f t="shared" si="2"/>
        <v>00110100000000110000000000000101</v>
      </c>
    </row>
    <row r="7" spans="1:12" s="4" customFormat="1">
      <c r="A7" s="1" t="s">
        <v>22</v>
      </c>
      <c r="B7" s="2" t="str">
        <f t="shared" si="0"/>
        <v>A0840000</v>
      </c>
      <c r="C7" s="1" t="s">
        <v>136</v>
      </c>
      <c r="D7" s="1" t="s">
        <v>40</v>
      </c>
      <c r="E7" s="1" t="s">
        <v>19</v>
      </c>
      <c r="F7" s="1" t="s">
        <v>19</v>
      </c>
      <c r="G7" s="1" t="s">
        <v>7</v>
      </c>
      <c r="H7" s="1"/>
      <c r="I7" s="1"/>
      <c r="J7" s="1"/>
      <c r="K7" s="3" t="str">
        <f t="shared" si="1"/>
        <v>0000000000000000</v>
      </c>
      <c r="L7" s="3" t="str">
        <f t="shared" si="2"/>
        <v>10100000100001000000000000000000</v>
      </c>
    </row>
    <row r="8" spans="1:12" s="4" customFormat="1">
      <c r="A8" s="1" t="s">
        <v>23</v>
      </c>
      <c r="B8" s="2" t="str">
        <f t="shared" si="0"/>
        <v>20840001</v>
      </c>
      <c r="C8" s="1" t="s">
        <v>138</v>
      </c>
      <c r="D8" s="1" t="s">
        <v>20</v>
      </c>
      <c r="E8" s="1" t="s">
        <v>19</v>
      </c>
      <c r="F8" s="1" t="s">
        <v>19</v>
      </c>
      <c r="G8" s="1" t="s">
        <v>11</v>
      </c>
      <c r="H8" s="1"/>
      <c r="I8" s="1"/>
      <c r="J8" s="1"/>
      <c r="K8" s="3" t="str">
        <f t="shared" si="1"/>
        <v>0000000000000001</v>
      </c>
      <c r="L8" s="3" t="str">
        <f t="shared" si="2"/>
        <v>00100000100001000000000000000001</v>
      </c>
    </row>
    <row r="9" spans="1:12" s="4" customFormat="1">
      <c r="A9" s="1" t="s">
        <v>24</v>
      </c>
      <c r="B9" s="2" t="str">
        <f t="shared" si="0"/>
        <v>A0840000</v>
      </c>
      <c r="C9" s="1" t="s">
        <v>136</v>
      </c>
      <c r="D9" s="1" t="s">
        <v>40</v>
      </c>
      <c r="E9" s="1" t="s">
        <v>19</v>
      </c>
      <c r="F9" s="1" t="s">
        <v>19</v>
      </c>
      <c r="G9" s="1" t="s">
        <v>7</v>
      </c>
      <c r="H9" s="1"/>
      <c r="I9" s="1"/>
      <c r="J9" s="1"/>
      <c r="K9" s="3" t="str">
        <f t="shared" si="1"/>
        <v>0000000000000000</v>
      </c>
      <c r="L9" s="3" t="str">
        <f t="shared" si="2"/>
        <v>10100000100001000000000000000000</v>
      </c>
    </row>
    <row r="10" spans="1:12" s="4" customFormat="1">
      <c r="A10" s="1" t="s">
        <v>25</v>
      </c>
      <c r="B10" s="2" t="str">
        <f t="shared" si="0"/>
        <v>20840001</v>
      </c>
      <c r="C10" s="1" t="s">
        <v>138</v>
      </c>
      <c r="D10" s="1" t="s">
        <v>20</v>
      </c>
      <c r="E10" s="1" t="s">
        <v>19</v>
      </c>
      <c r="F10" s="1" t="s">
        <v>19</v>
      </c>
      <c r="G10" s="1" t="s">
        <v>11</v>
      </c>
      <c r="H10" s="1"/>
      <c r="I10" s="1"/>
      <c r="J10" s="1"/>
      <c r="K10" s="3" t="str">
        <f t="shared" si="1"/>
        <v>0000000000000001</v>
      </c>
      <c r="L10" s="3" t="str">
        <f t="shared" si="2"/>
        <v>00100000100001000000000000000001</v>
      </c>
    </row>
    <row r="11" spans="1:12" s="4" customFormat="1">
      <c r="A11" s="1"/>
      <c r="B11" s="2"/>
      <c r="C11" s="1" t="s">
        <v>118</v>
      </c>
      <c r="D11" s="1"/>
      <c r="E11" s="1"/>
      <c r="F11" s="1"/>
      <c r="G11" s="1"/>
      <c r="H11" s="1"/>
      <c r="I11" s="1"/>
      <c r="J11" s="1"/>
      <c r="K11" s="3"/>
      <c r="L11" s="3"/>
    </row>
    <row r="12" spans="1:12" s="4" customFormat="1">
      <c r="A12" s="1" t="s">
        <v>36</v>
      </c>
      <c r="B12" s="2" t="str">
        <f t="shared" ref="B12:B18" si="3">BIN2HEX(LEFT(L12,4))&amp;BIN2HEX(MID(L12,5,4))&amp;BIN2HEX(MID(L12,9,4))&amp;BIN2HEX(MID(L12,13,4))&amp;BIN2HEX(MID(L12,17,4))&amp;BIN2HEX(MID(L12,21,4))&amp;BIN2HEX(MID(L12,25,4))&amp;BIN2HEX(MID(L12,29,4))</f>
        <v>808AFFFE</v>
      </c>
      <c r="C12" s="1" t="s">
        <v>139</v>
      </c>
      <c r="D12" s="1" t="s">
        <v>36</v>
      </c>
      <c r="E12" s="1" t="s">
        <v>19</v>
      </c>
      <c r="F12" s="1" t="s">
        <v>119</v>
      </c>
      <c r="G12" s="1" t="s">
        <v>17</v>
      </c>
      <c r="H12" s="1"/>
      <c r="I12" s="1"/>
      <c r="J12" s="1"/>
      <c r="K12" s="3" t="str">
        <f t="shared" ref="K12:K18" si="4">IF(D12="0",DEC2BIN(H12,5)&amp;DEC2BIN(I12,5)&amp;DEC2BIN(J12,6),G12)</f>
        <v>1111111111111110</v>
      </c>
      <c r="L12" s="3" t="str">
        <f t="shared" ref="L12:L18" si="5">DEC2BIN(D12,6)&amp;DEC2BIN(E12,5)&amp;DEC2BIN(F12,5)&amp;K12</f>
        <v>10000000100010101111111111111110</v>
      </c>
    </row>
    <row r="13" spans="1:12" s="4" customFormat="1">
      <c r="A13" s="1" t="s">
        <v>38</v>
      </c>
      <c r="B13" s="2" t="str">
        <f t="shared" si="3"/>
        <v>808BFFFF</v>
      </c>
      <c r="C13" s="1" t="s">
        <v>140</v>
      </c>
      <c r="D13" s="1" t="s">
        <v>36</v>
      </c>
      <c r="E13" s="1" t="s">
        <v>19</v>
      </c>
      <c r="F13" s="1" t="s">
        <v>120</v>
      </c>
      <c r="G13" s="1" t="s">
        <v>16</v>
      </c>
      <c r="H13" s="1"/>
      <c r="I13" s="1"/>
      <c r="J13" s="1"/>
      <c r="K13" s="3" t="str">
        <f t="shared" si="4"/>
        <v>1111111111111111</v>
      </c>
      <c r="L13" s="3" t="str">
        <f t="shared" si="5"/>
        <v>10000000100010111111111111111111</v>
      </c>
    </row>
    <row r="14" spans="1:12" s="4" customFormat="1">
      <c r="A14" s="1" t="s">
        <v>40</v>
      </c>
      <c r="B14" s="2" t="str">
        <f t="shared" si="3"/>
        <v>014B6020</v>
      </c>
      <c r="C14" s="1" t="s">
        <v>141</v>
      </c>
      <c r="D14" s="1" t="s">
        <v>18</v>
      </c>
      <c r="E14" s="1" t="s">
        <v>119</v>
      </c>
      <c r="F14" s="1" t="s">
        <v>120</v>
      </c>
      <c r="G14" s="1"/>
      <c r="H14" s="1" t="s">
        <v>21</v>
      </c>
      <c r="I14" s="1" t="s">
        <v>18</v>
      </c>
      <c r="J14" s="1" t="s">
        <v>36</v>
      </c>
      <c r="K14" s="3" t="str">
        <f t="shared" si="4"/>
        <v>0110000000100000</v>
      </c>
      <c r="L14" s="3" t="str">
        <f t="shared" si="5"/>
        <v>00000001010010110110000000100000</v>
      </c>
    </row>
    <row r="15" spans="1:12" s="4" customFormat="1">
      <c r="A15" s="1" t="s">
        <v>42</v>
      </c>
      <c r="B15" s="2" t="str">
        <f t="shared" si="3"/>
        <v>A08C0000</v>
      </c>
      <c r="C15" s="1" t="s">
        <v>137</v>
      </c>
      <c r="D15" s="1" t="s">
        <v>40</v>
      </c>
      <c r="E15" s="1" t="s">
        <v>19</v>
      </c>
      <c r="F15" s="1" t="s">
        <v>21</v>
      </c>
      <c r="G15" s="1" t="s">
        <v>7</v>
      </c>
      <c r="H15" s="1"/>
      <c r="I15" s="1"/>
      <c r="J15" s="1"/>
      <c r="K15" s="3" t="str">
        <f t="shared" si="4"/>
        <v>0000000000000000</v>
      </c>
      <c r="L15" s="3" t="str">
        <f t="shared" si="5"/>
        <v>10100000100011000000000000000000</v>
      </c>
    </row>
    <row r="16" spans="1:12" s="4" customFormat="1">
      <c r="A16" s="1" t="s">
        <v>44</v>
      </c>
      <c r="B16" s="2" t="str">
        <f t="shared" si="3"/>
        <v>20840001</v>
      </c>
      <c r="C16" s="1" t="s">
        <v>138</v>
      </c>
      <c r="D16" s="1" t="s">
        <v>20</v>
      </c>
      <c r="E16" s="1" t="s">
        <v>19</v>
      </c>
      <c r="F16" s="1" t="s">
        <v>19</v>
      </c>
      <c r="G16" s="1" t="s">
        <v>11</v>
      </c>
      <c r="H16" s="1"/>
      <c r="I16" s="1"/>
      <c r="J16" s="1"/>
      <c r="K16" s="3" t="str">
        <f t="shared" si="4"/>
        <v>0000000000000001</v>
      </c>
      <c r="L16" s="3" t="str">
        <f t="shared" si="5"/>
        <v>00100000100001000000000000000001</v>
      </c>
    </row>
    <row r="17" spans="1:12" s="4" customFormat="1">
      <c r="A17" s="1" t="s">
        <v>47</v>
      </c>
      <c r="B17" s="2" t="str">
        <f t="shared" si="3"/>
        <v>0064682A</v>
      </c>
      <c r="C17" s="1" t="s">
        <v>142</v>
      </c>
      <c r="D17" s="1" t="s">
        <v>18</v>
      </c>
      <c r="E17" s="1" t="s">
        <v>84</v>
      </c>
      <c r="F17" s="1" t="s">
        <v>19</v>
      </c>
      <c r="G17" s="1"/>
      <c r="H17" s="1" t="s">
        <v>79</v>
      </c>
      <c r="I17" s="1" t="s">
        <v>18</v>
      </c>
      <c r="J17" s="1" t="s">
        <v>82</v>
      </c>
      <c r="K17" s="3" t="str">
        <f t="shared" si="4"/>
        <v>0110100000101010</v>
      </c>
      <c r="L17" s="3" t="str">
        <f t="shared" si="5"/>
        <v>00000000011001000110100000101010</v>
      </c>
    </row>
    <row r="18" spans="1:12" s="4" customFormat="1">
      <c r="A18" s="1" t="s">
        <v>102</v>
      </c>
      <c r="B18" s="2" t="str">
        <f t="shared" si="3"/>
        <v>11A0FFF9</v>
      </c>
      <c r="C18" s="1" t="s">
        <v>143</v>
      </c>
      <c r="D18" s="1" t="s">
        <v>19</v>
      </c>
      <c r="E18" s="1" t="s">
        <v>79</v>
      </c>
      <c r="F18" s="1" t="s">
        <v>18</v>
      </c>
      <c r="G18" s="1" t="s">
        <v>122</v>
      </c>
      <c r="H18" s="1"/>
      <c r="I18" s="1"/>
      <c r="J18" s="1"/>
      <c r="K18" s="3" t="str">
        <f t="shared" si="4"/>
        <v>1111111111111001</v>
      </c>
      <c r="L18" s="3" t="str">
        <f t="shared" si="5"/>
        <v>00010001101000001111111111111001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/>
  </sheetViews>
  <sheetFormatPr defaultRowHeight="15"/>
  <cols>
    <col min="1" max="1" width="4" bestFit="1" customWidth="1"/>
    <col min="2" max="2" width="9.5703125" bestFit="1" customWidth="1"/>
    <col min="3" max="3" width="18" bestFit="1" customWidth="1"/>
    <col min="4" max="4" width="7.85546875" bestFit="1" customWidth="1"/>
    <col min="5" max="5" width="2.7109375" bestFit="1" customWidth="1"/>
    <col min="6" max="6" width="2.5703125" bestFit="1" customWidth="1"/>
    <col min="7" max="7" width="17.28515625" bestFit="1" customWidth="1"/>
    <col min="8" max="8" width="3" bestFit="1" customWidth="1"/>
    <col min="9" max="9" width="6.42578125" bestFit="1" customWidth="1"/>
    <col min="10" max="10" width="5.7109375" bestFit="1" customWidth="1"/>
    <col min="11" max="11" width="17.28515625" hidden="1" customWidth="1"/>
    <col min="12" max="12" width="33.85546875" bestFit="1" customWidth="1"/>
  </cols>
  <sheetData>
    <row r="1" spans="1:12" s="7" customFormat="1" ht="14.25">
      <c r="A1" s="5"/>
      <c r="B1" s="6" t="s">
        <v>6</v>
      </c>
      <c r="C1" s="5" t="s">
        <v>95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6"/>
      <c r="L1" s="6"/>
    </row>
    <row r="2" spans="1:12" s="4" customFormat="1">
      <c r="A2" s="1"/>
      <c r="B2" s="2"/>
      <c r="C2" s="1" t="s">
        <v>117</v>
      </c>
      <c r="D2" s="1"/>
      <c r="E2" s="1"/>
      <c r="F2" s="1"/>
      <c r="G2" s="1"/>
      <c r="H2" s="1"/>
      <c r="I2" s="1"/>
      <c r="J2" s="1"/>
      <c r="K2" s="3"/>
      <c r="L2" s="3"/>
    </row>
    <row r="3" spans="1:12" s="4" customFormat="1">
      <c r="A3" s="1" t="s">
        <v>18</v>
      </c>
      <c r="B3" s="2" t="str">
        <f t="shared" ref="B3:B12" si="0">BIN2HEX(LEFT(L3,4))&amp;BIN2HEX(MID(L3,5,4))&amp;BIN2HEX(MID(L3,9,4))&amp;BIN2HEX(MID(L3,13,4))&amp;BIN2HEX(MID(L3,17,4))&amp;BIN2HEX(MID(L3,21,4))&amp;BIN2HEX(MID(L3,25,4))&amp;BIN2HEX(MID(L3,29,4))</f>
        <v>34030003</v>
      </c>
      <c r="C3" s="4" t="s">
        <v>28</v>
      </c>
      <c r="D3" s="1" t="s">
        <v>79</v>
      </c>
      <c r="E3" s="1" t="s">
        <v>18</v>
      </c>
      <c r="F3" s="1" t="s">
        <v>84</v>
      </c>
      <c r="G3" s="1" t="s">
        <v>9</v>
      </c>
      <c r="H3" s="1"/>
      <c r="I3" s="1"/>
      <c r="J3" s="1"/>
      <c r="K3" s="3" t="str">
        <f t="shared" ref="K3:K36" si="1">IF(D3="0",DEC2BIN(H3,5)&amp;DEC2BIN(I3,5)&amp;DEC2BIN(J3,6),G3)</f>
        <v>0000000000000011</v>
      </c>
      <c r="L3" s="3" t="str">
        <f t="shared" ref="L3:L36" si="2">DEC2BIN(D3,6)&amp;DEC2BIN(E3,5)&amp;DEC2BIN(F3,5)&amp;K3</f>
        <v>00110100000000110000000000000011</v>
      </c>
    </row>
    <row r="4" spans="1:12" s="4" customFormat="1">
      <c r="A4" s="1" t="s">
        <v>19</v>
      </c>
      <c r="B4" s="2" t="str">
        <f t="shared" si="0"/>
        <v>AC030000</v>
      </c>
      <c r="C4" s="4" t="s">
        <v>29</v>
      </c>
      <c r="D4" s="1" t="s">
        <v>81</v>
      </c>
      <c r="E4" s="1" t="s">
        <v>18</v>
      </c>
      <c r="F4" s="1" t="s">
        <v>84</v>
      </c>
      <c r="G4" s="1" t="s">
        <v>7</v>
      </c>
      <c r="H4" s="1"/>
      <c r="I4" s="1"/>
      <c r="J4" s="1"/>
      <c r="K4" s="3" t="str">
        <f t="shared" si="1"/>
        <v>0000000000000000</v>
      </c>
      <c r="L4" s="3" t="str">
        <f t="shared" si="2"/>
        <v>10101100000000110000000000000000</v>
      </c>
    </row>
    <row r="5" spans="1:12" s="4" customFormat="1">
      <c r="A5" s="1" t="s">
        <v>20</v>
      </c>
      <c r="B5" s="2" t="str">
        <f t="shared" si="0"/>
        <v>34030004</v>
      </c>
      <c r="C5" s="4" t="s">
        <v>30</v>
      </c>
      <c r="D5" s="1" t="s">
        <v>79</v>
      </c>
      <c r="E5" s="1" t="s">
        <v>18</v>
      </c>
      <c r="F5" s="1" t="s">
        <v>84</v>
      </c>
      <c r="G5" s="1" t="s">
        <v>8</v>
      </c>
      <c r="H5" s="1"/>
      <c r="I5" s="1"/>
      <c r="J5" s="1"/>
      <c r="K5" s="3" t="str">
        <f t="shared" si="1"/>
        <v>0000000000000100</v>
      </c>
      <c r="L5" s="3" t="str">
        <f t="shared" si="2"/>
        <v>00110100000000110000000000000100</v>
      </c>
    </row>
    <row r="6" spans="1:12" s="4" customFormat="1">
      <c r="A6" s="1" t="s">
        <v>21</v>
      </c>
      <c r="B6" s="2" t="str">
        <f t="shared" si="0"/>
        <v>AC030004</v>
      </c>
      <c r="C6" s="4" t="s">
        <v>31</v>
      </c>
      <c r="D6" s="1" t="s">
        <v>81</v>
      </c>
      <c r="E6" s="1" t="s">
        <v>18</v>
      </c>
      <c r="F6" s="1" t="s">
        <v>84</v>
      </c>
      <c r="G6" s="1" t="s">
        <v>8</v>
      </c>
      <c r="H6" s="1"/>
      <c r="I6" s="1"/>
      <c r="J6" s="1"/>
      <c r="K6" s="3" t="str">
        <f t="shared" si="1"/>
        <v>0000000000000100</v>
      </c>
      <c r="L6" s="3" t="str">
        <f t="shared" si="2"/>
        <v>10101100000000110000000000000100</v>
      </c>
    </row>
    <row r="7" spans="1:12" s="4" customFormat="1">
      <c r="A7" s="1" t="s">
        <v>22</v>
      </c>
      <c r="B7" s="2" t="str">
        <f t="shared" si="0"/>
        <v>34030002</v>
      </c>
      <c r="C7" s="4" t="s">
        <v>32</v>
      </c>
      <c r="D7" s="1" t="s">
        <v>79</v>
      </c>
      <c r="E7" s="1" t="s">
        <v>18</v>
      </c>
      <c r="F7" s="1" t="s">
        <v>84</v>
      </c>
      <c r="G7" s="1" t="s">
        <v>12</v>
      </c>
      <c r="H7" s="1"/>
      <c r="I7" s="1"/>
      <c r="J7" s="1"/>
      <c r="K7" s="3" t="str">
        <f t="shared" si="1"/>
        <v>0000000000000010</v>
      </c>
      <c r="L7" s="3" t="str">
        <f t="shared" si="2"/>
        <v>00110100000000110000000000000010</v>
      </c>
    </row>
    <row r="8" spans="1:12" s="4" customFormat="1">
      <c r="A8" s="1" t="s">
        <v>23</v>
      </c>
      <c r="B8" s="2" t="str">
        <f t="shared" si="0"/>
        <v>AC030008</v>
      </c>
      <c r="C8" s="4" t="s">
        <v>33</v>
      </c>
      <c r="D8" s="1" t="s">
        <v>81</v>
      </c>
      <c r="E8" s="1" t="s">
        <v>18</v>
      </c>
      <c r="F8" s="1" t="s">
        <v>84</v>
      </c>
      <c r="G8" s="1" t="s">
        <v>10</v>
      </c>
      <c r="H8" s="1"/>
      <c r="I8" s="1"/>
      <c r="J8" s="1"/>
      <c r="K8" s="3" t="str">
        <f t="shared" si="1"/>
        <v>0000000000001000</v>
      </c>
      <c r="L8" s="3" t="str">
        <f t="shared" si="2"/>
        <v>10101100000000110000000000001000</v>
      </c>
    </row>
    <row r="9" spans="1:12" s="4" customFormat="1">
      <c r="A9" s="1" t="s">
        <v>24</v>
      </c>
      <c r="B9" s="2" t="str">
        <f t="shared" si="0"/>
        <v>34030001</v>
      </c>
      <c r="C9" s="4" t="s">
        <v>34</v>
      </c>
      <c r="D9" s="1" t="s">
        <v>79</v>
      </c>
      <c r="E9" s="1" t="s">
        <v>18</v>
      </c>
      <c r="F9" s="1" t="s">
        <v>84</v>
      </c>
      <c r="G9" s="1" t="s">
        <v>11</v>
      </c>
      <c r="H9" s="1"/>
      <c r="I9" s="1"/>
      <c r="J9" s="1"/>
      <c r="K9" s="3" t="str">
        <f t="shared" si="1"/>
        <v>0000000000000001</v>
      </c>
      <c r="L9" s="3" t="str">
        <f t="shared" si="2"/>
        <v>00110100000000110000000000000001</v>
      </c>
    </row>
    <row r="10" spans="1:12" s="4" customFormat="1">
      <c r="A10" s="1" t="s">
        <v>25</v>
      </c>
      <c r="B10" s="2" t="str">
        <f t="shared" si="0"/>
        <v>AC03000C</v>
      </c>
      <c r="C10" s="4" t="s">
        <v>35</v>
      </c>
      <c r="D10" s="1" t="s">
        <v>81</v>
      </c>
      <c r="E10" s="1" t="s">
        <v>18</v>
      </c>
      <c r="F10" s="1" t="s">
        <v>84</v>
      </c>
      <c r="G10" s="1" t="s">
        <v>89</v>
      </c>
      <c r="H10" s="1"/>
      <c r="I10" s="1"/>
      <c r="J10" s="1"/>
      <c r="K10" s="3" t="str">
        <f t="shared" si="1"/>
        <v>0000000000001100</v>
      </c>
      <c r="L10" s="3" t="str">
        <f t="shared" si="2"/>
        <v>10101100000000110000000000001100</v>
      </c>
    </row>
    <row r="11" spans="1:12" s="4" customFormat="1">
      <c r="A11" s="1" t="s">
        <v>36</v>
      </c>
      <c r="B11" s="2" t="str">
        <f t="shared" si="0"/>
        <v>34030007</v>
      </c>
      <c r="C11" s="4" t="s">
        <v>88</v>
      </c>
      <c r="D11" s="1" t="s">
        <v>79</v>
      </c>
      <c r="E11" s="1" t="s">
        <v>18</v>
      </c>
      <c r="F11" s="1" t="s">
        <v>84</v>
      </c>
      <c r="G11" s="1" t="s">
        <v>87</v>
      </c>
      <c r="H11" s="1"/>
      <c r="I11" s="1"/>
      <c r="J11" s="1"/>
      <c r="K11" s="3" t="str">
        <f t="shared" si="1"/>
        <v>0000000000000111</v>
      </c>
      <c r="L11" s="3" t="str">
        <f t="shared" si="2"/>
        <v>00110100000000110000000000000111</v>
      </c>
    </row>
    <row r="12" spans="1:12" s="4" customFormat="1">
      <c r="A12" s="1" t="s">
        <v>38</v>
      </c>
      <c r="B12" s="2" t="str">
        <f t="shared" si="0"/>
        <v>AC030010</v>
      </c>
      <c r="C12" s="4" t="s">
        <v>37</v>
      </c>
      <c r="D12" s="1" t="s">
        <v>81</v>
      </c>
      <c r="E12" s="1" t="s">
        <v>18</v>
      </c>
      <c r="F12" s="1" t="s">
        <v>84</v>
      </c>
      <c r="G12" s="1" t="s">
        <v>90</v>
      </c>
      <c r="H12" s="1"/>
      <c r="I12" s="1"/>
      <c r="J12" s="1"/>
      <c r="K12" s="3" t="str">
        <f t="shared" si="1"/>
        <v>0000000000010000</v>
      </c>
      <c r="L12" s="3" t="str">
        <f t="shared" si="2"/>
        <v>10101100000000110000000000010000</v>
      </c>
    </row>
    <row r="13" spans="1:12" s="4" customFormat="1">
      <c r="A13" s="1"/>
      <c r="B13" s="2"/>
      <c r="C13" s="4" t="s">
        <v>153</v>
      </c>
      <c r="D13" s="1"/>
      <c r="E13" s="1"/>
      <c r="F13" s="1"/>
      <c r="G13" s="1"/>
      <c r="H13" s="1"/>
      <c r="I13" s="1"/>
      <c r="J13" s="1"/>
      <c r="K13" s="3">
        <f t="shared" si="1"/>
        <v>0</v>
      </c>
      <c r="L13" s="3" t="str">
        <f t="shared" si="2"/>
        <v>00000000000000000</v>
      </c>
    </row>
    <row r="14" spans="1:12" s="4" customFormat="1">
      <c r="A14" s="1" t="s">
        <v>40</v>
      </c>
      <c r="B14" s="2" t="str">
        <f>BIN2HEX(LEFT(L14,4))&amp;BIN2HEX(MID(L14,5,4))&amp;BIN2HEX(MID(L14,9,4))&amp;BIN2HEX(MID(L14,13,4))&amp;BIN2HEX(MID(L14,17,4))&amp;BIN2HEX(MID(L14,21,4))&amp;BIN2HEX(MID(L14,25,4))&amp;BIN2HEX(MID(L14,29,4))</f>
        <v>34090014</v>
      </c>
      <c r="C14" s="4" t="s">
        <v>39</v>
      </c>
      <c r="D14" s="1" t="s">
        <v>79</v>
      </c>
      <c r="E14" s="1" t="s">
        <v>18</v>
      </c>
      <c r="F14" s="1" t="s">
        <v>85</v>
      </c>
      <c r="G14" s="1" t="s">
        <v>86</v>
      </c>
      <c r="H14" s="1"/>
      <c r="I14" s="1"/>
      <c r="J14" s="1"/>
      <c r="K14" s="3" t="str">
        <f t="shared" si="1"/>
        <v>0000000000010100</v>
      </c>
      <c r="L14" s="3" t="str">
        <f t="shared" si="2"/>
        <v>00110100000010010000000000010100</v>
      </c>
    </row>
    <row r="15" spans="1:12" s="4" customFormat="1">
      <c r="A15" s="1" t="s">
        <v>42</v>
      </c>
      <c r="B15" s="2" t="str">
        <f>BIN2HEX(LEFT(L15,4))&amp;BIN2HEX(MID(L15,5,4))&amp;BIN2HEX(MID(L15,9,4))&amp;BIN2HEX(MID(L15,13,4))&amp;BIN2HEX(MID(L15,17,4))&amp;BIN2HEX(MID(L15,21,4))&amp;BIN2HEX(MID(L15,25,4))&amp;BIN2HEX(MID(L15,29,4))</f>
        <v>34020000</v>
      </c>
      <c r="C15" s="4" t="s">
        <v>41</v>
      </c>
      <c r="D15" s="1" t="s">
        <v>79</v>
      </c>
      <c r="E15" s="1" t="s">
        <v>18</v>
      </c>
      <c r="F15" s="1" t="s">
        <v>26</v>
      </c>
      <c r="G15" s="1" t="s">
        <v>7</v>
      </c>
      <c r="H15" s="1"/>
      <c r="I15" s="1"/>
      <c r="J15" s="1"/>
      <c r="K15" s="3" t="str">
        <f t="shared" si="1"/>
        <v>0000000000000000</v>
      </c>
      <c r="L15" s="3" t="str">
        <f t="shared" si="2"/>
        <v>00110100000000100000000000000000</v>
      </c>
    </row>
    <row r="16" spans="1:12" s="4" customFormat="1">
      <c r="A16" s="1" t="s">
        <v>44</v>
      </c>
      <c r="B16" s="2" t="str">
        <f>BIN2HEX(LEFT(L16,4))&amp;BIN2HEX(MID(L16,5,4))&amp;BIN2HEX(MID(L16,9,4))&amp;BIN2HEX(MID(L16,13,4))&amp;BIN2HEX(MID(L16,17,4))&amp;BIN2HEX(MID(L16,21,4))&amp;BIN2HEX(MID(L16,25,4))&amp;BIN2HEX(MID(L16,29,4))</f>
        <v>34030000</v>
      </c>
      <c r="C16" s="4" t="s">
        <v>43</v>
      </c>
      <c r="D16" s="1" t="s">
        <v>79</v>
      </c>
      <c r="E16" s="1" t="s">
        <v>18</v>
      </c>
      <c r="F16" s="1" t="s">
        <v>84</v>
      </c>
      <c r="G16" s="1" t="s">
        <v>7</v>
      </c>
      <c r="H16" s="1"/>
      <c r="I16" s="1"/>
      <c r="J16" s="1"/>
      <c r="K16" s="3" t="str">
        <f t="shared" si="1"/>
        <v>0000000000000000</v>
      </c>
      <c r="L16" s="3" t="str">
        <f t="shared" si="2"/>
        <v>00110100000000110000000000000000</v>
      </c>
    </row>
    <row r="17" spans="1:12" s="4" customFormat="1">
      <c r="A17" s="1"/>
      <c r="B17" s="2"/>
      <c r="C17" s="4" t="s">
        <v>45</v>
      </c>
      <c r="D17" s="1"/>
      <c r="E17" s="1"/>
      <c r="F17" s="1"/>
      <c r="G17" s="1"/>
      <c r="H17" s="1"/>
      <c r="I17" s="1"/>
      <c r="J17" s="1"/>
      <c r="K17" s="3">
        <f t="shared" si="1"/>
        <v>0</v>
      </c>
      <c r="L17" s="3" t="str">
        <f t="shared" si="2"/>
        <v>00000000000000000</v>
      </c>
    </row>
    <row r="18" spans="1:12" s="4" customFormat="1">
      <c r="A18" s="1" t="s">
        <v>47</v>
      </c>
      <c r="B18" s="2" t="str">
        <f t="shared" ref="B18:B23" si="3">BIN2HEX(LEFT(L18,4))&amp;BIN2HEX(MID(L18,5,4))&amp;BIN2HEX(MID(L18,9,4))&amp;BIN2HEX(MID(L18,13,4))&amp;BIN2HEX(MID(L18,17,4))&amp;BIN2HEX(MID(L18,21,4))&amp;BIN2HEX(MID(L18,25,4))&amp;BIN2HEX(MID(L18,29,4))</f>
        <v>8C440000</v>
      </c>
      <c r="C18" s="4" t="s">
        <v>46</v>
      </c>
      <c r="D18" s="1" t="s">
        <v>80</v>
      </c>
      <c r="E18" s="1" t="s">
        <v>26</v>
      </c>
      <c r="F18" s="1" t="s">
        <v>19</v>
      </c>
      <c r="G18" s="1" t="s">
        <v>7</v>
      </c>
      <c r="H18" s="1"/>
      <c r="I18" s="1"/>
      <c r="J18" s="1"/>
      <c r="K18" s="3" t="str">
        <f t="shared" si="1"/>
        <v>0000000000000000</v>
      </c>
      <c r="L18" s="3" t="str">
        <f t="shared" si="2"/>
        <v>10001100010001000000000000000000</v>
      </c>
    </row>
    <row r="19" spans="1:12" s="4" customFormat="1">
      <c r="A19" s="1">
        <v>56</v>
      </c>
      <c r="B19" s="2" t="str">
        <f t="shared" si="3"/>
        <v>8C650000</v>
      </c>
      <c r="C19" s="4" t="s">
        <v>48</v>
      </c>
      <c r="D19" s="1" t="s">
        <v>80</v>
      </c>
      <c r="E19" s="1" t="s">
        <v>84</v>
      </c>
      <c r="F19" s="1" t="s">
        <v>83</v>
      </c>
      <c r="G19" s="1" t="s">
        <v>7</v>
      </c>
      <c r="H19" s="1"/>
      <c r="I19" s="1"/>
      <c r="J19" s="1"/>
      <c r="K19" s="3" t="str">
        <f t="shared" si="1"/>
        <v>0000000000000000</v>
      </c>
      <c r="L19" s="3" t="str">
        <f t="shared" si="2"/>
        <v>10001100011001010000000000000000</v>
      </c>
    </row>
    <row r="20" spans="1:12" s="4" customFormat="1">
      <c r="A20" s="1" t="s">
        <v>50</v>
      </c>
      <c r="B20" s="2" t="str">
        <f t="shared" si="3"/>
        <v>0085302A</v>
      </c>
      <c r="C20" s="4" t="s">
        <v>49</v>
      </c>
      <c r="D20" s="1" t="s">
        <v>18</v>
      </c>
      <c r="E20" s="1" t="s">
        <v>19</v>
      </c>
      <c r="F20" s="1" t="s">
        <v>83</v>
      </c>
      <c r="G20" s="1"/>
      <c r="H20" s="1" t="s">
        <v>92</v>
      </c>
      <c r="I20" s="1" t="s">
        <v>4</v>
      </c>
      <c r="J20" s="1" t="s">
        <v>82</v>
      </c>
      <c r="K20" s="3" t="str">
        <f t="shared" si="1"/>
        <v>0011000000101010</v>
      </c>
      <c r="L20" s="3" t="str">
        <f t="shared" si="2"/>
        <v>00000000100001010011000000101010</v>
      </c>
    </row>
    <row r="21" spans="1:12" s="4" customFormat="1">
      <c r="A21" s="1" t="s">
        <v>52</v>
      </c>
      <c r="B21" s="2" t="str">
        <f t="shared" si="3"/>
        <v>10C00002</v>
      </c>
      <c r="C21" s="4" t="s">
        <v>51</v>
      </c>
      <c r="D21" s="1" t="s">
        <v>19</v>
      </c>
      <c r="E21" s="1" t="s">
        <v>92</v>
      </c>
      <c r="F21" s="1" t="s">
        <v>18</v>
      </c>
      <c r="G21" s="1" t="s">
        <v>12</v>
      </c>
      <c r="H21" s="1"/>
      <c r="I21" s="1"/>
      <c r="J21" s="1"/>
      <c r="K21" s="3" t="str">
        <f t="shared" si="1"/>
        <v>0000000000000010</v>
      </c>
      <c r="L21" s="3" t="str">
        <f t="shared" si="2"/>
        <v>00010000110000000000000000000010</v>
      </c>
    </row>
    <row r="22" spans="1:12" s="4" customFormat="1">
      <c r="A22" s="1" t="s">
        <v>54</v>
      </c>
      <c r="B22" s="2" t="str">
        <f t="shared" si="3"/>
        <v>AC640000</v>
      </c>
      <c r="C22" s="4" t="s">
        <v>53</v>
      </c>
      <c r="D22" s="1" t="s">
        <v>81</v>
      </c>
      <c r="E22" s="1" t="s">
        <v>84</v>
      </c>
      <c r="F22" s="1" t="s">
        <v>19</v>
      </c>
      <c r="G22" s="1" t="s">
        <v>7</v>
      </c>
      <c r="H22" s="1"/>
      <c r="I22" s="1"/>
      <c r="J22" s="1"/>
      <c r="K22" s="3" t="str">
        <f t="shared" si="1"/>
        <v>0000000000000000</v>
      </c>
      <c r="L22" s="3" t="str">
        <f t="shared" si="2"/>
        <v>10101100011001000000000000000000</v>
      </c>
    </row>
    <row r="23" spans="1:12" s="4" customFormat="1">
      <c r="A23" s="1" t="s">
        <v>56</v>
      </c>
      <c r="B23" s="2" t="str">
        <f t="shared" si="3"/>
        <v>AC450000</v>
      </c>
      <c r="C23" s="4" t="s">
        <v>55</v>
      </c>
      <c r="D23" s="1" t="s">
        <v>81</v>
      </c>
      <c r="E23" s="1" t="s">
        <v>26</v>
      </c>
      <c r="F23" s="1" t="s">
        <v>83</v>
      </c>
      <c r="G23" s="1" t="s">
        <v>7</v>
      </c>
      <c r="H23" s="1"/>
      <c r="I23" s="1"/>
      <c r="J23" s="1"/>
      <c r="K23" s="3" t="str">
        <f t="shared" si="1"/>
        <v>0000000000000000</v>
      </c>
      <c r="L23" s="3" t="str">
        <f t="shared" si="2"/>
        <v>10101100010001010000000000000000</v>
      </c>
    </row>
    <row r="24" spans="1:12" s="4" customFormat="1">
      <c r="A24" s="1"/>
      <c r="B24" s="2"/>
      <c r="C24" s="4" t="s">
        <v>57</v>
      </c>
      <c r="D24" s="1"/>
      <c r="E24" s="1"/>
      <c r="F24" s="1"/>
      <c r="G24" s="1"/>
      <c r="H24" s="1"/>
      <c r="I24" s="1"/>
      <c r="J24" s="1"/>
      <c r="K24" s="3">
        <f t="shared" si="1"/>
        <v>0</v>
      </c>
      <c r="L24" s="3" t="str">
        <f t="shared" si="2"/>
        <v>00000000000000000</v>
      </c>
    </row>
    <row r="25" spans="1:12" s="4" customFormat="1">
      <c r="A25" s="1" t="s">
        <v>59</v>
      </c>
      <c r="B25" s="2" t="str">
        <f>BIN2HEX(LEFT(L25,4))&amp;BIN2HEX(MID(L25,5,4))&amp;BIN2HEX(MID(L25,9,4))&amp;BIN2HEX(MID(L25,13,4))&amp;BIN2HEX(MID(L25,17,4))&amp;BIN2HEX(MID(L25,21,4))&amp;BIN2HEX(MID(L25,25,4))&amp;BIN2HEX(MID(L25,29,4))</f>
        <v>20420004</v>
      </c>
      <c r="C25" s="4" t="s">
        <v>58</v>
      </c>
      <c r="D25" s="1" t="s">
        <v>20</v>
      </c>
      <c r="E25" s="1" t="s">
        <v>26</v>
      </c>
      <c r="F25" s="1" t="s">
        <v>26</v>
      </c>
      <c r="G25" s="1" t="s">
        <v>8</v>
      </c>
      <c r="H25" s="1"/>
      <c r="I25" s="1"/>
      <c r="J25" s="1"/>
      <c r="K25" s="3" t="str">
        <f t="shared" si="1"/>
        <v>0000000000000100</v>
      </c>
      <c r="L25" s="3" t="str">
        <f t="shared" si="2"/>
        <v>00100000010000100000000000000100</v>
      </c>
    </row>
    <row r="26" spans="1:12" s="4" customFormat="1">
      <c r="A26" s="1" t="s">
        <v>61</v>
      </c>
      <c r="B26" s="2" t="str">
        <f>BIN2HEX(LEFT(L26,4))&amp;BIN2HEX(MID(L26,5,4))&amp;BIN2HEX(MID(L26,9,4))&amp;BIN2HEX(MID(L26,13,4))&amp;BIN2HEX(MID(L26,17,4))&amp;BIN2HEX(MID(L26,21,4))&amp;BIN2HEX(MID(L26,25,4))&amp;BIN2HEX(MID(L26,29,4))</f>
        <v>1449FFF8</v>
      </c>
      <c r="C26" s="4" t="s">
        <v>60</v>
      </c>
      <c r="D26" s="1" t="s">
        <v>83</v>
      </c>
      <c r="E26" s="1" t="s">
        <v>26</v>
      </c>
      <c r="F26" s="1" t="s">
        <v>85</v>
      </c>
      <c r="G26" s="1" t="s">
        <v>93</v>
      </c>
      <c r="H26" s="1"/>
      <c r="I26" s="1"/>
      <c r="J26" s="1"/>
      <c r="K26" s="3" t="str">
        <f t="shared" si="1"/>
        <v>1111111111111000</v>
      </c>
      <c r="L26" s="3" t="str">
        <f t="shared" si="2"/>
        <v>00010100010010011111111111111000</v>
      </c>
    </row>
    <row r="27" spans="1:12" s="4" customFormat="1">
      <c r="A27" s="1"/>
      <c r="B27" s="2"/>
      <c r="C27" s="4" t="s">
        <v>62</v>
      </c>
      <c r="D27" s="1"/>
      <c r="E27" s="1"/>
      <c r="F27" s="1"/>
      <c r="G27" s="1"/>
      <c r="H27" s="1"/>
      <c r="I27" s="1"/>
      <c r="J27" s="1"/>
      <c r="K27" s="3">
        <f t="shared" si="1"/>
        <v>0</v>
      </c>
      <c r="L27" s="3" t="str">
        <f t="shared" si="2"/>
        <v>00000000000000000</v>
      </c>
    </row>
    <row r="28" spans="1:12" s="4" customFormat="1">
      <c r="A28" s="1" t="s">
        <v>64</v>
      </c>
      <c r="B28" s="2" t="str">
        <f>BIN2HEX(LEFT(L28,4))&amp;BIN2HEX(MID(L28,5,4))&amp;BIN2HEX(MID(L28,9,4))&amp;BIN2HEX(MID(L28,13,4))&amp;BIN2HEX(MID(L28,17,4))&amp;BIN2HEX(MID(L28,21,4))&amp;BIN2HEX(MID(L28,25,4))&amp;BIN2HEX(MID(L28,29,4))</f>
        <v>20630004</v>
      </c>
      <c r="C28" s="4" t="s">
        <v>63</v>
      </c>
      <c r="D28" s="1" t="s">
        <v>20</v>
      </c>
      <c r="E28" s="1" t="s">
        <v>84</v>
      </c>
      <c r="F28" s="1" t="s">
        <v>84</v>
      </c>
      <c r="G28" s="1" t="s">
        <v>8</v>
      </c>
      <c r="H28" s="1"/>
      <c r="I28" s="1"/>
      <c r="J28" s="1"/>
      <c r="K28" s="3" t="str">
        <f t="shared" si="1"/>
        <v>0000000000000100</v>
      </c>
      <c r="L28" s="3" t="str">
        <f t="shared" si="2"/>
        <v>00100000011000110000000000000100</v>
      </c>
    </row>
    <row r="29" spans="1:12" s="4" customFormat="1">
      <c r="A29" s="1" t="s">
        <v>66</v>
      </c>
      <c r="B29" s="2" t="str">
        <f>BIN2HEX(LEFT(L29,4))&amp;BIN2HEX(MID(L29,5,4))&amp;BIN2HEX(MID(L29,9,4))&amp;BIN2HEX(MID(L29,13,4))&amp;BIN2HEX(MID(L29,17,4))&amp;BIN2HEX(MID(L29,21,4))&amp;BIN2HEX(MID(L29,25,4))&amp;BIN2HEX(MID(L29,29,4))</f>
        <v>34620000</v>
      </c>
      <c r="C29" s="4" t="s">
        <v>65</v>
      </c>
      <c r="D29" s="1" t="s">
        <v>79</v>
      </c>
      <c r="E29" s="1" t="s">
        <v>84</v>
      </c>
      <c r="F29" s="1" t="s">
        <v>26</v>
      </c>
      <c r="G29" s="1" t="s">
        <v>7</v>
      </c>
      <c r="H29" s="1"/>
      <c r="I29" s="1"/>
      <c r="J29" s="1"/>
      <c r="K29" s="3" t="str">
        <f t="shared" si="1"/>
        <v>0000000000000000</v>
      </c>
      <c r="L29" s="3" t="str">
        <f t="shared" si="2"/>
        <v>00110100011000100000000000000000</v>
      </c>
    </row>
    <row r="30" spans="1:12" s="4" customFormat="1">
      <c r="A30" s="1" t="s">
        <v>68</v>
      </c>
      <c r="B30" s="2" t="str">
        <f>BIN2HEX(LEFT(L30,4))&amp;BIN2HEX(MID(L30,5,4))&amp;BIN2HEX(MID(L30,9,4))&amp;BIN2HEX(MID(L30,13,4))&amp;BIN2HEX(MID(L30,17,4))&amp;BIN2HEX(MID(L30,21,4))&amp;BIN2HEX(MID(L30,25,4))&amp;BIN2HEX(MID(L30,29,4))</f>
        <v>1469FFF5</v>
      </c>
      <c r="C30" s="4" t="s">
        <v>67</v>
      </c>
      <c r="D30" s="1" t="s">
        <v>83</v>
      </c>
      <c r="E30" s="1" t="s">
        <v>84</v>
      </c>
      <c r="F30" s="1" t="s">
        <v>85</v>
      </c>
      <c r="G30" s="1" t="s">
        <v>94</v>
      </c>
      <c r="H30" s="1"/>
      <c r="I30" s="1"/>
      <c r="J30" s="1"/>
      <c r="K30" s="3" t="str">
        <f t="shared" si="1"/>
        <v>1111111111110101</v>
      </c>
      <c r="L30" s="3" t="str">
        <f t="shared" si="2"/>
        <v>00010100011010011111111111110101</v>
      </c>
    </row>
    <row r="31" spans="1:12" s="4" customFormat="1">
      <c r="A31" s="1"/>
      <c r="B31" s="2"/>
      <c r="C31" s="4" t="s">
        <v>164</v>
      </c>
      <c r="D31" s="1"/>
      <c r="E31" s="1"/>
      <c r="F31" s="1"/>
      <c r="G31" s="1"/>
      <c r="H31" s="1"/>
      <c r="I31" s="1"/>
      <c r="J31" s="1"/>
      <c r="K31" s="3">
        <f t="shared" si="1"/>
        <v>0</v>
      </c>
      <c r="L31" s="3" t="str">
        <f t="shared" si="2"/>
        <v>00000000000000000</v>
      </c>
    </row>
    <row r="32" spans="1:12" s="4" customFormat="1">
      <c r="A32" s="1" t="s">
        <v>70</v>
      </c>
      <c r="B32" s="2" t="str">
        <f>BIN2HEX(LEFT(L32,4))&amp;BIN2HEX(MID(L32,5,4))&amp;BIN2HEX(MID(L32,9,4))&amp;BIN2HEX(MID(L32,13,4))&amp;BIN2HEX(MID(L32,17,4))&amp;BIN2HEX(MID(L32,21,4))&amp;BIN2HEX(MID(L32,25,4))&amp;BIN2HEX(MID(L32,29,4))</f>
        <v>8C070000</v>
      </c>
      <c r="C32" s="4" t="s">
        <v>69</v>
      </c>
      <c r="D32" s="1" t="s">
        <v>80</v>
      </c>
      <c r="E32" s="1" t="s">
        <v>18</v>
      </c>
      <c r="F32" s="1" t="s">
        <v>91</v>
      </c>
      <c r="G32" s="1" t="s">
        <v>7</v>
      </c>
      <c r="H32" s="1"/>
      <c r="I32" s="1"/>
      <c r="J32" s="1"/>
      <c r="K32" s="3" t="str">
        <f t="shared" si="1"/>
        <v>0000000000000000</v>
      </c>
      <c r="L32" s="3" t="str">
        <f t="shared" si="2"/>
        <v>10001100000001110000000000000000</v>
      </c>
    </row>
    <row r="33" spans="1:12" s="4" customFormat="1">
      <c r="A33" s="1" t="s">
        <v>72</v>
      </c>
      <c r="B33" s="2" t="str">
        <f>BIN2HEX(LEFT(L33,4))&amp;BIN2HEX(MID(L33,5,4))&amp;BIN2HEX(MID(L33,9,4))&amp;BIN2HEX(MID(L33,13,4))&amp;BIN2HEX(MID(L33,17,4))&amp;BIN2HEX(MID(L33,21,4))&amp;BIN2HEX(MID(L33,25,4))&amp;BIN2HEX(MID(L33,29,4))</f>
        <v>8C070004</v>
      </c>
      <c r="C33" s="4" t="s">
        <v>71</v>
      </c>
      <c r="D33" s="1" t="s">
        <v>80</v>
      </c>
      <c r="E33" s="1" t="s">
        <v>18</v>
      </c>
      <c r="F33" s="1" t="s">
        <v>91</v>
      </c>
      <c r="G33" s="1" t="s">
        <v>8</v>
      </c>
      <c r="H33" s="1"/>
      <c r="I33" s="1"/>
      <c r="J33" s="1"/>
      <c r="K33" s="3" t="str">
        <f t="shared" si="1"/>
        <v>0000000000000100</v>
      </c>
      <c r="L33" s="3" t="str">
        <f t="shared" si="2"/>
        <v>10001100000001110000000000000100</v>
      </c>
    </row>
    <row r="34" spans="1:12" s="4" customFormat="1">
      <c r="A34" s="1" t="s">
        <v>74</v>
      </c>
      <c r="B34" s="2" t="str">
        <f>BIN2HEX(LEFT(L34,4))&amp;BIN2HEX(MID(L34,5,4))&amp;BIN2HEX(MID(L34,9,4))&amp;BIN2HEX(MID(L34,13,4))&amp;BIN2HEX(MID(L34,17,4))&amp;BIN2HEX(MID(L34,21,4))&amp;BIN2HEX(MID(L34,25,4))&amp;BIN2HEX(MID(L34,29,4))</f>
        <v>8C070008</v>
      </c>
      <c r="C34" s="4" t="s">
        <v>73</v>
      </c>
      <c r="D34" s="1" t="s">
        <v>80</v>
      </c>
      <c r="E34" s="1" t="s">
        <v>18</v>
      </c>
      <c r="F34" s="1" t="s">
        <v>91</v>
      </c>
      <c r="G34" s="1" t="s">
        <v>10</v>
      </c>
      <c r="H34" s="1"/>
      <c r="I34" s="1"/>
      <c r="J34" s="1"/>
      <c r="K34" s="3" t="str">
        <f t="shared" si="1"/>
        <v>0000000000001000</v>
      </c>
      <c r="L34" s="3" t="str">
        <f t="shared" si="2"/>
        <v>10001100000001110000000000001000</v>
      </c>
    </row>
    <row r="35" spans="1:12" s="4" customFormat="1">
      <c r="A35" s="1" t="s">
        <v>76</v>
      </c>
      <c r="B35" s="2" t="str">
        <f>BIN2HEX(LEFT(L35,4))&amp;BIN2HEX(MID(L35,5,4))&amp;BIN2HEX(MID(L35,9,4))&amp;BIN2HEX(MID(L35,13,4))&amp;BIN2HEX(MID(L35,17,4))&amp;BIN2HEX(MID(L35,21,4))&amp;BIN2HEX(MID(L35,25,4))&amp;BIN2HEX(MID(L35,29,4))</f>
        <v>8C07000C</v>
      </c>
      <c r="C35" s="4" t="s">
        <v>75</v>
      </c>
      <c r="D35" s="1" t="s">
        <v>80</v>
      </c>
      <c r="E35" s="1" t="s">
        <v>18</v>
      </c>
      <c r="F35" s="1" t="s">
        <v>91</v>
      </c>
      <c r="G35" s="1" t="s">
        <v>89</v>
      </c>
      <c r="H35" s="1"/>
      <c r="I35" s="1"/>
      <c r="J35" s="1"/>
      <c r="K35" s="3" t="str">
        <f t="shared" si="1"/>
        <v>0000000000001100</v>
      </c>
      <c r="L35" s="3" t="str">
        <f t="shared" si="2"/>
        <v>10001100000001110000000000001100</v>
      </c>
    </row>
    <row r="36" spans="1:12" s="4" customFormat="1">
      <c r="A36" s="1" t="s">
        <v>78</v>
      </c>
      <c r="B36" s="2" t="str">
        <f>BIN2HEX(LEFT(L36,4))&amp;BIN2HEX(MID(L36,5,4))&amp;BIN2HEX(MID(L36,9,4))&amp;BIN2HEX(MID(L36,13,4))&amp;BIN2HEX(MID(L36,17,4))&amp;BIN2HEX(MID(L36,21,4))&amp;BIN2HEX(MID(L36,25,4))&amp;BIN2HEX(MID(L36,29,4))</f>
        <v>8C070010</v>
      </c>
      <c r="C36" s="4" t="s">
        <v>77</v>
      </c>
      <c r="D36" s="1" t="s">
        <v>80</v>
      </c>
      <c r="E36" s="1" t="s">
        <v>18</v>
      </c>
      <c r="F36" s="1" t="s">
        <v>91</v>
      </c>
      <c r="G36" s="1" t="s">
        <v>90</v>
      </c>
      <c r="H36" s="1"/>
      <c r="I36" s="1"/>
      <c r="J36" s="1"/>
      <c r="K36" s="3" t="str">
        <f t="shared" si="1"/>
        <v>0000000000010000</v>
      </c>
      <c r="L36" s="3" t="str">
        <f t="shared" si="2"/>
        <v>10001100000001110000000000010000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RowHeight="15"/>
  <cols>
    <col min="1" max="1" width="4" bestFit="1" customWidth="1"/>
    <col min="2" max="2" width="9.5703125" bestFit="1" customWidth="1"/>
    <col min="3" max="3" width="18" bestFit="1" customWidth="1"/>
    <col min="4" max="4" width="7.85546875" bestFit="1" customWidth="1"/>
    <col min="5" max="5" width="2.7109375" bestFit="1" customWidth="1"/>
    <col min="6" max="6" width="2.5703125" bestFit="1" customWidth="1"/>
    <col min="7" max="7" width="17.28515625" bestFit="1" customWidth="1"/>
    <col min="8" max="8" width="3" bestFit="1" customWidth="1"/>
    <col min="9" max="9" width="6.42578125" bestFit="1" customWidth="1"/>
    <col min="10" max="10" width="5.7109375" bestFit="1" customWidth="1"/>
    <col min="11" max="11" width="17.28515625" hidden="1" customWidth="1"/>
    <col min="12" max="12" width="33.85546875" bestFit="1" customWidth="1"/>
  </cols>
  <sheetData>
    <row r="1" spans="1:12" s="7" customFormat="1" ht="14.25">
      <c r="A1" s="5"/>
      <c r="B1" s="6" t="s">
        <v>6</v>
      </c>
      <c r="C1" s="5" t="s">
        <v>96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6"/>
      <c r="L1" s="6"/>
    </row>
    <row r="2" spans="1:12" s="4" customFormat="1">
      <c r="A2" s="1"/>
      <c r="B2" s="2"/>
      <c r="C2" s="1" t="s">
        <v>117</v>
      </c>
      <c r="D2" s="1"/>
      <c r="E2" s="1"/>
      <c r="F2" s="1"/>
      <c r="G2" s="1"/>
      <c r="H2" s="1"/>
      <c r="I2" s="1"/>
      <c r="J2" s="1"/>
      <c r="K2" s="3"/>
      <c r="L2" s="3"/>
    </row>
    <row r="3" spans="1:12" s="4" customFormat="1">
      <c r="A3" s="1" t="s">
        <v>18</v>
      </c>
      <c r="B3" s="2" t="str">
        <f t="shared" ref="B3:B12" si="0">BIN2HEX(LEFT(L3,4))&amp;BIN2HEX(MID(L3,5,4))&amp;BIN2HEX(MID(L3,9,4))&amp;BIN2HEX(MID(L3,13,4))&amp;BIN2HEX(MID(L3,17,4))&amp;BIN2HEX(MID(L3,21,4))&amp;BIN2HEX(MID(L3,25,4))&amp;BIN2HEX(MID(L3,29,4))</f>
        <v>34030003</v>
      </c>
      <c r="C3" s="4" t="s">
        <v>28</v>
      </c>
      <c r="D3" s="1" t="s">
        <v>79</v>
      </c>
      <c r="E3" s="1" t="s">
        <v>18</v>
      </c>
      <c r="F3" s="1" t="s">
        <v>84</v>
      </c>
      <c r="G3" s="1" t="s">
        <v>9</v>
      </c>
      <c r="H3" s="1"/>
      <c r="I3" s="1"/>
      <c r="J3" s="1"/>
      <c r="K3" s="3" t="str">
        <f t="shared" ref="K3:K38" si="1">IF(D3="0",DEC2BIN(H3,5)&amp;DEC2BIN(I3,5)&amp;DEC2BIN(J3,6),G3)</f>
        <v>0000000000000011</v>
      </c>
      <c r="L3" s="3" t="str">
        <f t="shared" ref="L3:L38" si="2">DEC2BIN(D3,6)&amp;DEC2BIN(E3,5)&amp;DEC2BIN(F3,5)&amp;K3</f>
        <v>00110100000000110000000000000011</v>
      </c>
    </row>
    <row r="4" spans="1:12" s="4" customFormat="1">
      <c r="A4" s="1" t="s">
        <v>19</v>
      </c>
      <c r="B4" s="2" t="str">
        <f t="shared" si="0"/>
        <v>AC030000</v>
      </c>
      <c r="C4" s="4" t="s">
        <v>29</v>
      </c>
      <c r="D4" s="1" t="s">
        <v>81</v>
      </c>
      <c r="E4" s="1" t="s">
        <v>18</v>
      </c>
      <c r="F4" s="1" t="s">
        <v>84</v>
      </c>
      <c r="G4" s="1" t="s">
        <v>7</v>
      </c>
      <c r="H4" s="1"/>
      <c r="I4" s="1"/>
      <c r="J4" s="1"/>
      <c r="K4" s="3" t="str">
        <f t="shared" si="1"/>
        <v>0000000000000000</v>
      </c>
      <c r="L4" s="3" t="str">
        <f t="shared" si="2"/>
        <v>10101100000000110000000000000000</v>
      </c>
    </row>
    <row r="5" spans="1:12" s="4" customFormat="1">
      <c r="A5" s="1" t="s">
        <v>20</v>
      </c>
      <c r="B5" s="2" t="str">
        <f t="shared" si="0"/>
        <v>34030004</v>
      </c>
      <c r="C5" s="4" t="s">
        <v>30</v>
      </c>
      <c r="D5" s="1" t="s">
        <v>79</v>
      </c>
      <c r="E5" s="1" t="s">
        <v>18</v>
      </c>
      <c r="F5" s="1" t="s">
        <v>84</v>
      </c>
      <c r="G5" s="1" t="s">
        <v>8</v>
      </c>
      <c r="H5" s="1"/>
      <c r="I5" s="1"/>
      <c r="J5" s="1"/>
      <c r="K5" s="3" t="str">
        <f t="shared" si="1"/>
        <v>0000000000000100</v>
      </c>
      <c r="L5" s="3" t="str">
        <f t="shared" si="2"/>
        <v>00110100000000110000000000000100</v>
      </c>
    </row>
    <row r="6" spans="1:12" s="4" customFormat="1">
      <c r="A6" s="1" t="s">
        <v>21</v>
      </c>
      <c r="B6" s="2" t="str">
        <f t="shared" si="0"/>
        <v>AC030004</v>
      </c>
      <c r="C6" s="4" t="s">
        <v>31</v>
      </c>
      <c r="D6" s="1" t="s">
        <v>81</v>
      </c>
      <c r="E6" s="1" t="s">
        <v>18</v>
      </c>
      <c r="F6" s="1" t="s">
        <v>84</v>
      </c>
      <c r="G6" s="1" t="s">
        <v>8</v>
      </c>
      <c r="H6" s="1"/>
      <c r="I6" s="1"/>
      <c r="J6" s="1"/>
      <c r="K6" s="3" t="str">
        <f t="shared" si="1"/>
        <v>0000000000000100</v>
      </c>
      <c r="L6" s="3" t="str">
        <f t="shared" si="2"/>
        <v>10101100000000110000000000000100</v>
      </c>
    </row>
    <row r="7" spans="1:12" s="4" customFormat="1">
      <c r="A7" s="1" t="s">
        <v>22</v>
      </c>
      <c r="B7" s="2" t="str">
        <f t="shared" si="0"/>
        <v>34030002</v>
      </c>
      <c r="C7" s="4" t="s">
        <v>32</v>
      </c>
      <c r="D7" s="1" t="s">
        <v>79</v>
      </c>
      <c r="E7" s="1" t="s">
        <v>18</v>
      </c>
      <c r="F7" s="1" t="s">
        <v>84</v>
      </c>
      <c r="G7" s="1" t="s">
        <v>12</v>
      </c>
      <c r="H7" s="1"/>
      <c r="I7" s="1"/>
      <c r="J7" s="1"/>
      <c r="K7" s="3" t="str">
        <f t="shared" si="1"/>
        <v>0000000000000010</v>
      </c>
      <c r="L7" s="3" t="str">
        <f t="shared" si="2"/>
        <v>00110100000000110000000000000010</v>
      </c>
    </row>
    <row r="8" spans="1:12" s="4" customFormat="1">
      <c r="A8" s="1" t="s">
        <v>23</v>
      </c>
      <c r="B8" s="2" t="str">
        <f t="shared" si="0"/>
        <v>AC030008</v>
      </c>
      <c r="C8" s="4" t="s">
        <v>33</v>
      </c>
      <c r="D8" s="1" t="s">
        <v>81</v>
      </c>
      <c r="E8" s="1" t="s">
        <v>18</v>
      </c>
      <c r="F8" s="1" t="s">
        <v>84</v>
      </c>
      <c r="G8" s="1" t="s">
        <v>10</v>
      </c>
      <c r="H8" s="1"/>
      <c r="I8" s="1"/>
      <c r="J8" s="1"/>
      <c r="K8" s="3" t="str">
        <f t="shared" si="1"/>
        <v>0000000000001000</v>
      </c>
      <c r="L8" s="3" t="str">
        <f t="shared" si="2"/>
        <v>10101100000000110000000000001000</v>
      </c>
    </row>
    <row r="9" spans="1:12" s="4" customFormat="1">
      <c r="A9" s="1" t="s">
        <v>24</v>
      </c>
      <c r="B9" s="2" t="str">
        <f t="shared" si="0"/>
        <v>34030001</v>
      </c>
      <c r="C9" s="4" t="s">
        <v>34</v>
      </c>
      <c r="D9" s="1" t="s">
        <v>79</v>
      </c>
      <c r="E9" s="1" t="s">
        <v>18</v>
      </c>
      <c r="F9" s="1" t="s">
        <v>84</v>
      </c>
      <c r="G9" s="1" t="s">
        <v>11</v>
      </c>
      <c r="H9" s="1"/>
      <c r="I9" s="1"/>
      <c r="J9" s="1"/>
      <c r="K9" s="3" t="str">
        <f t="shared" si="1"/>
        <v>0000000000000001</v>
      </c>
      <c r="L9" s="3" t="str">
        <f t="shared" si="2"/>
        <v>00110100000000110000000000000001</v>
      </c>
    </row>
    <row r="10" spans="1:12" s="4" customFormat="1">
      <c r="A10" s="1" t="s">
        <v>25</v>
      </c>
      <c r="B10" s="2" t="str">
        <f t="shared" si="0"/>
        <v>AC03000C</v>
      </c>
      <c r="C10" s="4" t="s">
        <v>35</v>
      </c>
      <c r="D10" s="1" t="s">
        <v>81</v>
      </c>
      <c r="E10" s="1" t="s">
        <v>18</v>
      </c>
      <c r="F10" s="1" t="s">
        <v>84</v>
      </c>
      <c r="G10" s="1" t="s">
        <v>89</v>
      </c>
      <c r="H10" s="1"/>
      <c r="I10" s="1"/>
      <c r="J10" s="1"/>
      <c r="K10" s="3" t="str">
        <f t="shared" si="1"/>
        <v>0000000000001100</v>
      </c>
      <c r="L10" s="3" t="str">
        <f t="shared" si="2"/>
        <v>10101100000000110000000000001100</v>
      </c>
    </row>
    <row r="11" spans="1:12" s="4" customFormat="1">
      <c r="A11" s="1" t="s">
        <v>36</v>
      </c>
      <c r="B11" s="2" t="str">
        <f t="shared" si="0"/>
        <v>34030007</v>
      </c>
      <c r="C11" s="4" t="s">
        <v>88</v>
      </c>
      <c r="D11" s="1" t="s">
        <v>79</v>
      </c>
      <c r="E11" s="1" t="s">
        <v>18</v>
      </c>
      <c r="F11" s="1" t="s">
        <v>84</v>
      </c>
      <c r="G11" s="1" t="s">
        <v>87</v>
      </c>
      <c r="H11" s="1"/>
      <c r="I11" s="1"/>
      <c r="J11" s="1"/>
      <c r="K11" s="3" t="str">
        <f t="shared" si="1"/>
        <v>0000000000000111</v>
      </c>
      <c r="L11" s="3" t="str">
        <f t="shared" si="2"/>
        <v>00110100000000110000000000000111</v>
      </c>
    </row>
    <row r="12" spans="1:12" s="4" customFormat="1">
      <c r="A12" s="1" t="s">
        <v>38</v>
      </c>
      <c r="B12" s="2" t="str">
        <f t="shared" si="0"/>
        <v>AC030010</v>
      </c>
      <c r="C12" s="4" t="s">
        <v>37</v>
      </c>
      <c r="D12" s="1" t="s">
        <v>81</v>
      </c>
      <c r="E12" s="1" t="s">
        <v>18</v>
      </c>
      <c r="F12" s="1" t="s">
        <v>84</v>
      </c>
      <c r="G12" s="1" t="s">
        <v>90</v>
      </c>
      <c r="H12" s="1"/>
      <c r="I12" s="1"/>
      <c r="J12" s="1"/>
      <c r="K12" s="3" t="str">
        <f t="shared" si="1"/>
        <v>0000000000010000</v>
      </c>
      <c r="L12" s="3" t="str">
        <f t="shared" si="2"/>
        <v>10101100000000110000000000010000</v>
      </c>
    </row>
    <row r="13" spans="1:12" s="4" customFormat="1">
      <c r="A13" s="1"/>
      <c r="B13" s="2"/>
      <c r="C13" s="4" t="s">
        <v>153</v>
      </c>
      <c r="D13" s="1"/>
      <c r="E13" s="1"/>
      <c r="F13" s="1"/>
      <c r="G13" s="1"/>
      <c r="H13" s="1"/>
      <c r="I13" s="1"/>
      <c r="J13" s="1"/>
      <c r="K13" s="3">
        <f t="shared" si="1"/>
        <v>0</v>
      </c>
      <c r="L13" s="3" t="str">
        <f t="shared" si="2"/>
        <v>00000000000000000</v>
      </c>
    </row>
    <row r="14" spans="1:12" s="4" customFormat="1">
      <c r="A14" s="1" t="s">
        <v>40</v>
      </c>
      <c r="B14" s="2" t="str">
        <f>BIN2HEX(LEFT(L14,4))&amp;BIN2HEX(MID(L14,5,4))&amp;BIN2HEX(MID(L14,9,4))&amp;BIN2HEX(MID(L14,13,4))&amp;BIN2HEX(MID(L14,17,4))&amp;BIN2HEX(MID(L14,21,4))&amp;BIN2HEX(MID(L14,25,4))&amp;BIN2HEX(MID(L14,29,4))</f>
        <v>34090014</v>
      </c>
      <c r="C14" s="4" t="s">
        <v>39</v>
      </c>
      <c r="D14" s="1" t="s">
        <v>79</v>
      </c>
      <c r="E14" s="1" t="s">
        <v>18</v>
      </c>
      <c r="F14" s="1" t="s">
        <v>85</v>
      </c>
      <c r="G14" s="1" t="s">
        <v>86</v>
      </c>
      <c r="H14" s="1"/>
      <c r="I14" s="1"/>
      <c r="J14" s="1"/>
      <c r="K14" s="3" t="str">
        <f t="shared" si="1"/>
        <v>0000000000010100</v>
      </c>
      <c r="L14" s="3" t="str">
        <f t="shared" si="2"/>
        <v>00110100000010010000000000010100</v>
      </c>
    </row>
    <row r="15" spans="1:12" s="4" customFormat="1">
      <c r="A15" s="1" t="s">
        <v>42</v>
      </c>
      <c r="B15" s="2" t="str">
        <f>BIN2HEX(LEFT(L15,4))&amp;BIN2HEX(MID(L15,5,4))&amp;BIN2HEX(MID(L15,9,4))&amp;BIN2HEX(MID(L15,13,4))&amp;BIN2HEX(MID(L15,17,4))&amp;BIN2HEX(MID(L15,21,4))&amp;BIN2HEX(MID(L15,25,4))&amp;BIN2HEX(MID(L15,29,4))</f>
        <v>34020000</v>
      </c>
      <c r="C15" s="4" t="s">
        <v>41</v>
      </c>
      <c r="D15" s="1" t="s">
        <v>79</v>
      </c>
      <c r="E15" s="1" t="s">
        <v>18</v>
      </c>
      <c r="F15" s="1" t="s">
        <v>26</v>
      </c>
      <c r="G15" s="1" t="s">
        <v>7</v>
      </c>
      <c r="H15" s="1"/>
      <c r="I15" s="1"/>
      <c r="J15" s="1"/>
      <c r="K15" s="3" t="str">
        <f t="shared" si="1"/>
        <v>0000000000000000</v>
      </c>
      <c r="L15" s="3" t="str">
        <f t="shared" si="2"/>
        <v>00110100000000100000000000000000</v>
      </c>
    </row>
    <row r="16" spans="1:12" s="4" customFormat="1">
      <c r="A16" s="1" t="s">
        <v>44</v>
      </c>
      <c r="B16" s="2" t="str">
        <f>BIN2HEX(LEFT(L16,4))&amp;BIN2HEX(MID(L16,5,4))&amp;BIN2HEX(MID(L16,9,4))&amp;BIN2HEX(MID(L16,13,4))&amp;BIN2HEX(MID(L16,17,4))&amp;BIN2HEX(MID(L16,21,4))&amp;BIN2HEX(MID(L16,25,4))&amp;BIN2HEX(MID(L16,29,4))</f>
        <v>34030000</v>
      </c>
      <c r="C16" s="4" t="s">
        <v>43</v>
      </c>
      <c r="D16" s="1" t="s">
        <v>79</v>
      </c>
      <c r="E16" s="1" t="s">
        <v>18</v>
      </c>
      <c r="F16" s="1" t="s">
        <v>84</v>
      </c>
      <c r="G16" s="1" t="s">
        <v>7</v>
      </c>
      <c r="H16" s="1"/>
      <c r="I16" s="1"/>
      <c r="J16" s="1"/>
      <c r="K16" s="3" t="str">
        <f t="shared" si="1"/>
        <v>0000000000000000</v>
      </c>
      <c r="L16" s="3" t="str">
        <f t="shared" si="2"/>
        <v>00110100000000110000000000000000</v>
      </c>
    </row>
    <row r="17" spans="1:12" s="4" customFormat="1">
      <c r="A17" s="1"/>
      <c r="B17" s="2"/>
      <c r="C17" s="4" t="s">
        <v>45</v>
      </c>
      <c r="D17" s="1"/>
      <c r="E17" s="1"/>
      <c r="F17" s="1"/>
      <c r="G17" s="1"/>
      <c r="H17" s="1"/>
      <c r="I17" s="1"/>
      <c r="J17" s="1"/>
      <c r="K17" s="3">
        <f t="shared" si="1"/>
        <v>0</v>
      </c>
      <c r="L17" s="3" t="str">
        <f t="shared" si="2"/>
        <v>00000000000000000</v>
      </c>
    </row>
    <row r="18" spans="1:12" s="4" customFormat="1">
      <c r="A18" s="1" t="s">
        <v>47</v>
      </c>
      <c r="B18" s="2" t="str">
        <f t="shared" ref="B18:B23" si="3">BIN2HEX(LEFT(L18,4))&amp;BIN2HEX(MID(L18,5,4))&amp;BIN2HEX(MID(L18,9,4))&amp;BIN2HEX(MID(L18,13,4))&amp;BIN2HEX(MID(L18,17,4))&amp;BIN2HEX(MID(L18,21,4))&amp;BIN2HEX(MID(L18,25,4))&amp;BIN2HEX(MID(L18,29,4))</f>
        <v>8C440000</v>
      </c>
      <c r="C18" s="4" t="s">
        <v>46</v>
      </c>
      <c r="D18" s="1" t="s">
        <v>80</v>
      </c>
      <c r="E18" s="1" t="s">
        <v>26</v>
      </c>
      <c r="F18" s="1" t="s">
        <v>19</v>
      </c>
      <c r="G18" s="1" t="s">
        <v>7</v>
      </c>
      <c r="H18" s="1"/>
      <c r="I18" s="1"/>
      <c r="J18" s="1"/>
      <c r="K18" s="3" t="str">
        <f t="shared" si="1"/>
        <v>0000000000000000</v>
      </c>
      <c r="L18" s="3" t="str">
        <f t="shared" si="2"/>
        <v>10001100010001000000000000000000</v>
      </c>
    </row>
    <row r="19" spans="1:12" s="4" customFormat="1">
      <c r="A19" s="1">
        <v>56</v>
      </c>
      <c r="B19" s="2" t="str">
        <f t="shared" si="3"/>
        <v>8C450004</v>
      </c>
      <c r="C19" s="4" t="s">
        <v>97</v>
      </c>
      <c r="D19" s="1" t="s">
        <v>80</v>
      </c>
      <c r="E19" s="1" t="s">
        <v>26</v>
      </c>
      <c r="F19" s="1" t="s">
        <v>83</v>
      </c>
      <c r="G19" s="1" t="s">
        <v>8</v>
      </c>
      <c r="H19" s="1"/>
      <c r="I19" s="1"/>
      <c r="J19" s="1"/>
      <c r="K19" s="3" t="str">
        <f t="shared" si="1"/>
        <v>0000000000000100</v>
      </c>
      <c r="L19" s="3" t="str">
        <f>DEC2BIN(D19,6)&amp;DEC2BIN(E19,5)&amp;DEC2BIN(F19,5)&amp;K19</f>
        <v>10001100010001010000000000000100</v>
      </c>
    </row>
    <row r="20" spans="1:12" s="4" customFormat="1">
      <c r="A20" s="1" t="s">
        <v>50</v>
      </c>
      <c r="B20" s="2" t="str">
        <f t="shared" si="3"/>
        <v>0085302A</v>
      </c>
      <c r="C20" s="4" t="s">
        <v>49</v>
      </c>
      <c r="D20" s="1" t="s">
        <v>18</v>
      </c>
      <c r="E20" s="1" t="s">
        <v>19</v>
      </c>
      <c r="F20" s="1" t="s">
        <v>83</v>
      </c>
      <c r="G20" s="1"/>
      <c r="H20" s="1" t="s">
        <v>92</v>
      </c>
      <c r="I20" s="1" t="s">
        <v>4</v>
      </c>
      <c r="J20" s="1" t="s">
        <v>82</v>
      </c>
      <c r="K20" s="3" t="str">
        <f t="shared" si="1"/>
        <v>0011000000101010</v>
      </c>
      <c r="L20" s="3" t="str">
        <f t="shared" si="2"/>
        <v>00000000100001010011000000101010</v>
      </c>
    </row>
    <row r="21" spans="1:12" s="4" customFormat="1">
      <c r="A21" s="1" t="s">
        <v>52</v>
      </c>
      <c r="B21" s="2" t="str">
        <f t="shared" si="3"/>
        <v>14C00002</v>
      </c>
      <c r="C21" s="4" t="s">
        <v>98</v>
      </c>
      <c r="D21" s="1" t="s">
        <v>83</v>
      </c>
      <c r="E21" s="1" t="s">
        <v>92</v>
      </c>
      <c r="F21" s="1" t="s">
        <v>18</v>
      </c>
      <c r="G21" s="1" t="s">
        <v>12</v>
      </c>
      <c r="H21" s="1"/>
      <c r="I21" s="1"/>
      <c r="J21" s="1"/>
      <c r="K21" s="3" t="str">
        <f t="shared" si="1"/>
        <v>0000000000000010</v>
      </c>
      <c r="L21" s="3" t="str">
        <f t="shared" si="2"/>
        <v>00010100110000000000000000000010</v>
      </c>
    </row>
    <row r="22" spans="1:12" s="4" customFormat="1">
      <c r="A22" s="1" t="s">
        <v>54</v>
      </c>
      <c r="B22" s="2" t="str">
        <f t="shared" si="3"/>
        <v>AC440004</v>
      </c>
      <c r="C22" s="4" t="s">
        <v>99</v>
      </c>
      <c r="D22" s="1" t="s">
        <v>81</v>
      </c>
      <c r="E22" s="1" t="s">
        <v>26</v>
      </c>
      <c r="F22" s="1" t="s">
        <v>19</v>
      </c>
      <c r="G22" s="1" t="s">
        <v>8</v>
      </c>
      <c r="H22" s="1"/>
      <c r="I22" s="1"/>
      <c r="J22" s="1"/>
      <c r="K22" s="3" t="str">
        <f t="shared" si="1"/>
        <v>0000000000000100</v>
      </c>
      <c r="L22" s="3" t="str">
        <f t="shared" si="2"/>
        <v>10101100010001000000000000000100</v>
      </c>
    </row>
    <row r="23" spans="1:12" s="4" customFormat="1">
      <c r="A23" s="1" t="s">
        <v>56</v>
      </c>
      <c r="B23" s="2" t="str">
        <f t="shared" si="3"/>
        <v>AC450000</v>
      </c>
      <c r="C23" s="4" t="s">
        <v>55</v>
      </c>
      <c r="D23" s="1" t="s">
        <v>81</v>
      </c>
      <c r="E23" s="1" t="s">
        <v>26</v>
      </c>
      <c r="F23" s="1" t="s">
        <v>83</v>
      </c>
      <c r="G23" s="1" t="s">
        <v>7</v>
      </c>
      <c r="H23" s="1"/>
      <c r="I23" s="1"/>
      <c r="J23" s="1"/>
      <c r="K23" s="3" t="str">
        <f t="shared" si="1"/>
        <v>0000000000000000</v>
      </c>
      <c r="L23" s="3" t="str">
        <f t="shared" si="2"/>
        <v>10101100010001010000000000000000</v>
      </c>
    </row>
    <row r="24" spans="1:12" s="4" customFormat="1">
      <c r="A24" s="1"/>
      <c r="B24" s="2"/>
      <c r="C24" s="4" t="s">
        <v>57</v>
      </c>
      <c r="D24" s="1"/>
      <c r="E24" s="1"/>
      <c r="F24" s="1"/>
      <c r="G24" s="1"/>
      <c r="H24" s="1"/>
      <c r="I24" s="1"/>
      <c r="J24" s="1"/>
      <c r="K24" s="3">
        <f t="shared" si="1"/>
        <v>0</v>
      </c>
      <c r="L24" s="3" t="str">
        <f t="shared" si="2"/>
        <v>00000000000000000</v>
      </c>
    </row>
    <row r="25" spans="1:12" s="4" customFormat="1">
      <c r="A25" s="1" t="s">
        <v>59</v>
      </c>
      <c r="B25" s="2" t="str">
        <f>BIN2HEX(LEFT(L25,4))&amp;BIN2HEX(MID(L25,5,4))&amp;BIN2HEX(MID(L25,9,4))&amp;BIN2HEX(MID(L25,13,4))&amp;BIN2HEX(MID(L25,17,4))&amp;BIN2HEX(MID(L25,21,4))&amp;BIN2HEX(MID(L25,25,4))&amp;BIN2HEX(MID(L25,29,4))</f>
        <v>20420004</v>
      </c>
      <c r="C25" s="4" t="s">
        <v>58</v>
      </c>
      <c r="D25" s="1" t="s">
        <v>20</v>
      </c>
      <c r="E25" s="1" t="s">
        <v>26</v>
      </c>
      <c r="F25" s="1" t="s">
        <v>26</v>
      </c>
      <c r="G25" s="1" t="s">
        <v>8</v>
      </c>
      <c r="H25" s="1"/>
      <c r="I25" s="1"/>
      <c r="J25" s="1"/>
      <c r="K25" s="3" t="str">
        <f t="shared" si="1"/>
        <v>0000000000000100</v>
      </c>
      <c r="L25" s="3" t="str">
        <f t="shared" si="2"/>
        <v>00100000010000100000000000000100</v>
      </c>
    </row>
    <row r="26" spans="1:12" s="4" customFormat="1">
      <c r="A26" s="1" t="s">
        <v>61</v>
      </c>
      <c r="B26" s="2" t="str">
        <f>BIN2HEX(LEFT(L26,4))&amp;BIN2HEX(MID(L26,5,4))&amp;BIN2HEX(MID(L26,9,4))&amp;BIN2HEX(MID(L26,13,4))&amp;BIN2HEX(MID(L26,17,4))&amp;BIN2HEX(MID(L26,21,4))&amp;BIN2HEX(MID(L26,25,4))&amp;BIN2HEX(MID(L26,29,4))</f>
        <v>1449FFF8</v>
      </c>
      <c r="C26" s="4" t="s">
        <v>60</v>
      </c>
      <c r="D26" s="1" t="s">
        <v>83</v>
      </c>
      <c r="E26" s="1" t="s">
        <v>26</v>
      </c>
      <c r="F26" s="1" t="s">
        <v>85</v>
      </c>
      <c r="G26" s="1" t="s">
        <v>93</v>
      </c>
      <c r="H26" s="1"/>
      <c r="I26" s="1"/>
      <c r="J26" s="1"/>
      <c r="K26" s="3" t="str">
        <f t="shared" si="1"/>
        <v>1111111111111000</v>
      </c>
      <c r="L26" s="3" t="str">
        <f t="shared" si="2"/>
        <v>00010100010010011111111111111000</v>
      </c>
    </row>
    <row r="27" spans="1:12" s="4" customFormat="1">
      <c r="A27" s="1"/>
      <c r="B27" s="2"/>
      <c r="C27" s="4" t="s">
        <v>62</v>
      </c>
      <c r="D27" s="1"/>
      <c r="E27" s="1"/>
      <c r="F27" s="1"/>
      <c r="G27" s="1"/>
      <c r="H27" s="1"/>
      <c r="I27" s="1"/>
      <c r="J27" s="1"/>
      <c r="K27" s="3">
        <f t="shared" si="1"/>
        <v>0</v>
      </c>
      <c r="L27" s="3" t="str">
        <f t="shared" si="2"/>
        <v>00000000000000000</v>
      </c>
    </row>
    <row r="28" spans="1:12" s="4" customFormat="1">
      <c r="A28" s="1" t="s">
        <v>64</v>
      </c>
      <c r="B28" s="2" t="str">
        <f>BIN2HEX(LEFT(L28,4))&amp;BIN2HEX(MID(L28,5,4))&amp;BIN2HEX(MID(L28,9,4))&amp;BIN2HEX(MID(L28,13,4))&amp;BIN2HEX(MID(L28,17,4))&amp;BIN2HEX(MID(L28,21,4))&amp;BIN2HEX(MID(L28,25,4))&amp;BIN2HEX(MID(L28,29,4))</f>
        <v>20630004</v>
      </c>
      <c r="C28" s="4" t="s">
        <v>63</v>
      </c>
      <c r="D28" s="1" t="s">
        <v>20</v>
      </c>
      <c r="E28" s="1" t="s">
        <v>84</v>
      </c>
      <c r="F28" s="1" t="s">
        <v>84</v>
      </c>
      <c r="G28" s="1" t="s">
        <v>8</v>
      </c>
      <c r="H28" s="1"/>
      <c r="I28" s="1"/>
      <c r="J28" s="1"/>
      <c r="K28" s="3" t="str">
        <f t="shared" si="1"/>
        <v>0000000000000100</v>
      </c>
      <c r="L28" s="3" t="str">
        <f t="shared" si="2"/>
        <v>00100000011000110000000000000100</v>
      </c>
    </row>
    <row r="29" spans="1:12" s="4" customFormat="1">
      <c r="A29" s="1" t="s">
        <v>66</v>
      </c>
      <c r="B29" s="2" t="str">
        <f>BIN2HEX(LEFT(L29,4))&amp;BIN2HEX(MID(L29,5,4))&amp;BIN2HEX(MID(L29,9,4))&amp;BIN2HEX(MID(L29,13,4))&amp;BIN2HEX(MID(L29,17,4))&amp;BIN2HEX(MID(L29,21,4))&amp;BIN2HEX(MID(L29,25,4))&amp;BIN2HEX(MID(L29,29,4))</f>
        <v>34020000</v>
      </c>
      <c r="C29" s="4" t="s">
        <v>41</v>
      </c>
      <c r="D29" s="1" t="s">
        <v>79</v>
      </c>
      <c r="E29" s="1" t="s">
        <v>18</v>
      </c>
      <c r="F29" s="1" t="s">
        <v>26</v>
      </c>
      <c r="G29" s="1" t="s">
        <v>7</v>
      </c>
      <c r="H29" s="1"/>
      <c r="I29" s="1"/>
      <c r="J29" s="1"/>
      <c r="K29" s="3" t="str">
        <f t="shared" si="1"/>
        <v>0000000000000000</v>
      </c>
      <c r="L29" s="3" t="str">
        <f t="shared" si="2"/>
        <v>00110100000000100000000000000000</v>
      </c>
    </row>
    <row r="30" spans="1:12" s="4" customFormat="1">
      <c r="A30" s="1" t="s">
        <v>68</v>
      </c>
      <c r="B30" s="2" t="str">
        <f>BIN2HEX(LEFT(L30,4))&amp;BIN2HEX(MID(L30,5,4))&amp;BIN2HEX(MID(L30,9,4))&amp;BIN2HEX(MID(L30,13,4))&amp;BIN2HEX(MID(L30,17,4))&amp;BIN2HEX(MID(L30,21,4))&amp;BIN2HEX(MID(L30,25,4))&amp;BIN2HEX(MID(L30,29,4))</f>
        <v>1469FFF5</v>
      </c>
      <c r="C30" s="4" t="s">
        <v>67</v>
      </c>
      <c r="D30" s="1" t="s">
        <v>83</v>
      </c>
      <c r="E30" s="1" t="s">
        <v>84</v>
      </c>
      <c r="F30" s="1" t="s">
        <v>85</v>
      </c>
      <c r="G30" s="1" t="s">
        <v>94</v>
      </c>
      <c r="H30" s="1"/>
      <c r="I30" s="1"/>
      <c r="J30" s="1"/>
      <c r="K30" s="3" t="str">
        <f t="shared" si="1"/>
        <v>1111111111110101</v>
      </c>
      <c r="L30" s="3" t="str">
        <f t="shared" si="2"/>
        <v>00010100011010011111111111110101</v>
      </c>
    </row>
    <row r="31" spans="1:12" s="4" customFormat="1">
      <c r="A31" s="1"/>
      <c r="B31" s="2"/>
      <c r="C31" s="4" t="s">
        <v>164</v>
      </c>
      <c r="D31" s="1"/>
      <c r="E31" s="1"/>
      <c r="F31" s="1"/>
      <c r="G31" s="1"/>
      <c r="H31" s="1"/>
      <c r="I31" s="1"/>
      <c r="J31" s="1"/>
      <c r="K31" s="3">
        <f t="shared" si="1"/>
        <v>0</v>
      </c>
      <c r="L31" s="3" t="str">
        <f t="shared" si="2"/>
        <v>00000000000000000</v>
      </c>
    </row>
    <row r="32" spans="1:12" s="4" customFormat="1">
      <c r="A32" s="1" t="s">
        <v>70</v>
      </c>
      <c r="B32" s="2" t="str">
        <f>BIN2HEX(LEFT(L32,4))&amp;BIN2HEX(MID(L32,5,4))&amp;BIN2HEX(MID(L32,9,4))&amp;BIN2HEX(MID(L32,13,4))&amp;BIN2HEX(MID(L32,17,4))&amp;BIN2HEX(MID(L32,21,4))&amp;BIN2HEX(MID(L32,25,4))&amp;BIN2HEX(MID(L32,29,4))</f>
        <v>8C070000</v>
      </c>
      <c r="C32" s="4" t="s">
        <v>69</v>
      </c>
      <c r="D32" s="1" t="s">
        <v>80</v>
      </c>
      <c r="E32" s="1" t="s">
        <v>18</v>
      </c>
      <c r="F32" s="1" t="s">
        <v>91</v>
      </c>
      <c r="G32" s="1" t="s">
        <v>7</v>
      </c>
      <c r="H32" s="1"/>
      <c r="I32" s="1"/>
      <c r="J32" s="1"/>
      <c r="K32" s="3" t="str">
        <f t="shared" si="1"/>
        <v>0000000000000000</v>
      </c>
      <c r="L32" s="3" t="str">
        <f t="shared" si="2"/>
        <v>10001100000001110000000000000000</v>
      </c>
    </row>
    <row r="33" spans="1:12" s="4" customFormat="1">
      <c r="A33" s="1" t="s">
        <v>72</v>
      </c>
      <c r="B33" s="2" t="str">
        <f>BIN2HEX(LEFT(L33,4))&amp;BIN2HEX(MID(L33,5,4))&amp;BIN2HEX(MID(L33,9,4))&amp;BIN2HEX(MID(L33,13,4))&amp;BIN2HEX(MID(L33,17,4))&amp;BIN2HEX(MID(L33,21,4))&amp;BIN2HEX(MID(L33,25,4))&amp;BIN2HEX(MID(L33,29,4))</f>
        <v>8C070004</v>
      </c>
      <c r="C33" s="4" t="s">
        <v>71</v>
      </c>
      <c r="D33" s="1" t="s">
        <v>80</v>
      </c>
      <c r="E33" s="1" t="s">
        <v>18</v>
      </c>
      <c r="F33" s="1" t="s">
        <v>91</v>
      </c>
      <c r="G33" s="1" t="s">
        <v>8</v>
      </c>
      <c r="H33" s="1"/>
      <c r="I33" s="1"/>
      <c r="J33" s="1"/>
      <c r="K33" s="3" t="str">
        <f t="shared" si="1"/>
        <v>0000000000000100</v>
      </c>
      <c r="L33" s="3" t="str">
        <f t="shared" si="2"/>
        <v>10001100000001110000000000000100</v>
      </c>
    </row>
    <row r="34" spans="1:12" s="4" customFormat="1">
      <c r="A34" s="1" t="s">
        <v>74</v>
      </c>
      <c r="B34" s="2" t="str">
        <f>BIN2HEX(LEFT(L34,4))&amp;BIN2HEX(MID(L34,5,4))&amp;BIN2HEX(MID(L34,9,4))&amp;BIN2HEX(MID(L34,13,4))&amp;BIN2HEX(MID(L34,17,4))&amp;BIN2HEX(MID(L34,21,4))&amp;BIN2HEX(MID(L34,25,4))&amp;BIN2HEX(MID(L34,29,4))</f>
        <v>8C070008</v>
      </c>
      <c r="C34" s="4" t="s">
        <v>73</v>
      </c>
      <c r="D34" s="1" t="s">
        <v>80</v>
      </c>
      <c r="E34" s="1" t="s">
        <v>18</v>
      </c>
      <c r="F34" s="1" t="s">
        <v>91</v>
      </c>
      <c r="G34" s="1" t="s">
        <v>10</v>
      </c>
      <c r="H34" s="1"/>
      <c r="I34" s="1"/>
      <c r="J34" s="1"/>
      <c r="K34" s="3" t="str">
        <f t="shared" si="1"/>
        <v>0000000000001000</v>
      </c>
      <c r="L34" s="3" t="str">
        <f t="shared" si="2"/>
        <v>10001100000001110000000000001000</v>
      </c>
    </row>
    <row r="35" spans="1:12" s="4" customFormat="1">
      <c r="A35" s="1" t="s">
        <v>76</v>
      </c>
      <c r="B35" s="2" t="str">
        <f>BIN2HEX(LEFT(L35,4))&amp;BIN2HEX(MID(L35,5,4))&amp;BIN2HEX(MID(L35,9,4))&amp;BIN2HEX(MID(L35,13,4))&amp;BIN2HEX(MID(L35,17,4))&amp;BIN2HEX(MID(L35,21,4))&amp;BIN2HEX(MID(L35,25,4))&amp;BIN2HEX(MID(L35,29,4))</f>
        <v>8C07000C</v>
      </c>
      <c r="C35" s="4" t="s">
        <v>75</v>
      </c>
      <c r="D35" s="1" t="s">
        <v>80</v>
      </c>
      <c r="E35" s="1" t="s">
        <v>18</v>
      </c>
      <c r="F35" s="1" t="s">
        <v>91</v>
      </c>
      <c r="G35" s="1" t="s">
        <v>89</v>
      </c>
      <c r="H35" s="1"/>
      <c r="I35" s="1"/>
      <c r="J35" s="1"/>
      <c r="K35" s="3" t="str">
        <f t="shared" si="1"/>
        <v>0000000000001100</v>
      </c>
      <c r="L35" s="3" t="str">
        <f t="shared" si="2"/>
        <v>10001100000001110000000000001100</v>
      </c>
    </row>
    <row r="36" spans="1:12" s="4" customFormat="1">
      <c r="A36" s="1" t="s">
        <v>78</v>
      </c>
      <c r="B36" s="2" t="str">
        <f>BIN2HEX(LEFT(L36,4))&amp;BIN2HEX(MID(L36,5,4))&amp;BIN2HEX(MID(L36,9,4))&amp;BIN2HEX(MID(L36,13,4))&amp;BIN2HEX(MID(L36,17,4))&amp;BIN2HEX(MID(L36,21,4))&amp;BIN2HEX(MID(L36,25,4))&amp;BIN2HEX(MID(L36,29,4))</f>
        <v>8C070010</v>
      </c>
      <c r="C36" s="4" t="s">
        <v>77</v>
      </c>
      <c r="D36" s="1" t="s">
        <v>80</v>
      </c>
      <c r="E36" s="1" t="s">
        <v>18</v>
      </c>
      <c r="F36" s="1" t="s">
        <v>91</v>
      </c>
      <c r="G36" s="1" t="s">
        <v>90</v>
      </c>
      <c r="H36" s="1"/>
      <c r="I36" s="1"/>
      <c r="J36" s="1"/>
      <c r="K36" s="3" t="str">
        <f>IF(D36="0",DEC2BIN(H36,5)&amp;DEC2BIN(I36,5)&amp;DEC2BIN(J36,6),G36)</f>
        <v>0000000000010000</v>
      </c>
      <c r="L36" s="3" t="str">
        <f>DEC2BIN(D36,6)&amp;DEC2BIN(E36,5)&amp;DEC2BIN(F36,5)&amp;K36</f>
        <v>10001100000001110000000000010000</v>
      </c>
    </row>
    <row r="37" spans="1:12" s="4" customFormat="1">
      <c r="A37" s="1" t="s">
        <v>106</v>
      </c>
      <c r="B37" s="2" t="str">
        <f>BIN2HEX(LEFT(L37,4))&amp;BIN2HEX(MID(L37,5,4))&amp;BIN2HEX(MID(L37,9,4))&amp;BIN2HEX(MID(L37,13,4))&amp;BIN2HEX(MID(L37,17,4))&amp;BIN2HEX(MID(L37,21,4))&amp;BIN2HEX(MID(L37,25,4))&amp;BIN2HEX(MID(L37,29,4))</f>
        <v>8C070014</v>
      </c>
      <c r="C37" s="4" t="s">
        <v>166</v>
      </c>
      <c r="D37" s="1" t="s">
        <v>80</v>
      </c>
      <c r="E37" s="1" t="s">
        <v>18</v>
      </c>
      <c r="F37" s="1" t="s">
        <v>91</v>
      </c>
      <c r="G37" s="1" t="s">
        <v>86</v>
      </c>
      <c r="H37" s="1"/>
      <c r="I37" s="1"/>
      <c r="J37" s="1"/>
      <c r="K37" s="3" t="str">
        <f>IF(D37="0",DEC2BIN(H37,5)&amp;DEC2BIN(I37,5)&amp;DEC2BIN(J37,6),G37)</f>
        <v>0000000000010100</v>
      </c>
      <c r="L37" s="3" t="str">
        <f>DEC2BIN(D37,6)&amp;DEC2BIN(E37,5)&amp;DEC2BIN(F37,5)&amp;K37</f>
        <v>10001100000001110000000000010100</v>
      </c>
    </row>
    <row r="38" spans="1:12" s="4" customFormat="1"/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5"/>
  <sheetViews>
    <sheetView workbookViewId="0"/>
  </sheetViews>
  <sheetFormatPr defaultRowHeight="15"/>
  <cols>
    <col min="1" max="1" width="4" bestFit="1" customWidth="1"/>
    <col min="2" max="2" width="9.5703125" bestFit="1" customWidth="1"/>
    <col min="3" max="3" width="17" bestFit="1" customWidth="1"/>
    <col min="4" max="4" width="7.85546875" bestFit="1" customWidth="1"/>
    <col min="5" max="6" width="3" bestFit="1" customWidth="1"/>
    <col min="7" max="7" width="17.28515625" bestFit="1" customWidth="1"/>
    <col min="8" max="8" width="3" bestFit="1" customWidth="1"/>
    <col min="9" max="9" width="6.42578125" bestFit="1" customWidth="1"/>
    <col min="10" max="10" width="5.5703125" bestFit="1" customWidth="1"/>
    <col min="11" max="11" width="17.28515625" hidden="1" customWidth="1"/>
    <col min="12" max="12" width="33.85546875" bestFit="1" customWidth="1"/>
  </cols>
  <sheetData>
    <row r="1" spans="1:12" s="7" customFormat="1" ht="14.25">
      <c r="A1" s="5"/>
      <c r="B1" s="6" t="s">
        <v>6</v>
      </c>
      <c r="C1" s="5" t="s">
        <v>163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6"/>
      <c r="L1" s="6"/>
    </row>
    <row r="2" spans="1:12" s="4" customFormat="1">
      <c r="A2" s="1"/>
      <c r="B2" s="2"/>
      <c r="C2" s="1" t="s">
        <v>117</v>
      </c>
      <c r="D2" s="1"/>
      <c r="E2" s="1"/>
      <c r="F2" s="1"/>
      <c r="G2" s="1"/>
      <c r="H2" s="1"/>
      <c r="I2" s="1"/>
      <c r="J2" s="1"/>
      <c r="K2" s="3"/>
      <c r="L2" s="3"/>
    </row>
    <row r="3" spans="1:12" s="4" customFormat="1">
      <c r="A3" s="1" t="s">
        <v>18</v>
      </c>
      <c r="B3" s="2" t="str">
        <f t="shared" ref="B3:B12" si="0">BIN2HEX(LEFT(L3,4))&amp;BIN2HEX(MID(L3,5,4))&amp;BIN2HEX(MID(L3,9,4))&amp;BIN2HEX(MID(L3,13,4))&amp;BIN2HEX(MID(L3,17,4))&amp;BIN2HEX(MID(L3,21,4))&amp;BIN2HEX(MID(L3,25,4))&amp;BIN2HEX(MID(L3,29,4))</f>
        <v>34030003</v>
      </c>
      <c r="C3" s="1" t="s">
        <v>28</v>
      </c>
      <c r="D3" s="1" t="s">
        <v>79</v>
      </c>
      <c r="E3" s="1" t="s">
        <v>18</v>
      </c>
      <c r="F3" s="1" t="s">
        <v>84</v>
      </c>
      <c r="G3" s="1" t="s">
        <v>9</v>
      </c>
      <c r="H3" s="1"/>
      <c r="I3" s="1"/>
      <c r="J3" s="1"/>
      <c r="K3" s="3" t="str">
        <f t="shared" ref="K3:K45" si="1">IF(D3="0",DEC2BIN(H3,5)&amp;DEC2BIN(I3,5)&amp;DEC2BIN(J3,6),G3)</f>
        <v>0000000000000011</v>
      </c>
      <c r="L3" s="3" t="str">
        <f t="shared" ref="L3:L45" si="2">DEC2BIN(D3,6)&amp;DEC2BIN(E3,5)&amp;DEC2BIN(F3,5)&amp;K3</f>
        <v>00110100000000110000000000000011</v>
      </c>
    </row>
    <row r="4" spans="1:12" s="4" customFormat="1">
      <c r="A4" s="1" t="s">
        <v>19</v>
      </c>
      <c r="B4" s="2" t="str">
        <f t="shared" si="0"/>
        <v>AC030000</v>
      </c>
      <c r="C4" s="1" t="s">
        <v>29</v>
      </c>
      <c r="D4" s="1" t="s">
        <v>81</v>
      </c>
      <c r="E4" s="1" t="s">
        <v>18</v>
      </c>
      <c r="F4" s="1" t="s">
        <v>84</v>
      </c>
      <c r="G4" s="1" t="s">
        <v>7</v>
      </c>
      <c r="H4" s="1"/>
      <c r="I4" s="1"/>
      <c r="J4" s="1"/>
      <c r="K4" s="3" t="str">
        <f t="shared" si="1"/>
        <v>0000000000000000</v>
      </c>
      <c r="L4" s="3" t="str">
        <f t="shared" si="2"/>
        <v>10101100000000110000000000000000</v>
      </c>
    </row>
    <row r="5" spans="1:12" s="4" customFormat="1">
      <c r="A5" s="1" t="s">
        <v>20</v>
      </c>
      <c r="B5" s="2" t="str">
        <f t="shared" si="0"/>
        <v>34030004</v>
      </c>
      <c r="C5" s="1" t="s">
        <v>30</v>
      </c>
      <c r="D5" s="1" t="s">
        <v>79</v>
      </c>
      <c r="E5" s="1" t="s">
        <v>18</v>
      </c>
      <c r="F5" s="1" t="s">
        <v>84</v>
      </c>
      <c r="G5" s="1" t="s">
        <v>8</v>
      </c>
      <c r="H5" s="1"/>
      <c r="I5" s="1"/>
      <c r="J5" s="1"/>
      <c r="K5" s="3" t="str">
        <f t="shared" si="1"/>
        <v>0000000000000100</v>
      </c>
      <c r="L5" s="3" t="str">
        <f t="shared" si="2"/>
        <v>00110100000000110000000000000100</v>
      </c>
    </row>
    <row r="6" spans="1:12" s="4" customFormat="1">
      <c r="A6" s="1" t="s">
        <v>21</v>
      </c>
      <c r="B6" s="2" t="str">
        <f t="shared" si="0"/>
        <v>AC030004</v>
      </c>
      <c r="C6" s="1" t="s">
        <v>31</v>
      </c>
      <c r="D6" s="1" t="s">
        <v>81</v>
      </c>
      <c r="E6" s="1" t="s">
        <v>18</v>
      </c>
      <c r="F6" s="1" t="s">
        <v>84</v>
      </c>
      <c r="G6" s="1" t="s">
        <v>8</v>
      </c>
      <c r="H6" s="1"/>
      <c r="I6" s="1"/>
      <c r="J6" s="1"/>
      <c r="K6" s="3" t="str">
        <f t="shared" si="1"/>
        <v>0000000000000100</v>
      </c>
      <c r="L6" s="3" t="str">
        <f t="shared" si="2"/>
        <v>10101100000000110000000000000100</v>
      </c>
    </row>
    <row r="7" spans="1:12" s="4" customFormat="1">
      <c r="A7" s="1" t="s">
        <v>22</v>
      </c>
      <c r="B7" s="2" t="str">
        <f t="shared" si="0"/>
        <v>34030002</v>
      </c>
      <c r="C7" s="1" t="s">
        <v>32</v>
      </c>
      <c r="D7" s="1" t="s">
        <v>79</v>
      </c>
      <c r="E7" s="1" t="s">
        <v>18</v>
      </c>
      <c r="F7" s="1" t="s">
        <v>84</v>
      </c>
      <c r="G7" s="1" t="s">
        <v>12</v>
      </c>
      <c r="H7" s="1"/>
      <c r="I7" s="1"/>
      <c r="J7" s="1"/>
      <c r="K7" s="3" t="str">
        <f t="shared" si="1"/>
        <v>0000000000000010</v>
      </c>
      <c r="L7" s="3" t="str">
        <f t="shared" si="2"/>
        <v>00110100000000110000000000000010</v>
      </c>
    </row>
    <row r="8" spans="1:12" s="4" customFormat="1">
      <c r="A8" s="1" t="s">
        <v>23</v>
      </c>
      <c r="B8" s="2" t="str">
        <f t="shared" si="0"/>
        <v>AC030008</v>
      </c>
      <c r="C8" s="1" t="s">
        <v>100</v>
      </c>
      <c r="D8" s="1" t="s">
        <v>81</v>
      </c>
      <c r="E8" s="1" t="s">
        <v>18</v>
      </c>
      <c r="F8" s="1" t="s">
        <v>84</v>
      </c>
      <c r="G8" s="1" t="s">
        <v>10</v>
      </c>
      <c r="H8" s="1"/>
      <c r="I8" s="1"/>
      <c r="J8" s="1"/>
      <c r="K8" s="3" t="str">
        <f t="shared" si="1"/>
        <v>0000000000001000</v>
      </c>
      <c r="L8" s="3" t="str">
        <f t="shared" si="2"/>
        <v>10101100000000110000000000001000</v>
      </c>
    </row>
    <row r="9" spans="1:12" s="4" customFormat="1">
      <c r="A9" s="1" t="s">
        <v>24</v>
      </c>
      <c r="B9" s="2" t="str">
        <f t="shared" si="0"/>
        <v>34030001</v>
      </c>
      <c r="C9" s="1" t="s">
        <v>34</v>
      </c>
      <c r="D9" s="1" t="s">
        <v>79</v>
      </c>
      <c r="E9" s="1" t="s">
        <v>18</v>
      </c>
      <c r="F9" s="1" t="s">
        <v>84</v>
      </c>
      <c r="G9" s="1" t="s">
        <v>11</v>
      </c>
      <c r="H9" s="1"/>
      <c r="I9" s="1"/>
      <c r="J9" s="1"/>
      <c r="K9" s="3" t="str">
        <f t="shared" si="1"/>
        <v>0000000000000001</v>
      </c>
      <c r="L9" s="3" t="str">
        <f t="shared" si="2"/>
        <v>00110100000000110000000000000001</v>
      </c>
    </row>
    <row r="10" spans="1:12" s="4" customFormat="1">
      <c r="A10" s="1" t="s">
        <v>25</v>
      </c>
      <c r="B10" s="2" t="str">
        <f t="shared" si="0"/>
        <v>AC03000C</v>
      </c>
      <c r="C10" s="1" t="s">
        <v>35</v>
      </c>
      <c r="D10" s="1" t="s">
        <v>81</v>
      </c>
      <c r="E10" s="1" t="s">
        <v>18</v>
      </c>
      <c r="F10" s="1" t="s">
        <v>84</v>
      </c>
      <c r="G10" s="1" t="s">
        <v>89</v>
      </c>
      <c r="H10" s="1"/>
      <c r="I10" s="1"/>
      <c r="J10" s="1"/>
      <c r="K10" s="3" t="str">
        <f t="shared" si="1"/>
        <v>0000000000001100</v>
      </c>
      <c r="L10" s="3" t="str">
        <f t="shared" si="2"/>
        <v>10101100000000110000000000001100</v>
      </c>
    </row>
    <row r="11" spans="1:12" s="4" customFormat="1">
      <c r="A11" s="1" t="s">
        <v>36</v>
      </c>
      <c r="B11" s="2" t="str">
        <f t="shared" si="0"/>
        <v>34030007</v>
      </c>
      <c r="C11" s="1" t="s">
        <v>88</v>
      </c>
      <c r="D11" s="1" t="s">
        <v>79</v>
      </c>
      <c r="E11" s="1" t="s">
        <v>18</v>
      </c>
      <c r="F11" s="1" t="s">
        <v>84</v>
      </c>
      <c r="G11" s="1" t="s">
        <v>87</v>
      </c>
      <c r="H11" s="1"/>
      <c r="I11" s="1"/>
      <c r="J11" s="1"/>
      <c r="K11" s="3" t="str">
        <f t="shared" si="1"/>
        <v>0000000000000111</v>
      </c>
      <c r="L11" s="3" t="str">
        <f t="shared" si="2"/>
        <v>00110100000000110000000000000111</v>
      </c>
    </row>
    <row r="12" spans="1:12" s="4" customFormat="1">
      <c r="A12" s="1" t="s">
        <v>38</v>
      </c>
      <c r="B12" s="2" t="str">
        <f t="shared" si="0"/>
        <v>AC030010</v>
      </c>
      <c r="C12" s="1" t="s">
        <v>37</v>
      </c>
      <c r="D12" s="1" t="s">
        <v>81</v>
      </c>
      <c r="E12" s="1" t="s">
        <v>18</v>
      </c>
      <c r="F12" s="1" t="s">
        <v>84</v>
      </c>
      <c r="G12" s="1" t="s">
        <v>90</v>
      </c>
      <c r="H12" s="1"/>
      <c r="I12" s="1"/>
      <c r="J12" s="1"/>
      <c r="K12" s="3" t="str">
        <f t="shared" si="1"/>
        <v>0000000000010000</v>
      </c>
      <c r="L12" s="3" t="str">
        <f t="shared" si="2"/>
        <v>10101100000000110000000000010000</v>
      </c>
    </row>
    <row r="13" spans="1:12" s="4" customFormat="1">
      <c r="A13" s="1"/>
      <c r="B13" s="2"/>
      <c r="C13" s="1" t="s">
        <v>153</v>
      </c>
      <c r="D13" s="1"/>
      <c r="E13" s="1"/>
      <c r="F13" s="1"/>
      <c r="G13" s="1"/>
      <c r="H13" s="1"/>
      <c r="I13" s="1"/>
      <c r="J13" s="1"/>
      <c r="K13" s="3">
        <f t="shared" si="1"/>
        <v>0</v>
      </c>
      <c r="L13" s="3" t="str">
        <f t="shared" si="2"/>
        <v>00000000000000000</v>
      </c>
    </row>
    <row r="14" spans="1:12" s="4" customFormat="1">
      <c r="A14" s="1" t="s">
        <v>40</v>
      </c>
      <c r="B14" s="2" t="str">
        <f>BIN2HEX(LEFT(L14,4))&amp;BIN2HEX(MID(L14,5,4))&amp;BIN2HEX(MID(L14,9,4))&amp;BIN2HEX(MID(L14,13,4))&amp;BIN2HEX(MID(L14,17,4))&amp;BIN2HEX(MID(L14,21,4))&amp;BIN2HEX(MID(L14,25,4))&amp;BIN2HEX(MID(L14,29,4))</f>
        <v>34090005</v>
      </c>
      <c r="C14" s="1" t="s">
        <v>134</v>
      </c>
      <c r="D14" s="1" t="s">
        <v>79</v>
      </c>
      <c r="E14" s="1" t="s">
        <v>18</v>
      </c>
      <c r="F14" s="1" t="s">
        <v>85</v>
      </c>
      <c r="G14" s="1" t="s">
        <v>5</v>
      </c>
      <c r="H14" s="1"/>
      <c r="I14" s="1"/>
      <c r="J14" s="1"/>
      <c r="K14" s="3" t="str">
        <f t="shared" si="1"/>
        <v>0000000000000101</v>
      </c>
      <c r="L14" s="3" t="str">
        <f t="shared" si="2"/>
        <v>00110100000010010000000000000101</v>
      </c>
    </row>
    <row r="15" spans="1:12" s="4" customFormat="1">
      <c r="A15" s="1" t="s">
        <v>42</v>
      </c>
      <c r="B15" s="2" t="str">
        <f>BIN2HEX(LEFT(L15,4))&amp;BIN2HEX(MID(L15,5,4))&amp;BIN2HEX(MID(L15,9,4))&amp;BIN2HEX(MID(L15,13,4))&amp;BIN2HEX(MID(L15,17,4))&amp;BIN2HEX(MID(L15,21,4))&amp;BIN2HEX(MID(L15,25,4))&amp;BIN2HEX(MID(L15,29,4))</f>
        <v>340E0004</v>
      </c>
      <c r="C15" s="1" t="s">
        <v>135</v>
      </c>
      <c r="D15" s="1" t="s">
        <v>79</v>
      </c>
      <c r="E15" s="1" t="s">
        <v>18</v>
      </c>
      <c r="F15" s="1" t="s">
        <v>101</v>
      </c>
      <c r="G15" s="1" t="s">
        <v>8</v>
      </c>
      <c r="H15" s="1"/>
      <c r="I15" s="1"/>
      <c r="J15" s="1"/>
      <c r="K15" s="3" t="str">
        <f t="shared" si="1"/>
        <v>0000000000000100</v>
      </c>
      <c r="L15" s="3" t="str">
        <f t="shared" si="2"/>
        <v>00110100000011100000000000000100</v>
      </c>
    </row>
    <row r="16" spans="1:12" s="4" customFormat="1">
      <c r="A16" s="1" t="s">
        <v>44</v>
      </c>
      <c r="B16" s="2" t="str">
        <f>BIN2HEX(LEFT(L16,4))&amp;BIN2HEX(MID(L16,5,4))&amp;BIN2HEX(MID(L16,9,4))&amp;BIN2HEX(MID(L16,13,4))&amp;BIN2HEX(MID(L16,17,4))&amp;BIN2HEX(MID(L16,21,4))&amp;BIN2HEX(MID(L16,25,4))&amp;BIN2HEX(MID(L16,29,4))</f>
        <v>34020000</v>
      </c>
      <c r="C16" s="1" t="s">
        <v>41</v>
      </c>
      <c r="D16" s="1" t="s">
        <v>79</v>
      </c>
      <c r="E16" s="1" t="s">
        <v>18</v>
      </c>
      <c r="F16" s="1" t="s">
        <v>26</v>
      </c>
      <c r="G16" s="1" t="s">
        <v>7</v>
      </c>
      <c r="H16" s="1"/>
      <c r="I16" s="1"/>
      <c r="J16" s="1"/>
      <c r="K16" s="3" t="str">
        <f t="shared" si="1"/>
        <v>0000000000000000</v>
      </c>
      <c r="L16" s="3" t="str">
        <f t="shared" si="2"/>
        <v>00110100000000100000000000000000</v>
      </c>
    </row>
    <row r="17" spans="1:12" s="4" customFormat="1">
      <c r="A17" s="1" t="s">
        <v>47</v>
      </c>
      <c r="B17" s="2" t="str">
        <f>BIN2HEX(LEFT(L17,4))&amp;BIN2HEX(MID(L17,5,4))&amp;BIN2HEX(MID(L17,9,4))&amp;BIN2HEX(MID(L17,13,4))&amp;BIN2HEX(MID(L17,17,4))&amp;BIN2HEX(MID(L17,21,4))&amp;BIN2HEX(MID(L17,25,4))&amp;BIN2HEX(MID(L17,29,4))</f>
        <v>34030000</v>
      </c>
      <c r="C17" s="1" t="s">
        <v>43</v>
      </c>
      <c r="D17" s="1" t="s">
        <v>79</v>
      </c>
      <c r="E17" s="1" t="s">
        <v>18</v>
      </c>
      <c r="F17" s="1" t="s">
        <v>84</v>
      </c>
      <c r="G17" s="1" t="s">
        <v>7</v>
      </c>
      <c r="H17" s="1"/>
      <c r="I17" s="1"/>
      <c r="J17" s="1"/>
      <c r="K17" s="3" t="str">
        <f t="shared" si="1"/>
        <v>0000000000000000</v>
      </c>
      <c r="L17" s="3" t="str">
        <f t="shared" si="2"/>
        <v>00110100000000110000000000000000</v>
      </c>
    </row>
    <row r="18" spans="1:12" s="4" customFormat="1">
      <c r="A18" s="1"/>
      <c r="B18" s="2"/>
      <c r="C18" s="1" t="s">
        <v>45</v>
      </c>
      <c r="D18" s="1"/>
      <c r="E18" s="1"/>
      <c r="F18" s="1"/>
      <c r="G18" s="1"/>
      <c r="H18" s="1"/>
      <c r="I18" s="1"/>
      <c r="J18" s="1"/>
      <c r="K18" s="3">
        <f t="shared" si="1"/>
        <v>0</v>
      </c>
      <c r="L18" s="3" t="str">
        <f t="shared" si="2"/>
        <v>00000000000000000</v>
      </c>
    </row>
    <row r="19" spans="1:12" s="4" customFormat="1">
      <c r="A19" s="1" t="s">
        <v>102</v>
      </c>
      <c r="B19" s="2" t="str">
        <f t="shared" ref="B19:B32" si="3">BIN2HEX(LEFT(L19,4))&amp;BIN2HEX(MID(L19,5,4))&amp;BIN2HEX(MID(L19,9,4))&amp;BIN2HEX(MID(L19,13,4))&amp;BIN2HEX(MID(L19,17,4))&amp;BIN2HEX(MID(L19,21,4))&amp;BIN2HEX(MID(L19,25,4))&amp;BIN2HEX(MID(L19,29,4))</f>
        <v>004E0018</v>
      </c>
      <c r="C19" s="1" t="s">
        <v>149</v>
      </c>
      <c r="D19" s="1" t="s">
        <v>18</v>
      </c>
      <c r="E19" s="1" t="s">
        <v>26</v>
      </c>
      <c r="F19" s="1" t="s">
        <v>101</v>
      </c>
      <c r="G19" s="1"/>
      <c r="H19" s="1" t="s">
        <v>18</v>
      </c>
      <c r="I19" s="1" t="s">
        <v>18</v>
      </c>
      <c r="J19" s="1" t="s">
        <v>24</v>
      </c>
      <c r="K19" s="3" t="str">
        <f t="shared" si="1"/>
        <v>0000000000011000</v>
      </c>
      <c r="L19" s="3" t="str">
        <f t="shared" si="2"/>
        <v>00000000010011100000000000011000</v>
      </c>
    </row>
    <row r="20" spans="1:12" s="4" customFormat="1">
      <c r="A20" s="1" t="s">
        <v>50</v>
      </c>
      <c r="B20" s="2" t="str">
        <f t="shared" si="3"/>
        <v>00007812</v>
      </c>
      <c r="C20" s="1" t="s">
        <v>148</v>
      </c>
      <c r="D20" s="1" t="s">
        <v>18</v>
      </c>
      <c r="E20" s="1" t="s">
        <v>18</v>
      </c>
      <c r="F20" s="1" t="s">
        <v>18</v>
      </c>
      <c r="G20" s="1"/>
      <c r="H20" s="1" t="s">
        <v>103</v>
      </c>
      <c r="I20" s="1" t="s">
        <v>18</v>
      </c>
      <c r="J20" s="1" t="s">
        <v>104</v>
      </c>
      <c r="K20" s="3" t="str">
        <f t="shared" si="1"/>
        <v>0111100000010010</v>
      </c>
      <c r="L20" s="3" t="str">
        <f t="shared" si="2"/>
        <v>00000000000000000111100000010010</v>
      </c>
    </row>
    <row r="21" spans="1:12" s="4" customFormat="1">
      <c r="A21" s="1" t="s">
        <v>52</v>
      </c>
      <c r="B21" s="2" t="str">
        <f t="shared" si="3"/>
        <v>8DE40000</v>
      </c>
      <c r="C21" s="1" t="s">
        <v>152</v>
      </c>
      <c r="D21" s="1" t="s">
        <v>80</v>
      </c>
      <c r="E21" s="1" t="s">
        <v>103</v>
      </c>
      <c r="F21" s="1" t="s">
        <v>19</v>
      </c>
      <c r="G21" s="1" t="s">
        <v>7</v>
      </c>
      <c r="H21" s="1"/>
      <c r="I21" s="1"/>
      <c r="J21" s="1"/>
      <c r="K21" s="3" t="str">
        <f t="shared" si="1"/>
        <v>0000000000000000</v>
      </c>
      <c r="L21" s="3" t="str">
        <f t="shared" si="2"/>
        <v>10001101111001000000000000000000</v>
      </c>
    </row>
    <row r="22" spans="1:12" s="4" customFormat="1">
      <c r="A22" s="1" t="s">
        <v>54</v>
      </c>
      <c r="B22" s="2" t="str">
        <f t="shared" si="3"/>
        <v>006E0018</v>
      </c>
      <c r="C22" s="1" t="s">
        <v>150</v>
      </c>
      <c r="D22" s="1" t="s">
        <v>18</v>
      </c>
      <c r="E22" s="1" t="s">
        <v>84</v>
      </c>
      <c r="F22" s="1" t="s">
        <v>101</v>
      </c>
      <c r="G22" s="1"/>
      <c r="H22" s="1" t="s">
        <v>18</v>
      </c>
      <c r="I22" s="1" t="s">
        <v>18</v>
      </c>
      <c r="J22" s="1" t="s">
        <v>24</v>
      </c>
      <c r="K22" s="3" t="str">
        <f t="shared" si="1"/>
        <v>0000000000011000</v>
      </c>
      <c r="L22" s="3" t="str">
        <f t="shared" si="2"/>
        <v>00000000011011100000000000011000</v>
      </c>
    </row>
    <row r="23" spans="1:12" s="4" customFormat="1">
      <c r="A23" s="1" t="s">
        <v>56</v>
      </c>
      <c r="B23" s="2" t="str">
        <f t="shared" si="3"/>
        <v>00007812</v>
      </c>
      <c r="C23" s="1" t="s">
        <v>148</v>
      </c>
      <c r="D23" s="1" t="s">
        <v>18</v>
      </c>
      <c r="E23" s="1" t="s">
        <v>18</v>
      </c>
      <c r="F23" s="1" t="s">
        <v>18</v>
      </c>
      <c r="G23" s="1"/>
      <c r="H23" s="1" t="s">
        <v>103</v>
      </c>
      <c r="I23" s="1" t="s">
        <v>18</v>
      </c>
      <c r="J23" s="1" t="s">
        <v>104</v>
      </c>
      <c r="K23" s="3" t="str">
        <f t="shared" si="1"/>
        <v>0111100000010010</v>
      </c>
      <c r="L23" s="3" t="str">
        <f t="shared" si="2"/>
        <v>00000000000000000111100000010010</v>
      </c>
    </row>
    <row r="24" spans="1:12" s="4" customFormat="1">
      <c r="A24" s="1" t="s">
        <v>59</v>
      </c>
      <c r="B24" s="2" t="str">
        <f t="shared" si="3"/>
        <v>8DE50000</v>
      </c>
      <c r="C24" s="1" t="s">
        <v>151</v>
      </c>
      <c r="D24" s="1" t="s">
        <v>80</v>
      </c>
      <c r="E24" s="1" t="s">
        <v>103</v>
      </c>
      <c r="F24" s="1" t="s">
        <v>83</v>
      </c>
      <c r="G24" s="1" t="s">
        <v>7</v>
      </c>
      <c r="H24" s="1"/>
      <c r="I24" s="1"/>
      <c r="J24" s="1"/>
      <c r="K24" s="3" t="str">
        <f t="shared" si="1"/>
        <v>0000000000000000</v>
      </c>
      <c r="L24" s="3" t="str">
        <f t="shared" si="2"/>
        <v>10001101111001010000000000000000</v>
      </c>
    </row>
    <row r="25" spans="1:12" s="4" customFormat="1">
      <c r="A25" s="1" t="s">
        <v>61</v>
      </c>
      <c r="B25" s="2" t="str">
        <f t="shared" si="3"/>
        <v>0085302A</v>
      </c>
      <c r="C25" s="1" t="s">
        <v>49</v>
      </c>
      <c r="D25" s="1" t="s">
        <v>18</v>
      </c>
      <c r="E25" s="1" t="s">
        <v>19</v>
      </c>
      <c r="F25" s="1" t="s">
        <v>83</v>
      </c>
      <c r="G25" s="1"/>
      <c r="H25" s="1" t="s">
        <v>92</v>
      </c>
      <c r="I25" s="1" t="s">
        <v>4</v>
      </c>
      <c r="J25" s="1" t="s">
        <v>82</v>
      </c>
      <c r="K25" s="3" t="str">
        <f t="shared" si="1"/>
        <v>0011000000101010</v>
      </c>
      <c r="L25" s="3" t="str">
        <f t="shared" si="2"/>
        <v>00000000100001010011000000101010</v>
      </c>
    </row>
    <row r="26" spans="1:12" s="4" customFormat="1">
      <c r="A26" s="1" t="s">
        <v>64</v>
      </c>
      <c r="B26" s="2" t="str">
        <f t="shared" si="3"/>
        <v>10C00006</v>
      </c>
      <c r="C26" s="1" t="s">
        <v>51</v>
      </c>
      <c r="D26" s="1" t="s">
        <v>19</v>
      </c>
      <c r="E26" s="1" t="s">
        <v>92</v>
      </c>
      <c r="F26" s="1" t="s">
        <v>18</v>
      </c>
      <c r="G26" s="1" t="s">
        <v>105</v>
      </c>
      <c r="H26" s="1"/>
      <c r="I26" s="1"/>
      <c r="J26" s="1"/>
      <c r="K26" s="3" t="str">
        <f t="shared" si="1"/>
        <v>0000000000000110</v>
      </c>
      <c r="L26" s="3" t="str">
        <f t="shared" si="2"/>
        <v>00010000110000000000000000000110</v>
      </c>
    </row>
    <row r="27" spans="1:12" s="4" customFormat="1">
      <c r="A27" s="1" t="s">
        <v>66</v>
      </c>
      <c r="B27" s="2" t="str">
        <f t="shared" si="3"/>
        <v>006E0018</v>
      </c>
      <c r="C27" s="1" t="s">
        <v>150</v>
      </c>
      <c r="D27" s="1" t="s">
        <v>18</v>
      </c>
      <c r="E27" s="1" t="s">
        <v>84</v>
      </c>
      <c r="F27" s="1" t="s">
        <v>101</v>
      </c>
      <c r="G27" s="1"/>
      <c r="H27" s="1" t="s">
        <v>18</v>
      </c>
      <c r="I27" s="1" t="s">
        <v>18</v>
      </c>
      <c r="J27" s="1" t="s">
        <v>24</v>
      </c>
      <c r="K27" s="3" t="str">
        <f t="shared" si="1"/>
        <v>0000000000011000</v>
      </c>
      <c r="L27" s="3" t="str">
        <f t="shared" si="2"/>
        <v>00000000011011100000000000011000</v>
      </c>
    </row>
    <row r="28" spans="1:12" s="4" customFormat="1">
      <c r="A28" s="1" t="s">
        <v>68</v>
      </c>
      <c r="B28" s="2" t="str">
        <f t="shared" si="3"/>
        <v>00007812</v>
      </c>
      <c r="C28" s="1" t="s">
        <v>148</v>
      </c>
      <c r="D28" s="1" t="s">
        <v>18</v>
      </c>
      <c r="E28" s="1" t="s">
        <v>18</v>
      </c>
      <c r="F28" s="1" t="s">
        <v>18</v>
      </c>
      <c r="G28" s="1"/>
      <c r="H28" s="1" t="s">
        <v>103</v>
      </c>
      <c r="I28" s="1" t="s">
        <v>18</v>
      </c>
      <c r="J28" s="1" t="s">
        <v>104</v>
      </c>
      <c r="K28" s="3" t="str">
        <f t="shared" si="1"/>
        <v>0111100000010010</v>
      </c>
      <c r="L28" s="3" t="str">
        <f t="shared" si="2"/>
        <v>00000000000000000111100000010010</v>
      </c>
    </row>
    <row r="29" spans="1:12" s="4" customFormat="1">
      <c r="A29" s="1" t="s">
        <v>70</v>
      </c>
      <c r="B29" s="2" t="str">
        <f t="shared" si="3"/>
        <v>ADE40000</v>
      </c>
      <c r="C29" s="1" t="s">
        <v>146</v>
      </c>
      <c r="D29" s="1" t="s">
        <v>81</v>
      </c>
      <c r="E29" s="1" t="s">
        <v>103</v>
      </c>
      <c r="F29" s="1" t="s">
        <v>19</v>
      </c>
      <c r="G29" s="1" t="s">
        <v>7</v>
      </c>
      <c r="H29" s="1"/>
      <c r="I29" s="1"/>
      <c r="J29" s="1"/>
      <c r="K29" s="3" t="str">
        <f t="shared" si="1"/>
        <v>0000000000000000</v>
      </c>
      <c r="L29" s="3" t="str">
        <f t="shared" si="2"/>
        <v>10101101111001000000000000000000</v>
      </c>
    </row>
    <row r="30" spans="1:12" s="4" customFormat="1">
      <c r="A30" s="1" t="s">
        <v>72</v>
      </c>
      <c r="B30" s="2" t="str">
        <f t="shared" si="3"/>
        <v>004E0018</v>
      </c>
      <c r="C30" s="1" t="s">
        <v>149</v>
      </c>
      <c r="D30" s="1" t="s">
        <v>18</v>
      </c>
      <c r="E30" s="1" t="s">
        <v>26</v>
      </c>
      <c r="F30" s="1" t="s">
        <v>101</v>
      </c>
      <c r="G30" s="1"/>
      <c r="H30" s="1" t="s">
        <v>18</v>
      </c>
      <c r="I30" s="1" t="s">
        <v>18</v>
      </c>
      <c r="J30" s="1" t="s">
        <v>24</v>
      </c>
      <c r="K30" s="3" t="str">
        <f t="shared" si="1"/>
        <v>0000000000011000</v>
      </c>
      <c r="L30" s="3" t="str">
        <f t="shared" si="2"/>
        <v>00000000010011100000000000011000</v>
      </c>
    </row>
    <row r="31" spans="1:12" s="4" customFormat="1">
      <c r="A31" s="1" t="s">
        <v>74</v>
      </c>
      <c r="B31" s="2" t="str">
        <f t="shared" si="3"/>
        <v>00007812</v>
      </c>
      <c r="C31" s="1" t="s">
        <v>148</v>
      </c>
      <c r="D31" s="1" t="s">
        <v>18</v>
      </c>
      <c r="E31" s="1" t="s">
        <v>18</v>
      </c>
      <c r="F31" s="1" t="s">
        <v>18</v>
      </c>
      <c r="G31" s="1"/>
      <c r="H31" s="1" t="s">
        <v>103</v>
      </c>
      <c r="I31" s="1" t="s">
        <v>18</v>
      </c>
      <c r="J31" s="1" t="s">
        <v>104</v>
      </c>
      <c r="K31" s="3" t="str">
        <f t="shared" si="1"/>
        <v>0111100000010010</v>
      </c>
      <c r="L31" s="3" t="str">
        <f t="shared" si="2"/>
        <v>00000000000000000111100000010010</v>
      </c>
    </row>
    <row r="32" spans="1:12" s="4" customFormat="1">
      <c r="A32" s="1" t="s">
        <v>76</v>
      </c>
      <c r="B32" s="2" t="str">
        <f t="shared" si="3"/>
        <v>ADE50000</v>
      </c>
      <c r="C32" s="1" t="s">
        <v>147</v>
      </c>
      <c r="D32" s="1" t="s">
        <v>81</v>
      </c>
      <c r="E32" s="1" t="s">
        <v>103</v>
      </c>
      <c r="F32" s="1" t="s">
        <v>83</v>
      </c>
      <c r="G32" s="1" t="s">
        <v>7</v>
      </c>
      <c r="H32" s="1"/>
      <c r="I32" s="1"/>
      <c r="J32" s="1"/>
      <c r="K32" s="3" t="str">
        <f t="shared" si="1"/>
        <v>0000000000000000</v>
      </c>
      <c r="L32" s="3" t="str">
        <f t="shared" si="2"/>
        <v>10101101111001010000000000000000</v>
      </c>
    </row>
    <row r="33" spans="1:12" s="4" customFormat="1">
      <c r="A33" s="1"/>
      <c r="B33" s="2"/>
      <c r="C33" s="1" t="s">
        <v>57</v>
      </c>
      <c r="D33" s="1"/>
      <c r="E33" s="1"/>
      <c r="F33" s="1"/>
      <c r="G33" s="1"/>
      <c r="H33" s="1"/>
      <c r="I33" s="1"/>
      <c r="J33" s="1"/>
      <c r="K33" s="3">
        <f t="shared" si="1"/>
        <v>0</v>
      </c>
      <c r="L33" s="3" t="str">
        <f t="shared" si="2"/>
        <v>00000000000000000</v>
      </c>
    </row>
    <row r="34" spans="1:12" s="4" customFormat="1">
      <c r="A34" s="1" t="s">
        <v>78</v>
      </c>
      <c r="B34" s="2" t="str">
        <f>BIN2HEX(LEFT(L34,4))&amp;BIN2HEX(MID(L34,5,4))&amp;BIN2HEX(MID(L34,9,4))&amp;BIN2HEX(MID(L34,13,4))&amp;BIN2HEX(MID(L34,17,4))&amp;BIN2HEX(MID(L34,21,4))&amp;BIN2HEX(MID(L34,25,4))&amp;BIN2HEX(MID(L34,29,4))</f>
        <v>20420001</v>
      </c>
      <c r="C34" s="1" t="s">
        <v>145</v>
      </c>
      <c r="D34" s="1" t="s">
        <v>20</v>
      </c>
      <c r="E34" s="1" t="s">
        <v>26</v>
      </c>
      <c r="F34" s="1" t="s">
        <v>26</v>
      </c>
      <c r="G34" s="1" t="s">
        <v>11</v>
      </c>
      <c r="H34" s="1"/>
      <c r="I34" s="1"/>
      <c r="J34" s="1"/>
      <c r="K34" s="3" t="str">
        <f t="shared" si="1"/>
        <v>0000000000000001</v>
      </c>
      <c r="L34" s="3" t="str">
        <f t="shared" si="2"/>
        <v>00100000010000100000000000000001</v>
      </c>
    </row>
    <row r="35" spans="1:12" s="4" customFormat="1">
      <c r="A35" s="1" t="s">
        <v>106</v>
      </c>
      <c r="B35" s="2" t="str">
        <f>BIN2HEX(LEFT(L35,4))&amp;BIN2HEX(MID(L35,5,4))&amp;BIN2HEX(MID(L35,9,4))&amp;BIN2HEX(MID(L35,13,4))&amp;BIN2HEX(MID(L35,17,4))&amp;BIN2HEX(MID(L35,21,4))&amp;BIN2HEX(MID(L35,25,4))&amp;BIN2HEX(MID(L35,29,4))</f>
        <v>1449FFF0</v>
      </c>
      <c r="C35" s="1" t="s">
        <v>60</v>
      </c>
      <c r="D35" s="1" t="s">
        <v>83</v>
      </c>
      <c r="E35" s="1" t="s">
        <v>26</v>
      </c>
      <c r="F35" s="1" t="s">
        <v>85</v>
      </c>
      <c r="G35" s="1" t="s">
        <v>107</v>
      </c>
      <c r="H35" s="1"/>
      <c r="I35" s="1"/>
      <c r="J35" s="1"/>
      <c r="K35" s="3" t="str">
        <f t="shared" si="1"/>
        <v>1111111111110000</v>
      </c>
      <c r="L35" s="3" t="str">
        <f t="shared" si="2"/>
        <v>00010100010010011111111111110000</v>
      </c>
    </row>
    <row r="36" spans="1:12" s="4" customFormat="1">
      <c r="A36" s="1"/>
      <c r="B36" s="2"/>
      <c r="C36" s="1" t="s">
        <v>62</v>
      </c>
      <c r="D36" s="1"/>
      <c r="E36" s="1"/>
      <c r="F36" s="1"/>
      <c r="G36" s="1"/>
      <c r="H36" s="1"/>
      <c r="I36" s="1"/>
      <c r="J36" s="1"/>
      <c r="K36" s="3">
        <f t="shared" si="1"/>
        <v>0</v>
      </c>
      <c r="L36" s="3" t="str">
        <f t="shared" si="2"/>
        <v>00000000000000000</v>
      </c>
    </row>
    <row r="37" spans="1:12" s="4" customFormat="1">
      <c r="A37" s="1" t="s">
        <v>108</v>
      </c>
      <c r="B37" s="2" t="str">
        <f>BIN2HEX(LEFT(L37,4))&amp;BIN2HEX(MID(L37,5,4))&amp;BIN2HEX(MID(L37,9,4))&amp;BIN2HEX(MID(L37,13,4))&amp;BIN2HEX(MID(L37,17,4))&amp;BIN2HEX(MID(L37,21,4))&amp;BIN2HEX(MID(L37,25,4))&amp;BIN2HEX(MID(L37,29,4))</f>
        <v>20630001</v>
      </c>
      <c r="C37" s="1" t="s">
        <v>144</v>
      </c>
      <c r="D37" s="1" t="s">
        <v>20</v>
      </c>
      <c r="E37" s="1" t="s">
        <v>84</v>
      </c>
      <c r="F37" s="1" t="s">
        <v>84</v>
      </c>
      <c r="G37" s="1" t="s">
        <v>11</v>
      </c>
      <c r="H37" s="1"/>
      <c r="I37" s="1"/>
      <c r="J37" s="1"/>
      <c r="K37" s="3" t="str">
        <f t="shared" si="1"/>
        <v>0000000000000001</v>
      </c>
      <c r="L37" s="3" t="str">
        <f t="shared" si="2"/>
        <v>00100000011000110000000000000001</v>
      </c>
    </row>
    <row r="38" spans="1:12" s="4" customFormat="1">
      <c r="A38" s="1" t="s">
        <v>109</v>
      </c>
      <c r="B38" s="2" t="str">
        <f>BIN2HEX(LEFT(L38,4))&amp;BIN2HEX(MID(L38,5,4))&amp;BIN2HEX(MID(L38,9,4))&amp;BIN2HEX(MID(L38,13,4))&amp;BIN2HEX(MID(L38,17,4))&amp;BIN2HEX(MID(L38,21,4))&amp;BIN2HEX(MID(L38,25,4))&amp;BIN2HEX(MID(L38,29,4))</f>
        <v>34620000</v>
      </c>
      <c r="C38" s="1" t="s">
        <v>65</v>
      </c>
      <c r="D38" s="1" t="s">
        <v>79</v>
      </c>
      <c r="E38" s="1" t="s">
        <v>84</v>
      </c>
      <c r="F38" s="1" t="s">
        <v>26</v>
      </c>
      <c r="G38" s="1" t="s">
        <v>7</v>
      </c>
      <c r="H38" s="1"/>
      <c r="I38" s="1"/>
      <c r="J38" s="1"/>
      <c r="K38" s="3" t="str">
        <f t="shared" si="1"/>
        <v>0000000000000000</v>
      </c>
      <c r="L38" s="3" t="str">
        <f t="shared" si="2"/>
        <v>00110100011000100000000000000000</v>
      </c>
    </row>
    <row r="39" spans="1:12" s="4" customFormat="1">
      <c r="A39" s="1" t="s">
        <v>110</v>
      </c>
      <c r="B39" s="2" t="str">
        <f>BIN2HEX(LEFT(L39,4))&amp;BIN2HEX(MID(L39,5,4))&amp;BIN2HEX(MID(L39,9,4))&amp;BIN2HEX(MID(L39,13,4))&amp;BIN2HEX(MID(L39,17,4))&amp;BIN2HEX(MID(L39,21,4))&amp;BIN2HEX(MID(L39,25,4))&amp;BIN2HEX(MID(L39,29,4))</f>
        <v>1469FFED</v>
      </c>
      <c r="C39" s="1" t="s">
        <v>67</v>
      </c>
      <c r="D39" s="1" t="s">
        <v>83</v>
      </c>
      <c r="E39" s="1" t="s">
        <v>84</v>
      </c>
      <c r="F39" s="1" t="s">
        <v>85</v>
      </c>
      <c r="G39" s="1" t="s">
        <v>111</v>
      </c>
      <c r="H39" s="1"/>
      <c r="I39" s="1"/>
      <c r="J39" s="1"/>
      <c r="K39" s="3" t="str">
        <f t="shared" si="1"/>
        <v>1111111111101101</v>
      </c>
      <c r="L39" s="3" t="str">
        <f t="shared" si="2"/>
        <v>00010100011010011111111111101101</v>
      </c>
    </row>
    <row r="40" spans="1:12" s="4" customFormat="1">
      <c r="A40" s="1"/>
      <c r="B40" s="2"/>
      <c r="C40" s="1" t="s">
        <v>164</v>
      </c>
      <c r="D40" s="1"/>
      <c r="E40" s="1"/>
      <c r="F40" s="1"/>
      <c r="G40" s="1"/>
      <c r="H40" s="1"/>
      <c r="I40" s="1"/>
      <c r="J40" s="1"/>
      <c r="K40" s="3">
        <f t="shared" si="1"/>
        <v>0</v>
      </c>
      <c r="L40" s="3" t="str">
        <f t="shared" si="2"/>
        <v>00000000000000000</v>
      </c>
    </row>
    <row r="41" spans="1:12" s="4" customFormat="1">
      <c r="A41" s="1" t="s">
        <v>112</v>
      </c>
      <c r="B41" s="2" t="str">
        <f>BIN2HEX(LEFT(L41,4))&amp;BIN2HEX(MID(L41,5,4))&amp;BIN2HEX(MID(L41,9,4))&amp;BIN2HEX(MID(L41,13,4))&amp;BIN2HEX(MID(L41,17,4))&amp;BIN2HEX(MID(L41,21,4))&amp;BIN2HEX(MID(L41,25,4))&amp;BIN2HEX(MID(L41,29,4))</f>
        <v>8C070000</v>
      </c>
      <c r="C41" s="1" t="s">
        <v>69</v>
      </c>
      <c r="D41" s="1" t="s">
        <v>80</v>
      </c>
      <c r="E41" s="1" t="s">
        <v>18</v>
      </c>
      <c r="F41" s="1" t="s">
        <v>91</v>
      </c>
      <c r="G41" s="1" t="s">
        <v>7</v>
      </c>
      <c r="H41" s="1"/>
      <c r="I41" s="1"/>
      <c r="J41" s="1"/>
      <c r="K41" s="3" t="str">
        <f t="shared" si="1"/>
        <v>0000000000000000</v>
      </c>
      <c r="L41" s="3" t="str">
        <f t="shared" si="2"/>
        <v>10001100000001110000000000000000</v>
      </c>
    </row>
    <row r="42" spans="1:12" s="4" customFormat="1">
      <c r="A42" s="1" t="s">
        <v>113</v>
      </c>
      <c r="B42" s="2" t="str">
        <f>BIN2HEX(LEFT(L42,4))&amp;BIN2HEX(MID(L42,5,4))&amp;BIN2HEX(MID(L42,9,4))&amp;BIN2HEX(MID(L42,13,4))&amp;BIN2HEX(MID(L42,17,4))&amp;BIN2HEX(MID(L42,21,4))&amp;BIN2HEX(MID(L42,25,4))&amp;BIN2HEX(MID(L42,29,4))</f>
        <v>8C070004</v>
      </c>
      <c r="C42" s="1" t="s">
        <v>71</v>
      </c>
      <c r="D42" s="1" t="s">
        <v>80</v>
      </c>
      <c r="E42" s="1" t="s">
        <v>18</v>
      </c>
      <c r="F42" s="1" t="s">
        <v>91</v>
      </c>
      <c r="G42" s="1" t="s">
        <v>8</v>
      </c>
      <c r="H42" s="1"/>
      <c r="I42" s="1"/>
      <c r="J42" s="1"/>
      <c r="K42" s="3" t="str">
        <f t="shared" si="1"/>
        <v>0000000000000100</v>
      </c>
      <c r="L42" s="3" t="str">
        <f t="shared" si="2"/>
        <v>10001100000001110000000000000100</v>
      </c>
    </row>
    <row r="43" spans="1:12" s="4" customFormat="1">
      <c r="A43" s="1" t="s">
        <v>114</v>
      </c>
      <c r="B43" s="2" t="str">
        <f>BIN2HEX(LEFT(L43,4))&amp;BIN2HEX(MID(L43,5,4))&amp;BIN2HEX(MID(L43,9,4))&amp;BIN2HEX(MID(L43,13,4))&amp;BIN2HEX(MID(L43,17,4))&amp;BIN2HEX(MID(L43,21,4))&amp;BIN2HEX(MID(L43,25,4))&amp;BIN2HEX(MID(L43,29,4))</f>
        <v>8C070008</v>
      </c>
      <c r="C43" s="1" t="s">
        <v>73</v>
      </c>
      <c r="D43" s="1" t="s">
        <v>80</v>
      </c>
      <c r="E43" s="1" t="s">
        <v>18</v>
      </c>
      <c r="F43" s="1" t="s">
        <v>91</v>
      </c>
      <c r="G43" s="1" t="s">
        <v>10</v>
      </c>
      <c r="H43" s="1"/>
      <c r="I43" s="1"/>
      <c r="J43" s="1"/>
      <c r="K43" s="3" t="str">
        <f t="shared" si="1"/>
        <v>0000000000001000</v>
      </c>
      <c r="L43" s="3" t="str">
        <f t="shared" si="2"/>
        <v>10001100000001110000000000001000</v>
      </c>
    </row>
    <row r="44" spans="1:12" s="4" customFormat="1">
      <c r="A44" s="1" t="s">
        <v>115</v>
      </c>
      <c r="B44" s="2" t="str">
        <f>BIN2HEX(LEFT(L44,4))&amp;BIN2HEX(MID(L44,5,4))&amp;BIN2HEX(MID(L44,9,4))&amp;BIN2HEX(MID(L44,13,4))&amp;BIN2HEX(MID(L44,17,4))&amp;BIN2HEX(MID(L44,21,4))&amp;BIN2HEX(MID(L44,25,4))&amp;BIN2HEX(MID(L44,29,4))</f>
        <v>8C07000C</v>
      </c>
      <c r="C44" s="1" t="s">
        <v>75</v>
      </c>
      <c r="D44" s="1" t="s">
        <v>80</v>
      </c>
      <c r="E44" s="1" t="s">
        <v>18</v>
      </c>
      <c r="F44" s="1" t="s">
        <v>91</v>
      </c>
      <c r="G44" s="1" t="s">
        <v>89</v>
      </c>
      <c r="H44" s="1"/>
      <c r="I44" s="1"/>
      <c r="J44" s="1"/>
      <c r="K44" s="3" t="str">
        <f t="shared" si="1"/>
        <v>0000000000001100</v>
      </c>
      <c r="L44" s="3" t="str">
        <f t="shared" si="2"/>
        <v>10001100000001110000000000001100</v>
      </c>
    </row>
    <row r="45" spans="1:12" s="4" customFormat="1">
      <c r="A45" s="1" t="s">
        <v>116</v>
      </c>
      <c r="B45" s="2" t="str">
        <f>BIN2HEX(LEFT(L45,4))&amp;BIN2HEX(MID(L45,5,4))&amp;BIN2HEX(MID(L45,9,4))&amp;BIN2HEX(MID(L45,13,4))&amp;BIN2HEX(MID(L45,17,4))&amp;BIN2HEX(MID(L45,21,4))&amp;BIN2HEX(MID(L45,25,4))&amp;BIN2HEX(MID(L45,29,4))</f>
        <v>8C070010</v>
      </c>
      <c r="C45" s="1" t="s">
        <v>77</v>
      </c>
      <c r="D45" s="1" t="s">
        <v>80</v>
      </c>
      <c r="E45" s="1" t="s">
        <v>18</v>
      </c>
      <c r="F45" s="1" t="s">
        <v>91</v>
      </c>
      <c r="G45" s="1" t="s">
        <v>90</v>
      </c>
      <c r="H45" s="1"/>
      <c r="I45" s="1"/>
      <c r="J45" s="1"/>
      <c r="K45" s="3" t="str">
        <f t="shared" si="1"/>
        <v>0000000000010000</v>
      </c>
      <c r="L45" s="3" t="str">
        <f t="shared" si="2"/>
        <v>10001100000001110000000000010000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3" bestFit="1" customWidth="1"/>
    <col min="2" max="2" width="9.28515625" bestFit="1" customWidth="1"/>
    <col min="3" max="3" width="15.28515625" bestFit="1" customWidth="1"/>
    <col min="4" max="4" width="7.85546875" bestFit="1" customWidth="1"/>
    <col min="5" max="6" width="3" bestFit="1" customWidth="1"/>
    <col min="7" max="7" width="17.28515625" bestFit="1" customWidth="1"/>
    <col min="8" max="8" width="2.85546875" bestFit="1" customWidth="1"/>
    <col min="9" max="9" width="6.42578125" bestFit="1" customWidth="1"/>
    <col min="10" max="10" width="5.5703125" bestFit="1" customWidth="1"/>
    <col min="11" max="11" width="17.28515625" hidden="1" customWidth="1"/>
    <col min="12" max="12" width="33.85546875" bestFit="1" customWidth="1"/>
  </cols>
  <sheetData>
    <row r="1" spans="1:12" s="7" customFormat="1" ht="14.25">
      <c r="A1" s="5"/>
      <c r="B1" s="6" t="s">
        <v>6</v>
      </c>
      <c r="C1" s="5" t="s">
        <v>165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13</v>
      </c>
      <c r="I1" s="5" t="s">
        <v>14</v>
      </c>
      <c r="J1" s="5" t="s">
        <v>15</v>
      </c>
      <c r="K1" s="6"/>
      <c r="L1" s="6"/>
    </row>
    <row r="2" spans="1:12">
      <c r="A2" s="9"/>
      <c r="B2" s="10"/>
      <c r="C2" s="9" t="s">
        <v>117</v>
      </c>
      <c r="D2" s="9"/>
      <c r="E2" s="9"/>
      <c r="F2" s="9"/>
      <c r="G2" s="9"/>
      <c r="H2" s="9"/>
      <c r="I2" s="9"/>
      <c r="J2" s="9"/>
      <c r="K2" s="11"/>
      <c r="L2" s="11"/>
    </row>
    <row r="3" spans="1:12">
      <c r="A3" s="9" t="s">
        <v>18</v>
      </c>
      <c r="B3" s="10" t="str">
        <f>BIN2HEX(LEFT(L3,4))&amp;BIN2HEX(MID(L3,5,4))&amp;BIN2HEX(MID(L3,9,4))&amp;BIN2HEX(MID(L3,13,4))&amp;BIN2HEX(MID(L3,17,4))&amp;BIN2HEX(MID(L3,21,4))&amp;BIN2HEX(MID(L3,25,4))&amp;BIN2HEX(MID(L3,29,4))</f>
        <v>20010001</v>
      </c>
      <c r="C3" s="9" t="s">
        <v>154</v>
      </c>
      <c r="D3" s="9" t="s">
        <v>20</v>
      </c>
      <c r="E3" s="9" t="s">
        <v>18</v>
      </c>
      <c r="F3" s="9" t="s">
        <v>27</v>
      </c>
      <c r="G3" s="9" t="s">
        <v>11</v>
      </c>
      <c r="H3" s="9"/>
      <c r="I3" s="9"/>
      <c r="J3" s="9"/>
      <c r="K3" s="11" t="str">
        <f>IF(D3="0",DEC2BIN(H3,5)&amp;DEC2BIN(I3,5)&amp;DEC2BIN(J3,6),G3)</f>
        <v>0000000000000001</v>
      </c>
      <c r="L3" s="11" t="str">
        <f>DEC2BIN(D3,6)&amp;DEC2BIN(E3,5)&amp;DEC2BIN(F3,5)&amp;K3</f>
        <v>00100000000000010000000000000001</v>
      </c>
    </row>
    <row r="4" spans="1:12">
      <c r="A4" s="9" t="s">
        <v>19</v>
      </c>
      <c r="B4" s="10" t="str">
        <f>BIN2HEX(LEFT(L4,4))&amp;BIN2HEX(MID(L4,5,4))&amp;BIN2HEX(MID(L4,9,4))&amp;BIN2HEX(MID(L4,13,4))&amp;BIN2HEX(MID(L4,17,4))&amp;BIN2HEX(MID(L4,21,4))&amp;BIN2HEX(MID(L4,25,4))&amp;BIN2HEX(MID(L4,29,4))</f>
        <v>20220001</v>
      </c>
      <c r="C4" s="9" t="s">
        <v>155</v>
      </c>
      <c r="D4" s="9" t="s">
        <v>20</v>
      </c>
      <c r="E4" s="9" t="s">
        <v>27</v>
      </c>
      <c r="F4" s="9" t="s">
        <v>26</v>
      </c>
      <c r="G4" s="9" t="s">
        <v>11</v>
      </c>
      <c r="H4" s="9"/>
      <c r="I4" s="9"/>
      <c r="J4" s="9"/>
      <c r="K4" s="11" t="str">
        <f>IF(D4="0",DEC2BIN(H4,5)&amp;DEC2BIN(I4,5)&amp;DEC2BIN(J4,6),G4)</f>
        <v>0000000000000001</v>
      </c>
      <c r="L4" s="11" t="str">
        <f>DEC2BIN(D4,6)&amp;DEC2BIN(E4,5)&amp;DEC2BIN(F4,5)&amp;K4</f>
        <v>00100000001000100000000000000001</v>
      </c>
    </row>
    <row r="5" spans="1:12">
      <c r="A5" s="9" t="s">
        <v>20</v>
      </c>
      <c r="B5" s="10" t="str">
        <f>BIN2HEX(LEFT(L5,4))&amp;BIN2HEX(MID(L5,5,4))&amp;BIN2HEX(MID(L5,9,4))&amp;BIN2HEX(MID(L5,13,4))&amp;BIN2HEX(MID(L5,17,4))&amp;BIN2HEX(MID(L5,21,4))&amp;BIN2HEX(MID(L5,25,4))&amp;BIN2HEX(MID(L5,29,4))</f>
        <v>20430001</v>
      </c>
      <c r="C5" s="9" t="s">
        <v>156</v>
      </c>
      <c r="D5" s="9" t="s">
        <v>20</v>
      </c>
      <c r="E5" s="9" t="s">
        <v>26</v>
      </c>
      <c r="F5" s="9" t="s">
        <v>84</v>
      </c>
      <c r="G5" s="9" t="s">
        <v>11</v>
      </c>
      <c r="H5" s="9"/>
      <c r="I5" s="9"/>
      <c r="J5" s="9"/>
      <c r="K5" s="11" t="str">
        <f>IF(D5="0",DEC2BIN(H5,5)&amp;DEC2BIN(I5,5)&amp;DEC2BIN(J5,6),G5)</f>
        <v>0000000000000001</v>
      </c>
      <c r="L5" s="11" t="str">
        <f>DEC2BIN(D5,6)&amp;DEC2BIN(E5,5)&amp;DEC2BIN(F5,5)&amp;K5</f>
        <v>00100000010000110000000000000001</v>
      </c>
    </row>
    <row r="6" spans="1:12">
      <c r="A6" s="9" t="s">
        <v>21</v>
      </c>
      <c r="B6" s="10" t="str">
        <f>BIN2HEX(LEFT(L6,4))&amp;BIN2HEX(MID(L6,5,4))&amp;BIN2HEX(MID(L6,9,4))&amp;BIN2HEX(MID(L6,13,4))&amp;BIN2HEX(MID(L6,17,4))&amp;BIN2HEX(MID(L6,21,4))&amp;BIN2HEX(MID(L6,25,4))&amp;BIN2HEX(MID(L6,29,4))</f>
        <v>34050003</v>
      </c>
      <c r="C6" s="9" t="s">
        <v>157</v>
      </c>
      <c r="D6" s="9" t="s">
        <v>79</v>
      </c>
      <c r="E6" s="9" t="s">
        <v>18</v>
      </c>
      <c r="F6" s="9" t="s">
        <v>83</v>
      </c>
      <c r="G6" s="9" t="s">
        <v>9</v>
      </c>
      <c r="H6" s="9"/>
      <c r="I6" s="9"/>
      <c r="J6" s="9"/>
      <c r="K6" s="11" t="str">
        <f>IF(D6="0",DEC2BIN(H6,5)&amp;DEC2BIN(I6,5)&amp;DEC2BIN(J6,6),G6)</f>
        <v>0000000000000011</v>
      </c>
      <c r="L6" s="11" t="str">
        <f>DEC2BIN(D6,6)&amp;DEC2BIN(E6,5)&amp;DEC2BIN(F6,5)&amp;K6</f>
        <v>00110100000001010000000000000011</v>
      </c>
    </row>
    <row r="7" spans="1:12">
      <c r="A7" s="9"/>
      <c r="B7" s="10"/>
      <c r="C7" s="9" t="s">
        <v>125</v>
      </c>
      <c r="D7" s="9"/>
      <c r="E7" s="9"/>
      <c r="F7" s="9"/>
      <c r="G7" s="9"/>
      <c r="H7" s="9"/>
      <c r="I7" s="9"/>
      <c r="J7" s="9"/>
      <c r="K7" s="11"/>
      <c r="L7" s="11"/>
    </row>
    <row r="8" spans="1:12">
      <c r="A8" s="9" t="s">
        <v>22</v>
      </c>
      <c r="B8" s="10" t="str">
        <f>BIN2HEX(LEFT(L8,4))&amp;BIN2HEX(MID(L8,5,4))&amp;BIN2HEX(MID(L8,9,4))&amp;BIN2HEX(MID(L8,13,4))&amp;BIN2HEX(MID(L8,17,4))&amp;BIN2HEX(MID(L8,21,4))&amp;BIN2HEX(MID(L8,25,4))&amp;BIN2HEX(MID(L8,29,4))</f>
        <v>04B10002</v>
      </c>
      <c r="C8" s="9" t="s">
        <v>158</v>
      </c>
      <c r="D8" s="9" t="s">
        <v>27</v>
      </c>
      <c r="E8" s="9" t="s">
        <v>83</v>
      </c>
      <c r="F8" s="9" t="s">
        <v>126</v>
      </c>
      <c r="G8" s="9" t="s">
        <v>12</v>
      </c>
      <c r="H8" s="9"/>
      <c r="I8" s="9"/>
      <c r="J8" s="9"/>
      <c r="K8" s="11" t="str">
        <f t="shared" ref="K8:K15" si="0">IF(D8="0",DEC2BIN(H8,5)&amp;DEC2BIN(I8,5)&amp;DEC2BIN(J8,6),G8)</f>
        <v>0000000000000010</v>
      </c>
      <c r="L8" s="11" t="str">
        <f t="shared" ref="L8:L15" si="1">DEC2BIN(D8,6)&amp;DEC2BIN(E8,5)&amp;DEC2BIN(F8,5)&amp;K8</f>
        <v>00000100101100010000000000000010</v>
      </c>
    </row>
    <row r="9" spans="1:12">
      <c r="A9" s="9" t="s">
        <v>23</v>
      </c>
      <c r="B9" s="10" t="str">
        <f>BIN2HEX(LEFT(L9,4))&amp;BIN2HEX(MID(L9,5,4))&amp;BIN2HEX(MID(L9,9,4))&amp;BIN2HEX(MID(L9,13,4))&amp;BIN2HEX(MID(L9,17,4))&amp;BIN2HEX(MID(L9,21,4))&amp;BIN2HEX(MID(L9,25,4))&amp;BIN2HEX(MID(L9,29,4))</f>
        <v>0C000009</v>
      </c>
      <c r="C9" s="9" t="s">
        <v>159</v>
      </c>
      <c r="D9" s="9" t="s">
        <v>84</v>
      </c>
      <c r="E9" s="9" t="s">
        <v>18</v>
      </c>
      <c r="F9" s="9" t="s">
        <v>18</v>
      </c>
      <c r="G9" s="9" t="s">
        <v>129</v>
      </c>
      <c r="H9" s="9"/>
      <c r="I9" s="9"/>
      <c r="J9" s="9"/>
      <c r="K9" s="11" t="str">
        <f t="shared" si="0"/>
        <v>0000000000001001</v>
      </c>
      <c r="L9" s="11" t="str">
        <f t="shared" si="1"/>
        <v>00001100000000000000000000001001</v>
      </c>
    </row>
    <row r="10" spans="1:12">
      <c r="A10" s="9" t="s">
        <v>24</v>
      </c>
      <c r="B10" s="10" t="str">
        <f>BIN2HEX(LEFT(L10,4))&amp;BIN2HEX(MID(L10,5,4))&amp;BIN2HEX(MID(L10,9,4))&amp;BIN2HEX(MID(L10,13,4))&amp;BIN2HEX(MID(L10,17,4))&amp;BIN2HEX(MID(L10,21,4))&amp;BIN2HEX(MID(L10,25,4))&amp;BIN2HEX(MID(L10,29,4))</f>
        <v>08000004</v>
      </c>
      <c r="C10" s="9" t="s">
        <v>160</v>
      </c>
      <c r="D10" s="9" t="s">
        <v>26</v>
      </c>
      <c r="E10" s="9" t="s">
        <v>18</v>
      </c>
      <c r="F10" s="9" t="s">
        <v>18</v>
      </c>
      <c r="G10" s="9" t="s">
        <v>8</v>
      </c>
      <c r="H10" s="9"/>
      <c r="I10" s="9"/>
      <c r="J10" s="9"/>
      <c r="K10" s="11" t="str">
        <f t="shared" si="0"/>
        <v>0000000000000100</v>
      </c>
      <c r="L10" s="11" t="str">
        <f t="shared" si="1"/>
        <v>00001000000000000000000000000100</v>
      </c>
    </row>
    <row r="11" spans="1:12">
      <c r="A11" s="9"/>
      <c r="B11" s="10"/>
      <c r="C11" s="9" t="s">
        <v>123</v>
      </c>
      <c r="D11" s="9"/>
      <c r="E11" s="9"/>
      <c r="F11" s="9"/>
      <c r="G11" s="9"/>
      <c r="H11" s="9"/>
      <c r="I11" s="9"/>
      <c r="J11" s="9"/>
      <c r="K11" s="11">
        <f t="shared" si="0"/>
        <v>0</v>
      </c>
      <c r="L11" s="11" t="str">
        <f t="shared" si="1"/>
        <v>00000000000000000</v>
      </c>
    </row>
    <row r="12" spans="1:12">
      <c r="A12" s="9" t="s">
        <v>25</v>
      </c>
      <c r="B12" s="10" t="str">
        <f>BIN2HEX(LEFT(L12,4))&amp;BIN2HEX(MID(L12,5,4))&amp;BIN2HEX(MID(L12,9,4))&amp;BIN2HEX(MID(L12,13,4))&amp;BIN2HEX(MID(L12,17,4))&amp;BIN2HEX(MID(L12,21,4))&amp;BIN2HEX(MID(L12,25,4))&amp;BIN2HEX(MID(L12,29,4))</f>
        <v>00A12822</v>
      </c>
      <c r="C12" s="9" t="s">
        <v>161</v>
      </c>
      <c r="D12" s="9" t="s">
        <v>18</v>
      </c>
      <c r="E12" s="9" t="s">
        <v>83</v>
      </c>
      <c r="F12" s="9" t="s">
        <v>27</v>
      </c>
      <c r="G12" s="9"/>
      <c r="H12" s="9" t="s">
        <v>83</v>
      </c>
      <c r="I12" s="9" t="s">
        <v>18</v>
      </c>
      <c r="J12" s="9" t="s">
        <v>128</v>
      </c>
      <c r="K12" s="11" t="str">
        <f t="shared" si="0"/>
        <v>0010100000100010</v>
      </c>
      <c r="L12" s="11" t="str">
        <f t="shared" si="1"/>
        <v>00000000101000010010100000100010</v>
      </c>
    </row>
    <row r="13" spans="1:12">
      <c r="A13" s="9" t="s">
        <v>36</v>
      </c>
      <c r="B13" s="10" t="str">
        <f>BIN2HEX(LEFT(L13,4))&amp;BIN2HEX(MID(L13,5,4))&amp;BIN2HEX(MID(L13,9,4))&amp;BIN2HEX(MID(L13,13,4))&amp;BIN2HEX(MID(L13,17,4))&amp;BIN2HEX(MID(L13,21,4))&amp;BIN2HEX(MID(L13,25,4))&amp;BIN2HEX(MID(L13,29,4))</f>
        <v>03E00008</v>
      </c>
      <c r="C13" s="9" t="s">
        <v>162</v>
      </c>
      <c r="D13" s="9" t="s">
        <v>18</v>
      </c>
      <c r="E13" s="9" t="s">
        <v>127</v>
      </c>
      <c r="F13" s="9" t="s">
        <v>18</v>
      </c>
      <c r="G13" s="9"/>
      <c r="H13" s="9" t="s">
        <v>18</v>
      </c>
      <c r="I13" s="9" t="s">
        <v>18</v>
      </c>
      <c r="J13" s="9" t="s">
        <v>20</v>
      </c>
      <c r="K13" s="11" t="str">
        <f t="shared" si="0"/>
        <v>0000000000001000</v>
      </c>
      <c r="L13" s="11" t="str">
        <f t="shared" si="1"/>
        <v>00000011111000000000000000001000</v>
      </c>
    </row>
    <row r="14" spans="1:12">
      <c r="A14" s="9"/>
      <c r="B14" s="10"/>
      <c r="C14" s="9" t="s">
        <v>124</v>
      </c>
      <c r="D14" s="9"/>
      <c r="E14" s="9"/>
      <c r="F14" s="9"/>
      <c r="G14" s="9"/>
      <c r="H14" s="9"/>
      <c r="I14" s="9"/>
      <c r="J14" s="9"/>
      <c r="K14" s="11">
        <f t="shared" si="0"/>
        <v>0</v>
      </c>
      <c r="L14" s="11" t="str">
        <f t="shared" si="1"/>
        <v>00000000000000000</v>
      </c>
    </row>
    <row r="15" spans="1:12">
      <c r="A15" s="9" t="s">
        <v>38</v>
      </c>
      <c r="B15" s="10" t="str">
        <f>BIN2HEX(LEFT(L15,4))&amp;BIN2HEX(MID(L15,5,4))&amp;BIN2HEX(MID(L15,9,4))&amp;BIN2HEX(MID(L15,13,4))&amp;BIN2HEX(MID(L15,17,4))&amp;BIN2HEX(MID(L15,21,4))&amp;BIN2HEX(MID(L15,25,4))&amp;BIN2HEX(MID(L15,29,4))</f>
        <v>03E00008</v>
      </c>
      <c r="C15" s="9" t="s">
        <v>162</v>
      </c>
      <c r="D15" s="9" t="s">
        <v>18</v>
      </c>
      <c r="E15" s="9" t="s">
        <v>127</v>
      </c>
      <c r="F15" s="9" t="s">
        <v>18</v>
      </c>
      <c r="G15" s="9"/>
      <c r="H15" s="9" t="s">
        <v>18</v>
      </c>
      <c r="I15" s="9" t="s">
        <v>18</v>
      </c>
      <c r="J15" s="9" t="s">
        <v>20</v>
      </c>
      <c r="K15" s="11" t="str">
        <f t="shared" si="0"/>
        <v>0000000000001000</v>
      </c>
      <c r="L15" s="11" t="str">
        <f t="shared" si="1"/>
        <v>00000011111000000000000000001000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Fibonacci</vt:lpstr>
      <vt:lpstr>Bubblesort</vt:lpstr>
      <vt:lpstr>Binarysort</vt:lpstr>
      <vt:lpstr>Bubblesort(mult)</vt:lpstr>
      <vt:lpstr>LinkReg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2009-11-03T23:07:31Z</dcterms:modified>
</cp:coreProperties>
</file>