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pietario\Desktop\UNI\TERCER\TÉCNICAS II\ÓPTICA\"/>
    </mc:Choice>
  </mc:AlternateContent>
  <xr:revisionPtr revIDLastSave="0" documentId="8_{01B0933A-E2B6-46C3-9FBA-F830FFFEF9C3}" xr6:coauthVersionLast="47" xr6:coauthVersionMax="47" xr10:uidLastSave="{00000000-0000-0000-0000-000000000000}"/>
  <bookViews>
    <workbookView xWindow="-110" yWindow="-110" windowWidth="19420" windowHeight="11020" xr2:uid="{B4F5238D-B161-4EEB-8FDF-B321F1987FA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1" l="1"/>
  <c r="D26" i="1"/>
  <c r="E22" i="1"/>
  <c r="B22" i="1"/>
  <c r="C18" i="1"/>
  <c r="D18" i="1"/>
  <c r="A13" i="1"/>
  <c r="F6" i="1"/>
  <c r="F7" i="1"/>
  <c r="F8" i="1"/>
  <c r="F9" i="1"/>
  <c r="F5" i="1"/>
  <c r="E6" i="1"/>
  <c r="E7" i="1"/>
  <c r="E8" i="1"/>
  <c r="E9" i="1"/>
  <c r="E5" i="1"/>
  <c r="D6" i="1"/>
  <c r="D7" i="1"/>
  <c r="D8" i="1"/>
  <c r="D9" i="1"/>
  <c r="D5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<sst xmlns="http://schemas.openxmlformats.org/spreadsheetml/2006/main" count="33" uniqueCount="23">
  <si>
    <t>P3</t>
  </si>
  <si>
    <t>PARTE 1</t>
  </si>
  <si>
    <t>d</t>
  </si>
  <si>
    <t>y'/y</t>
  </si>
  <si>
    <t>beta'_ob</t>
  </si>
  <si>
    <t>Gamma'_oc</t>
  </si>
  <si>
    <t>Gamma_Mic</t>
  </si>
  <si>
    <t>TEORICO</t>
  </si>
  <si>
    <t>EXP</t>
  </si>
  <si>
    <t>TEOR</t>
  </si>
  <si>
    <t>PARTE 2</t>
  </si>
  <si>
    <t>A) ASTRON</t>
  </si>
  <si>
    <t>Sp</t>
  </si>
  <si>
    <t>err</t>
  </si>
  <si>
    <t>diam_PE</t>
  </si>
  <si>
    <t>diam_PS</t>
  </si>
  <si>
    <t>Gamma_ exp</t>
  </si>
  <si>
    <t>Gamma_teo</t>
  </si>
  <si>
    <t>B) TERRESTRE</t>
  </si>
  <si>
    <t>beta'</t>
  </si>
  <si>
    <t>Gamma_exp</t>
  </si>
  <si>
    <t>C) GALILEO</t>
  </si>
  <si>
    <t>DOS LENTES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</si>
</sst>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PARTE 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Teórico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Hoja1!$A$5:$A$9</c:f>
              <c:numCache>
                <c:formatCode>General</c:formatCode>
                <c:ptCount val="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</c:numCache>
            </c:numRef>
          </c:xVal>
          <c:yVal>
            <c:numRef>
              <c:f>Hoja1!$E$5:$E$9</c:f>
              <c:numCache>
                <c:formatCode>General</c:formatCode>
                <c:ptCount val="5"/>
                <c:pt idx="0">
                  <c:v>4.166666666666667</c:v>
                </c:pt>
                <c:pt idx="1">
                  <c:v>5.8333333333333339</c:v>
                </c:pt>
                <c:pt idx="2">
                  <c:v>7.5</c:v>
                </c:pt>
                <c:pt idx="3">
                  <c:v>9.1666666666666661</c:v>
                </c:pt>
                <c:pt idx="4">
                  <c:v>10.833333333333332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29-4880-87A8-7CFA9A2DB332}"/>
            </c:ext>
          </c:extLst>
        </c:ser>
        <c:ser>
          <c:idx val="1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9039024658308541E-2"/>
                  <c:y val="-3.6412556053811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Hoja1!$A$5:$A$9</c:f>
              <c:numCache>
                <c:formatCode>General</c:formatCode>
                <c:ptCount val="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</c:numCache>
            </c:numRef>
          </c:xVal>
          <c:yVal>
            <c:numRef>
              <c:f>Hoja1!$F$5:$F$9</c:f>
              <c:numCache>
                <c:formatCode>General</c:formatCode>
                <c:ptCount val="5"/>
                <c:pt idx="0">
                  <c:v>3.5</c:v>
                </c:pt>
                <c:pt idx="1">
                  <c:v>5.75</c:v>
                </c:pt>
                <c:pt idx="2">
                  <c:v>6.75</c:v>
                </c:pt>
                <c:pt idx="3">
                  <c:v>8.75</c:v>
                </c:pt>
                <c:pt idx="4">
                  <c:v>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29-4880-87A8-7CFA9A2DB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772208"/>
        <c:axId val="552167184"/>
      </c:scatterChart>
      <c:valAx>
        <c:axId val="55277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2167184"/>
        <c:crosses val="autoZero"/>
        <c:crossBetween val="midCat"/>
      </c:valAx>
      <c:valAx>
        <c:axId val="5521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277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114299</xdr:colOff>
      <xdr:row>0</xdr:row>
      <xdr:rowOff>69849</xdr:rowOff>
    </xdr:from>
    <xdr:to>
      <xdr:col>10</xdr:col>
      <xdr:colOff>250824</xdr:colOff>
      <xdr:row>11</xdr:row>
      <xdr:rowOff>168274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EAB847-37D8-C277-4C11-33373CDF5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C4B27-C0EA-473A-93BA-DA1CDEFE6F7B}">
  <dimension ref="A1:F30"/>
  <sheetViews>
    <sheetView tabSelected="1" workbookViewId="0">
      <selection activeCell="B29" sqref="B29"/>
    </sheetView>
  </sheetViews>
  <sheetFormatPr baseColWidth="10" defaultRowHeight="14.5" x14ac:dyDescent="0.35"/>
  <sheetData>
    <row r="1" spans="1:6" x14ac:dyDescent="0.35">
      <c r="A1" s="2" t="s">
        <v>0</v>
      </c>
    </row>
    <row r="3" spans="1:6" x14ac:dyDescent="0.35">
      <c r="A3" s="2" t="s">
        <v>1</v>
      </c>
      <c r="B3" t="s">
        <v>8</v>
      </c>
      <c r="C3" t="s">
        <v>9</v>
      </c>
      <c r="E3" t="s">
        <v>7</v>
      </c>
      <c r="F3" t="s">
        <v>8</v>
      </c>
    </row>
    <row r="4" spans="1:6" x14ac:dyDescent="0.3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6</v>
      </c>
    </row>
    <row r="5" spans="1:6" x14ac:dyDescent="0.35">
      <c r="A5">
        <v>300</v>
      </c>
      <c r="B5">
        <v>1.4</v>
      </c>
      <c r="C5">
        <f>(A5-175)/(-75)</f>
        <v>-1.6666666666666667</v>
      </c>
      <c r="D5">
        <f>-250/100</f>
        <v>-2.5</v>
      </c>
      <c r="E5">
        <f>C5*D5</f>
        <v>4.166666666666667</v>
      </c>
      <c r="F5">
        <f>-B5*D5</f>
        <v>3.5</v>
      </c>
    </row>
    <row r="6" spans="1:6" x14ac:dyDescent="0.35">
      <c r="A6">
        <v>350</v>
      </c>
      <c r="B6">
        <v>2.2999999999999998</v>
      </c>
      <c r="C6">
        <f t="shared" ref="C6:C9" si="0">(A6-175)/(-75)</f>
        <v>-2.3333333333333335</v>
      </c>
      <c r="D6">
        <f t="shared" ref="D6:D9" si="1">-250/100</f>
        <v>-2.5</v>
      </c>
      <c r="E6">
        <f t="shared" ref="E6:E9" si="2">C6*D6</f>
        <v>5.8333333333333339</v>
      </c>
      <c r="F6">
        <f t="shared" ref="F6:F9" si="3">-B6*D6</f>
        <v>5.75</v>
      </c>
    </row>
    <row r="7" spans="1:6" x14ac:dyDescent="0.35">
      <c r="A7">
        <v>400</v>
      </c>
      <c r="B7">
        <v>2.7</v>
      </c>
      <c r="C7">
        <f t="shared" si="0"/>
        <v>-3</v>
      </c>
      <c r="D7">
        <f t="shared" si="1"/>
        <v>-2.5</v>
      </c>
      <c r="E7">
        <f t="shared" si="2"/>
        <v>7.5</v>
      </c>
      <c r="F7">
        <f t="shared" si="3"/>
        <v>6.75</v>
      </c>
    </row>
    <row r="8" spans="1:6" x14ac:dyDescent="0.35">
      <c r="A8">
        <v>450</v>
      </c>
      <c r="B8">
        <v>3.5</v>
      </c>
      <c r="C8">
        <f t="shared" si="0"/>
        <v>-3.6666666666666665</v>
      </c>
      <c r="D8">
        <f t="shared" si="1"/>
        <v>-2.5</v>
      </c>
      <c r="E8">
        <f t="shared" si="2"/>
        <v>9.1666666666666661</v>
      </c>
      <c r="F8">
        <f t="shared" si="3"/>
        <v>8.75</v>
      </c>
    </row>
    <row r="9" spans="1:6" x14ac:dyDescent="0.35">
      <c r="A9">
        <v>500</v>
      </c>
      <c r="B9">
        <v>4.2</v>
      </c>
      <c r="C9">
        <f t="shared" si="0"/>
        <v>-4.333333333333333</v>
      </c>
      <c r="D9">
        <f t="shared" si="1"/>
        <v>-2.5</v>
      </c>
      <c r="E9">
        <f t="shared" si="2"/>
        <v>10.833333333333332</v>
      </c>
      <c r="F9">
        <f t="shared" si="3"/>
        <v>10.5</v>
      </c>
    </row>
    <row r="12" spans="1:6" x14ac:dyDescent="0.35">
      <c r="A12" t="s">
        <v>12</v>
      </c>
      <c r="B12" t="s">
        <v>13</v>
      </c>
    </row>
    <row r="13" spans="1:6" x14ac:dyDescent="0.35">
      <c r="A13" s="1">
        <f>-0.034*100*75</f>
        <v>-255.00000000000003</v>
      </c>
      <c r="B13">
        <v>0.1</v>
      </c>
    </row>
    <row r="15" spans="1:6" x14ac:dyDescent="0.35">
      <c r="A15" s="2" t="s">
        <v>10</v>
      </c>
    </row>
    <row r="16" spans="1:6" x14ac:dyDescent="0.35">
      <c r="A16" t="s">
        <v>11</v>
      </c>
    </row>
    <row r="17" spans="1:5" x14ac:dyDescent="0.35">
      <c r="A17" t="s">
        <v>14</v>
      </c>
      <c r="B17" t="s">
        <v>15</v>
      </c>
      <c r="C17" t="s">
        <v>16</v>
      </c>
      <c r="D17" t="s">
        <v>17</v>
      </c>
    </row>
    <row r="18" spans="1:5" x14ac:dyDescent="0.35">
      <c r="A18">
        <v>36.42</v>
      </c>
      <c r="B18">
        <v>10</v>
      </c>
      <c r="C18">
        <f>-A18/B18</f>
        <v>-3.6420000000000003</v>
      </c>
      <c r="D18">
        <f>-200/50</f>
        <v>-4</v>
      </c>
    </row>
    <row r="20" spans="1:5" x14ac:dyDescent="0.35">
      <c r="A20" t="s">
        <v>18</v>
      </c>
    </row>
    <row r="21" spans="1:5" x14ac:dyDescent="0.35">
      <c r="A21" t="s">
        <v>19</v>
      </c>
      <c r="B21" t="s">
        <v>17</v>
      </c>
      <c r="C21" t="s">
        <v>15</v>
      </c>
      <c r="D21" t="s">
        <v>14</v>
      </c>
      <c r="E21" t="s">
        <v>20</v>
      </c>
    </row>
    <row r="22" spans="1:5" x14ac:dyDescent="0.35">
      <c r="A22">
        <v>-1</v>
      </c>
      <c r="B22">
        <f>-200/50*-1</f>
        <v>4</v>
      </c>
      <c r="C22">
        <v>9.3699999999999992</v>
      </c>
      <c r="D22">
        <v>36.42</v>
      </c>
      <c r="E22">
        <f>D22/C22</f>
        <v>3.8868729989327648</v>
      </c>
    </row>
    <row r="24" spans="1:5" x14ac:dyDescent="0.35">
      <c r="A24" t="s">
        <v>22</v>
      </c>
    </row>
    <row r="25" spans="1:5" x14ac:dyDescent="0.35">
      <c r="A25" t="s">
        <v>17</v>
      </c>
      <c r="B25" t="s">
        <v>15</v>
      </c>
      <c r="C25" t="s">
        <v>14</v>
      </c>
      <c r="D25" t="s">
        <v>20</v>
      </c>
    </row>
    <row r="26" spans="1:5" x14ac:dyDescent="0.35">
      <c r="A26">
        <f>200/50</f>
        <v>4</v>
      </c>
      <c r="B26">
        <v>8.48</v>
      </c>
      <c r="C26">
        <v>36.42</v>
      </c>
      <c r="D26">
        <f>C26/B26</f>
        <v>4.2948113207547172</v>
      </c>
    </row>
    <row r="28" spans="1:5" x14ac:dyDescent="0.35">
      <c r="A28" t="s">
        <v>21</v>
      </c>
    </row>
    <row r="29" spans="1:5" x14ac:dyDescent="0.35">
      <c r="A29" t="s">
        <v>17</v>
      </c>
    </row>
    <row r="30" spans="1:5" x14ac:dyDescent="0.35">
      <c r="A30">
        <v>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EA41D2E6D627C44BA96ED2C5FA4B9ED" ma:contentTypeVersion="8" ma:contentTypeDescription="Crear nuevo documento." ma:contentTypeScope="" ma:versionID="da17498bed1df52fd71a4d781e4428e4">
  <xsd:schema xmlns:xsd="http://www.w3.org/2001/XMLSchema" xmlns:xs="http://www.w3.org/2001/XMLSchema" xmlns:p="http://schemas.microsoft.com/office/2006/metadata/properties" xmlns:ns3="7b1fe11f-ba90-4ec0-8847-55512a48c29e" xmlns:ns4="4e2a34c3-8f69-4c4e-b931-0465c164558c" targetNamespace="http://schemas.microsoft.com/office/2006/metadata/properties" ma:root="true" ma:fieldsID="926096aaff9433600a3c8adab036dd09" ns3:_="" ns4:_="">
    <xsd:import namespace="7b1fe11f-ba90-4ec0-8847-55512a48c29e"/>
    <xsd:import namespace="4e2a34c3-8f69-4c4e-b931-0465c164558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1fe11f-ba90-4ec0-8847-55512a48c2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2a34c3-8f69-4c4e-b931-0465c164558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b1fe11f-ba90-4ec0-8847-55512a48c29e" xsi:nil="true"/>
  </documentManagement>
</p:properties>
</file>

<file path=customXml/itemProps1.xml><?xml version="1.0" encoding="utf-8"?>
<ds:datastoreItem xmlns:ds="http://schemas.openxmlformats.org/officeDocument/2006/customXml" ds:itemID="{91869277-FA06-4DC5-AE7B-F56DDA23E2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1fe11f-ba90-4ec0-8847-55512a48c29e"/>
    <ds:schemaRef ds:uri="4e2a34c3-8f69-4c4e-b931-0465c16455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6CD849-4EDB-4BFE-A2FD-6218A0124A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FCBD78-9810-4A0D-B139-FC079C1B2348}">
  <ds:schemaRefs>
    <ds:schemaRef ds:uri="http://schemas.microsoft.com/office/infopath/2007/PartnerControls"/>
    <ds:schemaRef ds:uri="http://purl.org/dc/dcmitype/"/>
    <ds:schemaRef ds:uri="http://www.w3.org/XML/1998/namespace"/>
    <ds:schemaRef ds:uri="http://purl.org/dc/elements/1.1/"/>
    <ds:schemaRef ds:uri="http://schemas.microsoft.com/office/2006/documentManagement/types"/>
    <ds:schemaRef ds:uri="7b1fe11f-ba90-4ec0-8847-55512a48c29e"/>
    <ds:schemaRef ds:uri="http://schemas.openxmlformats.org/package/2006/metadata/core-properties"/>
    <ds:schemaRef ds:uri="4e2a34c3-8f69-4c4e-b931-0465c164558c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Mireia SERRANO BELTRÁ</dc:creator>
  <cp:lastModifiedBy>Mireia SERRANO BELTRÁ</cp:lastModifiedBy>
  <dcterms:created xsi:type="dcterms:W3CDTF">2024-02-21T08:28:08Z</dcterms:created>
  <dcterms:modified xsi:type="dcterms:W3CDTF">2024-02-21T09:56:25Z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0x0101001EA41D2E6D627C44BA96ED2C5FA4B9ED</vt:lpwstr>
  </property>
</Properties>
</file>