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UNI\TERCER\TÉCNICAS II\ÓPTICA\"/>
    </mc:Choice>
  </mc:AlternateContent>
  <xr:revisionPtr revIDLastSave="0" documentId="8_{1E1039F4-079C-4168-8C9D-CC81E6B1E4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1" i="1"/>
  <c r="H20" i="1"/>
  <c r="F20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6" i="1"/>
  <c r="E16" i="1"/>
  <c r="F16" i="1"/>
  <c r="H16" i="1"/>
  <c r="D15" i="1"/>
  <c r="E15" i="1"/>
  <c r="F15" i="1"/>
  <c r="H15" i="1"/>
  <c r="D14" i="1"/>
  <c r="E14" i="1"/>
  <c r="F14" i="1"/>
  <c r="H14" i="1"/>
  <c r="D13" i="1"/>
  <c r="E13" i="1"/>
  <c r="F13" i="1"/>
  <c r="H13" i="1"/>
  <c r="D12" i="1"/>
  <c r="E12" i="1"/>
  <c r="F12" i="1"/>
  <c r="H12" i="1"/>
  <c r="D11" i="1"/>
  <c r="E11" i="1"/>
  <c r="F11" i="1"/>
  <c r="H11" i="1"/>
  <c r="D10" i="1"/>
  <c r="E10" i="1"/>
  <c r="F10" i="1"/>
  <c r="H10" i="1"/>
  <c r="D9" i="1"/>
  <c r="E9" i="1"/>
  <c r="F9" i="1"/>
  <c r="H9" i="1"/>
  <c r="D8" i="1"/>
  <c r="E8" i="1"/>
  <c r="F8" i="1"/>
  <c r="H8" i="1"/>
  <c r="D7" i="1"/>
  <c r="E7" i="1"/>
  <c r="F7" i="1"/>
  <c r="H7" i="1"/>
  <c r="D6" i="1"/>
  <c r="E6" i="1"/>
  <c r="F6" i="1"/>
  <c r="H6" i="1"/>
  <c r="D5" i="1"/>
  <c r="E5" i="1"/>
  <c r="F5" i="1"/>
  <c r="H5" i="1"/>
  <c r="D4" i="1"/>
  <c r="E4" i="1"/>
  <c r="F4" i="1"/>
  <c r="H4" i="1"/>
  <c r="D3" i="1"/>
  <c r="E3" i="1"/>
  <c r="F3" i="1"/>
  <c r="H3" i="1"/>
  <c r="D2" i="1"/>
  <c r="E2" i="1"/>
  <c r="F2" i="1"/>
  <c r="H2" i="1"/>
</calcChain>
</file>

<file path=xl/sharedStrings.xml><?xml version="1.0" encoding="utf-8"?>
<sst xmlns="http://schemas.openxmlformats.org/spreadsheetml/2006/main" count="16" uniqueCount="10">
  <si>
    <t xml:space="preserve">Angulo </t>
  </si>
  <si>
    <t>Ir</t>
  </si>
  <si>
    <t>Ii</t>
  </si>
  <si>
    <t xml:space="preserve">Ifondo </t>
  </si>
  <si>
    <t>If</t>
  </si>
  <si>
    <t>R</t>
  </si>
  <si>
    <t>i</t>
  </si>
  <si>
    <t>r</t>
  </si>
  <si>
    <t>angulos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</si>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</sst>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 perpendicular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Hoja1!$G$2:$G$16</c:f>
              <c:numCache>
                <c:formatCode>General</c:formatCode>
                <c:ptCount val="15"/>
                <c:pt idx="0">
                  <c:v>10</c:v>
                </c:pt>
                <c:pt idx="1">
                  <c:v>14</c:v>
                </c:pt>
                <c:pt idx="2">
                  <c:v>20</c:v>
                </c:pt>
                <c:pt idx="3">
                  <c:v>24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54</c:v>
                </c:pt>
                <c:pt idx="10">
                  <c:v>60</c:v>
                </c:pt>
                <c:pt idx="11">
                  <c:v>64</c:v>
                </c:pt>
                <c:pt idx="12">
                  <c:v>70</c:v>
                </c:pt>
                <c:pt idx="13">
                  <c:v>74</c:v>
                </c:pt>
                <c:pt idx="14">
                  <c:v>78</c:v>
                </c:pt>
              </c:numCache>
            </c:numRef>
          </c:cat>
          <c:val>
            <c:numRef>
              <c:f>Hoja1!$H$2:$H$16</c:f>
              <c:numCache>
                <c:formatCode>General</c:formatCode>
                <c:ptCount val="15"/>
                <c:pt idx="0">
                  <c:v>3.6837982456140353E-2</c:v>
                </c:pt>
                <c:pt idx="1">
                  <c:v>4.0347324561403511E-2</c:v>
                </c:pt>
                <c:pt idx="2">
                  <c:v>4.5609561403508782E-2</c:v>
                </c:pt>
                <c:pt idx="3">
                  <c:v>4.7803859649122815E-2</c:v>
                </c:pt>
                <c:pt idx="4">
                  <c:v>5.4382631578947377E-2</c:v>
                </c:pt>
                <c:pt idx="5">
                  <c:v>5.9646491228070184E-2</c:v>
                </c:pt>
                <c:pt idx="6">
                  <c:v>7.3243070175438602E-2</c:v>
                </c:pt>
                <c:pt idx="7">
                  <c:v>8.2890000000000019E-2</c:v>
                </c:pt>
                <c:pt idx="8">
                  <c:v>0.10745372807017545</c:v>
                </c:pt>
                <c:pt idx="9">
                  <c:v>0.11885526315789476</c:v>
                </c:pt>
                <c:pt idx="10">
                  <c:v>0.16096184210526318</c:v>
                </c:pt>
                <c:pt idx="11">
                  <c:v>0.20087543859649126</c:v>
                </c:pt>
                <c:pt idx="12">
                  <c:v>0.22675131578947372</c:v>
                </c:pt>
                <c:pt idx="13">
                  <c:v>0.33947105263157895</c:v>
                </c:pt>
                <c:pt idx="14">
                  <c:v>0.42368026315789481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A-491B-B815-5D855E6A4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744223"/>
        <c:axId val="344254383"/>
      </c:lineChart>
      <c:catAx>
        <c:axId val="47974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4254383"/>
        <c:crosses val="autoZero"/>
        <c:auto val="1"/>
        <c:lblAlgn val="ctr"/>
        <c:lblOffset val="100"/>
        <c:noMultiLvlLbl val="0"/>
      </c:catAx>
      <c:valAx>
        <c:axId val="3442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97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</a:t>
            </a:r>
            <a:r>
              <a:rPr lang="es-ES" baseline="0"/>
              <a:t> paralelo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Hoja1!$G$20:$G$36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52</c:v>
                </c:pt>
                <c:pt idx="6">
                  <c:v>54</c:v>
                </c:pt>
                <c:pt idx="7">
                  <c:v>56</c:v>
                </c:pt>
                <c:pt idx="8">
                  <c:v>58</c:v>
                </c:pt>
                <c:pt idx="9">
                  <c:v>60</c:v>
                </c:pt>
                <c:pt idx="10">
                  <c:v>62</c:v>
                </c:pt>
                <c:pt idx="11">
                  <c:v>64</c:v>
                </c:pt>
                <c:pt idx="12">
                  <c:v>66</c:v>
                </c:pt>
                <c:pt idx="13">
                  <c:v>68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</c:numCache>
            </c:numRef>
          </c:xVal>
          <c:yVal>
            <c:numRef>
              <c:f>Hoja1!$F$20:$F$36</c:f>
              <c:numCache>
                <c:formatCode>General</c:formatCode>
                <c:ptCount val="17"/>
                <c:pt idx="0">
                  <c:v>3.6907621247113165E-2</c:v>
                </c:pt>
                <c:pt idx="1">
                  <c:v>3.2293995381062354E-2</c:v>
                </c:pt>
                <c:pt idx="2">
                  <c:v>2.5378290993071592E-2</c:v>
                </c:pt>
                <c:pt idx="3">
                  <c:v>1.6140877598152425E-2</c:v>
                </c:pt>
                <c:pt idx="4">
                  <c:v>4.591224018475751E-3</c:v>
                </c:pt>
                <c:pt idx="5">
                  <c:v>2.2794457274826789E-3</c:v>
                </c:pt>
                <c:pt idx="6">
                  <c:v>1.5034642032332563E-3</c:v>
                </c:pt>
                <c:pt idx="7">
                  <c:v>9.3764434180138565E-4</c:v>
                </c:pt>
                <c:pt idx="8">
                  <c:v>9.7690531177829104E-4</c:v>
                </c:pt>
                <c:pt idx="9">
                  <c:v>1.9145496535796765E-3</c:v>
                </c:pt>
                <c:pt idx="10">
                  <c:v>4.5958429561200921E-3</c:v>
                </c:pt>
                <c:pt idx="11">
                  <c:v>9.2228637413394928E-3</c:v>
                </c:pt>
                <c:pt idx="12">
                  <c:v>1.3847575057736721E-2</c:v>
                </c:pt>
                <c:pt idx="13">
                  <c:v>2.53810623556582E-2</c:v>
                </c:pt>
                <c:pt idx="14">
                  <c:v>3.9237875288683596E-2</c:v>
                </c:pt>
                <c:pt idx="15">
                  <c:v>8.3113163972286366E-2</c:v>
                </c:pt>
                <c:pt idx="16">
                  <c:v>0.12930484988452656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3-49F3-B918-AE665353B799}"/>
            </c:ext>
          </c:extLst>
        </c:ser>
        <c:ser>
          <c:idx val="1"/>
          <c:order val="1"/>
          <c:tx>
            <c:strRef>
              <c:f>Hoja1!$H$20</c:f>
              <c:strCache>
                <c:ptCount val="1"/>
                <c:pt idx="0">
                  <c:v>#N/D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0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Hoja1!$G$20:$G$36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52</c:v>
                </c:pt>
                <c:pt idx="6">
                  <c:v>54</c:v>
                </c:pt>
                <c:pt idx="7">
                  <c:v>56</c:v>
                </c:pt>
                <c:pt idx="8">
                  <c:v>58</c:v>
                </c:pt>
                <c:pt idx="9">
                  <c:v>60</c:v>
                </c:pt>
                <c:pt idx="10">
                  <c:v>62</c:v>
                </c:pt>
                <c:pt idx="11">
                  <c:v>64</c:v>
                </c:pt>
                <c:pt idx="12">
                  <c:v>66</c:v>
                </c:pt>
                <c:pt idx="13">
                  <c:v>68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</c:numCache>
            </c:numRef>
          </c:xVal>
          <c:yVal>
            <c:numRef>
              <c:f>Hoja1!$H$20:$H$36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9.3764434180138565E-4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0C3-49F3-B918-AE665353B7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79751423"/>
        <c:axId val="344250415"/>
      </c:scatterChart>
      <c:valAx>
        <c:axId val="47975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ÁNGULO</a:t>
                </a:r>
                <a:r>
                  <a:rPr lang="es-ES" baseline="0"/>
                  <a:t> INCIDENTE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4250415"/>
        <c:crosses val="autoZero"/>
        <c:crossBetween val="midCat"/>
      </c:valAx>
      <c:valAx>
        <c:axId val="3442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975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15875</xdr:rowOff>
    </xdr:from>
    <xdr:to>
      <xdr:col>16</xdr:col>
      <xdr:colOff>295275</xdr:colOff>
      <xdr:row>15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F5FA50-728B-C921-BB08-F220B084E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309562</xdr:colOff>
      <xdr:row>18</xdr:row>
      <xdr:rowOff>17463</xdr:rowOff>
    </xdr:from>
    <xdr:to>
      <xdr:col>18</xdr:col>
      <xdr:colOff>150813</xdr:colOff>
      <xdr:row>35</xdr:row>
      <xdr:rowOff>150812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7CA23D6-3E39-00E7-905A-E60FD335C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5594-1E49-9349-98E0-0A10BA7A3A0C}">
  <dimension ref="A1:H36"/>
  <sheetViews>
    <sheetView tabSelected="1" zoomScale="80" zoomScaleNormal="150" zoomScaleSheetLayoutView="100" workbookViewId="0">
      <selection activeCell="R12" sqref="R12"/>
    </sheetView>
  </sheetViews>
  <sheetFormatPr baseColWidth="10" defaultColWidth="8.7265625" defaultRowHeight="14.5" x14ac:dyDescent="0.35"/>
  <cols>
    <col min="6" max="6" width="10.90625" bestFit="1" customWidth="1"/>
    <col min="8" max="8" width="9" customWidth="1"/>
  </cols>
  <sheetData>
    <row r="1" spans="1:8" x14ac:dyDescent="0.35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7</v>
      </c>
      <c r="G1" t="s">
        <v>0</v>
      </c>
      <c r="H1" t="s">
        <v>5</v>
      </c>
    </row>
    <row r="2" spans="1:8" x14ac:dyDescent="0.35">
      <c r="A2">
        <v>84</v>
      </c>
      <c r="B2">
        <v>9.4</v>
      </c>
      <c r="C2">
        <v>2.2799999999999998</v>
      </c>
      <c r="D2">
        <f>B2*0.001</f>
        <v>9.4000000000000004E-3</v>
      </c>
      <c r="E2">
        <f>A2-D2</f>
        <v>83.990600000000001</v>
      </c>
      <c r="F2">
        <f>E2/C2</f>
        <v>36.837982456140352</v>
      </c>
      <c r="G2">
        <v>10</v>
      </c>
      <c r="H2">
        <f t="shared" ref="H2:H16" si="0">F2*0.001</f>
        <v>3.6837982456140353E-2</v>
      </c>
    </row>
    <row r="3" spans="1:8" x14ac:dyDescent="0.35">
      <c r="A3">
        <v>92</v>
      </c>
      <c r="B3">
        <v>8.1</v>
      </c>
      <c r="C3">
        <v>2.2799999999999998</v>
      </c>
      <c r="D3">
        <f>B3*0.001</f>
        <v>8.0999999999999996E-3</v>
      </c>
      <c r="E3">
        <f t="shared" ref="E3:E16" si="1">A3-D3</f>
        <v>91.991900000000001</v>
      </c>
      <c r="F3">
        <f t="shared" ref="F3:F16" si="2">E3/C3</f>
        <v>40.347324561403511</v>
      </c>
      <c r="G3">
        <v>14</v>
      </c>
      <c r="H3">
        <f t="shared" si="0"/>
        <v>4.0347324561403511E-2</v>
      </c>
    </row>
    <row r="4" spans="1:8" x14ac:dyDescent="0.35">
      <c r="A4">
        <v>104</v>
      </c>
      <c r="B4">
        <v>10.199999999999999</v>
      </c>
      <c r="C4">
        <v>2.2799999999999998</v>
      </c>
      <c r="D4">
        <f t="shared" ref="D4:D16" si="3">B4*0.001</f>
        <v>1.0199999999999999E-2</v>
      </c>
      <c r="E4">
        <f t="shared" si="1"/>
        <v>103.9898</v>
      </c>
      <c r="F4">
        <f t="shared" si="2"/>
        <v>45.609561403508778</v>
      </c>
      <c r="G4">
        <v>20</v>
      </c>
      <c r="H4">
        <f t="shared" si="0"/>
        <v>4.5609561403508782E-2</v>
      </c>
    </row>
    <row r="5" spans="1:8" x14ac:dyDescent="0.35">
      <c r="A5">
        <v>109</v>
      </c>
      <c r="B5">
        <v>7.2</v>
      </c>
      <c r="C5">
        <v>2.2799999999999998</v>
      </c>
      <c r="D5">
        <f t="shared" si="3"/>
        <v>7.2000000000000007E-3</v>
      </c>
      <c r="E5">
        <f t="shared" si="1"/>
        <v>108.9928</v>
      </c>
      <c r="F5">
        <f t="shared" si="2"/>
        <v>47.803859649122813</v>
      </c>
      <c r="G5">
        <v>24</v>
      </c>
      <c r="H5">
        <f t="shared" si="0"/>
        <v>4.7803859649122815E-2</v>
      </c>
    </row>
    <row r="6" spans="1:8" x14ac:dyDescent="0.35">
      <c r="A6">
        <v>124</v>
      </c>
      <c r="B6">
        <v>7.6</v>
      </c>
      <c r="C6">
        <v>2.2799999999999998</v>
      </c>
      <c r="D6">
        <f t="shared" si="3"/>
        <v>7.6E-3</v>
      </c>
      <c r="E6">
        <f t="shared" si="1"/>
        <v>123.9924</v>
      </c>
      <c r="F6">
        <f t="shared" si="2"/>
        <v>54.382631578947375</v>
      </c>
      <c r="G6">
        <v>30</v>
      </c>
      <c r="H6">
        <f t="shared" si="0"/>
        <v>5.4382631578947377E-2</v>
      </c>
    </row>
    <row r="7" spans="1:8" x14ac:dyDescent="0.35">
      <c r="A7">
        <v>136</v>
      </c>
      <c r="B7">
        <v>6</v>
      </c>
      <c r="C7">
        <v>2.2799999999999998</v>
      </c>
      <c r="D7">
        <f t="shared" si="3"/>
        <v>6.0000000000000001E-3</v>
      </c>
      <c r="E7">
        <f t="shared" si="1"/>
        <v>135.994</v>
      </c>
      <c r="F7">
        <f t="shared" si="2"/>
        <v>59.646491228070182</v>
      </c>
      <c r="G7">
        <v>34</v>
      </c>
      <c r="H7">
        <f t="shared" si="0"/>
        <v>5.9646491228070184E-2</v>
      </c>
    </row>
    <row r="8" spans="1:8" x14ac:dyDescent="0.35">
      <c r="A8">
        <v>167</v>
      </c>
      <c r="B8">
        <v>5.8</v>
      </c>
      <c r="C8">
        <v>2.2799999999999998</v>
      </c>
      <c r="D8">
        <f t="shared" si="3"/>
        <v>5.7999999999999996E-3</v>
      </c>
      <c r="E8">
        <f t="shared" si="1"/>
        <v>166.99420000000001</v>
      </c>
      <c r="F8">
        <f t="shared" si="2"/>
        <v>73.243070175438604</v>
      </c>
      <c r="G8">
        <v>40</v>
      </c>
      <c r="H8">
        <f t="shared" si="0"/>
        <v>7.3243070175438602E-2</v>
      </c>
    </row>
    <row r="9" spans="1:8" x14ac:dyDescent="0.35">
      <c r="A9">
        <v>189</v>
      </c>
      <c r="B9">
        <v>10.8</v>
      </c>
      <c r="C9">
        <v>2.2799999999999998</v>
      </c>
      <c r="D9">
        <f t="shared" si="3"/>
        <v>1.0800000000000001E-2</v>
      </c>
      <c r="E9">
        <f t="shared" si="1"/>
        <v>188.98920000000001</v>
      </c>
      <c r="F9">
        <f t="shared" si="2"/>
        <v>82.890000000000015</v>
      </c>
      <c r="G9">
        <v>44</v>
      </c>
      <c r="H9">
        <f t="shared" si="0"/>
        <v>8.2890000000000019E-2</v>
      </c>
    </row>
    <row r="10" spans="1:8" x14ac:dyDescent="0.35">
      <c r="A10">
        <v>245</v>
      </c>
      <c r="B10">
        <v>5.5</v>
      </c>
      <c r="C10">
        <v>2.2799999999999998</v>
      </c>
      <c r="D10">
        <f t="shared" si="3"/>
        <v>5.4999999999999997E-3</v>
      </c>
      <c r="E10">
        <f t="shared" si="1"/>
        <v>244.99449999999999</v>
      </c>
      <c r="F10">
        <f t="shared" si="2"/>
        <v>107.45372807017544</v>
      </c>
      <c r="G10">
        <v>50</v>
      </c>
      <c r="H10">
        <f t="shared" si="0"/>
        <v>0.10745372807017545</v>
      </c>
    </row>
    <row r="11" spans="1:8" x14ac:dyDescent="0.35">
      <c r="A11">
        <v>271</v>
      </c>
      <c r="B11">
        <v>10</v>
      </c>
      <c r="C11">
        <v>2.2799999999999998</v>
      </c>
      <c r="D11">
        <f t="shared" si="3"/>
        <v>0.01</v>
      </c>
      <c r="E11">
        <f t="shared" si="1"/>
        <v>270.99</v>
      </c>
      <c r="F11">
        <f t="shared" si="2"/>
        <v>118.85526315789475</v>
      </c>
      <c r="G11">
        <v>54</v>
      </c>
      <c r="H11">
        <f t="shared" si="0"/>
        <v>0.11885526315789476</v>
      </c>
    </row>
    <row r="12" spans="1:8" x14ac:dyDescent="0.35">
      <c r="A12">
        <v>367</v>
      </c>
      <c r="B12">
        <v>7</v>
      </c>
      <c r="C12">
        <v>2.2799999999999998</v>
      </c>
      <c r="D12">
        <f t="shared" si="3"/>
        <v>7.0000000000000001E-3</v>
      </c>
      <c r="E12">
        <f t="shared" si="1"/>
        <v>366.99299999999999</v>
      </c>
      <c r="F12">
        <f t="shared" si="2"/>
        <v>160.96184210526317</v>
      </c>
      <c r="G12">
        <v>60</v>
      </c>
      <c r="H12">
        <f t="shared" si="0"/>
        <v>0.16096184210526318</v>
      </c>
    </row>
    <row r="13" spans="1:8" x14ac:dyDescent="0.35">
      <c r="A13">
        <v>458</v>
      </c>
      <c r="B13">
        <v>4</v>
      </c>
      <c r="C13">
        <v>2.2799999999999998</v>
      </c>
      <c r="D13">
        <f t="shared" si="3"/>
        <v>4.0000000000000001E-3</v>
      </c>
      <c r="E13">
        <f t="shared" si="1"/>
        <v>457.99599999999998</v>
      </c>
      <c r="F13">
        <f t="shared" si="2"/>
        <v>200.87543859649125</v>
      </c>
      <c r="G13">
        <v>64</v>
      </c>
      <c r="H13">
        <f t="shared" si="0"/>
        <v>0.20087543859649126</v>
      </c>
    </row>
    <row r="14" spans="1:8" x14ac:dyDescent="0.35">
      <c r="A14">
        <v>517</v>
      </c>
      <c r="B14">
        <v>7</v>
      </c>
      <c r="C14">
        <v>2.2799999999999998</v>
      </c>
      <c r="D14">
        <f t="shared" si="3"/>
        <v>7.0000000000000001E-3</v>
      </c>
      <c r="E14">
        <f t="shared" si="1"/>
        <v>516.99300000000005</v>
      </c>
      <c r="F14">
        <f t="shared" si="2"/>
        <v>226.75131578947372</v>
      </c>
      <c r="G14">
        <v>70</v>
      </c>
      <c r="H14">
        <f t="shared" si="0"/>
        <v>0.22675131578947372</v>
      </c>
    </row>
    <row r="15" spans="1:8" x14ac:dyDescent="0.35">
      <c r="A15">
        <v>774</v>
      </c>
      <c r="B15">
        <v>6</v>
      </c>
      <c r="C15">
        <v>2.2799999999999998</v>
      </c>
      <c r="D15">
        <f t="shared" si="3"/>
        <v>6.0000000000000001E-3</v>
      </c>
      <c r="E15">
        <f t="shared" si="1"/>
        <v>773.99400000000003</v>
      </c>
      <c r="F15">
        <f t="shared" si="2"/>
        <v>339.47105263157897</v>
      </c>
      <c r="G15">
        <v>74</v>
      </c>
      <c r="H15">
        <f t="shared" si="0"/>
        <v>0.33947105263157895</v>
      </c>
    </row>
    <row r="16" spans="1:8" x14ac:dyDescent="0.35">
      <c r="A16">
        <v>966</v>
      </c>
      <c r="B16">
        <v>9</v>
      </c>
      <c r="C16">
        <v>2.2799999999999998</v>
      </c>
      <c r="D16">
        <f t="shared" si="3"/>
        <v>9.0000000000000011E-3</v>
      </c>
      <c r="E16">
        <f t="shared" si="1"/>
        <v>965.99099999999999</v>
      </c>
      <c r="F16">
        <f t="shared" si="2"/>
        <v>423.68026315789479</v>
      </c>
      <c r="G16">
        <v>78</v>
      </c>
      <c r="H16">
        <f t="shared" si="0"/>
        <v>0.42368026315789481</v>
      </c>
    </row>
    <row r="19" spans="1:8" x14ac:dyDescent="0.35">
      <c r="A19" t="s">
        <v>1</v>
      </c>
      <c r="B19" t="s">
        <v>3</v>
      </c>
      <c r="C19" t="s">
        <v>2</v>
      </c>
      <c r="D19" t="s">
        <v>4</v>
      </c>
      <c r="E19" t="s">
        <v>6</v>
      </c>
      <c r="F19" t="s">
        <v>5</v>
      </c>
      <c r="G19" t="s">
        <v>8</v>
      </c>
      <c r="H19" t="s">
        <v>9</v>
      </c>
    </row>
    <row r="20" spans="1:8" x14ac:dyDescent="0.35">
      <c r="A20">
        <v>16</v>
      </c>
      <c r="B20">
        <v>19</v>
      </c>
      <c r="C20">
        <v>433</v>
      </c>
      <c r="D20">
        <f>B20*0.001</f>
        <v>1.9E-2</v>
      </c>
      <c r="E20">
        <f>A20-D20</f>
        <v>15.981</v>
      </c>
      <c r="F20">
        <f>E20/C20</f>
        <v>3.6907621247113165E-2</v>
      </c>
      <c r="G20">
        <v>10</v>
      </c>
      <c r="H20" t="e">
        <f>IF(F20=MIN(F20:F36),F20,NA())</f>
        <v>#N/A</v>
      </c>
    </row>
    <row r="21" spans="1:8" x14ac:dyDescent="0.35">
      <c r="A21">
        <v>14</v>
      </c>
      <c r="B21">
        <v>16.7</v>
      </c>
      <c r="C21">
        <v>433</v>
      </c>
      <c r="D21">
        <f t="shared" ref="D21:D36" si="4">B21*0.001</f>
        <v>1.67E-2</v>
      </c>
      <c r="E21">
        <f t="shared" ref="E21:E36" si="5">A21-D21</f>
        <v>13.9833</v>
      </c>
      <c r="F21">
        <f>E21/C21</f>
        <v>3.2293995381062354E-2</v>
      </c>
      <c r="G21">
        <v>20</v>
      </c>
      <c r="H21" t="e">
        <f>IF(F21=MIN(F20:F36),F21,NA())</f>
        <v>#N/A</v>
      </c>
    </row>
    <row r="22" spans="1:8" x14ac:dyDescent="0.35">
      <c r="A22">
        <v>11</v>
      </c>
      <c r="B22">
        <v>11.2</v>
      </c>
      <c r="C22">
        <v>433</v>
      </c>
      <c r="D22">
        <f t="shared" si="4"/>
        <v>1.12E-2</v>
      </c>
      <c r="E22">
        <f t="shared" si="5"/>
        <v>10.988799999999999</v>
      </c>
      <c r="F22">
        <f t="shared" ref="F22:F36" si="6">E22/C22</f>
        <v>2.5378290993071592E-2</v>
      </c>
      <c r="G22">
        <v>30</v>
      </c>
      <c r="H22" t="e">
        <f t="shared" ref="H22:H36" si="7">IF(F22=MIN(F21:F37),F22,NA())</f>
        <v>#N/A</v>
      </c>
    </row>
    <row r="23" spans="1:8" x14ac:dyDescent="0.35">
      <c r="A23">
        <v>7</v>
      </c>
      <c r="B23">
        <v>11</v>
      </c>
      <c r="C23">
        <v>433</v>
      </c>
      <c r="D23">
        <f t="shared" si="4"/>
        <v>1.0999999999999999E-2</v>
      </c>
      <c r="E23">
        <f t="shared" si="5"/>
        <v>6.9889999999999999</v>
      </c>
      <c r="F23">
        <f t="shared" si="6"/>
        <v>1.6140877598152425E-2</v>
      </c>
      <c r="G23">
        <v>40</v>
      </c>
      <c r="H23" t="e">
        <f t="shared" si="7"/>
        <v>#N/A</v>
      </c>
    </row>
    <row r="24" spans="1:8" x14ac:dyDescent="0.35">
      <c r="A24">
        <v>2</v>
      </c>
      <c r="B24">
        <v>12</v>
      </c>
      <c r="C24">
        <v>433</v>
      </c>
      <c r="D24">
        <f t="shared" si="4"/>
        <v>1.2E-2</v>
      </c>
      <c r="E24">
        <f t="shared" si="5"/>
        <v>1.988</v>
      </c>
      <c r="F24">
        <f t="shared" si="6"/>
        <v>4.591224018475751E-3</v>
      </c>
      <c r="G24">
        <v>50</v>
      </c>
      <c r="H24" t="e">
        <f t="shared" si="7"/>
        <v>#N/A</v>
      </c>
    </row>
    <row r="25" spans="1:8" x14ac:dyDescent="0.35">
      <c r="A25">
        <v>1</v>
      </c>
      <c r="B25">
        <v>13</v>
      </c>
      <c r="C25">
        <v>433</v>
      </c>
      <c r="D25">
        <f t="shared" si="4"/>
        <v>1.3000000000000001E-2</v>
      </c>
      <c r="E25">
        <f t="shared" si="5"/>
        <v>0.98699999999999999</v>
      </c>
      <c r="F25">
        <f t="shared" si="6"/>
        <v>2.2794457274826789E-3</v>
      </c>
      <c r="G25">
        <v>52</v>
      </c>
      <c r="H25" t="e">
        <f t="shared" si="7"/>
        <v>#N/A</v>
      </c>
    </row>
    <row r="26" spans="1:8" x14ac:dyDescent="0.35">
      <c r="A26">
        <v>0.66</v>
      </c>
      <c r="B26">
        <v>9</v>
      </c>
      <c r="C26">
        <v>433</v>
      </c>
      <c r="D26">
        <f t="shared" si="4"/>
        <v>9.0000000000000011E-3</v>
      </c>
      <c r="E26">
        <f t="shared" si="5"/>
        <v>0.65100000000000002</v>
      </c>
      <c r="F26">
        <f t="shared" si="6"/>
        <v>1.5034642032332563E-3</v>
      </c>
      <c r="G26">
        <v>54</v>
      </c>
      <c r="H26" t="e">
        <f t="shared" si="7"/>
        <v>#N/A</v>
      </c>
    </row>
    <row r="27" spans="1:8" x14ac:dyDescent="0.35">
      <c r="A27">
        <v>0.42</v>
      </c>
      <c r="B27">
        <v>14</v>
      </c>
      <c r="C27">
        <v>433</v>
      </c>
      <c r="D27">
        <f t="shared" si="4"/>
        <v>1.4E-2</v>
      </c>
      <c r="E27">
        <f t="shared" si="5"/>
        <v>0.40599999999999997</v>
      </c>
      <c r="F27">
        <f t="shared" si="6"/>
        <v>9.3764434180138565E-4</v>
      </c>
      <c r="G27">
        <v>56</v>
      </c>
      <c r="H27">
        <f t="shared" si="7"/>
        <v>9.3764434180138565E-4</v>
      </c>
    </row>
    <row r="28" spans="1:8" x14ac:dyDescent="0.35">
      <c r="A28">
        <v>0.43</v>
      </c>
      <c r="B28">
        <v>7</v>
      </c>
      <c r="C28">
        <v>433</v>
      </c>
      <c r="D28">
        <f t="shared" si="4"/>
        <v>7.0000000000000001E-3</v>
      </c>
      <c r="E28">
        <f t="shared" si="5"/>
        <v>0.42299999999999999</v>
      </c>
      <c r="F28">
        <f t="shared" si="6"/>
        <v>9.7690531177829104E-4</v>
      </c>
      <c r="G28">
        <v>58</v>
      </c>
      <c r="H28" t="e">
        <f t="shared" si="7"/>
        <v>#N/A</v>
      </c>
    </row>
    <row r="29" spans="1:8" x14ac:dyDescent="0.35">
      <c r="A29">
        <v>0.84</v>
      </c>
      <c r="B29">
        <v>11</v>
      </c>
      <c r="C29">
        <v>433</v>
      </c>
      <c r="D29">
        <f t="shared" si="4"/>
        <v>1.0999999999999999E-2</v>
      </c>
      <c r="E29">
        <f t="shared" si="5"/>
        <v>0.82899999999999996</v>
      </c>
      <c r="F29">
        <f t="shared" si="6"/>
        <v>1.9145496535796765E-3</v>
      </c>
      <c r="G29">
        <v>60</v>
      </c>
      <c r="H29" t="e">
        <f t="shared" si="7"/>
        <v>#N/A</v>
      </c>
    </row>
    <row r="30" spans="1:8" x14ac:dyDescent="0.35">
      <c r="A30">
        <v>2</v>
      </c>
      <c r="B30">
        <v>10</v>
      </c>
      <c r="C30">
        <v>433</v>
      </c>
      <c r="D30">
        <f t="shared" si="4"/>
        <v>0.01</v>
      </c>
      <c r="E30">
        <f t="shared" si="5"/>
        <v>1.99</v>
      </c>
      <c r="F30">
        <f t="shared" si="6"/>
        <v>4.5958429561200921E-3</v>
      </c>
      <c r="G30">
        <v>62</v>
      </c>
      <c r="H30" t="e">
        <f t="shared" si="7"/>
        <v>#N/A</v>
      </c>
    </row>
    <row r="31" spans="1:8" x14ac:dyDescent="0.35">
      <c r="A31">
        <v>4</v>
      </c>
      <c r="B31">
        <v>6.5</v>
      </c>
      <c r="C31">
        <v>433</v>
      </c>
      <c r="D31">
        <f t="shared" si="4"/>
        <v>6.5000000000000006E-3</v>
      </c>
      <c r="E31">
        <f t="shared" si="5"/>
        <v>3.9935</v>
      </c>
      <c r="F31">
        <f t="shared" si="6"/>
        <v>9.2228637413394928E-3</v>
      </c>
      <c r="G31">
        <v>64</v>
      </c>
      <c r="H31" t="e">
        <f t="shared" si="7"/>
        <v>#N/A</v>
      </c>
    </row>
    <row r="32" spans="1:8" x14ac:dyDescent="0.35">
      <c r="A32">
        <v>6</v>
      </c>
      <c r="B32">
        <v>4</v>
      </c>
      <c r="C32">
        <v>433</v>
      </c>
      <c r="D32">
        <f t="shared" si="4"/>
        <v>4.0000000000000001E-3</v>
      </c>
      <c r="E32">
        <f t="shared" si="5"/>
        <v>5.9960000000000004</v>
      </c>
      <c r="F32">
        <f t="shared" si="6"/>
        <v>1.3847575057736721E-2</v>
      </c>
      <c r="G32">
        <v>66</v>
      </c>
      <c r="H32" t="e">
        <f t="shared" si="7"/>
        <v>#N/A</v>
      </c>
    </row>
    <row r="33" spans="1:8" x14ac:dyDescent="0.35">
      <c r="A33">
        <v>11</v>
      </c>
      <c r="B33">
        <v>10</v>
      </c>
      <c r="C33">
        <v>433</v>
      </c>
      <c r="D33">
        <f t="shared" si="4"/>
        <v>0.01</v>
      </c>
      <c r="E33">
        <f t="shared" si="5"/>
        <v>10.99</v>
      </c>
      <c r="F33">
        <f t="shared" si="6"/>
        <v>2.53810623556582E-2</v>
      </c>
      <c r="G33">
        <v>68</v>
      </c>
      <c r="H33" t="e">
        <f t="shared" si="7"/>
        <v>#N/A</v>
      </c>
    </row>
    <row r="34" spans="1:8" x14ac:dyDescent="0.35">
      <c r="A34">
        <v>17</v>
      </c>
      <c r="B34">
        <v>10</v>
      </c>
      <c r="C34">
        <v>433</v>
      </c>
      <c r="D34">
        <f t="shared" si="4"/>
        <v>0.01</v>
      </c>
      <c r="E34">
        <f t="shared" si="5"/>
        <v>16.989999999999998</v>
      </c>
      <c r="F34">
        <f t="shared" si="6"/>
        <v>3.9237875288683596E-2</v>
      </c>
      <c r="G34">
        <v>70</v>
      </c>
      <c r="H34" t="e">
        <f t="shared" si="7"/>
        <v>#N/A</v>
      </c>
    </row>
    <row r="35" spans="1:8" x14ac:dyDescent="0.35">
      <c r="A35">
        <v>36</v>
      </c>
      <c r="B35">
        <v>12</v>
      </c>
      <c r="C35">
        <v>433</v>
      </c>
      <c r="D35">
        <f t="shared" si="4"/>
        <v>1.2E-2</v>
      </c>
      <c r="E35">
        <f t="shared" si="5"/>
        <v>35.988</v>
      </c>
      <c r="F35">
        <f t="shared" si="6"/>
        <v>8.3113163972286366E-2</v>
      </c>
      <c r="G35">
        <v>74</v>
      </c>
      <c r="H35" t="e">
        <f t="shared" si="7"/>
        <v>#N/A</v>
      </c>
    </row>
    <row r="36" spans="1:8" x14ac:dyDescent="0.35">
      <c r="A36">
        <v>56</v>
      </c>
      <c r="B36">
        <v>11</v>
      </c>
      <c r="C36">
        <v>433</v>
      </c>
      <c r="D36">
        <f t="shared" si="4"/>
        <v>1.0999999999999999E-2</v>
      </c>
      <c r="E36">
        <f t="shared" si="5"/>
        <v>55.988999999999997</v>
      </c>
      <c r="F36">
        <f t="shared" si="6"/>
        <v>0.12930484988452656</v>
      </c>
      <c r="G36">
        <v>78</v>
      </c>
      <c r="H36" t="e">
        <f t="shared" si="7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SERRANO BELTRÁ</dc:creator>
  <cp:lastModifiedBy>Mireia SERRANO BELTRÁ</cp:lastModifiedBy>
  <dcterms:created xsi:type="dcterms:W3CDTF">2024-01-31T11:46:15Z</dcterms:created>
  <dcterms:modified xsi:type="dcterms:W3CDTF">2024-02-20T09:13:57Z</dcterms:modified>
</cp:coreProperties>
</file>