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Propietario\Desktop\UNI\TERCER\TÉCNICAS II\"/>
    </mc:Choice>
  </mc:AlternateContent>
  <xr:revisionPtr revIDLastSave="0" documentId="8_{236BB622-B335-43F4-AE99-AE18D46755E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S4" i="1"/>
  <c r="S5" i="1"/>
  <c r="S6" i="1"/>
  <c r="S7" i="1"/>
  <c r="U7" i="1" s="1"/>
  <c r="S8" i="1"/>
  <c r="S9" i="1"/>
  <c r="U9" i="1" s="1"/>
  <c r="S10" i="1"/>
  <c r="S11" i="1"/>
  <c r="U11" i="1" s="1"/>
  <c r="S12" i="1"/>
  <c r="S13" i="1"/>
  <c r="S14" i="1"/>
  <c r="S15" i="1"/>
  <c r="U15" i="1" s="1"/>
  <c r="S16" i="1"/>
  <c r="S17" i="1"/>
  <c r="U17" i="1" s="1"/>
  <c r="S18" i="1"/>
  <c r="S19" i="1"/>
  <c r="U19" i="1" s="1"/>
  <c r="S20" i="1"/>
  <c r="S21" i="1"/>
  <c r="S22" i="1"/>
  <c r="S23" i="1"/>
  <c r="U23" i="1" s="1"/>
  <c r="S24" i="1"/>
  <c r="S25" i="1"/>
  <c r="U25" i="1" s="1"/>
  <c r="S26" i="1"/>
  <c r="S27" i="1"/>
  <c r="U27" i="1" s="1"/>
  <c r="S28" i="1"/>
  <c r="S29" i="1"/>
  <c r="U29" i="1" s="1"/>
  <c r="S30" i="1"/>
  <c r="S31" i="1"/>
  <c r="U31" i="1" s="1"/>
  <c r="S32" i="1"/>
  <c r="S33" i="1"/>
  <c r="U33" i="1" s="1"/>
  <c r="S3" i="1"/>
  <c r="U4" i="1" s="1"/>
  <c r="U3" i="1"/>
  <c r="U5" i="1"/>
  <c r="U6" i="1"/>
  <c r="U8" i="1"/>
  <c r="U10" i="1"/>
  <c r="U12" i="1"/>
  <c r="U13" i="1"/>
  <c r="U14" i="1"/>
  <c r="U16" i="1"/>
  <c r="U18" i="1"/>
  <c r="U20" i="1"/>
  <c r="U21" i="1"/>
  <c r="U22" i="1"/>
  <c r="U24" i="1"/>
  <c r="U26" i="1"/>
  <c r="U28" i="1"/>
  <c r="U30" i="1"/>
  <c r="U32" i="1"/>
  <c r="U34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4" i="1"/>
  <c r="G39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<sst xmlns="http://schemas.openxmlformats.org/spreadsheetml/2006/main" count="21" uniqueCount="15">
  <si>
    <t>P3b</t>
  </si>
  <si>
    <t>S</t>
  </si>
  <si>
    <t>fase</t>
  </si>
  <si>
    <t>T</t>
  </si>
  <si>
    <t>AGUA</t>
  </si>
  <si>
    <t>delta x</t>
  </si>
  <si>
    <t>RESINA</t>
  </si>
  <si>
    <t>FASE</t>
  </si>
  <si>
    <t>s(m)</t>
  </si>
  <si>
    <t>t(s)</t>
  </si>
  <si>
    <t xml:space="preserve">eje y </t>
  </si>
  <si>
    <t>eje x</t>
  </si>
  <si>
    <t>va</t>
  </si>
  <si>
    <t>La(mm)</t>
  </si>
  <si>
    <t>Lr(mm)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</si>
</sst>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Hoja1!$T$2</c:f>
              <c:strCache>
                <c:ptCount val="1"/>
                <c:pt idx="0">
                  <c:v>eje y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Hoja1!$S$3:$S$33</c:f>
              <c:numCache>
                <c:formatCode>General</c:formatCode>
                <c:ptCount val="31"/>
                <c:pt idx="0">
                  <c:v>0</c:v>
                </c:pt>
                <c:pt idx="1">
                  <c:v>0.10471975511965977</c:v>
                </c:pt>
                <c:pt idx="2">
                  <c:v>0.22689280275926285</c:v>
                </c:pt>
                <c:pt idx="3">
                  <c:v>0.33161255787892258</c:v>
                </c:pt>
                <c:pt idx="4">
                  <c:v>0.43633231299858238</c:v>
                </c:pt>
                <c:pt idx="5">
                  <c:v>0.55850536063818546</c:v>
                </c:pt>
                <c:pt idx="6">
                  <c:v>0.66322511575784515</c:v>
                </c:pt>
                <c:pt idx="7">
                  <c:v>0.76794487087750496</c:v>
                </c:pt>
                <c:pt idx="8">
                  <c:v>0.89011791851710798</c:v>
                </c:pt>
                <c:pt idx="9">
                  <c:v>0.99483767363676778</c:v>
                </c:pt>
                <c:pt idx="10">
                  <c:v>1.1170107212763709</c:v>
                </c:pt>
                <c:pt idx="11">
                  <c:v>1.2217304763960306</c:v>
                </c:pt>
                <c:pt idx="12">
                  <c:v>1.3439035240356338</c:v>
                </c:pt>
                <c:pt idx="13">
                  <c:v>1.4486232791552935</c:v>
                </c:pt>
                <c:pt idx="14">
                  <c:v>1.5533430342749535</c:v>
                </c:pt>
                <c:pt idx="15">
                  <c:v>1.6580627893946132</c:v>
                </c:pt>
                <c:pt idx="16">
                  <c:v>1.7627825445142729</c:v>
                </c:pt>
                <c:pt idx="17">
                  <c:v>1.8849555921538759</c:v>
                </c:pt>
                <c:pt idx="18">
                  <c:v>2.0071286397934789</c:v>
                </c:pt>
                <c:pt idx="19">
                  <c:v>2.0943951023931953</c:v>
                </c:pt>
                <c:pt idx="20">
                  <c:v>2.1991148575128552</c:v>
                </c:pt>
                <c:pt idx="21">
                  <c:v>2.3038346126325151</c:v>
                </c:pt>
                <c:pt idx="22">
                  <c:v>2.3911010752322315</c:v>
                </c:pt>
                <c:pt idx="23">
                  <c:v>2.5132741228718345</c:v>
                </c:pt>
                <c:pt idx="24">
                  <c:v>2.6179938779914944</c:v>
                </c:pt>
                <c:pt idx="25">
                  <c:v>2.7052603405912108</c:v>
                </c:pt>
                <c:pt idx="26">
                  <c:v>2.8274333882308138</c:v>
                </c:pt>
                <c:pt idx="27">
                  <c:v>2.9146998508305306</c:v>
                </c:pt>
                <c:pt idx="28">
                  <c:v>3.0194196059501901</c:v>
                </c:pt>
                <c:pt idx="29">
                  <c:v>3.1415926535897931</c:v>
                </c:pt>
                <c:pt idx="30">
                  <c:v>3.2288591161895095</c:v>
                </c:pt>
              </c:numCache>
            </c:numRef>
          </c:xVal>
          <c:yVal>
            <c:numRef>
              <c:f>Hoja1!$T$3:$T$33</c:f>
              <c:numCache>
                <c:formatCode>General</c:formatCode>
                <c:ptCount val="31"/>
                <c:pt idx="0">
                  <c:v>62831853.071795866</c:v>
                </c:pt>
                <c:pt idx="1">
                  <c:v>94247779.607693791</c:v>
                </c:pt>
                <c:pt idx="2">
                  <c:v>125663706.14359173</c:v>
                </c:pt>
                <c:pt idx="3">
                  <c:v>157079632.67948967</c:v>
                </c:pt>
                <c:pt idx="4">
                  <c:v>188495559.21538758</c:v>
                </c:pt>
                <c:pt idx="5">
                  <c:v>219911485.75128552</c:v>
                </c:pt>
                <c:pt idx="6">
                  <c:v>251327412.28718346</c:v>
                </c:pt>
                <c:pt idx="7">
                  <c:v>282743338.82308137</c:v>
                </c:pt>
                <c:pt idx="8">
                  <c:v>314159265.35897934</c:v>
                </c:pt>
                <c:pt idx="9">
                  <c:v>345575191.89487725</c:v>
                </c:pt>
                <c:pt idx="10">
                  <c:v>376991118.43077517</c:v>
                </c:pt>
                <c:pt idx="11">
                  <c:v>408407044.96667308</c:v>
                </c:pt>
                <c:pt idx="12">
                  <c:v>439822971.50257105</c:v>
                </c:pt>
                <c:pt idx="13">
                  <c:v>471238898.03846896</c:v>
                </c:pt>
                <c:pt idx="14">
                  <c:v>502654824.57436693</c:v>
                </c:pt>
                <c:pt idx="15">
                  <c:v>534070751.11026484</c:v>
                </c:pt>
                <c:pt idx="16">
                  <c:v>565486677.64616275</c:v>
                </c:pt>
                <c:pt idx="17">
                  <c:v>596902604.18206072</c:v>
                </c:pt>
                <c:pt idx="18">
                  <c:v>628318530.71795869</c:v>
                </c:pt>
                <c:pt idx="19">
                  <c:v>659734457.25385654</c:v>
                </c:pt>
                <c:pt idx="20">
                  <c:v>691150383.78975451</c:v>
                </c:pt>
                <c:pt idx="21">
                  <c:v>722566310.32565236</c:v>
                </c:pt>
                <c:pt idx="22">
                  <c:v>753982236.86155033</c:v>
                </c:pt>
                <c:pt idx="23">
                  <c:v>785398163.39744818</c:v>
                </c:pt>
                <c:pt idx="24">
                  <c:v>816814089.93334615</c:v>
                </c:pt>
                <c:pt idx="25">
                  <c:v>848230016.46924412</c:v>
                </c:pt>
                <c:pt idx="26">
                  <c:v>879645943.00514209</c:v>
                </c:pt>
                <c:pt idx="27">
                  <c:v>911061869.54103994</c:v>
                </c:pt>
                <c:pt idx="28">
                  <c:v>942477796.07693791</c:v>
                </c:pt>
                <c:pt idx="29">
                  <c:v>973893722.61283588</c:v>
                </c:pt>
                <c:pt idx="30">
                  <c:v>1005309649.1487339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7-44BD-B0DC-C17CC7DE3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7040"/>
        <c:axId val="13516080"/>
      </c:scatterChart>
      <c:valAx>
        <c:axId val="1351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16080"/>
        <c:crosses val="autoZero"/>
        <c:crossBetween val="midCat"/>
      </c:valAx>
      <c:valAx>
        <c:axId val="1351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1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Hoja1!$F$3</c:f>
              <c:strCache>
                <c:ptCount val="1"/>
                <c:pt idx="0">
                  <c:v>s(m)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Hoja1!$E$4:$E$34</c:f>
              <c:numCache>
                <c:formatCode>General</c:formatCode>
                <c:ptCount val="31"/>
                <c:pt idx="0">
                  <c:v>0</c:v>
                </c:pt>
                <c:pt idx="1">
                  <c:v>3E-10</c:v>
                </c:pt>
                <c:pt idx="2">
                  <c:v>6.9999999999999996E-10</c:v>
                </c:pt>
                <c:pt idx="3">
                  <c:v>1.1000000000000001E-9</c:v>
                </c:pt>
                <c:pt idx="4">
                  <c:v>1.3999999999999999E-9</c:v>
                </c:pt>
                <c:pt idx="5">
                  <c:v>1.8000000000000002E-9</c:v>
                </c:pt>
                <c:pt idx="6">
                  <c:v>2.1000000000000002E-9</c:v>
                </c:pt>
                <c:pt idx="7">
                  <c:v>2.5000000000000001E-9</c:v>
                </c:pt>
                <c:pt idx="8">
                  <c:v>2.7999999999999998E-9</c:v>
                </c:pt>
                <c:pt idx="9">
                  <c:v>3.2000000000000005E-9</c:v>
                </c:pt>
                <c:pt idx="10">
                  <c:v>3.5000000000000003E-9</c:v>
                </c:pt>
                <c:pt idx="11">
                  <c:v>3.9000000000000002E-9</c:v>
                </c:pt>
                <c:pt idx="12">
                  <c:v>4.2000000000000004E-9</c:v>
                </c:pt>
                <c:pt idx="13">
                  <c:v>4.5999999999999998E-9</c:v>
                </c:pt>
                <c:pt idx="14">
                  <c:v>4.9000000000000009E-9</c:v>
                </c:pt>
                <c:pt idx="15">
                  <c:v>5.3000000000000003E-9</c:v>
                </c:pt>
                <c:pt idx="16">
                  <c:v>5.5999999999999997E-9</c:v>
                </c:pt>
                <c:pt idx="17">
                  <c:v>6.0000000000000008E-9</c:v>
                </c:pt>
                <c:pt idx="18">
                  <c:v>6.3000000000000002E-9</c:v>
                </c:pt>
                <c:pt idx="19">
                  <c:v>6.7000000000000004E-9</c:v>
                </c:pt>
                <c:pt idx="20">
                  <c:v>7.0000000000000006E-9</c:v>
                </c:pt>
                <c:pt idx="21">
                  <c:v>7.3E-9</c:v>
                </c:pt>
                <c:pt idx="22">
                  <c:v>7.6000000000000002E-9</c:v>
                </c:pt>
                <c:pt idx="23">
                  <c:v>8.0000000000000005E-9</c:v>
                </c:pt>
                <c:pt idx="24">
                  <c:v>8.3000000000000015E-9</c:v>
                </c:pt>
                <c:pt idx="25">
                  <c:v>8.6000000000000009E-9</c:v>
                </c:pt>
                <c:pt idx="26">
                  <c:v>9.0000000000000012E-9</c:v>
                </c:pt>
                <c:pt idx="27">
                  <c:v>9.3000000000000006E-9</c:v>
                </c:pt>
                <c:pt idx="28">
                  <c:v>9.5999999999999999E-9</c:v>
                </c:pt>
                <c:pt idx="29">
                  <c:v>9.900000000000001E-9</c:v>
                </c:pt>
                <c:pt idx="30">
                  <c:v>1.02E-8</c:v>
                </c:pt>
              </c:numCache>
            </c:numRef>
          </c:xVal>
          <c:yVal>
            <c:numRef>
              <c:f>Hoja1!$F$4:$F$34</c:f>
              <c:numCache>
                <c:formatCode>General</c:formatCode>
                <c:ptCount val="31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6-4D15-AA6C-176D9DB78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440544"/>
        <c:axId val="1539446304"/>
      </c:scatterChart>
      <c:valAx>
        <c:axId val="153944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9446304"/>
        <c:crosses val="autoZero"/>
        <c:crossBetween val="midCat"/>
      </c:valAx>
      <c:valAx>
        <c:axId val="15394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944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421863</xdr:colOff>
      <xdr:row>17</xdr:row>
      <xdr:rowOff>99002</xdr:rowOff>
    </xdr:from>
    <xdr:to>
      <xdr:col>16</xdr:col>
      <xdr:colOff>116403</xdr:colOff>
      <xdr:row>32</xdr:row>
      <xdr:rowOff>79953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C833CF1-9A6D-EA76-9165-2B5ACFE88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596900</xdr:colOff>
      <xdr:row>2</xdr:row>
      <xdr:rowOff>63500</xdr:rowOff>
    </xdr:from>
    <xdr:to>
      <xdr:col>16</xdr:col>
      <xdr:colOff>292100</xdr:colOff>
      <xdr:row>17</xdr:row>
      <xdr:rowOff>12700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4C46615-E4A4-13F6-E132-C195F9F7B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28D2-9202-D449-9376-4E9DD9CE4185}">
  <dimension ref="A1:U45"/>
  <sheetViews>
    <sheetView tabSelected="1" topLeftCell="A32" zoomScale="122" zoomScaleNormal="150" zoomScaleSheetLayoutView="100" workbookViewId="0">
      <selection activeCell="E43" sqref="E43"/>
    </sheetView>
  </sheetViews>
  <sheetFormatPr baseColWidth="10" defaultColWidth="8.7265625" defaultRowHeight="14.5" x14ac:dyDescent="0.35"/>
  <cols>
    <col min="3" max="3" width="8.453125" customWidth="1"/>
    <col min="5" max="5" width="10.90625" bestFit="1" customWidth="1"/>
    <col min="6" max="6" width="8.81640625" bestFit="1" customWidth="1"/>
    <col min="7" max="7" width="12.7265625" bestFit="1" customWidth="1"/>
    <col min="8" max="8" width="11.6328125" bestFit="1" customWidth="1"/>
    <col min="18" max="19" width="8.81640625" bestFit="1" customWidth="1"/>
    <col min="20" max="20" width="11.90625" bestFit="1" customWidth="1"/>
  </cols>
  <sheetData>
    <row r="1" spans="1:21" x14ac:dyDescent="0.35">
      <c r="A1" t="s">
        <v>0</v>
      </c>
    </row>
    <row r="2" spans="1:21" x14ac:dyDescent="0.35">
      <c r="R2" t="s">
        <v>8</v>
      </c>
      <c r="S2" t="s">
        <v>11</v>
      </c>
      <c r="T2" t="s">
        <v>10</v>
      </c>
    </row>
    <row r="3" spans="1:21" x14ac:dyDescent="0.35">
      <c r="A3" t="s">
        <v>1</v>
      </c>
      <c r="B3" t="s">
        <v>3</v>
      </c>
      <c r="C3" t="s">
        <v>2</v>
      </c>
      <c r="D3" t="s">
        <v>3</v>
      </c>
      <c r="E3" t="s">
        <v>9</v>
      </c>
      <c r="F3" t="s">
        <v>8</v>
      </c>
      <c r="R3">
        <v>0.1</v>
      </c>
      <c r="S3">
        <f>C4*PI()/180</f>
        <v>0</v>
      </c>
      <c r="T3">
        <f>R3*4*PI()*50*10^6</f>
        <v>62831853.071795866</v>
      </c>
      <c r="U3" t="e">
        <f>T3/#REF!</f>
        <v>#REF!</v>
      </c>
    </row>
    <row r="4" spans="1:21" x14ac:dyDescent="0.35">
      <c r="A4">
        <v>10</v>
      </c>
      <c r="B4">
        <v>0</v>
      </c>
      <c r="C4">
        <v>0</v>
      </c>
      <c r="D4">
        <v>0</v>
      </c>
      <c r="E4">
        <f t="shared" ref="E4:E34" si="0">D4*10^(-9)</f>
        <v>0</v>
      </c>
      <c r="F4">
        <f>A4/100</f>
        <v>0.1</v>
      </c>
      <c r="R4">
        <v>0.15</v>
      </c>
      <c r="S4">
        <f t="shared" ref="S4:S33" si="1">C5*PI()/180</f>
        <v>0.10471975511965977</v>
      </c>
      <c r="T4">
        <f t="shared" ref="T4:T33" si="2">R4*4*PI()*50*10^6</f>
        <v>94247779.607693791</v>
      </c>
      <c r="U4" t="e">
        <f>T4/S3</f>
        <v>#DIV/0!</v>
      </c>
    </row>
    <row r="5" spans="1:21" x14ac:dyDescent="0.35">
      <c r="A5">
        <f>A4+5</f>
        <v>15</v>
      </c>
      <c r="B5">
        <v>0.3</v>
      </c>
      <c r="C5">
        <v>6</v>
      </c>
      <c r="D5">
        <v>0.3</v>
      </c>
      <c r="E5">
        <f t="shared" si="0"/>
        <v>3E-10</v>
      </c>
      <c r="F5">
        <f t="shared" ref="F5:F34" si="3">A5/100</f>
        <v>0.15</v>
      </c>
      <c r="H5">
        <f t="shared" ref="H5:H34" si="4">2*F5/E5</f>
        <v>1000000000</v>
      </c>
      <c r="R5">
        <v>0.2</v>
      </c>
      <c r="S5">
        <f t="shared" si="1"/>
        <v>0.22689280275926285</v>
      </c>
      <c r="T5">
        <f t="shared" si="2"/>
        <v>125663706.14359173</v>
      </c>
      <c r="U5">
        <f t="shared" ref="U5:U34" si="5">T5/S5</f>
        <v>553846153.84615386</v>
      </c>
    </row>
    <row r="6" spans="1:21" x14ac:dyDescent="0.35">
      <c r="A6">
        <f t="shared" ref="A6:A34" si="6">A5+5</f>
        <v>20</v>
      </c>
      <c r="B6">
        <v>0.7</v>
      </c>
      <c r="C6">
        <v>13</v>
      </c>
      <c r="D6">
        <v>0.7</v>
      </c>
      <c r="E6">
        <f t="shared" si="0"/>
        <v>6.9999999999999996E-10</v>
      </c>
      <c r="F6">
        <f t="shared" si="3"/>
        <v>0.2</v>
      </c>
      <c r="H6">
        <f t="shared" si="4"/>
        <v>571428571.42857146</v>
      </c>
      <c r="R6">
        <v>0.25</v>
      </c>
      <c r="S6">
        <f t="shared" si="1"/>
        <v>0.33161255787892258</v>
      </c>
      <c r="T6">
        <f t="shared" si="2"/>
        <v>157079632.67948967</v>
      </c>
      <c r="U6">
        <f t="shared" si="5"/>
        <v>473684210.52631587</v>
      </c>
    </row>
    <row r="7" spans="1:21" x14ac:dyDescent="0.35">
      <c r="A7">
        <f t="shared" si="6"/>
        <v>25</v>
      </c>
      <c r="B7">
        <v>1.1000000000000001</v>
      </c>
      <c r="C7">
        <v>19</v>
      </c>
      <c r="D7">
        <v>1.1000000000000001</v>
      </c>
      <c r="E7">
        <f t="shared" si="0"/>
        <v>1.1000000000000001E-9</v>
      </c>
      <c r="F7">
        <f t="shared" si="3"/>
        <v>0.25</v>
      </c>
      <c r="H7">
        <f t="shared" si="4"/>
        <v>454545454.5454545</v>
      </c>
      <c r="R7">
        <v>0.3</v>
      </c>
      <c r="S7">
        <f t="shared" si="1"/>
        <v>0.43633231299858238</v>
      </c>
      <c r="T7">
        <f t="shared" si="2"/>
        <v>188495559.21538758</v>
      </c>
      <c r="U7">
        <f t="shared" si="5"/>
        <v>432000000</v>
      </c>
    </row>
    <row r="8" spans="1:21" x14ac:dyDescent="0.35">
      <c r="A8">
        <f t="shared" si="6"/>
        <v>30</v>
      </c>
      <c r="B8">
        <v>1.4</v>
      </c>
      <c r="C8">
        <v>25</v>
      </c>
      <c r="D8">
        <v>1.4</v>
      </c>
      <c r="E8">
        <f t="shared" si="0"/>
        <v>1.3999999999999999E-9</v>
      </c>
      <c r="F8">
        <f t="shared" si="3"/>
        <v>0.3</v>
      </c>
      <c r="H8">
        <f t="shared" si="4"/>
        <v>428571428.5714286</v>
      </c>
      <c r="R8">
        <v>0.35</v>
      </c>
      <c r="S8">
        <f t="shared" si="1"/>
        <v>0.55850536063818546</v>
      </c>
      <c r="T8">
        <f t="shared" si="2"/>
        <v>219911485.75128552</v>
      </c>
      <c r="U8">
        <f t="shared" si="5"/>
        <v>393750000</v>
      </c>
    </row>
    <row r="9" spans="1:21" x14ac:dyDescent="0.35">
      <c r="A9">
        <f t="shared" si="6"/>
        <v>35</v>
      </c>
      <c r="B9">
        <v>1.8</v>
      </c>
      <c r="C9">
        <v>32</v>
      </c>
      <c r="D9">
        <v>1.8</v>
      </c>
      <c r="E9">
        <f t="shared" si="0"/>
        <v>1.8000000000000002E-9</v>
      </c>
      <c r="F9">
        <f t="shared" si="3"/>
        <v>0.35</v>
      </c>
      <c r="H9">
        <f t="shared" si="4"/>
        <v>388888888.88888884</v>
      </c>
      <c r="R9">
        <v>0.4</v>
      </c>
      <c r="S9">
        <f t="shared" si="1"/>
        <v>0.66322511575784515</v>
      </c>
      <c r="T9">
        <f t="shared" si="2"/>
        <v>251327412.28718346</v>
      </c>
      <c r="U9">
        <f t="shared" si="5"/>
        <v>378947368.42105269</v>
      </c>
    </row>
    <row r="10" spans="1:21" x14ac:dyDescent="0.35">
      <c r="A10">
        <f t="shared" si="6"/>
        <v>40</v>
      </c>
      <c r="B10">
        <v>2.1</v>
      </c>
      <c r="C10">
        <v>38</v>
      </c>
      <c r="D10">
        <v>2.1</v>
      </c>
      <c r="E10">
        <f t="shared" si="0"/>
        <v>2.1000000000000002E-9</v>
      </c>
      <c r="F10">
        <f t="shared" si="3"/>
        <v>0.4</v>
      </c>
      <c r="H10">
        <f t="shared" si="4"/>
        <v>380952380.95238096</v>
      </c>
      <c r="R10">
        <v>0.45</v>
      </c>
      <c r="S10">
        <f t="shared" si="1"/>
        <v>0.76794487087750496</v>
      </c>
      <c r="T10">
        <f t="shared" si="2"/>
        <v>282743338.82308137</v>
      </c>
      <c r="U10">
        <f t="shared" si="5"/>
        <v>368181818.18181819</v>
      </c>
    </row>
    <row r="11" spans="1:21" x14ac:dyDescent="0.35">
      <c r="A11">
        <f t="shared" si="6"/>
        <v>45</v>
      </c>
      <c r="B11">
        <v>2.5</v>
      </c>
      <c r="C11">
        <v>44</v>
      </c>
      <c r="D11">
        <v>2.5</v>
      </c>
      <c r="E11">
        <f t="shared" si="0"/>
        <v>2.5000000000000001E-9</v>
      </c>
      <c r="F11">
        <f t="shared" si="3"/>
        <v>0.45</v>
      </c>
      <c r="H11">
        <f t="shared" si="4"/>
        <v>360000000</v>
      </c>
      <c r="R11">
        <v>0.5</v>
      </c>
      <c r="S11">
        <f t="shared" si="1"/>
        <v>0.89011791851710798</v>
      </c>
      <c r="T11">
        <f t="shared" si="2"/>
        <v>314159265.35897934</v>
      </c>
      <c r="U11">
        <f t="shared" si="5"/>
        <v>352941176.47058833</v>
      </c>
    </row>
    <row r="12" spans="1:21" x14ac:dyDescent="0.35">
      <c r="A12">
        <f t="shared" si="6"/>
        <v>50</v>
      </c>
      <c r="B12">
        <v>2.8</v>
      </c>
      <c r="C12">
        <v>51</v>
      </c>
      <c r="D12">
        <v>2.8</v>
      </c>
      <c r="E12">
        <f t="shared" si="0"/>
        <v>2.7999999999999998E-9</v>
      </c>
      <c r="F12">
        <f t="shared" si="3"/>
        <v>0.5</v>
      </c>
      <c r="H12">
        <f t="shared" si="4"/>
        <v>357142857.14285713</v>
      </c>
      <c r="R12">
        <v>0.55000000000000004</v>
      </c>
      <c r="S12">
        <f t="shared" si="1"/>
        <v>0.99483767363676778</v>
      </c>
      <c r="T12">
        <f t="shared" si="2"/>
        <v>345575191.89487725</v>
      </c>
      <c r="U12">
        <f t="shared" si="5"/>
        <v>347368421.05263162</v>
      </c>
    </row>
    <row r="13" spans="1:21" x14ac:dyDescent="0.35">
      <c r="A13">
        <f t="shared" si="6"/>
        <v>55</v>
      </c>
      <c r="B13">
        <v>3.2</v>
      </c>
      <c r="C13">
        <v>57</v>
      </c>
      <c r="D13">
        <v>3.2</v>
      </c>
      <c r="E13">
        <f t="shared" si="0"/>
        <v>3.2000000000000005E-9</v>
      </c>
      <c r="F13">
        <f t="shared" si="3"/>
        <v>0.55000000000000004</v>
      </c>
      <c r="H13">
        <f t="shared" si="4"/>
        <v>343750000</v>
      </c>
      <c r="R13">
        <v>0.6</v>
      </c>
      <c r="S13">
        <f t="shared" si="1"/>
        <v>1.1170107212763709</v>
      </c>
      <c r="T13">
        <f t="shared" si="2"/>
        <v>376991118.43077517</v>
      </c>
      <c r="U13">
        <f t="shared" si="5"/>
        <v>337500000</v>
      </c>
    </row>
    <row r="14" spans="1:21" x14ac:dyDescent="0.35">
      <c r="A14">
        <f t="shared" si="6"/>
        <v>60</v>
      </c>
      <c r="B14">
        <v>3.5</v>
      </c>
      <c r="C14">
        <v>64</v>
      </c>
      <c r="D14">
        <v>3.5</v>
      </c>
      <c r="E14">
        <f t="shared" si="0"/>
        <v>3.5000000000000003E-9</v>
      </c>
      <c r="F14">
        <f t="shared" si="3"/>
        <v>0.6</v>
      </c>
      <c r="H14">
        <f t="shared" si="4"/>
        <v>342857142.85714281</v>
      </c>
      <c r="R14">
        <v>0.65</v>
      </c>
      <c r="S14">
        <f t="shared" si="1"/>
        <v>1.2217304763960306</v>
      </c>
      <c r="T14">
        <f t="shared" si="2"/>
        <v>408407044.96667308</v>
      </c>
      <c r="U14">
        <f t="shared" si="5"/>
        <v>334285714.28571427</v>
      </c>
    </row>
    <row r="15" spans="1:21" x14ac:dyDescent="0.35">
      <c r="A15">
        <f t="shared" si="6"/>
        <v>65</v>
      </c>
      <c r="B15">
        <v>3.9</v>
      </c>
      <c r="C15">
        <v>70</v>
      </c>
      <c r="D15">
        <v>3.9</v>
      </c>
      <c r="E15">
        <f t="shared" si="0"/>
        <v>3.9000000000000002E-9</v>
      </c>
      <c r="F15">
        <f t="shared" si="3"/>
        <v>0.65</v>
      </c>
      <c r="H15">
        <f t="shared" si="4"/>
        <v>333333333.33333331</v>
      </c>
      <c r="R15">
        <v>0.7</v>
      </c>
      <c r="S15">
        <f t="shared" si="1"/>
        <v>1.3439035240356338</v>
      </c>
      <c r="T15">
        <f t="shared" si="2"/>
        <v>439822971.50257105</v>
      </c>
      <c r="U15">
        <f t="shared" si="5"/>
        <v>327272727.27272725</v>
      </c>
    </row>
    <row r="16" spans="1:21" x14ac:dyDescent="0.35">
      <c r="A16">
        <f t="shared" si="6"/>
        <v>70</v>
      </c>
      <c r="B16">
        <v>4.2</v>
      </c>
      <c r="C16">
        <v>77</v>
      </c>
      <c r="D16">
        <v>4.2</v>
      </c>
      <c r="E16">
        <f t="shared" si="0"/>
        <v>4.2000000000000004E-9</v>
      </c>
      <c r="F16">
        <f t="shared" si="3"/>
        <v>0.7</v>
      </c>
      <c r="H16">
        <f t="shared" si="4"/>
        <v>333333333.33333325</v>
      </c>
      <c r="R16">
        <v>0.75</v>
      </c>
      <c r="S16">
        <f t="shared" si="1"/>
        <v>1.4486232791552935</v>
      </c>
      <c r="T16">
        <f t="shared" si="2"/>
        <v>471238898.03846896</v>
      </c>
      <c r="U16">
        <f t="shared" si="5"/>
        <v>325301204.81927711</v>
      </c>
    </row>
    <row r="17" spans="1:21" x14ac:dyDescent="0.35">
      <c r="A17">
        <f t="shared" si="6"/>
        <v>75</v>
      </c>
      <c r="B17">
        <v>4.5999999999999996</v>
      </c>
      <c r="C17">
        <v>83</v>
      </c>
      <c r="D17">
        <v>4.5999999999999996</v>
      </c>
      <c r="E17">
        <f t="shared" si="0"/>
        <v>4.5999999999999998E-9</v>
      </c>
      <c r="F17">
        <f t="shared" si="3"/>
        <v>0.75</v>
      </c>
      <c r="H17">
        <f t="shared" si="4"/>
        <v>326086956.52173913</v>
      </c>
      <c r="R17">
        <v>0.8</v>
      </c>
      <c r="S17">
        <f t="shared" si="1"/>
        <v>1.5533430342749535</v>
      </c>
      <c r="T17">
        <f t="shared" si="2"/>
        <v>502654824.57436693</v>
      </c>
      <c r="U17">
        <f t="shared" si="5"/>
        <v>323595505.6179775</v>
      </c>
    </row>
    <row r="18" spans="1:21" x14ac:dyDescent="0.35">
      <c r="A18">
        <f t="shared" si="6"/>
        <v>80</v>
      </c>
      <c r="B18">
        <v>4.9000000000000004</v>
      </c>
      <c r="C18">
        <v>89</v>
      </c>
      <c r="D18">
        <v>4.9000000000000004</v>
      </c>
      <c r="E18">
        <f t="shared" si="0"/>
        <v>4.9000000000000009E-9</v>
      </c>
      <c r="F18">
        <f t="shared" si="3"/>
        <v>0.8</v>
      </c>
      <c r="H18">
        <f t="shared" si="4"/>
        <v>326530612.2448979</v>
      </c>
      <c r="R18">
        <v>0.85</v>
      </c>
      <c r="S18">
        <f t="shared" si="1"/>
        <v>1.6580627893946132</v>
      </c>
      <c r="T18">
        <f t="shared" si="2"/>
        <v>534070751.11026484</v>
      </c>
      <c r="U18">
        <f t="shared" si="5"/>
        <v>322105263.15789473</v>
      </c>
    </row>
    <row r="19" spans="1:21" x14ac:dyDescent="0.35">
      <c r="A19">
        <f t="shared" si="6"/>
        <v>85</v>
      </c>
      <c r="B19">
        <v>5.3</v>
      </c>
      <c r="C19">
        <v>95</v>
      </c>
      <c r="D19">
        <v>5.3</v>
      </c>
      <c r="E19">
        <f t="shared" si="0"/>
        <v>5.3000000000000003E-9</v>
      </c>
      <c r="F19">
        <f t="shared" si="3"/>
        <v>0.85</v>
      </c>
      <c r="H19">
        <f t="shared" si="4"/>
        <v>320754716.98113203</v>
      </c>
      <c r="R19">
        <v>0.9</v>
      </c>
      <c r="S19">
        <f t="shared" si="1"/>
        <v>1.7627825445142729</v>
      </c>
      <c r="T19">
        <f t="shared" si="2"/>
        <v>565486677.64616275</v>
      </c>
      <c r="U19">
        <f t="shared" si="5"/>
        <v>320792079.20792079</v>
      </c>
    </row>
    <row r="20" spans="1:21" x14ac:dyDescent="0.35">
      <c r="A20">
        <f t="shared" si="6"/>
        <v>90</v>
      </c>
      <c r="B20">
        <v>5.6</v>
      </c>
      <c r="C20">
        <v>101</v>
      </c>
      <c r="D20">
        <v>5.6</v>
      </c>
      <c r="E20">
        <f t="shared" si="0"/>
        <v>5.5999999999999997E-9</v>
      </c>
      <c r="F20">
        <f t="shared" si="3"/>
        <v>0.9</v>
      </c>
      <c r="H20">
        <f t="shared" si="4"/>
        <v>321428571.42857146</v>
      </c>
      <c r="R20">
        <v>0.95</v>
      </c>
      <c r="S20">
        <f t="shared" si="1"/>
        <v>1.8849555921538759</v>
      </c>
      <c r="T20">
        <f t="shared" si="2"/>
        <v>596902604.18206072</v>
      </c>
      <c r="U20">
        <f t="shared" si="5"/>
        <v>316666666.66666669</v>
      </c>
    </row>
    <row r="21" spans="1:21" x14ac:dyDescent="0.35">
      <c r="A21">
        <f t="shared" si="6"/>
        <v>95</v>
      </c>
      <c r="B21">
        <v>6</v>
      </c>
      <c r="C21">
        <v>108</v>
      </c>
      <c r="D21">
        <v>6</v>
      </c>
      <c r="E21">
        <f t="shared" si="0"/>
        <v>6.0000000000000008E-9</v>
      </c>
      <c r="F21">
        <f t="shared" si="3"/>
        <v>0.95</v>
      </c>
      <c r="H21">
        <f t="shared" si="4"/>
        <v>316666666.66666663</v>
      </c>
      <c r="R21">
        <v>1</v>
      </c>
      <c r="S21">
        <f t="shared" si="1"/>
        <v>2.0071286397934789</v>
      </c>
      <c r="T21">
        <f t="shared" si="2"/>
        <v>628318530.71795869</v>
      </c>
      <c r="U21">
        <f t="shared" si="5"/>
        <v>313043478.26086962</v>
      </c>
    </row>
    <row r="22" spans="1:21" x14ac:dyDescent="0.35">
      <c r="A22">
        <f t="shared" si="6"/>
        <v>100</v>
      </c>
      <c r="B22">
        <v>6.3</v>
      </c>
      <c r="C22">
        <v>115</v>
      </c>
      <c r="D22">
        <v>6.3</v>
      </c>
      <c r="E22">
        <f t="shared" si="0"/>
        <v>6.3000000000000002E-9</v>
      </c>
      <c r="F22">
        <f t="shared" si="3"/>
        <v>1</v>
      </c>
      <c r="H22">
        <f t="shared" si="4"/>
        <v>317460317.46031743</v>
      </c>
      <c r="R22">
        <v>1.05</v>
      </c>
      <c r="S22">
        <f t="shared" si="1"/>
        <v>2.0943951023931953</v>
      </c>
      <c r="T22">
        <f t="shared" si="2"/>
        <v>659734457.25385654</v>
      </c>
      <c r="U22">
        <f t="shared" si="5"/>
        <v>315000000</v>
      </c>
    </row>
    <row r="23" spans="1:21" x14ac:dyDescent="0.35">
      <c r="A23">
        <f t="shared" si="6"/>
        <v>105</v>
      </c>
      <c r="B23">
        <v>6.7</v>
      </c>
      <c r="C23">
        <v>120</v>
      </c>
      <c r="D23">
        <v>6.7</v>
      </c>
      <c r="E23">
        <f t="shared" si="0"/>
        <v>6.7000000000000004E-9</v>
      </c>
      <c r="F23">
        <f t="shared" si="3"/>
        <v>1.05</v>
      </c>
      <c r="H23">
        <f t="shared" si="4"/>
        <v>313432835.82089549</v>
      </c>
      <c r="R23">
        <v>1.1000000000000001</v>
      </c>
      <c r="S23">
        <f t="shared" si="1"/>
        <v>2.1991148575128552</v>
      </c>
      <c r="T23">
        <f t="shared" si="2"/>
        <v>691150383.78975451</v>
      </c>
      <c r="U23">
        <f t="shared" si="5"/>
        <v>314285714.28571427</v>
      </c>
    </row>
    <row r="24" spans="1:21" x14ac:dyDescent="0.35">
      <c r="A24">
        <f t="shared" si="6"/>
        <v>110</v>
      </c>
      <c r="B24">
        <v>7</v>
      </c>
      <c r="C24">
        <v>126</v>
      </c>
      <c r="D24">
        <v>7</v>
      </c>
      <c r="E24">
        <f t="shared" si="0"/>
        <v>7.0000000000000006E-9</v>
      </c>
      <c r="F24">
        <f t="shared" si="3"/>
        <v>1.1000000000000001</v>
      </c>
      <c r="H24">
        <f t="shared" si="4"/>
        <v>314285714.28571427</v>
      </c>
      <c r="R24">
        <v>1.1499999999999999</v>
      </c>
      <c r="S24">
        <f t="shared" si="1"/>
        <v>2.3038346126325151</v>
      </c>
      <c r="T24">
        <f t="shared" si="2"/>
        <v>722566310.32565236</v>
      </c>
      <c r="U24">
        <f t="shared" si="5"/>
        <v>313636363.63636357</v>
      </c>
    </row>
    <row r="25" spans="1:21" x14ac:dyDescent="0.35">
      <c r="A25">
        <f t="shared" si="6"/>
        <v>115</v>
      </c>
      <c r="B25">
        <v>7.3</v>
      </c>
      <c r="C25">
        <v>132</v>
      </c>
      <c r="D25">
        <v>7.3</v>
      </c>
      <c r="E25">
        <f t="shared" si="0"/>
        <v>7.3E-9</v>
      </c>
      <c r="F25">
        <f t="shared" si="3"/>
        <v>1.1499999999999999</v>
      </c>
      <c r="H25">
        <f t="shared" si="4"/>
        <v>315068493.15068489</v>
      </c>
      <c r="R25">
        <v>1.2</v>
      </c>
      <c r="S25">
        <f t="shared" si="1"/>
        <v>2.3911010752322315</v>
      </c>
      <c r="T25">
        <f t="shared" si="2"/>
        <v>753982236.86155033</v>
      </c>
      <c r="U25">
        <f t="shared" si="5"/>
        <v>315328467.15328467</v>
      </c>
    </row>
    <row r="26" spans="1:21" x14ac:dyDescent="0.35">
      <c r="A26">
        <f t="shared" si="6"/>
        <v>120</v>
      </c>
      <c r="B26">
        <v>7.6</v>
      </c>
      <c r="C26">
        <v>137</v>
      </c>
      <c r="D26">
        <v>7.6</v>
      </c>
      <c r="E26">
        <f t="shared" si="0"/>
        <v>7.6000000000000002E-9</v>
      </c>
      <c r="F26">
        <f t="shared" si="3"/>
        <v>1.2</v>
      </c>
      <c r="H26">
        <f t="shared" si="4"/>
        <v>315789473.68421048</v>
      </c>
      <c r="R26">
        <v>1.25</v>
      </c>
      <c r="S26">
        <f t="shared" si="1"/>
        <v>2.5132741228718345</v>
      </c>
      <c r="T26">
        <f t="shared" si="2"/>
        <v>785398163.39744818</v>
      </c>
      <c r="U26">
        <f t="shared" si="5"/>
        <v>312499999.99999994</v>
      </c>
    </row>
    <row r="27" spans="1:21" x14ac:dyDescent="0.35">
      <c r="A27">
        <f t="shared" si="6"/>
        <v>125</v>
      </c>
      <c r="B27">
        <v>8</v>
      </c>
      <c r="C27">
        <v>144</v>
      </c>
      <c r="D27">
        <v>8</v>
      </c>
      <c r="E27">
        <f t="shared" si="0"/>
        <v>8.0000000000000005E-9</v>
      </c>
      <c r="F27">
        <f t="shared" si="3"/>
        <v>1.25</v>
      </c>
      <c r="H27">
        <f t="shared" si="4"/>
        <v>312500000</v>
      </c>
      <c r="R27">
        <v>1.3</v>
      </c>
      <c r="S27">
        <f t="shared" si="1"/>
        <v>2.6179938779914944</v>
      </c>
      <c r="T27">
        <f t="shared" si="2"/>
        <v>816814089.93334615</v>
      </c>
      <c r="U27">
        <f t="shared" si="5"/>
        <v>311999999.99999994</v>
      </c>
    </row>
    <row r="28" spans="1:21" x14ac:dyDescent="0.35">
      <c r="A28">
        <f t="shared" si="6"/>
        <v>130</v>
      </c>
      <c r="B28">
        <v>8.3000000000000007</v>
      </c>
      <c r="C28">
        <v>150</v>
      </c>
      <c r="D28">
        <v>8.3000000000000007</v>
      </c>
      <c r="E28">
        <f t="shared" si="0"/>
        <v>8.3000000000000015E-9</v>
      </c>
      <c r="F28">
        <f t="shared" si="3"/>
        <v>1.3</v>
      </c>
      <c r="H28">
        <f t="shared" si="4"/>
        <v>313253012.04819274</v>
      </c>
      <c r="R28">
        <v>1.35</v>
      </c>
      <c r="S28">
        <f t="shared" si="1"/>
        <v>2.7052603405912108</v>
      </c>
      <c r="T28">
        <f t="shared" si="2"/>
        <v>848230016.46924412</v>
      </c>
      <c r="U28">
        <f t="shared" si="5"/>
        <v>313548387.09677416</v>
      </c>
    </row>
    <row r="29" spans="1:21" x14ac:dyDescent="0.35">
      <c r="A29">
        <f t="shared" si="6"/>
        <v>135</v>
      </c>
      <c r="B29">
        <v>8.6</v>
      </c>
      <c r="C29">
        <v>155</v>
      </c>
      <c r="D29">
        <v>8.6</v>
      </c>
      <c r="E29">
        <f t="shared" si="0"/>
        <v>8.6000000000000009E-9</v>
      </c>
      <c r="F29">
        <f t="shared" si="3"/>
        <v>1.35</v>
      </c>
      <c r="H29">
        <f t="shared" si="4"/>
        <v>313953488.37209302</v>
      </c>
      <c r="R29">
        <v>1.4</v>
      </c>
      <c r="S29">
        <f t="shared" si="1"/>
        <v>2.8274333882308138</v>
      </c>
      <c r="T29">
        <f t="shared" si="2"/>
        <v>879645943.00514209</v>
      </c>
      <c r="U29">
        <f t="shared" si="5"/>
        <v>311111111.1111111</v>
      </c>
    </row>
    <row r="30" spans="1:21" x14ac:dyDescent="0.35">
      <c r="A30">
        <f t="shared" si="6"/>
        <v>140</v>
      </c>
      <c r="B30">
        <v>9</v>
      </c>
      <c r="C30">
        <v>162</v>
      </c>
      <c r="D30">
        <v>9</v>
      </c>
      <c r="E30">
        <f t="shared" si="0"/>
        <v>9.0000000000000012E-9</v>
      </c>
      <c r="F30">
        <f t="shared" si="3"/>
        <v>1.4</v>
      </c>
      <c r="H30">
        <f t="shared" si="4"/>
        <v>311111111.11111104</v>
      </c>
      <c r="R30">
        <v>1.45</v>
      </c>
      <c r="S30">
        <f t="shared" si="1"/>
        <v>2.9146998508305306</v>
      </c>
      <c r="T30">
        <f t="shared" si="2"/>
        <v>911061869.54103994</v>
      </c>
      <c r="U30">
        <f t="shared" si="5"/>
        <v>312574850.29940116</v>
      </c>
    </row>
    <row r="31" spans="1:21" x14ac:dyDescent="0.35">
      <c r="A31">
        <f t="shared" si="6"/>
        <v>145</v>
      </c>
      <c r="B31">
        <v>9.3000000000000007</v>
      </c>
      <c r="C31">
        <v>167</v>
      </c>
      <c r="D31">
        <v>9.3000000000000007</v>
      </c>
      <c r="E31">
        <f t="shared" si="0"/>
        <v>9.3000000000000006E-9</v>
      </c>
      <c r="F31">
        <f t="shared" si="3"/>
        <v>1.45</v>
      </c>
      <c r="H31">
        <f t="shared" si="4"/>
        <v>311827956.98924726</v>
      </c>
      <c r="R31">
        <v>1.5</v>
      </c>
      <c r="S31">
        <f t="shared" si="1"/>
        <v>3.0194196059501901</v>
      </c>
      <c r="T31">
        <f t="shared" si="2"/>
        <v>942477796.07693791</v>
      </c>
      <c r="U31">
        <f t="shared" si="5"/>
        <v>312138728.32369941</v>
      </c>
    </row>
    <row r="32" spans="1:21" x14ac:dyDescent="0.35">
      <c r="A32">
        <f t="shared" si="6"/>
        <v>150</v>
      </c>
      <c r="B32">
        <v>9.6</v>
      </c>
      <c r="C32">
        <v>173</v>
      </c>
      <c r="D32">
        <v>9.6</v>
      </c>
      <c r="E32">
        <f t="shared" si="0"/>
        <v>9.5999999999999999E-9</v>
      </c>
      <c r="F32">
        <f t="shared" si="3"/>
        <v>1.5</v>
      </c>
      <c r="H32">
        <f t="shared" si="4"/>
        <v>312500000</v>
      </c>
      <c r="R32">
        <v>1.55</v>
      </c>
      <c r="S32">
        <f t="shared" si="1"/>
        <v>3.1415926535897931</v>
      </c>
      <c r="T32">
        <f t="shared" si="2"/>
        <v>973893722.61283588</v>
      </c>
      <c r="U32">
        <f t="shared" si="5"/>
        <v>310000000</v>
      </c>
    </row>
    <row r="33" spans="1:21" x14ac:dyDescent="0.35">
      <c r="A33">
        <f t="shared" si="6"/>
        <v>155</v>
      </c>
      <c r="B33">
        <v>9.9</v>
      </c>
      <c r="C33">
        <v>180</v>
      </c>
      <c r="D33">
        <v>9.9</v>
      </c>
      <c r="E33">
        <f t="shared" si="0"/>
        <v>9.900000000000001E-9</v>
      </c>
      <c r="F33">
        <f t="shared" si="3"/>
        <v>1.55</v>
      </c>
      <c r="H33">
        <f t="shared" si="4"/>
        <v>313131313.13131309</v>
      </c>
      <c r="R33">
        <v>1.6</v>
      </c>
      <c r="S33">
        <f t="shared" si="1"/>
        <v>3.2288591161895095</v>
      </c>
      <c r="T33">
        <f t="shared" si="2"/>
        <v>1005309649.1487339</v>
      </c>
      <c r="U33">
        <f t="shared" si="5"/>
        <v>311351351.35135138</v>
      </c>
    </row>
    <row r="34" spans="1:21" x14ac:dyDescent="0.35">
      <c r="A34">
        <f t="shared" si="6"/>
        <v>160</v>
      </c>
      <c r="B34">
        <v>10.199999999999999</v>
      </c>
      <c r="C34">
        <v>185</v>
      </c>
      <c r="D34">
        <v>10.199999999999999</v>
      </c>
      <c r="E34">
        <f t="shared" si="0"/>
        <v>1.02E-8</v>
      </c>
      <c r="F34">
        <f t="shared" si="3"/>
        <v>1.6</v>
      </c>
      <c r="H34">
        <f t="shared" si="4"/>
        <v>313725490.19607842</v>
      </c>
      <c r="U34" t="e">
        <f t="shared" si="5"/>
        <v>#DIV/0!</v>
      </c>
    </row>
    <row r="36" spans="1:21" x14ac:dyDescent="0.35">
      <c r="A36">
        <v>155</v>
      </c>
      <c r="B36">
        <v>180</v>
      </c>
    </row>
    <row r="37" spans="1:21" x14ac:dyDescent="0.35">
      <c r="A37" t="s">
        <v>4</v>
      </c>
      <c r="E37" t="s">
        <v>6</v>
      </c>
    </row>
    <row r="38" spans="1:21" x14ac:dyDescent="0.35">
      <c r="A38" t="s">
        <v>1</v>
      </c>
      <c r="B38" t="s">
        <v>2</v>
      </c>
      <c r="C38" t="s">
        <v>5</v>
      </c>
      <c r="E38" t="s">
        <v>1</v>
      </c>
      <c r="F38" t="s">
        <v>7</v>
      </c>
      <c r="G38" t="s">
        <v>5</v>
      </c>
    </row>
    <row r="39" spans="1:21" x14ac:dyDescent="0.35">
      <c r="A39">
        <v>133</v>
      </c>
      <c r="B39">
        <v>180</v>
      </c>
      <c r="E39">
        <v>130</v>
      </c>
      <c r="F39">
        <v>180</v>
      </c>
      <c r="G39">
        <f>155-132</f>
        <v>23</v>
      </c>
    </row>
    <row r="40" spans="1:21" x14ac:dyDescent="0.35">
      <c r="A40">
        <v>135</v>
      </c>
      <c r="E40">
        <v>130</v>
      </c>
    </row>
    <row r="41" spans="1:21" x14ac:dyDescent="0.35">
      <c r="E41">
        <v>128.5</v>
      </c>
    </row>
    <row r="42" spans="1:21" x14ac:dyDescent="0.35">
      <c r="A42" t="s">
        <v>14</v>
      </c>
      <c r="B42">
        <v>450</v>
      </c>
      <c r="E42">
        <v>129</v>
      </c>
    </row>
    <row r="43" spans="1:21" x14ac:dyDescent="0.35">
      <c r="A43" t="s">
        <v>13</v>
      </c>
      <c r="B43">
        <v>500</v>
      </c>
      <c r="E43">
        <v>129</v>
      </c>
    </row>
    <row r="44" spans="1:21" x14ac:dyDescent="0.35">
      <c r="A44" t="s">
        <v>12</v>
      </c>
      <c r="E44">
        <v>133</v>
      </c>
    </row>
    <row r="45" spans="1:21" x14ac:dyDescent="0.35">
      <c r="E45">
        <v>132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Mireia SERRANO BELTRÁ</dc:creator>
  <cp:lastModifiedBy>Mireia SERRANO BELTRÁ</cp:lastModifiedBy>
  <dcterms:created xsi:type="dcterms:W3CDTF">2024-04-16T16:30:56Z</dcterms:created>
  <dcterms:modified xsi:type="dcterms:W3CDTF">2024-04-29T07:36:15Z</dcterms:modified>
</cp:coreProperties>
</file>