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40" i="1" l="1"/>
  <c r="E30" i="1"/>
  <c r="E29" i="1"/>
  <c r="E28" i="1"/>
  <c r="E27" i="1"/>
  <c r="E26" i="1"/>
  <c r="E25" i="1"/>
  <c r="E24" i="1"/>
  <c r="E23" i="1"/>
  <c r="E22" i="1"/>
  <c r="E21" i="1"/>
  <c r="E19" i="1"/>
  <c r="E18" i="1"/>
  <c r="E17" i="1"/>
  <c r="E14" i="1"/>
  <c r="E13" i="1"/>
  <c r="E10" i="1"/>
</calcChain>
</file>

<file path=xl/sharedStrings.xml><?xml version="1.0" encoding="utf-8"?>
<sst xmlns="http://schemas.openxmlformats.org/spreadsheetml/2006/main" count="186" uniqueCount="82">
  <si>
    <t>WATER SUPPLY SYSTEM</t>
  </si>
  <si>
    <r>
      <t xml:space="preserve">Proding fixing </t>
    </r>
    <r>
      <rPr>
        <b/>
        <sz val="10"/>
        <rFont val="Arial"/>
        <family val="2"/>
      </rPr>
      <t>high pressure Float Valves of PN-6 rating for Overhead water tanks.</t>
    </r>
  </si>
  <si>
    <t>a)</t>
  </si>
  <si>
    <t>25 mm nominal bore</t>
  </si>
  <si>
    <t>Each</t>
  </si>
  <si>
    <t>b)</t>
  </si>
  <si>
    <t>50 mm nominal bore</t>
  </si>
  <si>
    <r>
      <t xml:space="preserve">Providing and fixing lever operated gun metal </t>
    </r>
    <r>
      <rPr>
        <b/>
        <sz val="10"/>
        <rFont val="Arial"/>
        <family val="2"/>
      </rPr>
      <t xml:space="preserve">Ball Valve </t>
    </r>
    <r>
      <rPr>
        <sz val="10"/>
        <rFont val="Arial"/>
        <family val="2"/>
      </rPr>
      <t>with SS ball as per specification.</t>
    </r>
  </si>
  <si>
    <t>20 mm nominal bore.</t>
  </si>
  <si>
    <t>25 mm nominal bore.</t>
  </si>
  <si>
    <t>c)</t>
  </si>
  <si>
    <t>32mm nominal bore</t>
  </si>
  <si>
    <t>d)</t>
  </si>
  <si>
    <t>40mm nominal bore</t>
  </si>
  <si>
    <t>e)</t>
  </si>
  <si>
    <t>50mm nominal bore</t>
  </si>
  <si>
    <t>f)</t>
  </si>
  <si>
    <t>65mm nominal bore</t>
  </si>
  <si>
    <r>
      <t xml:space="preserve">Providing and fixing C.I. </t>
    </r>
    <r>
      <rPr>
        <b/>
        <sz val="10"/>
        <rFont val="Arial"/>
        <family val="2"/>
      </rPr>
      <t>Butterfly Valves</t>
    </r>
    <r>
      <rPr>
        <sz val="10"/>
        <rFont val="Arial"/>
        <family val="2"/>
      </rPr>
      <t xml:space="preserve"> conforming to PN 16/13095 with nuts, bolts, washers, 3mm thick insertion ruber gasket and two matching flanges as per table 'E' etc. complete .</t>
    </r>
  </si>
  <si>
    <t>80 mm nominal bore</t>
  </si>
  <si>
    <t>100 mm nominal bore</t>
  </si>
  <si>
    <t>150 mm nominal bore</t>
  </si>
  <si>
    <r>
      <t xml:space="preserve">Providing and fixing 800mm long </t>
    </r>
    <r>
      <rPr>
        <b/>
        <sz val="10"/>
        <rFont val="Arial"/>
        <family val="2"/>
      </rPr>
      <t>SS Puddle Flanges</t>
    </r>
    <r>
      <rPr>
        <sz val="10"/>
        <rFont val="Arial"/>
        <family val="2"/>
      </rPr>
      <t xml:space="preserve"> fabricated out of 6mm thick S.S. plates &amp; SS 316 pipes along with flanges as per BS-10 (Table E) for 25mm dia pipe to 80mm dia pipes and BS-10 (Table-H) for 100mm dia to 250mm dia pipes and properly fixed in walls and top slabs of underground and overhead tanks.</t>
    </r>
  </si>
  <si>
    <t>25mm dia</t>
  </si>
  <si>
    <t>32mm dia</t>
  </si>
  <si>
    <t>40mm dia</t>
  </si>
  <si>
    <t>50mm dia</t>
  </si>
  <si>
    <t>65mm dia</t>
  </si>
  <si>
    <t>80mm dia</t>
  </si>
  <si>
    <t>g)</t>
  </si>
  <si>
    <t>100mm dia</t>
  </si>
  <si>
    <t>h)</t>
  </si>
  <si>
    <t>150mm dia</t>
  </si>
  <si>
    <t>i)</t>
  </si>
  <si>
    <t>200mm dia</t>
  </si>
  <si>
    <t>j)</t>
  </si>
  <si>
    <t>250mm dia</t>
  </si>
  <si>
    <t xml:space="preserve">SUCTION AND DELIVERY PIPES AND VALVES FOR WATER SUPPLY PUMPS </t>
  </si>
  <si>
    <t>Providing, fixing, testing and commissioning  lever operated gun metal Ball Valve with SS ball.</t>
  </si>
  <si>
    <t>Providing, fixing, testing and commissioning  C.I. Butterfly Valves conforming to PN 16/13095 with nuts, bolts, washers, 3mm thick insertion ruber gasket and two matching flanges as per table 'E' etc. complete .</t>
  </si>
  <si>
    <t>80 mm dia</t>
  </si>
  <si>
    <t>100 mm dia</t>
  </si>
  <si>
    <t>150 mm dia</t>
  </si>
  <si>
    <t>200 mm dia</t>
  </si>
  <si>
    <t>Providing, fixing, testing and commissioning  cast iron Dual Plate Non Return Valves conforming to PN16 complete with bolts, nuts, washers and neoprene gaskets .</t>
  </si>
  <si>
    <r>
      <t>Providing, fixing, testing and commissioning  Y-strainer with  flanged ends with test prssure 21.09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.</t>
    </r>
  </si>
  <si>
    <t>HOT WATER HEAT PUMP SYSTEM 38 KW HEAT PUMPS</t>
  </si>
  <si>
    <t>12.4.3</t>
  </si>
  <si>
    <t>Providing, fixing, testing and commissioning lever operated gun metal Ball Valve with SS ball.</t>
  </si>
  <si>
    <t>50 mm dia</t>
  </si>
  <si>
    <t>65 mm dia</t>
  </si>
  <si>
    <t>12.4.4</t>
  </si>
  <si>
    <r>
      <t>Providing, fixing, testing and commissioning gunmetal horizontal Non-Return Valve with flanged ends tested to 20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. ( 1 no. at inlet of hydropneumatic system plus 1 no. each at hot water pump)</t>
    </r>
  </si>
  <si>
    <t>12.4.5</t>
  </si>
  <si>
    <t>Providing, fixing, testing and commissioningof CI Y-strainer (Screwed ends).</t>
  </si>
  <si>
    <t>12.4.6</t>
  </si>
  <si>
    <t>Providing, fixing, testing and commissioning gun metal dial type pressure gauge (150mm dia) of rating 0-10 kg./cm2 with gun metal isolating cock pig and connecting pipe.</t>
  </si>
  <si>
    <t>12.4.7</t>
  </si>
  <si>
    <t>Providing, fixing, testing and commissioning of Temperature Gauges of an approved make.</t>
  </si>
  <si>
    <t>12.4.8</t>
  </si>
  <si>
    <t>Providing, fixing, testing and commissioning of Air release valves  screwed ends with ball valve of approved brand of manufacture, with accessories etc., complete.</t>
  </si>
  <si>
    <t>SWIMMING POOL FILTRATION PLANT, PIPING &amp; ASSOCIATED WORKS</t>
  </si>
  <si>
    <t>13.1.5</t>
  </si>
  <si>
    <r>
      <t xml:space="preserve">Providing, fixing, testing &amp; commissioning of C.I. doubel flanged </t>
    </r>
    <r>
      <rPr>
        <b/>
        <sz val="10"/>
        <rFont val="Arial"/>
        <family val="2"/>
      </rPr>
      <t>hair &amp; silt strainer</t>
    </r>
    <r>
      <rPr>
        <sz val="10"/>
        <rFont val="Arial"/>
        <family val="2"/>
      </rPr>
      <t xml:space="preserve"> 150 mm dia with  C.I. body.  The basket type filter element/strainer shall be of SS:304 stainless steel.  Quick opening swing yoke type cover, fitted with drain plug, flanged drilled as per requirement.  Tested to 10 kg/sq.cm. hydraulic pressure, filteration area 10 times of pipe inlet of 150 mm dia. complete  as required.</t>
    </r>
  </si>
  <si>
    <t>HEAT PUMPS FOR SWIMMING POOL HEATING</t>
  </si>
  <si>
    <t>13.2.4</t>
  </si>
  <si>
    <t>Providing, fixing, testing and commissioning lever operated gun metal Ball Valve with SS ball tested to 20 kg/cm2</t>
  </si>
  <si>
    <t>13.2.5</t>
  </si>
  <si>
    <t>Providing, fixing, testing and commissioning gunmetal horizontal Non-Return Valve tested to 20 kg/cm2.</t>
  </si>
  <si>
    <t>13.2.6</t>
  </si>
  <si>
    <t>13.2.7</t>
  </si>
  <si>
    <t>13.1.7</t>
  </si>
  <si>
    <r>
      <t xml:space="preserve">Providing, fixing, testing &amp; commissioning </t>
    </r>
    <r>
      <rPr>
        <b/>
        <sz val="10"/>
        <rFont val="Arial"/>
        <family val="2"/>
      </rPr>
      <t>C.I. Butterfly valves</t>
    </r>
    <r>
      <rPr>
        <sz val="10"/>
        <rFont val="Arial"/>
        <family val="2"/>
      </rPr>
      <t xml:space="preserve"> conforming to PN 16/13095 with nuts, bolts, washers, 3mm thick insertion rubber gasket and two matching flanges as per table 'E' etc. complete as per specifications.</t>
    </r>
  </si>
  <si>
    <t>13.1.8</t>
  </si>
  <si>
    <t>Providing, fixing, testing &amp; commissioning lever operated gun metal Ball Valve with SS ball.</t>
  </si>
  <si>
    <t>13.1.9</t>
  </si>
  <si>
    <r>
      <t xml:space="preserve">Providing, fixing, testing &amp; commissioning </t>
    </r>
    <r>
      <rPr>
        <b/>
        <sz val="10"/>
        <rFont val="Arial"/>
        <family val="2"/>
      </rPr>
      <t xml:space="preserve">cast iron dual plate non return valves </t>
    </r>
    <r>
      <rPr>
        <sz val="10"/>
        <rFont val="Arial"/>
        <family val="2"/>
      </rPr>
      <t>conforming to PN16 complete with bolts, nuts, washers and neoprene gaskets as per specifications.</t>
    </r>
  </si>
  <si>
    <t>13.1.10</t>
  </si>
  <si>
    <r>
      <t xml:space="preserve">Providing, fixing, testing &amp; commissioning CI </t>
    </r>
    <r>
      <rPr>
        <b/>
        <sz val="10"/>
        <rFont val="Arial"/>
        <family val="2"/>
      </rPr>
      <t>Y-strainer</t>
    </r>
    <r>
      <rPr>
        <sz val="10"/>
        <rFont val="Arial"/>
        <family val="2"/>
      </rPr>
      <t xml:space="preserve"> with  flanged ends </t>
    </r>
  </si>
  <si>
    <t/>
  </si>
  <si>
    <t>TUBEWELL AND TUBEWELL PUMPS (2 Nos.)</t>
  </si>
  <si>
    <t>Note: The quantities may varies as per site conditions.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</si>
</sst>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164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justify" vertical="top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justify" vertical="top" wrapText="1"/>
    </xf>
    <xf numFmtId="2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justify" vertical="top"/>
    </xf>
    <xf numFmtId="164" fontId="2" fillId="0" borderId="1" xfId="0" applyNumberFormat="1" applyFont="1" applyFill="1" applyBorder="1" applyAlignment="1">
      <alignment horizontal="center" vertical="top" wrapText="1"/>
    </xf>
    <xf numFmtId="0" fontId="2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vertical="top" wrapText="1"/>
    </xf>
    <xf numFmtId="2" fontId="2" fillId="0" borderId="1" xfId="0" applyNumberFormat="1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left" vertical="top" wrapText="1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justify"/>
    </xf>
    <xf numFmtId="0" fontId="2" fillId="0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vertical="top"/>
    </xf>
    <xf numFmtId="164" fontId="1" fillId="0" borderId="1" xfId="0" applyNumberFormat="1" applyFont="1" applyFill="1" applyBorder="1" applyAlignment="1">
      <alignment horizontal="center" vertical="top" wrapText="1"/>
    </xf>
    <xf numFmtId="1" fontId="1" fillId="0" borderId="1" xfId="0" applyNumberFormat="1" applyFont="1" applyFill="1" applyBorder="1" applyAlignment="1">
      <alignment horizontal="justify" vertical="top" wrapText="1"/>
    </xf>
    <xf numFmtId="164" fontId="2" fillId="0" borderId="1" xfId="0" applyNumberFormat="1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 vertical="center" wrapText="1"/>
    </xf>
    <xf numFmtId="0" fontId="0" fillId="0" borderId="0" xfId="0" applyFill="1"/>
    <xf numFmtId="0" fontId="2" fillId="0" borderId="1" xfId="1" applyFont="1" applyFill="1" applyBorder="1" applyAlignment="1">
      <alignment horizontal="justify" vertical="top" wrapText="1"/>
    </xf>
    <xf numFmtId="0" fontId="2" fillId="0" borderId="1" xfId="1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wrapText="1"/>
    </xf>
    <xf numFmtId="2" fontId="2" fillId="0" borderId="1" xfId="0" applyNumberFormat="1" applyFont="1" applyFill="1" applyBorder="1" applyAlignment="1">
      <alignment horizontal="center" vertical="top" wrapText="1"/>
    </xf>
    <xf numFmtId="0" fontId="2" fillId="0" borderId="1" xfId="1" applyFont="1" applyFill="1" applyBorder="1" applyAlignment="1">
      <alignment horizontal="justify" vertical="top"/>
    </xf>
    <xf numFmtId="0" fontId="2" fillId="0" borderId="1" xfId="1" applyFont="1" applyFill="1" applyBorder="1" applyAlignment="1">
      <alignment horizontal="center" vertical="top" wrapText="1"/>
    </xf>
    <xf numFmtId="0" fontId="2" fillId="0" borderId="1" xfId="0" quotePrefix="1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justify"/>
    </xf>
    <xf numFmtId="164" fontId="1" fillId="2" borderId="1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justify" vertical="top" wrapText="1"/>
    </xf>
  </cellXfs>
  <cellStyles count="2">
    <cellStyle name="Normal" xfId="0" builtinId="0"/>
    <cellStyle name="Normal 10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4"/>
  <sheetViews>
    <sheetView tabSelected="1" topLeftCell="A97" workbookViewId="0">
      <selection activeCell="C106" sqref="C106"/>
    </sheetView>
  </sheetViews>
  <sheetFormatPr defaultRowHeight="15" x14ac:dyDescent="0.25"/>
  <cols>
    <col min="3" max="3" width="44.140625" customWidth="1"/>
    <col min="9" max="9" width="9.140625" customWidth="1"/>
  </cols>
  <sheetData>
    <row r="2" spans="2:5" x14ac:dyDescent="0.25">
      <c r="B2" s="1">
        <v>3</v>
      </c>
      <c r="C2" s="2" t="s">
        <v>0</v>
      </c>
    </row>
    <row r="4" spans="2:5" ht="25.5" x14ac:dyDescent="0.25">
      <c r="B4" s="3">
        <v>3.7</v>
      </c>
      <c r="C4" s="4" t="s">
        <v>1</v>
      </c>
      <c r="D4" s="5"/>
      <c r="E4" s="6"/>
    </row>
    <row r="5" spans="2:5" x14ac:dyDescent="0.25">
      <c r="B5" s="3" t="s">
        <v>2</v>
      </c>
      <c r="C5" s="4" t="s">
        <v>3</v>
      </c>
      <c r="D5" s="6" t="s">
        <v>4</v>
      </c>
      <c r="E5" s="7">
        <v>1</v>
      </c>
    </row>
    <row r="6" spans="2:5" x14ac:dyDescent="0.25">
      <c r="B6" s="3" t="s">
        <v>5</v>
      </c>
      <c r="C6" s="4" t="s">
        <v>6</v>
      </c>
      <c r="D6" s="6" t="s">
        <v>4</v>
      </c>
      <c r="E6" s="7">
        <v>4</v>
      </c>
    </row>
    <row r="7" spans="2:5" x14ac:dyDescent="0.25">
      <c r="B7" s="3"/>
      <c r="C7" s="8"/>
      <c r="D7" s="7"/>
      <c r="E7" s="7"/>
    </row>
    <row r="8" spans="2:5" ht="25.5" x14ac:dyDescent="0.25">
      <c r="B8" s="3">
        <v>3.8</v>
      </c>
      <c r="C8" s="9" t="s">
        <v>7</v>
      </c>
      <c r="D8" s="7"/>
      <c r="E8" s="7"/>
    </row>
    <row r="9" spans="2:5" x14ac:dyDescent="0.25">
      <c r="B9" s="3" t="s">
        <v>2</v>
      </c>
      <c r="C9" s="8" t="s">
        <v>8</v>
      </c>
      <c r="D9" s="3" t="s">
        <v>4</v>
      </c>
      <c r="E9" s="7">
        <v>144</v>
      </c>
    </row>
    <row r="10" spans="2:5" x14ac:dyDescent="0.25">
      <c r="B10" s="3" t="s">
        <v>5</v>
      </c>
      <c r="C10" s="8" t="s">
        <v>9</v>
      </c>
      <c r="D10" s="3" t="s">
        <v>4</v>
      </c>
      <c r="E10" s="7">
        <f>235+16</f>
        <v>251</v>
      </c>
    </row>
    <row r="11" spans="2:5" x14ac:dyDescent="0.25">
      <c r="B11" s="3" t="s">
        <v>10</v>
      </c>
      <c r="C11" s="4" t="s">
        <v>11</v>
      </c>
      <c r="D11" s="3" t="s">
        <v>4</v>
      </c>
      <c r="E11" s="7">
        <v>8</v>
      </c>
    </row>
    <row r="12" spans="2:5" x14ac:dyDescent="0.25">
      <c r="B12" s="3" t="s">
        <v>12</v>
      </c>
      <c r="C12" s="4" t="s">
        <v>13</v>
      </c>
      <c r="D12" s="3" t="s">
        <v>4</v>
      </c>
      <c r="E12" s="7">
        <v>7</v>
      </c>
    </row>
    <row r="13" spans="2:5" x14ac:dyDescent="0.25">
      <c r="B13" s="3" t="s">
        <v>14</v>
      </c>
      <c r="C13" s="4" t="s">
        <v>15</v>
      </c>
      <c r="D13" s="3" t="s">
        <v>4</v>
      </c>
      <c r="E13" s="7">
        <f>44+4</f>
        <v>48</v>
      </c>
    </row>
    <row r="14" spans="2:5" x14ac:dyDescent="0.25">
      <c r="B14" s="3" t="s">
        <v>16</v>
      </c>
      <c r="C14" s="4" t="s">
        <v>17</v>
      </c>
      <c r="D14" s="3" t="s">
        <v>4</v>
      </c>
      <c r="E14" s="7">
        <f>6+4</f>
        <v>10</v>
      </c>
    </row>
    <row r="15" spans="2:5" x14ac:dyDescent="0.25">
      <c r="B15" s="3"/>
      <c r="C15" s="4"/>
      <c r="D15" s="3"/>
      <c r="E15" s="7"/>
    </row>
    <row r="16" spans="2:5" ht="63.75" x14ac:dyDescent="0.25">
      <c r="B16" s="10">
        <v>3.9</v>
      </c>
      <c r="C16" s="4" t="s">
        <v>18</v>
      </c>
      <c r="D16" s="11"/>
      <c r="E16" s="12"/>
    </row>
    <row r="17" spans="2:5" x14ac:dyDescent="0.25">
      <c r="B17" s="13" t="s">
        <v>2</v>
      </c>
      <c r="C17" s="14" t="s">
        <v>19</v>
      </c>
      <c r="D17" s="11" t="s">
        <v>4</v>
      </c>
      <c r="E17" s="7">
        <f>5+1</f>
        <v>6</v>
      </c>
    </row>
    <row r="18" spans="2:5" x14ac:dyDescent="0.25">
      <c r="B18" s="3" t="s">
        <v>5</v>
      </c>
      <c r="C18" s="14" t="s">
        <v>20</v>
      </c>
      <c r="D18" s="11" t="s">
        <v>4</v>
      </c>
      <c r="E18" s="7">
        <f>3</f>
        <v>3</v>
      </c>
    </row>
    <row r="19" spans="2:5" x14ac:dyDescent="0.25">
      <c r="B19" s="3" t="s">
        <v>10</v>
      </c>
      <c r="C19" s="14" t="s">
        <v>21</v>
      </c>
      <c r="D19" s="11" t="s">
        <v>4</v>
      </c>
      <c r="E19" s="7">
        <f>1</f>
        <v>1</v>
      </c>
    </row>
    <row r="20" spans="2:5" ht="89.25" x14ac:dyDescent="0.25">
      <c r="B20" s="15">
        <v>3.15</v>
      </c>
      <c r="C20" s="4" t="s">
        <v>22</v>
      </c>
      <c r="D20" s="7"/>
      <c r="E20" s="7"/>
    </row>
    <row r="21" spans="2:5" x14ac:dyDescent="0.25">
      <c r="B21" s="3" t="s">
        <v>2</v>
      </c>
      <c r="C21" s="16" t="s">
        <v>23</v>
      </c>
      <c r="D21" s="7" t="s">
        <v>4</v>
      </c>
      <c r="E21" s="7">
        <f>8</f>
        <v>8</v>
      </c>
    </row>
    <row r="22" spans="2:5" x14ac:dyDescent="0.25">
      <c r="B22" s="3" t="s">
        <v>5</v>
      </c>
      <c r="C22" s="16" t="s">
        <v>24</v>
      </c>
      <c r="D22" s="7" t="s">
        <v>4</v>
      </c>
      <c r="E22" s="7">
        <f>10</f>
        <v>10</v>
      </c>
    </row>
    <row r="23" spans="2:5" x14ac:dyDescent="0.25">
      <c r="B23" s="3" t="s">
        <v>10</v>
      </c>
      <c r="C23" s="16" t="s">
        <v>25</v>
      </c>
      <c r="D23" s="7" t="s">
        <v>4</v>
      </c>
      <c r="E23" s="7">
        <f>12</f>
        <v>12</v>
      </c>
    </row>
    <row r="24" spans="2:5" x14ac:dyDescent="0.25">
      <c r="B24" s="3" t="s">
        <v>12</v>
      </c>
      <c r="C24" s="16" t="s">
        <v>26</v>
      </c>
      <c r="D24" s="7" t="s">
        <v>4</v>
      </c>
      <c r="E24" s="7">
        <f>13</f>
        <v>13</v>
      </c>
    </row>
    <row r="25" spans="2:5" x14ac:dyDescent="0.25">
      <c r="B25" s="3" t="s">
        <v>14</v>
      </c>
      <c r="C25" s="16" t="s">
        <v>27</v>
      </c>
      <c r="D25" s="7" t="s">
        <v>4</v>
      </c>
      <c r="E25" s="7">
        <f>6</f>
        <v>6</v>
      </c>
    </row>
    <row r="26" spans="2:5" x14ac:dyDescent="0.25">
      <c r="B26" s="3" t="s">
        <v>16</v>
      </c>
      <c r="C26" s="16" t="s">
        <v>28</v>
      </c>
      <c r="D26" s="7" t="s">
        <v>4</v>
      </c>
      <c r="E26" s="7">
        <f>10</f>
        <v>10</v>
      </c>
    </row>
    <row r="27" spans="2:5" x14ac:dyDescent="0.25">
      <c r="B27" s="3" t="s">
        <v>29</v>
      </c>
      <c r="C27" s="16" t="s">
        <v>30</v>
      </c>
      <c r="D27" s="7" t="s">
        <v>4</v>
      </c>
      <c r="E27" s="7">
        <f>10</f>
        <v>10</v>
      </c>
    </row>
    <row r="28" spans="2:5" x14ac:dyDescent="0.25">
      <c r="B28" s="3" t="s">
        <v>31</v>
      </c>
      <c r="C28" s="16" t="s">
        <v>32</v>
      </c>
      <c r="D28" s="7" t="s">
        <v>4</v>
      </c>
      <c r="E28" s="7">
        <f>12</f>
        <v>12</v>
      </c>
    </row>
    <row r="29" spans="2:5" x14ac:dyDescent="0.25">
      <c r="B29" s="3" t="s">
        <v>33</v>
      </c>
      <c r="C29" s="16" t="s">
        <v>34</v>
      </c>
      <c r="D29" s="7" t="s">
        <v>4</v>
      </c>
      <c r="E29" s="7">
        <f>7</f>
        <v>7</v>
      </c>
    </row>
    <row r="30" spans="2:5" x14ac:dyDescent="0.25">
      <c r="B30" s="3" t="s">
        <v>35</v>
      </c>
      <c r="C30" s="16" t="s">
        <v>36</v>
      </c>
      <c r="D30" s="7" t="s">
        <v>4</v>
      </c>
      <c r="E30" s="7">
        <f>2</f>
        <v>2</v>
      </c>
    </row>
    <row r="32" spans="2:5" ht="26.25" x14ac:dyDescent="0.25">
      <c r="B32" s="17">
        <v>10</v>
      </c>
      <c r="C32" s="18" t="s">
        <v>37</v>
      </c>
      <c r="D32" s="3"/>
      <c r="E32" s="7"/>
    </row>
    <row r="33" spans="2:5" x14ac:dyDescent="0.25">
      <c r="B33" s="3"/>
      <c r="C33" s="9"/>
      <c r="D33" s="9"/>
      <c r="E33" s="7"/>
    </row>
    <row r="34" spans="2:5" x14ac:dyDescent="0.25">
      <c r="B34" s="3"/>
      <c r="C34" s="14"/>
      <c r="D34" s="12"/>
      <c r="E34" s="11"/>
    </row>
    <row r="35" spans="2:5" ht="25.5" x14ac:dyDescent="0.25">
      <c r="B35" s="19">
        <v>10.3</v>
      </c>
      <c r="C35" s="9" t="s">
        <v>38</v>
      </c>
      <c r="D35" s="12"/>
      <c r="E35" s="20"/>
    </row>
    <row r="36" spans="2:5" x14ac:dyDescent="0.25">
      <c r="B36" s="13" t="s">
        <v>2</v>
      </c>
      <c r="C36" s="9" t="s">
        <v>26</v>
      </c>
      <c r="D36" s="11" t="s">
        <v>4</v>
      </c>
      <c r="E36" s="11">
        <v>0</v>
      </c>
    </row>
    <row r="37" spans="2:5" x14ac:dyDescent="0.25">
      <c r="B37" s="13" t="s">
        <v>5</v>
      </c>
      <c r="C37" s="9" t="s">
        <v>27</v>
      </c>
      <c r="D37" s="11" t="s">
        <v>4</v>
      </c>
      <c r="E37" s="11">
        <v>1</v>
      </c>
    </row>
    <row r="38" spans="2:5" x14ac:dyDescent="0.25">
      <c r="B38" s="13"/>
      <c r="C38" s="9"/>
      <c r="D38" s="11"/>
      <c r="E38" s="11"/>
    </row>
    <row r="39" spans="2:5" ht="63.75" x14ac:dyDescent="0.25">
      <c r="B39" s="13">
        <v>10.4</v>
      </c>
      <c r="C39" s="4" t="s">
        <v>39</v>
      </c>
      <c r="D39" s="11"/>
      <c r="E39" s="12"/>
    </row>
    <row r="40" spans="2:5" x14ac:dyDescent="0.25">
      <c r="B40" s="13" t="s">
        <v>2</v>
      </c>
      <c r="C40" s="14" t="s">
        <v>40</v>
      </c>
      <c r="D40" s="11" t="s">
        <v>4</v>
      </c>
      <c r="E40" s="11">
        <f>16+3</f>
        <v>19</v>
      </c>
    </row>
    <row r="41" spans="2:5" x14ac:dyDescent="0.25">
      <c r="B41" s="13" t="s">
        <v>5</v>
      </c>
      <c r="C41" s="14" t="s">
        <v>41</v>
      </c>
      <c r="D41" s="11" t="s">
        <v>4</v>
      </c>
      <c r="E41" s="11">
        <v>4</v>
      </c>
    </row>
    <row r="42" spans="2:5" x14ac:dyDescent="0.25">
      <c r="B42" s="13" t="s">
        <v>10</v>
      </c>
      <c r="C42" s="14" t="s">
        <v>42</v>
      </c>
      <c r="D42" s="11" t="s">
        <v>4</v>
      </c>
      <c r="E42" s="11">
        <v>2</v>
      </c>
    </row>
    <row r="43" spans="2:5" x14ac:dyDescent="0.25">
      <c r="B43" s="13" t="s">
        <v>12</v>
      </c>
      <c r="C43" s="14" t="s">
        <v>43</v>
      </c>
      <c r="D43" s="11" t="s">
        <v>4</v>
      </c>
      <c r="E43" s="11">
        <v>1</v>
      </c>
    </row>
    <row r="44" spans="2:5" x14ac:dyDescent="0.25">
      <c r="B44" s="13"/>
      <c r="C44" s="9"/>
      <c r="D44" s="11"/>
      <c r="E44" s="11"/>
    </row>
    <row r="45" spans="2:5" ht="51" x14ac:dyDescent="0.25">
      <c r="B45" s="3">
        <v>10.5</v>
      </c>
      <c r="C45" s="4" t="s">
        <v>44</v>
      </c>
      <c r="D45" s="11"/>
      <c r="E45" s="11"/>
    </row>
    <row r="46" spans="2:5" x14ac:dyDescent="0.25">
      <c r="B46" s="3" t="s">
        <v>2</v>
      </c>
      <c r="C46" s="14" t="s">
        <v>40</v>
      </c>
      <c r="D46" s="11" t="s">
        <v>4</v>
      </c>
      <c r="E46" s="11">
        <v>10</v>
      </c>
    </row>
    <row r="47" spans="2:5" x14ac:dyDescent="0.25">
      <c r="B47" s="3" t="s">
        <v>5</v>
      </c>
      <c r="C47" s="14" t="s">
        <v>41</v>
      </c>
      <c r="D47" s="11" t="s">
        <v>4</v>
      </c>
      <c r="E47" s="11">
        <v>2</v>
      </c>
    </row>
    <row r="48" spans="2:5" x14ac:dyDescent="0.25">
      <c r="B48" s="3"/>
      <c r="C48" s="4"/>
      <c r="D48" s="11"/>
      <c r="E48" s="11"/>
    </row>
    <row r="49" spans="2:5" ht="39.75" x14ac:dyDescent="0.25">
      <c r="B49" s="13">
        <v>10.6</v>
      </c>
      <c r="C49" s="4" t="s">
        <v>45</v>
      </c>
      <c r="D49" s="11"/>
      <c r="E49" s="12"/>
    </row>
    <row r="50" spans="2:5" x14ac:dyDescent="0.25">
      <c r="B50" s="13" t="s">
        <v>2</v>
      </c>
      <c r="C50" s="9" t="s">
        <v>27</v>
      </c>
      <c r="D50" s="11" t="s">
        <v>4</v>
      </c>
      <c r="E50" s="12">
        <v>1</v>
      </c>
    </row>
    <row r="51" spans="2:5" x14ac:dyDescent="0.25">
      <c r="B51" s="13" t="s">
        <v>5</v>
      </c>
      <c r="C51" s="14" t="s">
        <v>41</v>
      </c>
      <c r="D51" s="11" t="s">
        <v>4</v>
      </c>
      <c r="E51" s="12">
        <v>2</v>
      </c>
    </row>
    <row r="52" spans="2:5" x14ac:dyDescent="0.25">
      <c r="B52" s="13" t="s">
        <v>10</v>
      </c>
      <c r="C52" s="14" t="s">
        <v>43</v>
      </c>
      <c r="D52" s="11" t="s">
        <v>4</v>
      </c>
      <c r="E52" s="12">
        <v>1</v>
      </c>
    </row>
    <row r="54" spans="2:5" ht="25.5" x14ac:dyDescent="0.25">
      <c r="B54" s="21">
        <v>12</v>
      </c>
      <c r="C54" s="22" t="s">
        <v>46</v>
      </c>
    </row>
    <row r="55" spans="2:5" ht="25.5" x14ac:dyDescent="0.25">
      <c r="B55" s="23" t="s">
        <v>47</v>
      </c>
      <c r="C55" s="9" t="s">
        <v>48</v>
      </c>
      <c r="D55" s="12"/>
      <c r="E55" s="12"/>
    </row>
    <row r="56" spans="2:5" x14ac:dyDescent="0.25">
      <c r="B56" s="13" t="s">
        <v>2</v>
      </c>
      <c r="C56" s="4" t="s">
        <v>49</v>
      </c>
      <c r="D56" s="12" t="s">
        <v>4</v>
      </c>
      <c r="E56" s="12">
        <v>10</v>
      </c>
    </row>
    <row r="57" spans="2:5" x14ac:dyDescent="0.25">
      <c r="B57" s="13" t="s">
        <v>5</v>
      </c>
      <c r="C57" s="4" t="s">
        <v>50</v>
      </c>
      <c r="D57" s="12" t="s">
        <v>4</v>
      </c>
      <c r="E57" s="12">
        <v>2</v>
      </c>
    </row>
    <row r="58" spans="2:5" x14ac:dyDescent="0.25">
      <c r="B58" s="13"/>
      <c r="C58" s="4"/>
      <c r="D58" s="12"/>
      <c r="E58" s="12"/>
    </row>
    <row r="59" spans="2:5" ht="65.25" x14ac:dyDescent="0.25">
      <c r="B59" s="23" t="s">
        <v>51</v>
      </c>
      <c r="C59" s="4" t="s">
        <v>52</v>
      </c>
      <c r="D59" s="3"/>
      <c r="E59" s="3"/>
    </row>
    <row r="60" spans="2:5" x14ac:dyDescent="0.25">
      <c r="B60" s="13" t="s">
        <v>2</v>
      </c>
      <c r="C60" s="4" t="s">
        <v>49</v>
      </c>
      <c r="D60" s="12" t="s">
        <v>4</v>
      </c>
      <c r="E60" s="12">
        <v>6</v>
      </c>
    </row>
    <row r="61" spans="2:5" x14ac:dyDescent="0.25">
      <c r="B61" s="13" t="s">
        <v>5</v>
      </c>
      <c r="C61" s="4" t="s">
        <v>50</v>
      </c>
      <c r="D61" s="12" t="s">
        <v>4</v>
      </c>
      <c r="E61" s="12">
        <v>2</v>
      </c>
    </row>
    <row r="62" spans="2:5" x14ac:dyDescent="0.25">
      <c r="B62" s="13"/>
      <c r="C62" s="4"/>
      <c r="D62" s="12"/>
      <c r="E62" s="12"/>
    </row>
    <row r="63" spans="2:5" ht="25.5" x14ac:dyDescent="0.25">
      <c r="B63" s="23" t="s">
        <v>53</v>
      </c>
      <c r="C63" s="4" t="s">
        <v>54</v>
      </c>
      <c r="D63" s="12"/>
      <c r="E63" s="12"/>
    </row>
    <row r="64" spans="2:5" x14ac:dyDescent="0.25">
      <c r="B64" s="13" t="s">
        <v>2</v>
      </c>
      <c r="C64" s="4" t="s">
        <v>49</v>
      </c>
      <c r="D64" s="12" t="s">
        <v>4</v>
      </c>
      <c r="E64" s="12">
        <v>5</v>
      </c>
    </row>
    <row r="65" spans="2:5" x14ac:dyDescent="0.25">
      <c r="B65" s="13" t="s">
        <v>5</v>
      </c>
      <c r="C65" s="4" t="s">
        <v>50</v>
      </c>
      <c r="D65" s="12" t="s">
        <v>4</v>
      </c>
      <c r="E65" s="12">
        <v>2</v>
      </c>
    </row>
    <row r="66" spans="2:5" x14ac:dyDescent="0.25">
      <c r="B66" s="3"/>
      <c r="C66" s="4"/>
      <c r="D66" s="7"/>
      <c r="E66" s="7"/>
    </row>
    <row r="67" spans="2:5" ht="51" x14ac:dyDescent="0.25">
      <c r="B67" s="23" t="s">
        <v>55</v>
      </c>
      <c r="C67" s="4" t="s">
        <v>56</v>
      </c>
      <c r="D67" s="7" t="s">
        <v>4</v>
      </c>
      <c r="E67" s="7">
        <v>8</v>
      </c>
    </row>
    <row r="68" spans="2:5" x14ac:dyDescent="0.25">
      <c r="B68" s="3"/>
      <c r="C68" s="4"/>
      <c r="D68" s="7"/>
      <c r="E68" s="7"/>
    </row>
    <row r="69" spans="2:5" ht="25.5" x14ac:dyDescent="0.25">
      <c r="B69" s="23" t="s">
        <v>57</v>
      </c>
      <c r="C69" s="4" t="s">
        <v>58</v>
      </c>
      <c r="D69" s="7" t="s">
        <v>4</v>
      </c>
      <c r="E69" s="7">
        <v>8</v>
      </c>
    </row>
    <row r="70" spans="2:5" x14ac:dyDescent="0.25">
      <c r="B70" s="3"/>
      <c r="C70" s="4"/>
      <c r="D70" s="7"/>
      <c r="E70" s="7"/>
    </row>
    <row r="71" spans="2:5" ht="51" x14ac:dyDescent="0.25">
      <c r="B71" s="23" t="s">
        <v>59</v>
      </c>
      <c r="C71" s="4" t="s">
        <v>60</v>
      </c>
      <c r="D71" s="7"/>
      <c r="E71" s="7"/>
    </row>
    <row r="72" spans="2:5" x14ac:dyDescent="0.25">
      <c r="B72" s="3"/>
      <c r="C72" s="9" t="s">
        <v>23</v>
      </c>
      <c r="D72" s="7" t="s">
        <v>4</v>
      </c>
      <c r="E72" s="7">
        <v>4</v>
      </c>
    </row>
    <row r="74" spans="2:5" ht="25.5" x14ac:dyDescent="0.25">
      <c r="B74" s="17">
        <v>13</v>
      </c>
      <c r="C74" s="24" t="s">
        <v>61</v>
      </c>
      <c r="D74" s="25"/>
      <c r="E74" s="25"/>
    </row>
    <row r="75" spans="2:5" ht="114.75" x14ac:dyDescent="0.25">
      <c r="B75" s="13" t="s">
        <v>62</v>
      </c>
      <c r="C75" s="26" t="s">
        <v>63</v>
      </c>
      <c r="D75" s="27" t="s">
        <v>4</v>
      </c>
      <c r="E75" s="27">
        <v>1</v>
      </c>
    </row>
    <row r="76" spans="2:5" ht="63.75" x14ac:dyDescent="0.25">
      <c r="B76" s="10" t="s">
        <v>71</v>
      </c>
      <c r="C76" s="30" t="s">
        <v>72</v>
      </c>
      <c r="D76" s="12"/>
      <c r="E76" s="12"/>
    </row>
    <row r="77" spans="2:5" x14ac:dyDescent="0.25">
      <c r="B77" s="31" t="s">
        <v>2</v>
      </c>
      <c r="C77" s="26" t="s">
        <v>28</v>
      </c>
      <c r="D77" s="27" t="s">
        <v>4</v>
      </c>
      <c r="E77" s="27">
        <v>1</v>
      </c>
    </row>
    <row r="78" spans="2:5" x14ac:dyDescent="0.25">
      <c r="B78" s="31" t="s">
        <v>5</v>
      </c>
      <c r="C78" s="26" t="s">
        <v>30</v>
      </c>
      <c r="D78" s="27" t="s">
        <v>4</v>
      </c>
      <c r="E78" s="27">
        <v>7</v>
      </c>
    </row>
    <row r="79" spans="2:5" x14ac:dyDescent="0.25">
      <c r="B79" s="31" t="s">
        <v>10</v>
      </c>
      <c r="C79" s="26" t="s">
        <v>32</v>
      </c>
      <c r="D79" s="27" t="s">
        <v>4</v>
      </c>
      <c r="E79" s="27">
        <v>2</v>
      </c>
    </row>
    <row r="80" spans="2:5" x14ac:dyDescent="0.25">
      <c r="B80" s="13"/>
      <c r="C80" s="4"/>
      <c r="D80" s="12"/>
      <c r="E80" s="12"/>
    </row>
    <row r="81" spans="2:5" ht="25.5" x14ac:dyDescent="0.25">
      <c r="B81" s="10" t="s">
        <v>73</v>
      </c>
      <c r="C81" s="30" t="s">
        <v>74</v>
      </c>
      <c r="D81" s="12"/>
      <c r="E81" s="20"/>
    </row>
    <row r="82" spans="2:5" x14ac:dyDescent="0.25">
      <c r="B82" s="13"/>
      <c r="C82" s="9"/>
      <c r="D82" s="12"/>
      <c r="E82" s="9"/>
    </row>
    <row r="83" spans="2:5" x14ac:dyDescent="0.25">
      <c r="B83" s="3"/>
      <c r="C83" s="9" t="s">
        <v>26</v>
      </c>
      <c r="D83" s="12" t="s">
        <v>4</v>
      </c>
      <c r="E83" s="12">
        <v>1</v>
      </c>
    </row>
    <row r="84" spans="2:5" x14ac:dyDescent="0.25">
      <c r="B84" s="3"/>
      <c r="C84" s="9"/>
      <c r="D84" s="12"/>
      <c r="E84" s="12"/>
    </row>
    <row r="85" spans="2:5" ht="51" x14ac:dyDescent="0.25">
      <c r="B85" s="29" t="s">
        <v>75</v>
      </c>
      <c r="C85" s="26" t="s">
        <v>76</v>
      </c>
      <c r="D85" s="12"/>
      <c r="E85" s="12"/>
    </row>
    <row r="86" spans="2:5" x14ac:dyDescent="0.25">
      <c r="B86" s="13"/>
      <c r="C86" s="4" t="s">
        <v>41</v>
      </c>
      <c r="D86" s="12" t="s">
        <v>4</v>
      </c>
      <c r="E86" s="12">
        <v>2</v>
      </c>
    </row>
    <row r="87" spans="2:5" x14ac:dyDescent="0.25">
      <c r="B87" s="13"/>
      <c r="C87" s="14"/>
      <c r="D87" s="12"/>
      <c r="E87" s="12"/>
    </row>
    <row r="88" spans="2:5" ht="25.5" x14ac:dyDescent="0.25">
      <c r="B88" s="29" t="s">
        <v>77</v>
      </c>
      <c r="C88" s="26" t="s">
        <v>78</v>
      </c>
      <c r="D88" s="12"/>
      <c r="E88" s="12"/>
    </row>
    <row r="89" spans="2:5" x14ac:dyDescent="0.25">
      <c r="B89" s="32" t="s">
        <v>79</v>
      </c>
      <c r="C89" s="4" t="s">
        <v>41</v>
      </c>
      <c r="D89" s="12" t="s">
        <v>4</v>
      </c>
      <c r="E89" s="12">
        <v>2</v>
      </c>
    </row>
    <row r="90" spans="2:5" x14ac:dyDescent="0.25">
      <c r="B90" s="1">
        <v>13.2</v>
      </c>
      <c r="C90" s="28" t="s">
        <v>64</v>
      </c>
      <c r="D90" s="8"/>
      <c r="E90" s="8"/>
    </row>
    <row r="91" spans="2:5" ht="38.25" x14ac:dyDescent="0.25">
      <c r="B91" s="10" t="s">
        <v>65</v>
      </c>
      <c r="C91" s="9" t="s">
        <v>66</v>
      </c>
      <c r="D91" s="12"/>
      <c r="E91" s="12"/>
    </row>
    <row r="92" spans="2:5" x14ac:dyDescent="0.25">
      <c r="B92" s="29"/>
      <c r="C92" s="9"/>
      <c r="D92" s="12"/>
      <c r="E92" s="12"/>
    </row>
    <row r="93" spans="2:5" x14ac:dyDescent="0.25">
      <c r="B93" s="13"/>
      <c r="C93" s="4" t="s">
        <v>25</v>
      </c>
      <c r="D93" s="12" t="s">
        <v>4</v>
      </c>
      <c r="E93" s="12">
        <v>6</v>
      </c>
    </row>
    <row r="94" spans="2:5" x14ac:dyDescent="0.25">
      <c r="B94" s="13"/>
      <c r="C94" s="4"/>
      <c r="D94" s="12"/>
      <c r="E94" s="12"/>
    </row>
    <row r="95" spans="2:5" ht="38.25" x14ac:dyDescent="0.25">
      <c r="B95" s="10" t="s">
        <v>67</v>
      </c>
      <c r="C95" s="26" t="s">
        <v>68</v>
      </c>
      <c r="D95" s="12"/>
      <c r="E95" s="12"/>
    </row>
    <row r="96" spans="2:5" x14ac:dyDescent="0.25">
      <c r="B96" s="13"/>
      <c r="C96" s="4" t="s">
        <v>25</v>
      </c>
      <c r="D96" s="12" t="s">
        <v>4</v>
      </c>
      <c r="E96" s="12">
        <v>1</v>
      </c>
    </row>
    <row r="97" spans="2:5" x14ac:dyDescent="0.25">
      <c r="B97" s="3"/>
      <c r="C97" s="4"/>
      <c r="D97" s="7"/>
      <c r="E97" s="7"/>
    </row>
    <row r="98" spans="2:5" ht="51" x14ac:dyDescent="0.25">
      <c r="B98" s="3" t="s">
        <v>69</v>
      </c>
      <c r="C98" s="26" t="s">
        <v>56</v>
      </c>
      <c r="D98" s="7" t="s">
        <v>4</v>
      </c>
      <c r="E98" s="7">
        <v>6</v>
      </c>
    </row>
    <row r="99" spans="2:5" x14ac:dyDescent="0.25">
      <c r="B99" s="3"/>
      <c r="C99" s="4"/>
      <c r="D99" s="7"/>
      <c r="E99" s="7"/>
    </row>
    <row r="100" spans="2:5" ht="25.5" x14ac:dyDescent="0.25">
      <c r="B100" s="3" t="s">
        <v>70</v>
      </c>
      <c r="C100" s="26" t="s">
        <v>58</v>
      </c>
      <c r="D100" s="7" t="s">
        <v>4</v>
      </c>
      <c r="E100" s="7">
        <v>6</v>
      </c>
    </row>
    <row r="103" spans="2:5" x14ac:dyDescent="0.25">
      <c r="B103" s="33">
        <v>7</v>
      </c>
      <c r="C103" s="34" t="s">
        <v>80</v>
      </c>
    </row>
    <row r="104" spans="2:5" ht="25.5" x14ac:dyDescent="0.25">
      <c r="B104" s="35"/>
      <c r="C104" s="36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2023-07-26T07:10:40Z</dcterms:modified>
</cp:coreProperties>
</file>