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0" windowWidth="25600" windowHeight="16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1" l="1"/>
  <c r="B38" i="1"/>
  <c r="B36" i="1"/>
  <c r="C20" i="1"/>
  <c r="B27" i="1"/>
  <c r="D6" i="1"/>
  <c r="D1" i="1"/>
  <c r="B10" i="1"/>
  <c r="B28" i="1"/>
  <c r="B30" i="1"/>
  <c r="B32" i="1"/>
  <c r="D32" i="1"/>
  <c r="B31" i="1"/>
  <c r="D27" i="1"/>
  <c r="A15" i="1"/>
  <c r="A16" i="1"/>
  <c r="A17" i="1"/>
  <c r="A18" i="1"/>
  <c r="A19" i="1"/>
  <c r="A20" i="1"/>
  <c r="A21" i="1"/>
  <c r="A22" i="1"/>
  <c r="A23" i="1"/>
  <c r="B23" i="1"/>
  <c r="D5" i="1"/>
  <c r="D23" i="1"/>
  <c r="E23" i="1"/>
  <c r="F23" i="1"/>
  <c r="C23" i="1"/>
  <c r="B22" i="1"/>
  <c r="D22" i="1"/>
  <c r="E22" i="1"/>
  <c r="F22" i="1"/>
  <c r="C22" i="1"/>
  <c r="B21" i="1"/>
  <c r="D21" i="1"/>
  <c r="E21" i="1"/>
  <c r="F21" i="1"/>
  <c r="C21" i="1"/>
  <c r="B20" i="1"/>
  <c r="D20" i="1"/>
  <c r="E20" i="1"/>
  <c r="F20" i="1"/>
  <c r="B19" i="1"/>
  <c r="D19" i="1"/>
  <c r="E19" i="1"/>
  <c r="F19" i="1"/>
  <c r="C19" i="1"/>
  <c r="B18" i="1"/>
  <c r="D18" i="1"/>
  <c r="E18" i="1"/>
  <c r="F18" i="1"/>
  <c r="C18" i="1"/>
  <c r="B17" i="1"/>
  <c r="D17" i="1"/>
  <c r="E17" i="1"/>
  <c r="F17" i="1"/>
  <c r="C17" i="1"/>
  <c r="B16" i="1"/>
  <c r="D16" i="1"/>
  <c r="E16" i="1"/>
  <c r="F16" i="1"/>
  <c r="C16" i="1"/>
  <c r="B15" i="1"/>
  <c r="D15" i="1"/>
  <c r="E15" i="1"/>
  <c r="F15" i="1"/>
  <c r="C15" i="1"/>
  <c r="B14" i="1"/>
  <c r="D14" i="1"/>
  <c r="E14" i="1"/>
  <c r="F14" i="1"/>
  <c r="C14" i="1"/>
  <c r="D3" i="1"/>
  <c r="D2" i="1"/>
</calcChain>
</file>

<file path=xl/sharedStrings.xml><?xml version="1.0" encoding="utf-8"?>
<sst xmlns="http://schemas.openxmlformats.org/spreadsheetml/2006/main" count="47" uniqueCount="39">
  <si>
    <t>Focal Length</t>
  </si>
  <si>
    <t>mm         =</t>
  </si>
  <si>
    <t>ft</t>
  </si>
  <si>
    <t>Side overlap</t>
  </si>
  <si>
    <t>%            =</t>
  </si>
  <si>
    <t>Forward overlap</t>
  </si>
  <si>
    <t>Altitude</t>
  </si>
  <si>
    <t>Air Time</t>
  </si>
  <si>
    <t>min           =</t>
  </si>
  <si>
    <t>sec</t>
  </si>
  <si>
    <t>Pixel Size</t>
  </si>
  <si>
    <t>um            =</t>
  </si>
  <si>
    <t>Sensor Dimensions</t>
  </si>
  <si>
    <t>across track</t>
  </si>
  <si>
    <t>along track</t>
  </si>
  <si>
    <t>Pixel size on ground</t>
  </si>
  <si>
    <t>Exposure Time [us]</t>
  </si>
  <si>
    <t>Maximum Flight Speed [ft/s]</t>
  </si>
  <si>
    <t>[mph]</t>
  </si>
  <si>
    <t>Linear Distance Traveled [ft]</t>
  </si>
  <si>
    <t>Area Covered on Ground [ft^2]</t>
  </si>
  <si>
    <t>[acres]</t>
  </si>
  <si>
    <t>Desired Length Covered</t>
  </si>
  <si>
    <t>Desired Width Covered</t>
  </si>
  <si>
    <t>Area on Ground Covered</t>
  </si>
  <si>
    <t>ft^2            =</t>
  </si>
  <si>
    <t>acres</t>
  </si>
  <si>
    <t>Linear Distance Traveled</t>
  </si>
  <si>
    <t>Exposure Time</t>
  </si>
  <si>
    <t>us</t>
  </si>
  <si>
    <t>Maximum Flight Speed</t>
  </si>
  <si>
    <t>ft/s</t>
  </si>
  <si>
    <t>mph</t>
  </si>
  <si>
    <t>Time</t>
  </si>
  <si>
    <t>sec             =</t>
  </si>
  <si>
    <t>mins</t>
  </si>
  <si>
    <t>interval [sec] for given exposure time</t>
  </si>
  <si>
    <t>pixels</t>
  </si>
  <si>
    <t>Interval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</si>
</sst>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3" workbookViewId="0">
      <selection activeCell="B38" sqref="B38"/>
    </sheetView>
  </sheetViews>
  <sheetFormatPr baseColWidth="10" defaultColWidth="14.5" defaultRowHeight="15.75" customHeight="1" x14ac:dyDescent="0"/>
  <cols>
    <col min="1" max="1" width="23.1640625" customWidth="1"/>
    <col min="2" max="2" width="21.6640625" customWidth="1"/>
    <col min="4" max="4" width="20.1640625" customWidth="1"/>
    <col min="5" max="5" width="16.5" customWidth="1"/>
  </cols>
  <sheetData>
    <row r="1" spans="1:7" ht="15.75" customHeight="1">
      <c r="A1" s="1" t="s">
        <v>0</v>
      </c>
      <c r="B1" s="1">
        <v>9.6</v>
      </c>
      <c r="C1" s="1" t="s">
        <v>1</v>
      </c>
      <c r="D1">
        <f>B1*0.00328084</f>
        <v>3.1496063999999997E-2</v>
      </c>
      <c r="E1" s="1" t="s">
        <v>2</v>
      </c>
    </row>
    <row r="2" spans="1:7" ht="15.75" customHeight="1">
      <c r="A2" s="1" t="s">
        <v>3</v>
      </c>
      <c r="B2" s="1">
        <v>75</v>
      </c>
      <c r="C2" s="1" t="s">
        <v>4</v>
      </c>
      <c r="D2">
        <f t="shared" ref="D2:D3" si="0">B2*0.01</f>
        <v>0.75</v>
      </c>
    </row>
    <row r="3" spans="1:7" ht="15.75" customHeight="1">
      <c r="A3" s="1" t="s">
        <v>5</v>
      </c>
      <c r="B3" s="1">
        <v>75</v>
      </c>
      <c r="C3" s="1" t="s">
        <v>4</v>
      </c>
      <c r="D3">
        <f t="shared" si="0"/>
        <v>0.75</v>
      </c>
    </row>
    <row r="4" spans="1:7" ht="15.75" customHeight="1">
      <c r="A4" s="1" t="s">
        <v>6</v>
      </c>
      <c r="B4" s="1">
        <v>100</v>
      </c>
      <c r="C4" s="1" t="s">
        <v>2</v>
      </c>
    </row>
    <row r="5" spans="1:7" ht="15.75" customHeight="1">
      <c r="A5" s="1" t="s">
        <v>7</v>
      </c>
      <c r="B5" s="1">
        <v>22</v>
      </c>
      <c r="C5" s="1" t="s">
        <v>8</v>
      </c>
      <c r="D5">
        <f>B5*60</f>
        <v>1320</v>
      </c>
      <c r="E5" s="1" t="s">
        <v>9</v>
      </c>
    </row>
    <row r="6" spans="1:7" ht="15.75" customHeight="1">
      <c r="A6" s="1" t="s">
        <v>10</v>
      </c>
      <c r="B6" s="1">
        <v>5.2</v>
      </c>
      <c r="C6" s="1" t="s">
        <v>11</v>
      </c>
      <c r="D6">
        <f>B6*3.2808399 *0.000001</f>
        <v>1.7060367479999998E-5</v>
      </c>
      <c r="E6" s="1" t="s">
        <v>2</v>
      </c>
    </row>
    <row r="7" spans="1:7" ht="15.75" customHeight="1">
      <c r="A7" s="1" t="s">
        <v>12</v>
      </c>
      <c r="B7" s="1">
        <v>1280</v>
      </c>
      <c r="C7" s="1" t="s">
        <v>13</v>
      </c>
      <c r="E7" s="1"/>
    </row>
    <row r="8" spans="1:7" ht="15.75" customHeight="1">
      <c r="B8" s="1">
        <v>1024</v>
      </c>
      <c r="C8" s="1" t="s">
        <v>14</v>
      </c>
      <c r="E8" s="1"/>
    </row>
    <row r="9" spans="1:7" ht="15.75" customHeight="1">
      <c r="B9" s="1"/>
      <c r="C9" s="1"/>
      <c r="E9" s="1"/>
    </row>
    <row r="10" spans="1:7" ht="15.75" customHeight="1">
      <c r="A10" s="1" t="s">
        <v>15</v>
      </c>
      <c r="B10" s="1">
        <f>B4*D6/D1</f>
        <v>5.4166665015666721E-2</v>
      </c>
      <c r="C10" s="1" t="s">
        <v>2</v>
      </c>
      <c r="E10" s="1"/>
    </row>
    <row r="11" spans="1:7" ht="15.75" customHeight="1">
      <c r="E11" s="1"/>
    </row>
    <row r="13" spans="1:7" ht="40" customHeight="1">
      <c r="A13" s="2" t="s">
        <v>16</v>
      </c>
      <c r="B13" s="3" t="s">
        <v>17</v>
      </c>
      <c r="C13" s="2" t="s">
        <v>18</v>
      </c>
      <c r="D13" s="3" t="s">
        <v>19</v>
      </c>
      <c r="E13" s="3" t="s">
        <v>20</v>
      </c>
      <c r="F13" s="2" t="s">
        <v>21</v>
      </c>
      <c r="G13" s="3" t="s">
        <v>38</v>
      </c>
    </row>
    <row r="14" spans="1:7" ht="15.75" customHeight="1">
      <c r="A14" s="1">
        <v>1000</v>
      </c>
      <c r="B14">
        <f t="shared" ref="B14:B23" si="1">$B$10/(A14*10^-6)</f>
        <v>54.166665015666716</v>
      </c>
      <c r="C14">
        <f t="shared" ref="C14:C23" si="2">B14*0.681818</f>
        <v>36.93180720765185</v>
      </c>
      <c r="D14">
        <f t="shared" ref="D14:D23" si="3">B14*$D$5</f>
        <v>71499.997820680059</v>
      </c>
      <c r="E14">
        <f t="shared" ref="E14:E23" si="4">$B$7*$B$10*D14</f>
        <v>4957333.0311343065</v>
      </c>
      <c r="F14">
        <f t="shared" ref="F14:F23" si="5">E14/43560</f>
        <v>113.80470686717875</v>
      </c>
    </row>
    <row r="15" spans="1:7" ht="15.75" customHeight="1">
      <c r="A15" s="1">
        <f t="shared" ref="A15:A23" si="6">A14+500</f>
        <v>1500</v>
      </c>
      <c r="B15">
        <f t="shared" si="1"/>
        <v>36.111110010444477</v>
      </c>
      <c r="C15">
        <f t="shared" si="2"/>
        <v>24.621204805101232</v>
      </c>
      <c r="D15">
        <f t="shared" si="3"/>
        <v>47666.665213786713</v>
      </c>
      <c r="E15">
        <f t="shared" si="4"/>
        <v>3304888.6874228716</v>
      </c>
      <c r="F15">
        <f t="shared" si="5"/>
        <v>75.869804578119187</v>
      </c>
    </row>
    <row r="16" spans="1:7" ht="15.75" customHeight="1">
      <c r="A16" s="1">
        <f t="shared" si="6"/>
        <v>2000</v>
      </c>
      <c r="B16">
        <f t="shared" si="1"/>
        <v>27.083332507833358</v>
      </c>
      <c r="C16">
        <f t="shared" si="2"/>
        <v>18.465903603825925</v>
      </c>
      <c r="D16">
        <f t="shared" si="3"/>
        <v>35749.998910340029</v>
      </c>
      <c r="E16">
        <f t="shared" si="4"/>
        <v>2478666.5155671532</v>
      </c>
      <c r="F16">
        <f t="shared" si="5"/>
        <v>56.902353433589376</v>
      </c>
    </row>
    <row r="17" spans="1:6" ht="15.75" customHeight="1">
      <c r="A17" s="1">
        <f t="shared" si="6"/>
        <v>2500</v>
      </c>
      <c r="B17">
        <f t="shared" si="1"/>
        <v>21.666666006266688</v>
      </c>
      <c r="C17">
        <f t="shared" si="2"/>
        <v>14.772722883060741</v>
      </c>
      <c r="D17">
        <f t="shared" si="3"/>
        <v>28599.999128272029</v>
      </c>
      <c r="E17">
        <f t="shared" si="4"/>
        <v>1982933.212453723</v>
      </c>
      <c r="F17">
        <f t="shared" si="5"/>
        <v>45.521882746871512</v>
      </c>
    </row>
    <row r="18" spans="1:6" ht="15.75" customHeight="1">
      <c r="A18" s="1">
        <f t="shared" si="6"/>
        <v>3000</v>
      </c>
      <c r="B18">
        <f t="shared" si="1"/>
        <v>18.055555005222239</v>
      </c>
      <c r="C18">
        <f t="shared" si="2"/>
        <v>12.310602402550616</v>
      </c>
      <c r="D18">
        <f t="shared" si="3"/>
        <v>23833.332606893357</v>
      </c>
      <c r="E18">
        <f t="shared" si="4"/>
        <v>1652444.3437114358</v>
      </c>
      <c r="F18">
        <f t="shared" si="5"/>
        <v>37.934902289059593</v>
      </c>
    </row>
    <row r="19" spans="1:6" ht="15.75" customHeight="1">
      <c r="A19" s="1">
        <f t="shared" si="6"/>
        <v>3500</v>
      </c>
      <c r="B19">
        <f t="shared" si="1"/>
        <v>15.476190004476207</v>
      </c>
      <c r="C19">
        <f t="shared" si="2"/>
        <v>10.551944916471959</v>
      </c>
      <c r="D19">
        <f t="shared" si="3"/>
        <v>20428.570805908592</v>
      </c>
      <c r="E19">
        <f t="shared" si="4"/>
        <v>1416380.8660383734</v>
      </c>
      <c r="F19">
        <f t="shared" si="5"/>
        <v>32.515630533479644</v>
      </c>
    </row>
    <row r="20" spans="1:6" ht="15.75" customHeight="1">
      <c r="A20" s="1">
        <f t="shared" si="6"/>
        <v>4000</v>
      </c>
      <c r="B20">
        <f t="shared" si="1"/>
        <v>13.541666253916679</v>
      </c>
      <c r="C20">
        <f>B20*0.681818</f>
        <v>9.2329518019129626</v>
      </c>
      <c r="D20">
        <f t="shared" si="3"/>
        <v>17874.999455170015</v>
      </c>
      <c r="E20">
        <f t="shared" si="4"/>
        <v>1239333.2577835766</v>
      </c>
      <c r="F20">
        <f t="shared" si="5"/>
        <v>28.451176716794688</v>
      </c>
    </row>
    <row r="21" spans="1:6" ht="15.75" customHeight="1">
      <c r="A21" s="1">
        <f t="shared" si="6"/>
        <v>4500</v>
      </c>
      <c r="B21">
        <f t="shared" si="1"/>
        <v>12.037036670148161</v>
      </c>
      <c r="C21">
        <f t="shared" si="2"/>
        <v>8.2070682683670793</v>
      </c>
      <c r="D21">
        <f t="shared" si="3"/>
        <v>15888.888404595573</v>
      </c>
      <c r="E21">
        <f t="shared" si="4"/>
        <v>1101629.5624742906</v>
      </c>
      <c r="F21">
        <f t="shared" si="5"/>
        <v>25.289934859373062</v>
      </c>
    </row>
    <row r="22" spans="1:6" ht="15.75" customHeight="1">
      <c r="A22" s="1">
        <f t="shared" si="6"/>
        <v>5000</v>
      </c>
      <c r="B22">
        <f t="shared" si="1"/>
        <v>10.833333003133344</v>
      </c>
      <c r="C22">
        <f t="shared" si="2"/>
        <v>7.3863614415303704</v>
      </c>
      <c r="D22">
        <f t="shared" si="3"/>
        <v>14299.999564136015</v>
      </c>
      <c r="E22">
        <f t="shared" si="4"/>
        <v>991466.60622686148</v>
      </c>
      <c r="F22">
        <f t="shared" si="5"/>
        <v>22.760941373435756</v>
      </c>
    </row>
    <row r="23" spans="1:6" ht="15.75" customHeight="1">
      <c r="A23" s="1">
        <f t="shared" si="6"/>
        <v>5500</v>
      </c>
      <c r="B23">
        <f t="shared" si="1"/>
        <v>9.8484845483030412</v>
      </c>
      <c r="C23">
        <f t="shared" si="2"/>
        <v>6.7148740377548837</v>
      </c>
      <c r="D23">
        <f t="shared" si="3"/>
        <v>12999.999603760014</v>
      </c>
      <c r="E23">
        <f t="shared" si="4"/>
        <v>901333.27838805597</v>
      </c>
      <c r="F23">
        <f t="shared" si="5"/>
        <v>20.691764884941598</v>
      </c>
    </row>
    <row r="25" spans="1:6" ht="15.75" customHeight="1">
      <c r="A25" s="4" t="s">
        <v>22</v>
      </c>
      <c r="B25" s="1">
        <v>1500</v>
      </c>
      <c r="C25" s="1" t="s">
        <v>2</v>
      </c>
    </row>
    <row r="26" spans="1:6" ht="15.75" customHeight="1">
      <c r="A26" s="4" t="s">
        <v>23</v>
      </c>
      <c r="B26" s="1">
        <v>1500</v>
      </c>
      <c r="C26" s="1" t="s">
        <v>2</v>
      </c>
    </row>
    <row r="27" spans="1:6" ht="15.75" customHeight="1">
      <c r="A27" s="1" t="s">
        <v>24</v>
      </c>
      <c r="B27">
        <f>B25*B26</f>
        <v>2250000</v>
      </c>
      <c r="C27" s="1" t="s">
        <v>25</v>
      </c>
      <c r="D27">
        <f>B27/43560</f>
        <v>51.652892561983471</v>
      </c>
      <c r="E27" s="1" t="s">
        <v>26</v>
      </c>
    </row>
    <row r="28" spans="1:6" ht="15.75" customHeight="1">
      <c r="A28" s="1" t="s">
        <v>27</v>
      </c>
      <c r="B28">
        <f>B27/($B$7*$B$10)</f>
        <v>32451.924066057694</v>
      </c>
      <c r="C28" s="1" t="s">
        <v>2</v>
      </c>
    </row>
    <row r="29" spans="1:6" ht="15.75" customHeight="1">
      <c r="A29" s="1" t="s">
        <v>28</v>
      </c>
      <c r="B29" s="1">
        <v>4000</v>
      </c>
      <c r="C29" s="1" t="s">
        <v>29</v>
      </c>
    </row>
    <row r="30" spans="1:6" ht="15.75" customHeight="1">
      <c r="A30" s="1" t="s">
        <v>30</v>
      </c>
      <c r="B30">
        <f>$B$10/(A14*10^-6)</f>
        <v>54.166665015666716</v>
      </c>
      <c r="C30" s="1" t="s">
        <v>31</v>
      </c>
    </row>
    <row r="31" spans="1:6" ht="15.75" customHeight="1">
      <c r="B31">
        <f>B30*0.681818</f>
        <v>36.93180720765185</v>
      </c>
      <c r="C31" s="1" t="s">
        <v>32</v>
      </c>
    </row>
    <row r="32" spans="1:6" ht="15.75" customHeight="1">
      <c r="A32" s="4" t="s">
        <v>33</v>
      </c>
      <c r="B32">
        <f>B28/B30</f>
        <v>599.11246255739707</v>
      </c>
      <c r="C32" s="1" t="s">
        <v>34</v>
      </c>
      <c r="D32">
        <f>B32/60</f>
        <v>9.9852077092899503</v>
      </c>
      <c r="E32" s="1" t="s">
        <v>35</v>
      </c>
    </row>
    <row r="36" spans="2:3" ht="15.75" customHeight="1">
      <c r="B36">
        <f>1024-(0.75*B8)</f>
        <v>256</v>
      </c>
      <c r="C36" t="s">
        <v>37</v>
      </c>
    </row>
    <row r="37" spans="2:3" ht="15.75" customHeight="1">
      <c r="B37">
        <f>B10*B36</f>
        <v>13.86666624401068</v>
      </c>
      <c r="C37" t="s">
        <v>2</v>
      </c>
    </row>
    <row r="38" spans="2:3" ht="15.75" customHeight="1">
      <c r="B38">
        <f>B37/B20</f>
        <v>1.024</v>
      </c>
      <c r="C38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</cp:lastModifiedBy>
  <dcterms:modified xsi:type="dcterms:W3CDTF">2015-09-16T23:37:30Z</dcterms:modified>
</cp:coreProperties>
</file>