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9月" sheetId="49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BV3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含年休、双薪、不含目标奖个税
</t>
        </r>
      </text>
    </comment>
  </commentList>
</comments>
</file>

<file path=xl/sharedStrings.xml><?xml version="1.0" encoding="utf-8"?>
<sst xmlns="http://schemas.openxmlformats.org/spreadsheetml/2006/main" count="188" uniqueCount="104">
  <si>
    <t>2024年9月工资基金 机关工资发放表（实发）</t>
  </si>
  <si>
    <t>单位名称：高新区财政局</t>
  </si>
  <si>
    <t>制表时间:2023.1.5</t>
  </si>
  <si>
    <t>制表时间：2024.8.16</t>
  </si>
  <si>
    <t>制表时间：2022.8.2</t>
  </si>
  <si>
    <t>单位：元</t>
  </si>
  <si>
    <t>序号</t>
  </si>
  <si>
    <t>姓名</t>
  </si>
  <si>
    <t>证件类型</t>
  </si>
  <si>
    <t>证件号码</t>
  </si>
  <si>
    <t>发放类型</t>
  </si>
  <si>
    <t>应发工资</t>
  </si>
  <si>
    <t>实发工资</t>
  </si>
  <si>
    <t>补扣公积金、社保</t>
  </si>
  <si>
    <t>扣发合计</t>
  </si>
  <si>
    <t>职务工资</t>
  </si>
  <si>
    <t>机关工勤人员技术等级工资</t>
  </si>
  <si>
    <t>人民警察加班补贴</t>
  </si>
  <si>
    <t>回民补贴</t>
  </si>
  <si>
    <t>绩效工资</t>
  </si>
  <si>
    <t>艰苦边远地区津贴</t>
  </si>
  <si>
    <t>独生子女父母奖励金</t>
  </si>
  <si>
    <t>法医毒物化验人员保健津贴</t>
  </si>
  <si>
    <t>补发津贴</t>
  </si>
  <si>
    <t>卫生独生子女费</t>
  </si>
  <si>
    <t>公安岗位津贴</t>
  </si>
  <si>
    <t>公务交通补贴</t>
  </si>
  <si>
    <t>卫生九三年工改保留津补贴</t>
  </si>
  <si>
    <t>月奖励绩效津贴</t>
  </si>
  <si>
    <t>绩效奖</t>
  </si>
  <si>
    <t>绩效工资补发</t>
  </si>
  <si>
    <t>奖励性绩效工资</t>
  </si>
  <si>
    <t>基础绩效奖</t>
  </si>
  <si>
    <t>月基础绩效</t>
  </si>
  <si>
    <t>法检基础性绩效津补贴</t>
  </si>
  <si>
    <t>基础性绩效工资</t>
  </si>
  <si>
    <t>年度考核奖</t>
  </si>
  <si>
    <t>补发工资</t>
  </si>
  <si>
    <t>法院检察院规范津补贴</t>
  </si>
  <si>
    <t>公检法艰苦边远地区津贴</t>
  </si>
  <si>
    <t>岗位职务补贴</t>
  </si>
  <si>
    <t>岗位工资</t>
  </si>
  <si>
    <t>机关工勤人员岗位工资</t>
  </si>
  <si>
    <t>援藏津贴</t>
  </si>
  <si>
    <t>卫生援藏津贴</t>
  </si>
  <si>
    <t>工作性津贴</t>
  </si>
  <si>
    <t>纪检津贴</t>
  </si>
  <si>
    <t>特级教师津贴</t>
  </si>
  <si>
    <t>公务员十三月奖励工资</t>
  </si>
  <si>
    <t>公安法定工作日之外加班补贴</t>
  </si>
  <si>
    <t>生活性津贴</t>
  </si>
  <si>
    <t>法院检察院工改保留津贴</t>
  </si>
  <si>
    <t>公安执勤津贴</t>
  </si>
  <si>
    <t>事业单位工作人员岗位工资</t>
  </si>
  <si>
    <t>特殊岗位津贴</t>
  </si>
  <si>
    <t>法院检察院执勤津贴</t>
  </si>
  <si>
    <t>信访工作人员岗位工作津贴</t>
  </si>
  <si>
    <t>级别工资</t>
  </si>
  <si>
    <t>中小学教师或护士保留原额百分之十工资</t>
  </si>
  <si>
    <t>政法委机关工作津贴</t>
  </si>
  <si>
    <t>九三年工改保留津补贴</t>
  </si>
  <si>
    <t>住房补贴</t>
  </si>
  <si>
    <t>老粮贴</t>
  </si>
  <si>
    <t>警衔津贴</t>
  </si>
  <si>
    <t>乡镇工作补贴</t>
  </si>
  <si>
    <t>教龄津贴</t>
  </si>
  <si>
    <t>护龄津贴</t>
  </si>
  <si>
    <t>公务员规范后津补贴</t>
  </si>
  <si>
    <t>试用期工资</t>
  </si>
  <si>
    <t>人民警察值勤岗位津贴</t>
  </si>
  <si>
    <t>国家规定的其他津补贴项目</t>
  </si>
  <si>
    <t>纪委监委机构改革保留补贴</t>
  </si>
  <si>
    <t>事业单位人员薪级工资</t>
  </si>
  <si>
    <t>中小学教师或护士提高百分之十</t>
  </si>
  <si>
    <t>个人缴养老保险费</t>
  </si>
  <si>
    <t>个人缴医疗保险费</t>
  </si>
  <si>
    <t>个人缴职业年金</t>
  </si>
  <si>
    <t>个人缴失业保险费</t>
  </si>
  <si>
    <t>个人缴住房公积金</t>
  </si>
  <si>
    <t>个人所得税</t>
  </si>
  <si>
    <t>李*1</t>
  </si>
  <si>
    <t>1-居民身份证</t>
  </si>
  <si>
    <t/>
  </si>
  <si>
    <t>蒲**</t>
  </si>
  <si>
    <t>吕**</t>
  </si>
  <si>
    <t>黄**</t>
  </si>
  <si>
    <t>罗**</t>
  </si>
  <si>
    <t>周**</t>
  </si>
  <si>
    <t>A胡**</t>
  </si>
  <si>
    <t>B田**</t>
  </si>
  <si>
    <t>刘**</t>
  </si>
  <si>
    <t>D唐**</t>
  </si>
  <si>
    <t>C杨**</t>
  </si>
  <si>
    <t>E李**</t>
  </si>
  <si>
    <t>合计</t>
  </si>
  <si>
    <t>备注：1.A胡**晋升三级主任科员（成高财党组发〔2024〕4号），8月起工资增加204元，补发8月工资。2.B田**转正任四级主任科员，工资增加3378元，C杨**转正聘任为八级管理岗位（成高财党组发〔2024〕3号），工资增加3328元，7月起调整工资，补发7-8月工资。3.D唐**2024年7月八级管理岗位满2年，基础绩效奖调增50元，补发7-8月基础绩效奖。4.E李**2024年7月12日入职起薪，补发7-8月工资。5.医疗保险基数上限调整，黄**补扣7-8月医保。6.公积金基数上限调整，黄**补扣1-8月公积金。补扣E李**7-8月社保公积金。</t>
  </si>
  <si>
    <t>单位负责人：</t>
  </si>
  <si>
    <t>分管负责人：</t>
  </si>
  <si>
    <t>财务负责人：</t>
  </si>
  <si>
    <t>财务负责人:</t>
  </si>
  <si>
    <t>复核：</t>
  </si>
  <si>
    <t>复核人：</t>
  </si>
  <si>
    <t>制表人:</t>
  </si>
  <si>
    <t>制表：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</si>
</sst>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20"/>
      <name val="方正小标宋简体"/>
      <charset val="134"/>
    </font>
    <font>
      <b/>
      <sz val="10"/>
      <name val="宋体"/>
      <charset val="134"/>
      <scheme val="minor"/>
    </font>
    <font>
      <b/>
      <sz val="8"/>
      <name val="宋体"/>
      <charset val="134"/>
      <scheme val="major"/>
    </font>
    <font>
      <b/>
      <sz val="8"/>
      <color theme="1"/>
      <name val="宋体"/>
      <charset val="134"/>
      <scheme val="minor"/>
    </font>
    <font>
      <b/>
      <sz val="8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33" fillId="2" borderId="3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/>
  </cellStyleXfs>
  <cellXfs count="4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0" fontId="0" fillId="0" borderId="0" xfId="0" applyNumberFormat="1" applyFill="1" applyAlignment="1">
      <alignment horizontal="right" vertical="center"/>
    </xf>
    <xf numFmtId="40" fontId="5" fillId="0" borderId="0" xfId="0" applyNumberFormat="1" applyFont="1" applyFill="1" applyAlignment="1">
      <alignment horizontal="right" vertical="center"/>
    </xf>
    <xf numFmtId="0" fontId="0" fillId="0" borderId="0" xfId="0" applyFill="1"/>
    <xf numFmtId="40" fontId="6" fillId="0" borderId="0" xfId="0" applyNumberFormat="1" applyFont="1" applyFill="1" applyAlignment="1">
      <alignment horizontal="center" vertical="center" wrapText="1"/>
    </xf>
    <xf numFmtId="40" fontId="7" fillId="0" borderId="0" xfId="0" applyNumberFormat="1" applyFont="1" applyFill="1" applyAlignment="1">
      <alignment horizontal="left" vertical="center" wrapText="1"/>
    </xf>
    <xf numFmtId="40" fontId="7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4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right" vertical="center" shrinkToFit="1"/>
    </xf>
    <xf numFmtId="0" fontId="9" fillId="0" borderId="1" xfId="0" applyFont="1" applyFill="1" applyBorder="1" applyAlignment="1">
      <alignment horizontal="right" vertical="center"/>
    </xf>
    <xf numFmtId="177" fontId="9" fillId="0" borderId="1" xfId="0" applyNumberFormat="1" applyFont="1" applyFill="1" applyBorder="1" applyAlignment="1">
      <alignment vertical="center"/>
    </xf>
    <xf numFmtId="176" fontId="9" fillId="0" borderId="1" xfId="0" applyNumberFormat="1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 shrinkToFit="1"/>
    </xf>
    <xf numFmtId="0" fontId="9" fillId="0" borderId="0" xfId="0" applyFont="1" applyFill="1" applyAlignment="1">
      <alignment horizontal="left" vertical="center" shrinkToFi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40" fontId="13" fillId="0" borderId="0" xfId="0" applyNumberFormat="1" applyFont="1" applyFill="1" applyAlignment="1">
      <alignment horizontal="left" vertical="center"/>
    </xf>
    <xf numFmtId="177" fontId="10" fillId="0" borderId="1" xfId="0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40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177" fontId="14" fillId="0" borderId="1" xfId="0" applyNumberFormat="1" applyFont="1" applyFill="1" applyBorder="1" applyAlignment="1"/>
    <xf numFmtId="177" fontId="9" fillId="0" borderId="1" xfId="0" applyNumberFormat="1" applyFont="1" applyFill="1" applyBorder="1" applyAlignment="1">
      <alignment horizontal="center" vertical="center"/>
    </xf>
    <xf numFmtId="40" fontId="15" fillId="0" borderId="0" xfId="0" applyNumberFormat="1" applyFont="1" applyFill="1" applyAlignment="1">
      <alignment horizontal="right" vertical="center"/>
    </xf>
    <xf numFmtId="40" fontId="3" fillId="0" borderId="0" xfId="0" applyNumberFormat="1" applyFont="1" applyFill="1" applyAlignment="1">
      <alignment vertical="center"/>
    </xf>
    <xf numFmtId="40" fontId="3" fillId="0" borderId="0" xfId="0" applyNumberFormat="1" applyFont="1" applyFill="1" applyAlignment="1">
      <alignment horizontal="center" vertical="center"/>
    </xf>
    <xf numFmtId="40" fontId="11" fillId="0" borderId="0" xfId="0" applyNumberFormat="1" applyFont="1" applyFill="1" applyAlignment="1">
      <alignment horizontal="right" vertical="center"/>
    </xf>
    <xf numFmtId="40" fontId="7" fillId="0" borderId="0" xfId="0" applyNumberFormat="1" applyFont="1" applyFill="1" applyAlignment="1">
      <alignment horizontal="center" vertical="center"/>
    </xf>
    <xf numFmtId="0" fontId="15" fillId="0" borderId="0" xfId="0" applyFont="1" applyFill="1"/>
    <xf numFmtId="176" fontId="16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  <cellStyle name="常规 7" xfId="50"/>
    <cellStyle name="常规 2" xfId="51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Lenovo\Desktop\8&#26376;&#20010;&#31246;9&#26376;&#24037;&#36164;&#25187;&#2745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Sheet1"/>
    </sheetNames>
    <sheetDataSet>
      <sheetData sheetId="0" refreshError="1">
        <row r="2">
          <cell r="B2" t="str">
            <v>姓名</v>
          </cell>
          <cell r="C2" t="str">
            <v>8月个税</v>
          </cell>
        </row>
        <row r="3">
          <cell r="B3" t="str">
            <v>汪琳</v>
          </cell>
          <cell r="C3">
            <v>527.72</v>
          </cell>
        </row>
        <row r="4">
          <cell r="B4" t="str">
            <v>韩霜</v>
          </cell>
          <cell r="C4">
            <v>510.05</v>
          </cell>
        </row>
        <row r="5">
          <cell r="B5" t="str">
            <v>李薇</v>
          </cell>
          <cell r="C5">
            <v>385.29</v>
          </cell>
        </row>
        <row r="6">
          <cell r="B6" t="str">
            <v>蒲薇</v>
          </cell>
          <cell r="C6">
            <v>26.81</v>
          </cell>
        </row>
        <row r="7">
          <cell r="B7" t="str">
            <v>吕果</v>
          </cell>
          <cell r="C7">
            <v>67.84</v>
          </cell>
        </row>
        <row r="8">
          <cell r="B8" t="str">
            <v>黄明</v>
          </cell>
          <cell r="C8">
            <v>966.61</v>
          </cell>
        </row>
        <row r="9">
          <cell r="B9" t="str">
            <v>冉光俊</v>
          </cell>
          <cell r="C9">
            <v>0</v>
          </cell>
        </row>
        <row r="10">
          <cell r="B10" t="str">
            <v>熊静</v>
          </cell>
          <cell r="C10">
            <v>787.71</v>
          </cell>
        </row>
        <row r="11">
          <cell r="B11" t="str">
            <v>方敬玉</v>
          </cell>
          <cell r="C11">
            <v>329.52</v>
          </cell>
        </row>
        <row r="12">
          <cell r="B12" t="str">
            <v>高洪艳</v>
          </cell>
          <cell r="C12">
            <v>627.57</v>
          </cell>
        </row>
        <row r="13">
          <cell r="B13" t="str">
            <v>易敬涛</v>
          </cell>
          <cell r="C13">
            <v>536.59</v>
          </cell>
        </row>
        <row r="14">
          <cell r="B14" t="str">
            <v>罗蓉</v>
          </cell>
          <cell r="C14">
            <v>48.32</v>
          </cell>
        </row>
        <row r="15">
          <cell r="B15" t="str">
            <v>杨洋</v>
          </cell>
          <cell r="C15">
            <v>111.19</v>
          </cell>
        </row>
        <row r="16">
          <cell r="B16" t="str">
            <v>何婷</v>
          </cell>
          <cell r="C16">
            <v>431.19</v>
          </cell>
        </row>
        <row r="17">
          <cell r="B17" t="str">
            <v>廖希</v>
          </cell>
          <cell r="C17">
            <v>58.07</v>
          </cell>
        </row>
        <row r="18">
          <cell r="B18" t="str">
            <v>包晓静</v>
          </cell>
          <cell r="C18">
            <v>26.81</v>
          </cell>
        </row>
        <row r="19">
          <cell r="B19" t="str">
            <v>李文媛</v>
          </cell>
          <cell r="C19">
            <v>342.11</v>
          </cell>
        </row>
        <row r="20">
          <cell r="B20" t="str">
            <v>刘丹</v>
          </cell>
          <cell r="C20">
            <v>70.68</v>
          </cell>
        </row>
        <row r="21">
          <cell r="B21" t="str">
            <v>马霜</v>
          </cell>
          <cell r="C21">
            <v>0</v>
          </cell>
        </row>
        <row r="22">
          <cell r="B22" t="str">
            <v>邱高长青</v>
          </cell>
          <cell r="C22">
            <v>277.76</v>
          </cell>
        </row>
        <row r="23">
          <cell r="B23" t="str">
            <v>周宏伟</v>
          </cell>
          <cell r="C23">
            <v>102</v>
          </cell>
        </row>
        <row r="24">
          <cell r="B24" t="str">
            <v>周雪莲</v>
          </cell>
          <cell r="C24">
            <v>0</v>
          </cell>
        </row>
        <row r="25">
          <cell r="B25" t="str">
            <v>谷颖</v>
          </cell>
          <cell r="C25">
            <v>947.42</v>
          </cell>
        </row>
        <row r="26">
          <cell r="B26" t="str">
            <v>胡潇</v>
          </cell>
          <cell r="C26">
            <v>65.78</v>
          </cell>
        </row>
        <row r="27">
          <cell r="B27" t="str">
            <v>田原</v>
          </cell>
          <cell r="C27">
            <v>53.93</v>
          </cell>
        </row>
        <row r="28">
          <cell r="C28">
            <v>7300.97</v>
          </cell>
        </row>
        <row r="29">
          <cell r="B29" t="str">
            <v>刘嘉</v>
          </cell>
          <cell r="C29">
            <v>0</v>
          </cell>
        </row>
        <row r="30">
          <cell r="B30" t="str">
            <v>张磊</v>
          </cell>
          <cell r="C30">
            <v>495.98</v>
          </cell>
        </row>
        <row r="31">
          <cell r="B31" t="str">
            <v>胡艺山</v>
          </cell>
          <cell r="C31">
            <v>434.82</v>
          </cell>
        </row>
        <row r="32">
          <cell r="B32" t="str">
            <v>李庆</v>
          </cell>
          <cell r="C32">
            <v>452.3</v>
          </cell>
        </row>
        <row r="33">
          <cell r="B33" t="str">
            <v>唐国晋</v>
          </cell>
          <cell r="C33">
            <v>62.7</v>
          </cell>
        </row>
        <row r="34">
          <cell r="B34" t="str">
            <v>张福祥</v>
          </cell>
          <cell r="C34">
            <v>0</v>
          </cell>
        </row>
        <row r="35">
          <cell r="B35" t="str">
            <v>杨钰婕</v>
          </cell>
          <cell r="C35">
            <v>7.81</v>
          </cell>
        </row>
        <row r="36">
          <cell r="C36">
            <v>1453.61</v>
          </cell>
        </row>
        <row r="37">
          <cell r="C37">
            <v>8754.58</v>
          </cell>
        </row>
        <row r="38">
          <cell r="B38" t="str">
            <v>阮永强</v>
          </cell>
          <cell r="C38">
            <v>13.2</v>
          </cell>
        </row>
        <row r="39">
          <cell r="B39" t="str">
            <v>徐颖</v>
          </cell>
          <cell r="C39">
            <v>0</v>
          </cell>
        </row>
        <row r="40">
          <cell r="B40" t="str">
            <v>陈敏</v>
          </cell>
          <cell r="C40">
            <v>0</v>
          </cell>
        </row>
        <row r="41">
          <cell r="B41" t="str">
            <v>徐云祥</v>
          </cell>
          <cell r="C41">
            <v>0</v>
          </cell>
        </row>
        <row r="42">
          <cell r="B42" t="str">
            <v>江慧</v>
          </cell>
          <cell r="C42">
            <v>0</v>
          </cell>
        </row>
        <row r="43">
          <cell r="B43" t="str">
            <v>谢欣然</v>
          </cell>
          <cell r="C43">
            <v>0</v>
          </cell>
        </row>
        <row r="44">
          <cell r="B44" t="str">
            <v>周湜杰</v>
          </cell>
          <cell r="C44">
            <v>0</v>
          </cell>
        </row>
        <row r="45">
          <cell r="B45" t="str">
            <v>宋方圆</v>
          </cell>
          <cell r="C45">
            <v>0</v>
          </cell>
        </row>
        <row r="46">
          <cell r="B46" t="str">
            <v>杨勤文</v>
          </cell>
          <cell r="C46">
            <v>0</v>
          </cell>
        </row>
        <row r="47">
          <cell r="B47" t="str">
            <v>杜疆</v>
          </cell>
          <cell r="C47">
            <v>0</v>
          </cell>
        </row>
        <row r="48">
          <cell r="B48" t="str">
            <v>张玲</v>
          </cell>
          <cell r="C48">
            <v>54.06</v>
          </cell>
        </row>
        <row r="49">
          <cell r="B49" t="str">
            <v>赖梅</v>
          </cell>
          <cell r="C49">
            <v>20.14</v>
          </cell>
        </row>
        <row r="50">
          <cell r="B50" t="str">
            <v>沈丽萍</v>
          </cell>
          <cell r="C50">
            <v>59.38</v>
          </cell>
        </row>
        <row r="51">
          <cell r="B51" t="str">
            <v>黄卓尔</v>
          </cell>
          <cell r="C51">
            <v>5.62</v>
          </cell>
        </row>
        <row r="52">
          <cell r="B52" t="str">
            <v>李佳</v>
          </cell>
          <cell r="C52">
            <v>32.79</v>
          </cell>
        </row>
        <row r="53">
          <cell r="B53" t="str">
            <v>阴琪</v>
          </cell>
          <cell r="C53">
            <v>580.93</v>
          </cell>
        </row>
        <row r="54">
          <cell r="B54" t="str">
            <v>张练</v>
          </cell>
          <cell r="C54">
            <v>0</v>
          </cell>
        </row>
        <row r="55">
          <cell r="B55" t="str">
            <v>郑偲</v>
          </cell>
          <cell r="C55">
            <v>0</v>
          </cell>
        </row>
        <row r="56">
          <cell r="B56" t="str">
            <v>张净</v>
          </cell>
          <cell r="C56">
            <v>76.96</v>
          </cell>
        </row>
        <row r="57">
          <cell r="B57" t="str">
            <v>杨圣</v>
          </cell>
          <cell r="C57">
            <v>92.63</v>
          </cell>
        </row>
        <row r="58">
          <cell r="C58">
            <v>935.71</v>
          </cell>
        </row>
        <row r="59">
          <cell r="C59">
            <v>9690.29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X20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A17" sqref="A17:BV17"/>
    </sheetView>
  </sheetViews>
  <sheetFormatPr defaultColWidth="9" defaultRowHeight="15.6"/>
  <cols>
    <col min="1" max="1" width="3.11111111111111" style="4" customWidth="1"/>
    <col min="2" max="2" width="6.77777777777778" style="5" customWidth="1"/>
    <col min="3" max="3" width="6.55555555555556" style="5" customWidth="1"/>
    <col min="4" max="4" width="10" style="5" customWidth="1"/>
    <col min="5" max="5" width="8.66666666666667" style="5" customWidth="1"/>
    <col min="6" max="6" width="7.22222222222222" style="6" customWidth="1"/>
    <col min="7" max="7" width="10" style="6" customWidth="1"/>
    <col min="8" max="8" width="8.33333333333333" style="7" customWidth="1"/>
    <col min="9" max="9" width="9.66666666666667" style="6" customWidth="1"/>
    <col min="10" max="10" width="6.11111111111111" style="6" customWidth="1"/>
    <col min="11" max="11" width="5.55555555555556" style="6" customWidth="1"/>
    <col min="12" max="12" width="16.6666666666667" style="6" hidden="1" customWidth="1"/>
    <col min="13" max="13" width="8.66666666666667" style="6" hidden="1" customWidth="1"/>
    <col min="14" max="14" width="10.1111111111111" style="6" hidden="1" customWidth="1"/>
    <col min="15" max="15" width="16.6666666666667" style="6" hidden="1" customWidth="1"/>
    <col min="16" max="16" width="4.11111111111111" style="7" customWidth="1"/>
    <col min="17" max="17" width="24.6666666666667" style="6" hidden="1" customWidth="1"/>
    <col min="18" max="18" width="9.11111111111111" style="6" hidden="1" customWidth="1"/>
    <col min="19" max="19" width="14.6666666666667" style="6" hidden="1" customWidth="1"/>
    <col min="20" max="20" width="6.44444444444444" style="6" hidden="1" customWidth="1"/>
    <col min="21" max="21" width="6.44444444444444" style="6" customWidth="1"/>
    <col min="22" max="22" width="8.11111111111111" style="6" hidden="1" customWidth="1"/>
    <col min="23" max="23" width="6.55555555555556" style="6" hidden="1" customWidth="1"/>
    <col min="24" max="24" width="22.6666666666667" style="6" hidden="1" customWidth="1"/>
    <col min="25" max="25" width="10.6666666666667" style="6" hidden="1" customWidth="1"/>
    <col min="26" max="26" width="3.77777777777778" style="6" customWidth="1"/>
    <col min="27" max="27" width="7" style="6" customWidth="1"/>
    <col min="28" max="28" width="6.44444444444444" style="6" hidden="1" customWidth="1"/>
    <col min="29" max="29" width="7.22222222222222" style="6" hidden="1" customWidth="1"/>
    <col min="30" max="30" width="3.66666666666667" style="6" customWidth="1"/>
    <col min="31" max="31" width="8.66666666666667" style="6" hidden="1" customWidth="1"/>
    <col min="32" max="32" width="6" style="6" customWidth="1"/>
    <col min="33" max="33" width="7.22222222222222" style="6" hidden="1" customWidth="1"/>
    <col min="34" max="34" width="26.6666666666667" style="6" hidden="1" customWidth="1"/>
    <col min="35" max="35" width="4.44444444444444" style="6" customWidth="1"/>
    <col min="36" max="36" width="10" style="6" hidden="1" customWidth="1"/>
    <col min="37" max="37" width="5.22222222222222" style="6" customWidth="1"/>
    <col min="38" max="39" width="7.22222222222222" style="6" hidden="1" customWidth="1"/>
    <col min="40" max="40" width="5" style="6" hidden="1" customWidth="1"/>
    <col min="41" max="41" width="12.6666666666667" style="6" hidden="1" customWidth="1"/>
    <col min="42" max="42" width="6" style="6" hidden="1" customWidth="1"/>
    <col min="43" max="43" width="12.6666666666667" style="6" hidden="1" customWidth="1"/>
    <col min="44" max="44" width="8.66666666666667" style="6" hidden="1" customWidth="1"/>
    <col min="45" max="45" width="10" style="6" hidden="1" customWidth="1"/>
    <col min="46" max="46" width="22.6666666666667" style="6" hidden="1" customWidth="1"/>
    <col min="47" max="47" width="10.6666666666667" style="6" hidden="1" customWidth="1"/>
    <col min="48" max="48" width="6.11111111111111" style="6" customWidth="1"/>
    <col min="49" max="49" width="6.77777777777778" style="6" hidden="1" customWidth="1"/>
    <col min="50" max="50" width="9.66666666666667" style="6" hidden="1" customWidth="1"/>
    <col min="51" max="51" width="4.66666666666667" style="6" customWidth="1"/>
    <col min="52" max="52" width="6.11111111111111" style="6" customWidth="1"/>
    <col min="53" max="53" width="9.22222222222222" style="6" hidden="1" customWidth="1"/>
    <col min="54" max="54" width="8.66666666666667" style="6" hidden="1" customWidth="1"/>
    <col min="55" max="55" width="5.22222222222222" style="6" customWidth="1"/>
    <col min="56" max="56" width="8.66666666666667" style="6" hidden="1" customWidth="1"/>
    <col min="57" max="57" width="12.6666666666667" style="6" hidden="1" customWidth="1"/>
    <col min="58" max="58" width="8.66666666666667" style="6" hidden="1" customWidth="1"/>
    <col min="59" max="59" width="7.77777777777778" style="6" hidden="1" customWidth="1"/>
    <col min="60" max="60" width="8.77777777777778" style="6" hidden="1" customWidth="1"/>
    <col min="61" max="61" width="9.33333333333333" style="6" hidden="1" customWidth="1"/>
    <col min="62" max="62" width="7.11111111111111" style="6" customWidth="1"/>
    <col min="63" max="63" width="5.33333333333333" style="6" customWidth="1"/>
    <col min="64" max="64" width="6.33333333333333" style="6" hidden="1" customWidth="1"/>
    <col min="65" max="65" width="9.77777777777778" style="6" hidden="1" customWidth="1"/>
    <col min="66" max="66" width="0.333333333333333" style="6" hidden="1" customWidth="1"/>
    <col min="67" max="67" width="5.44444444444444" style="6" customWidth="1"/>
    <col min="68" max="68" width="9.88888888888889" style="6" hidden="1" customWidth="1"/>
    <col min="69" max="69" width="8.77777777777778" style="6" customWidth="1"/>
    <col min="70" max="70" width="8.88888888888889" style="6" customWidth="1"/>
    <col min="71" max="71" width="9.11111111111111" style="6" customWidth="1"/>
    <col min="72" max="72" width="7.11111111111111" style="8" customWidth="1"/>
    <col min="73" max="73" width="6.38888888888889" style="8" customWidth="1"/>
    <col min="74" max="74" width="8.66666666666667" style="8" customWidth="1"/>
    <col min="75" max="16378" width="9" style="8"/>
  </cols>
  <sheetData>
    <row r="1" ht="30" customHeight="1" spans="1:7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</row>
    <row r="2" s="1" customFormat="1" ht="16.05" customHeight="1" spans="1:16372">
      <c r="A2" s="10" t="s">
        <v>1</v>
      </c>
      <c r="B2" s="10"/>
      <c r="C2" s="10"/>
      <c r="D2" s="10"/>
      <c r="E2" s="10"/>
      <c r="F2" s="10"/>
      <c r="G2" s="10"/>
      <c r="H2" s="11"/>
      <c r="I2" s="11"/>
      <c r="J2" s="11"/>
      <c r="K2" s="11"/>
      <c r="L2" s="28"/>
      <c r="M2" s="28"/>
      <c r="N2" s="28"/>
      <c r="O2" s="28"/>
      <c r="P2" s="11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11" t="s">
        <v>2</v>
      </c>
      <c r="AD2" s="11" t="s">
        <v>3</v>
      </c>
      <c r="AE2" s="28"/>
      <c r="AG2" s="28"/>
      <c r="AH2" s="28"/>
      <c r="AI2" s="28"/>
      <c r="AJ2" s="11" t="s">
        <v>4</v>
      </c>
      <c r="AK2" s="28"/>
      <c r="AL2" s="35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39" t="s">
        <v>5</v>
      </c>
      <c r="BQ2" s="39"/>
      <c r="BR2" s="39"/>
      <c r="BS2" s="11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  <c r="WZF2" s="40"/>
      <c r="WZG2" s="40"/>
      <c r="WZH2" s="40"/>
      <c r="WZI2" s="40"/>
      <c r="WZJ2" s="40"/>
      <c r="WZK2" s="40"/>
      <c r="WZL2" s="40"/>
      <c r="WZM2" s="40"/>
      <c r="WZN2" s="40"/>
      <c r="WZO2" s="40"/>
      <c r="WZP2" s="40"/>
      <c r="WZQ2" s="40"/>
      <c r="WZR2" s="40"/>
      <c r="WZS2" s="40"/>
      <c r="WZT2" s="40"/>
      <c r="WZU2" s="40"/>
      <c r="WZV2" s="40"/>
      <c r="WZW2" s="40"/>
      <c r="WZX2" s="40"/>
      <c r="WZY2" s="40"/>
      <c r="WZZ2" s="40"/>
      <c r="XAA2" s="40"/>
      <c r="XAB2" s="40"/>
      <c r="XAC2" s="40"/>
      <c r="XAD2" s="40"/>
      <c r="XAE2" s="40"/>
      <c r="XAF2" s="40"/>
      <c r="XAG2" s="40"/>
      <c r="XAH2" s="40"/>
      <c r="XAI2" s="40"/>
      <c r="XAJ2" s="40"/>
      <c r="XAK2" s="40"/>
      <c r="XAL2" s="40"/>
      <c r="XAM2" s="40"/>
      <c r="XAN2" s="40"/>
      <c r="XAO2" s="40"/>
      <c r="XAP2" s="40"/>
      <c r="XAQ2" s="40"/>
      <c r="XAR2" s="40"/>
      <c r="XAS2" s="40"/>
      <c r="XAT2" s="40"/>
      <c r="XAU2" s="40"/>
      <c r="XAV2" s="40"/>
      <c r="XAW2" s="40"/>
      <c r="XAX2" s="40"/>
      <c r="XAY2" s="40"/>
      <c r="XAZ2" s="40"/>
      <c r="XBA2" s="40"/>
      <c r="XBB2" s="40"/>
      <c r="XBC2" s="40"/>
      <c r="XBD2" s="40"/>
      <c r="XBE2" s="40"/>
      <c r="XBF2" s="40"/>
      <c r="XBG2" s="40"/>
      <c r="XBH2" s="40"/>
      <c r="XBI2" s="40"/>
      <c r="XBJ2" s="40"/>
      <c r="XBK2" s="40"/>
      <c r="XBL2" s="40"/>
      <c r="XBM2" s="40"/>
      <c r="XBN2" s="40"/>
      <c r="XBO2" s="40"/>
      <c r="XBP2" s="40"/>
      <c r="XBQ2" s="40"/>
      <c r="XBR2" s="40"/>
      <c r="XBS2" s="40"/>
      <c r="XBT2" s="40"/>
      <c r="XBU2" s="40"/>
      <c r="XBV2" s="40"/>
      <c r="XBW2" s="40"/>
      <c r="XBX2" s="40"/>
      <c r="XBY2" s="40"/>
      <c r="XBZ2" s="40"/>
      <c r="XCA2" s="40"/>
      <c r="XCB2" s="40"/>
      <c r="XCC2" s="40"/>
      <c r="XCD2" s="40"/>
      <c r="XCE2" s="40"/>
      <c r="XCF2" s="40"/>
      <c r="XCG2" s="40"/>
      <c r="XCH2" s="40"/>
      <c r="XCI2" s="40"/>
      <c r="XCJ2" s="40"/>
      <c r="XCK2" s="40"/>
      <c r="XCL2" s="40"/>
      <c r="XCM2" s="40"/>
      <c r="XCN2" s="40"/>
      <c r="XCO2" s="40"/>
      <c r="XCP2" s="40"/>
      <c r="XCQ2" s="40"/>
      <c r="XCR2" s="40"/>
      <c r="XCS2" s="40"/>
      <c r="XCT2" s="40"/>
      <c r="XCU2" s="40"/>
      <c r="XCV2" s="40"/>
      <c r="XCW2" s="40"/>
      <c r="XCX2" s="40"/>
      <c r="XCY2" s="40"/>
      <c r="XCZ2" s="40"/>
      <c r="XDA2" s="40"/>
      <c r="XDB2" s="40"/>
      <c r="XDC2" s="40"/>
      <c r="XDD2" s="40"/>
      <c r="XDE2" s="40"/>
      <c r="XDF2" s="40"/>
      <c r="XDG2" s="40"/>
      <c r="XDH2" s="40"/>
      <c r="XDI2" s="40"/>
      <c r="XDJ2" s="40"/>
      <c r="XDK2" s="40"/>
      <c r="XDL2" s="40"/>
      <c r="XDM2" s="40"/>
      <c r="XDN2" s="40"/>
      <c r="XDO2" s="40"/>
      <c r="XDP2" s="40"/>
      <c r="XDQ2" s="40"/>
      <c r="XDR2" s="40"/>
      <c r="XDS2" s="40"/>
      <c r="XDT2" s="40"/>
      <c r="XDU2" s="40"/>
      <c r="XDV2" s="40"/>
      <c r="XDW2" s="40"/>
      <c r="XDX2" s="40"/>
      <c r="XDY2" s="40"/>
      <c r="XDZ2" s="40"/>
      <c r="XEA2" s="40"/>
      <c r="XEB2" s="40"/>
      <c r="XEC2" s="40"/>
      <c r="XED2" s="40"/>
      <c r="XEE2" s="40"/>
      <c r="XEF2" s="40"/>
      <c r="XEG2" s="40"/>
      <c r="XEH2" s="40"/>
      <c r="XEI2" s="40"/>
      <c r="XEJ2" s="40"/>
      <c r="XEK2" s="40"/>
      <c r="XEL2" s="40"/>
      <c r="XEM2" s="40"/>
      <c r="XEN2" s="40"/>
      <c r="XEO2" s="40"/>
      <c r="XEP2" s="40"/>
      <c r="XEQ2" s="40"/>
      <c r="XER2" s="40"/>
    </row>
    <row r="3" s="2" customFormat="1" ht="67.05" customHeight="1" spans="1:16372">
      <c r="A3" s="12" t="s">
        <v>6</v>
      </c>
      <c r="B3" s="12" t="s">
        <v>7</v>
      </c>
      <c r="C3" s="13" t="s">
        <v>8</v>
      </c>
      <c r="D3" s="13" t="s">
        <v>9</v>
      </c>
      <c r="E3" s="13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  <c r="N3" s="14" t="s">
        <v>19</v>
      </c>
      <c r="O3" s="14" t="s">
        <v>20</v>
      </c>
      <c r="P3" s="14" t="s">
        <v>21</v>
      </c>
      <c r="Q3" s="14" t="s">
        <v>22</v>
      </c>
      <c r="R3" s="14" t="s">
        <v>23</v>
      </c>
      <c r="S3" s="14" t="s">
        <v>24</v>
      </c>
      <c r="T3" s="14" t="s">
        <v>25</v>
      </c>
      <c r="U3" s="14" t="s">
        <v>26</v>
      </c>
      <c r="V3" s="14" t="s">
        <v>27</v>
      </c>
      <c r="W3" s="14" t="s">
        <v>28</v>
      </c>
      <c r="X3" s="14" t="s">
        <v>29</v>
      </c>
      <c r="Y3" s="14" t="s">
        <v>30</v>
      </c>
      <c r="Z3" s="14" t="s">
        <v>31</v>
      </c>
      <c r="AA3" s="14" t="s">
        <v>32</v>
      </c>
      <c r="AB3" s="14" t="s">
        <v>33</v>
      </c>
      <c r="AC3" s="14" t="s">
        <v>34</v>
      </c>
      <c r="AD3" s="14" t="s">
        <v>35</v>
      </c>
      <c r="AE3" s="14" t="s">
        <v>36</v>
      </c>
      <c r="AF3" s="14" t="s">
        <v>37</v>
      </c>
      <c r="AG3" s="14" t="s">
        <v>38</v>
      </c>
      <c r="AH3" s="14" t="s">
        <v>39</v>
      </c>
      <c r="AI3" s="14" t="s">
        <v>40</v>
      </c>
      <c r="AJ3" s="14" t="s">
        <v>41</v>
      </c>
      <c r="AK3" s="14" t="s">
        <v>42</v>
      </c>
      <c r="AL3" s="14" t="s">
        <v>43</v>
      </c>
      <c r="AM3" s="14" t="s">
        <v>44</v>
      </c>
      <c r="AN3" s="14" t="s">
        <v>45</v>
      </c>
      <c r="AO3" s="14" t="s">
        <v>46</v>
      </c>
      <c r="AP3" s="14" t="s">
        <v>47</v>
      </c>
      <c r="AQ3" s="14" t="s">
        <v>48</v>
      </c>
      <c r="AR3" s="14" t="s">
        <v>49</v>
      </c>
      <c r="AS3" s="14" t="s">
        <v>50</v>
      </c>
      <c r="AT3" s="14" t="s">
        <v>51</v>
      </c>
      <c r="AU3" s="14" t="s">
        <v>52</v>
      </c>
      <c r="AV3" s="14" t="s">
        <v>53</v>
      </c>
      <c r="AW3" s="14" t="s">
        <v>54</v>
      </c>
      <c r="AX3" s="14" t="s">
        <v>55</v>
      </c>
      <c r="AY3" s="14" t="s">
        <v>56</v>
      </c>
      <c r="AZ3" s="14" t="s">
        <v>57</v>
      </c>
      <c r="BA3" s="14" t="s">
        <v>58</v>
      </c>
      <c r="BB3" s="14" t="s">
        <v>59</v>
      </c>
      <c r="BC3" s="14" t="s">
        <v>60</v>
      </c>
      <c r="BD3" s="14" t="s">
        <v>61</v>
      </c>
      <c r="BE3" s="14" t="s">
        <v>62</v>
      </c>
      <c r="BF3" s="14" t="s">
        <v>63</v>
      </c>
      <c r="BG3" s="14" t="s">
        <v>64</v>
      </c>
      <c r="BH3" s="14" t="s">
        <v>65</v>
      </c>
      <c r="BI3" s="14" t="s">
        <v>66</v>
      </c>
      <c r="BJ3" s="14" t="s">
        <v>67</v>
      </c>
      <c r="BK3" s="14" t="s">
        <v>68</v>
      </c>
      <c r="BL3" s="14" t="s">
        <v>69</v>
      </c>
      <c r="BM3" s="14" t="s">
        <v>70</v>
      </c>
      <c r="BN3" s="14" t="s">
        <v>71</v>
      </c>
      <c r="BO3" s="14" t="s">
        <v>72</v>
      </c>
      <c r="BP3" s="14" t="s">
        <v>73</v>
      </c>
      <c r="BQ3" s="14" t="s">
        <v>74</v>
      </c>
      <c r="BR3" s="14" t="s">
        <v>75</v>
      </c>
      <c r="BS3" s="14" t="s">
        <v>76</v>
      </c>
      <c r="BT3" s="14" t="s">
        <v>77</v>
      </c>
      <c r="BU3" s="14" t="s">
        <v>78</v>
      </c>
      <c r="BV3" s="14" t="s">
        <v>79</v>
      </c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  <c r="XER3" s="43"/>
    </row>
    <row r="4" s="3" customFormat="1" ht="13.95" customHeight="1" spans="1:74">
      <c r="A4" s="15">
        <v>3</v>
      </c>
      <c r="B4" s="16" t="s">
        <v>80</v>
      </c>
      <c r="C4" s="17" t="s">
        <v>81</v>
      </c>
      <c r="D4" s="17"/>
      <c r="E4" s="18"/>
      <c r="F4" s="19">
        <f t="shared" ref="F4:F7" si="0">SUM(J4:BO4)</f>
        <v>15793</v>
      </c>
      <c r="G4" s="20">
        <f t="shared" ref="G4:G7" si="1">F4-I4-H4</f>
        <v>10733.59</v>
      </c>
      <c r="H4" s="21"/>
      <c r="I4" s="20">
        <f t="shared" ref="I4:I7" si="2">SUM(BQ4:BV4)</f>
        <v>5059.41</v>
      </c>
      <c r="J4" s="19">
        <v>1500</v>
      </c>
      <c r="K4" s="19" t="s">
        <v>82</v>
      </c>
      <c r="L4" s="19"/>
      <c r="M4" s="19"/>
      <c r="N4" s="19"/>
      <c r="O4" s="19"/>
      <c r="P4" s="29" t="s">
        <v>82</v>
      </c>
      <c r="Q4" s="19"/>
      <c r="R4" s="19"/>
      <c r="S4" s="19"/>
      <c r="T4" s="19"/>
      <c r="U4" s="19">
        <v>650</v>
      </c>
      <c r="V4" s="19"/>
      <c r="W4" s="19" t="s">
        <v>82</v>
      </c>
      <c r="X4" s="19"/>
      <c r="Y4" s="19"/>
      <c r="Z4" s="19"/>
      <c r="AA4" s="19">
        <v>5050</v>
      </c>
      <c r="AB4" s="19" t="s">
        <v>82</v>
      </c>
      <c r="AC4" s="19"/>
      <c r="AD4" s="19"/>
      <c r="AE4" s="19"/>
      <c r="AF4" s="19"/>
      <c r="AG4" s="19"/>
      <c r="AH4" s="19"/>
      <c r="AI4" s="19"/>
      <c r="AJ4" s="19"/>
      <c r="AK4" s="19" t="s">
        <v>82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 t="s">
        <v>82</v>
      </c>
      <c r="AW4" s="19"/>
      <c r="AX4" s="19" t="s">
        <v>82</v>
      </c>
      <c r="AY4" s="19" t="s">
        <v>82</v>
      </c>
      <c r="AZ4" s="19">
        <v>2948</v>
      </c>
      <c r="BA4" s="19"/>
      <c r="BB4" s="19"/>
      <c r="BC4" s="19">
        <v>116</v>
      </c>
      <c r="BD4" s="19"/>
      <c r="BE4" s="19"/>
      <c r="BF4" s="19"/>
      <c r="BG4" s="19"/>
      <c r="BH4" s="19"/>
      <c r="BI4" s="19"/>
      <c r="BJ4" s="19">
        <v>5529</v>
      </c>
      <c r="BK4" s="19" t="s">
        <v>82</v>
      </c>
      <c r="BL4" s="19"/>
      <c r="BM4" s="19"/>
      <c r="BN4" s="19"/>
      <c r="BO4" s="19" t="s">
        <v>82</v>
      </c>
      <c r="BP4" s="20"/>
      <c r="BQ4" s="20">
        <v>1240.64</v>
      </c>
      <c r="BR4" s="41">
        <v>310.16</v>
      </c>
      <c r="BS4" s="20">
        <v>620.32</v>
      </c>
      <c r="BT4" s="20" t="s">
        <v>82</v>
      </c>
      <c r="BU4" s="19">
        <v>2503</v>
      </c>
      <c r="BV4" s="20">
        <v>385.29</v>
      </c>
    </row>
    <row r="5" s="3" customFormat="1" ht="13.95" customHeight="1" spans="1:16378">
      <c r="A5" s="15">
        <v>4</v>
      </c>
      <c r="B5" s="16" t="s">
        <v>83</v>
      </c>
      <c r="C5" s="17" t="s">
        <v>81</v>
      </c>
      <c r="D5" s="17"/>
      <c r="E5" s="18"/>
      <c r="F5" s="19">
        <f t="shared" si="0"/>
        <v>15156</v>
      </c>
      <c r="G5" s="20">
        <f t="shared" si="1"/>
        <v>10632.83</v>
      </c>
      <c r="H5" s="21"/>
      <c r="I5" s="20">
        <f t="shared" si="2"/>
        <v>4523.17</v>
      </c>
      <c r="J5" s="19">
        <v>1500</v>
      </c>
      <c r="K5" s="19" t="s">
        <v>82</v>
      </c>
      <c r="L5" s="19"/>
      <c r="M5" s="19"/>
      <c r="N5" s="19"/>
      <c r="O5" s="19"/>
      <c r="P5" s="29" t="s">
        <v>82</v>
      </c>
      <c r="Q5" s="19"/>
      <c r="R5" s="19"/>
      <c r="S5" s="19"/>
      <c r="T5" s="19"/>
      <c r="U5" s="19">
        <v>650</v>
      </c>
      <c r="V5" s="19"/>
      <c r="W5" s="19" t="s">
        <v>82</v>
      </c>
      <c r="X5" s="19"/>
      <c r="Y5" s="19"/>
      <c r="Z5" s="19"/>
      <c r="AA5" s="19">
        <v>5050</v>
      </c>
      <c r="AB5" s="19" t="s">
        <v>82</v>
      </c>
      <c r="AC5" s="19"/>
      <c r="AD5" s="19"/>
      <c r="AE5" s="19"/>
      <c r="AF5" s="19"/>
      <c r="AG5" s="19"/>
      <c r="AH5" s="19"/>
      <c r="AI5" s="19"/>
      <c r="AJ5" s="19"/>
      <c r="AK5" s="19" t="s">
        <v>82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 t="s">
        <v>82</v>
      </c>
      <c r="AW5" s="19"/>
      <c r="AX5" s="19" t="s">
        <v>82</v>
      </c>
      <c r="AY5" s="19" t="s">
        <v>82</v>
      </c>
      <c r="AZ5" s="19">
        <v>2311</v>
      </c>
      <c r="BA5" s="19"/>
      <c r="BB5" s="19"/>
      <c r="BC5" s="19">
        <v>116</v>
      </c>
      <c r="BD5" s="19"/>
      <c r="BE5" s="19"/>
      <c r="BF5" s="19"/>
      <c r="BG5" s="19"/>
      <c r="BH5" s="19"/>
      <c r="BI5" s="19"/>
      <c r="BJ5" s="19">
        <v>5529</v>
      </c>
      <c r="BK5" s="19" t="s">
        <v>82</v>
      </c>
      <c r="BL5" s="19"/>
      <c r="BM5" s="19"/>
      <c r="BN5" s="19"/>
      <c r="BO5" s="19" t="s">
        <v>82</v>
      </c>
      <c r="BP5" s="20"/>
      <c r="BQ5" s="20">
        <v>1185.92</v>
      </c>
      <c r="BR5" s="41">
        <v>296.48</v>
      </c>
      <c r="BS5" s="20">
        <v>592.96</v>
      </c>
      <c r="BT5" s="20" t="s">
        <v>82</v>
      </c>
      <c r="BU5" s="19">
        <v>2421</v>
      </c>
      <c r="BV5" s="20">
        <v>26.81</v>
      </c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</row>
    <row r="6" s="3" customFormat="1" ht="13.95" customHeight="1" spans="1:16378">
      <c r="A6" s="15">
        <v>5</v>
      </c>
      <c r="B6" s="16" t="s">
        <v>84</v>
      </c>
      <c r="C6" s="17" t="s">
        <v>81</v>
      </c>
      <c r="D6" s="17"/>
      <c r="E6" s="18"/>
      <c r="F6" s="19">
        <f t="shared" si="0"/>
        <v>13512</v>
      </c>
      <c r="G6" s="20">
        <f t="shared" si="1"/>
        <v>9314.32</v>
      </c>
      <c r="H6" s="21"/>
      <c r="I6" s="20">
        <f t="shared" si="2"/>
        <v>4197.68</v>
      </c>
      <c r="J6" s="19"/>
      <c r="K6" s="19">
        <v>1010</v>
      </c>
      <c r="L6" s="19"/>
      <c r="M6" s="19"/>
      <c r="N6" s="19"/>
      <c r="O6" s="19"/>
      <c r="P6" s="29">
        <v>5</v>
      </c>
      <c r="Q6" s="19"/>
      <c r="R6" s="19"/>
      <c r="S6" s="19"/>
      <c r="T6" s="19"/>
      <c r="U6" s="19">
        <v>500</v>
      </c>
      <c r="V6" s="19"/>
      <c r="W6" s="19" t="s">
        <v>82</v>
      </c>
      <c r="X6" s="19"/>
      <c r="Y6" s="19"/>
      <c r="Z6" s="19"/>
      <c r="AA6" s="19">
        <v>4450</v>
      </c>
      <c r="AB6" s="19" t="s">
        <v>82</v>
      </c>
      <c r="AC6" s="19"/>
      <c r="AD6" s="19"/>
      <c r="AE6" s="19"/>
      <c r="AF6" s="19"/>
      <c r="AG6" s="19"/>
      <c r="AH6" s="19"/>
      <c r="AI6" s="19"/>
      <c r="AJ6" s="19"/>
      <c r="AK6" s="19">
        <v>1980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 t="s">
        <v>82</v>
      </c>
      <c r="AW6" s="19"/>
      <c r="AX6" s="19" t="s">
        <v>82</v>
      </c>
      <c r="AY6" s="19" t="s">
        <v>82</v>
      </c>
      <c r="AZ6" s="19"/>
      <c r="BA6" s="19"/>
      <c r="BB6" s="19"/>
      <c r="BC6" s="19">
        <v>116</v>
      </c>
      <c r="BD6" s="19"/>
      <c r="BE6" s="19"/>
      <c r="BF6" s="19"/>
      <c r="BG6" s="19"/>
      <c r="BH6" s="19"/>
      <c r="BI6" s="19"/>
      <c r="BJ6" s="19">
        <v>5451</v>
      </c>
      <c r="BK6" s="19" t="s">
        <v>82</v>
      </c>
      <c r="BL6" s="19"/>
      <c r="BM6" s="19"/>
      <c r="BN6" s="19"/>
      <c r="BO6" s="19" t="s">
        <v>82</v>
      </c>
      <c r="BP6" s="20"/>
      <c r="BQ6" s="20">
        <v>1060.48</v>
      </c>
      <c r="BR6" s="41">
        <v>265.12</v>
      </c>
      <c r="BS6" s="20">
        <v>530.24</v>
      </c>
      <c r="BT6" s="20" t="s">
        <v>82</v>
      </c>
      <c r="BU6" s="19">
        <v>2274</v>
      </c>
      <c r="BV6" s="20">
        <v>67.84</v>
      </c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</row>
    <row r="7" s="3" customFormat="1" ht="13.95" customHeight="1" spans="1:16378">
      <c r="A7" s="15">
        <v>6</v>
      </c>
      <c r="B7" s="16" t="s">
        <v>85</v>
      </c>
      <c r="C7" s="17" t="s">
        <v>81</v>
      </c>
      <c r="D7" s="17"/>
      <c r="E7" s="18"/>
      <c r="F7" s="19">
        <f t="shared" si="0"/>
        <v>22317</v>
      </c>
      <c r="G7" s="20">
        <f t="shared" si="1"/>
        <v>14435.77</v>
      </c>
      <c r="H7" s="21">
        <f>10.9*2+43*8</f>
        <v>365.8</v>
      </c>
      <c r="I7" s="20">
        <f t="shared" si="2"/>
        <v>7515.43</v>
      </c>
      <c r="J7" s="19">
        <v>2410</v>
      </c>
      <c r="K7" s="19"/>
      <c r="L7" s="19"/>
      <c r="M7" s="19"/>
      <c r="N7" s="19"/>
      <c r="O7" s="19"/>
      <c r="P7" s="29"/>
      <c r="Q7" s="19"/>
      <c r="R7" s="19"/>
      <c r="S7" s="19"/>
      <c r="T7" s="19"/>
      <c r="U7" s="19">
        <v>1040</v>
      </c>
      <c r="V7" s="19"/>
      <c r="W7" s="19"/>
      <c r="X7" s="19"/>
      <c r="Y7" s="19"/>
      <c r="Z7" s="19"/>
      <c r="AA7" s="19">
        <v>7180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>
        <v>3620</v>
      </c>
      <c r="BA7" s="19"/>
      <c r="BB7" s="19"/>
      <c r="BC7" s="19">
        <v>116</v>
      </c>
      <c r="BD7" s="19"/>
      <c r="BE7" s="19"/>
      <c r="BF7" s="19"/>
      <c r="BG7" s="19"/>
      <c r="BH7" s="19"/>
      <c r="BI7" s="19"/>
      <c r="BJ7" s="19">
        <v>7951</v>
      </c>
      <c r="BK7" s="19"/>
      <c r="BL7" s="19"/>
      <c r="BM7" s="19"/>
      <c r="BN7" s="19"/>
      <c r="BO7" s="19"/>
      <c r="BP7" s="20"/>
      <c r="BQ7" s="20">
        <v>1698.24</v>
      </c>
      <c r="BR7" s="41">
        <v>435.46</v>
      </c>
      <c r="BS7" s="20">
        <v>849.12</v>
      </c>
      <c r="BT7" s="20"/>
      <c r="BU7" s="19">
        <v>3566</v>
      </c>
      <c r="BV7" s="20">
        <f>VLOOKUP(B7,[1]Sheet3!$B$1:$C$65536,2,0)</f>
        <v>966.61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</row>
    <row r="8" s="3" customFormat="1" ht="13.95" customHeight="1" spans="1:16378">
      <c r="A8" s="15">
        <v>12</v>
      </c>
      <c r="B8" s="16" t="s">
        <v>86</v>
      </c>
      <c r="C8" s="17" t="s">
        <v>81</v>
      </c>
      <c r="D8" s="17"/>
      <c r="E8" s="18"/>
      <c r="F8" s="19">
        <f>SUM(J8:BO8)</f>
        <v>15464</v>
      </c>
      <c r="G8" s="20">
        <f>F8-I8-H8</f>
        <v>10833.4</v>
      </c>
      <c r="H8" s="21"/>
      <c r="I8" s="20">
        <f>SUM(BQ8:BV8)</f>
        <v>4630.6</v>
      </c>
      <c r="J8" s="19">
        <v>1500</v>
      </c>
      <c r="K8" s="19" t="s">
        <v>82</v>
      </c>
      <c r="L8" s="19"/>
      <c r="M8" s="19"/>
      <c r="N8" s="19"/>
      <c r="O8" s="19"/>
      <c r="P8" s="29">
        <v>5</v>
      </c>
      <c r="Q8" s="19"/>
      <c r="R8" s="19"/>
      <c r="S8" s="19"/>
      <c r="T8" s="19"/>
      <c r="U8" s="19">
        <v>650</v>
      </c>
      <c r="V8" s="19"/>
      <c r="W8" s="19" t="s">
        <v>82</v>
      </c>
      <c r="X8" s="19"/>
      <c r="Y8" s="19"/>
      <c r="Z8" s="19"/>
      <c r="AA8" s="19">
        <v>5050</v>
      </c>
      <c r="AB8" s="19" t="s">
        <v>82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 t="s">
        <v>82</v>
      </c>
      <c r="AS8" s="19"/>
      <c r="AT8" s="19"/>
      <c r="AU8" s="19"/>
      <c r="AV8" s="19" t="s">
        <v>82</v>
      </c>
      <c r="AW8" s="19"/>
      <c r="AX8" s="19" t="s">
        <v>82</v>
      </c>
      <c r="AY8" s="19" t="s">
        <v>82</v>
      </c>
      <c r="AZ8" s="19">
        <v>2614</v>
      </c>
      <c r="BA8" s="19"/>
      <c r="BB8" s="19"/>
      <c r="BC8" s="19">
        <v>116</v>
      </c>
      <c r="BD8" s="19"/>
      <c r="BE8" s="19"/>
      <c r="BF8" s="19"/>
      <c r="BG8" s="19"/>
      <c r="BH8" s="19"/>
      <c r="BI8" s="19"/>
      <c r="BJ8" s="19">
        <v>5529</v>
      </c>
      <c r="BK8" s="19" t="s">
        <v>82</v>
      </c>
      <c r="BL8" s="19"/>
      <c r="BM8" s="19"/>
      <c r="BN8" s="19"/>
      <c r="BO8" s="19" t="s">
        <v>82</v>
      </c>
      <c r="BP8" s="20"/>
      <c r="BQ8" s="20">
        <v>1212.16</v>
      </c>
      <c r="BR8" s="41">
        <v>303.04</v>
      </c>
      <c r="BS8" s="20">
        <v>606.08</v>
      </c>
      <c r="BT8" s="20" t="s">
        <v>82</v>
      </c>
      <c r="BU8" s="19">
        <v>2461</v>
      </c>
      <c r="BV8" s="20">
        <f>VLOOKUP(B8,[1]Sheet3!$B$1:$C$65536,2,0)</f>
        <v>48.32</v>
      </c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</row>
    <row r="9" s="3" customFormat="1" ht="13.95" customHeight="1" spans="1:16378">
      <c r="A9" s="15">
        <v>21</v>
      </c>
      <c r="B9" s="16" t="s">
        <v>87</v>
      </c>
      <c r="C9" s="17" t="s">
        <v>81</v>
      </c>
      <c r="D9" s="17"/>
      <c r="E9" s="18"/>
      <c r="F9" s="19">
        <f>SUM(J9:BO9)</f>
        <v>14155</v>
      </c>
      <c r="G9" s="20">
        <f>F9-I9-H9</f>
        <v>10063.82</v>
      </c>
      <c r="H9" s="21"/>
      <c r="I9" s="20">
        <f>SUM(BQ9:BV9)</f>
        <v>4091.18</v>
      </c>
      <c r="J9" s="19">
        <v>1320</v>
      </c>
      <c r="K9" s="19" t="s">
        <v>82</v>
      </c>
      <c r="L9" s="19"/>
      <c r="M9" s="19"/>
      <c r="N9" s="19"/>
      <c r="O9" s="19"/>
      <c r="P9" s="29"/>
      <c r="Q9" s="19"/>
      <c r="R9" s="19"/>
      <c r="S9" s="19"/>
      <c r="T9" s="19"/>
      <c r="U9" s="19">
        <v>650</v>
      </c>
      <c r="V9" s="19"/>
      <c r="W9" s="19" t="s">
        <v>82</v>
      </c>
      <c r="X9" s="19"/>
      <c r="Y9" s="19"/>
      <c r="Z9" s="19"/>
      <c r="AA9" s="19">
        <v>4700</v>
      </c>
      <c r="AB9" s="19" t="s">
        <v>82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 t="s">
        <v>82</v>
      </c>
      <c r="AS9" s="19"/>
      <c r="AT9" s="19"/>
      <c r="AU9" s="19"/>
      <c r="AV9" s="19" t="s">
        <v>82</v>
      </c>
      <c r="AW9" s="19"/>
      <c r="AX9" s="19" t="s">
        <v>82</v>
      </c>
      <c r="AY9" s="19">
        <v>130</v>
      </c>
      <c r="AZ9" s="19">
        <v>1795</v>
      </c>
      <c r="BA9" s="19"/>
      <c r="BB9" s="19"/>
      <c r="BC9" s="19">
        <v>116</v>
      </c>
      <c r="BD9" s="19"/>
      <c r="BE9" s="19"/>
      <c r="BF9" s="19"/>
      <c r="BG9" s="19"/>
      <c r="BH9" s="19"/>
      <c r="BI9" s="19"/>
      <c r="BJ9" s="19">
        <v>5444</v>
      </c>
      <c r="BK9" s="19" t="s">
        <v>82</v>
      </c>
      <c r="BL9" s="19"/>
      <c r="BM9" s="19"/>
      <c r="BN9" s="19"/>
      <c r="BO9" s="19" t="s">
        <v>82</v>
      </c>
      <c r="BP9" s="20"/>
      <c r="BQ9" s="20">
        <v>1074.96</v>
      </c>
      <c r="BR9" s="41">
        <v>268.74</v>
      </c>
      <c r="BS9" s="20">
        <v>537.48</v>
      </c>
      <c r="BT9" s="20" t="s">
        <v>82</v>
      </c>
      <c r="BU9" s="19">
        <v>2108</v>
      </c>
      <c r="BV9" s="20">
        <f>VLOOKUP(B9,[1]Sheet3!$B$1:$C$65536,2,0)</f>
        <v>102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</row>
    <row r="10" s="3" customFormat="1" ht="13.95" customHeight="1" spans="1:16378">
      <c r="A10" s="15">
        <v>24</v>
      </c>
      <c r="B10" s="16" t="s">
        <v>88</v>
      </c>
      <c r="C10" s="17" t="s">
        <v>81</v>
      </c>
      <c r="D10" s="17"/>
      <c r="E10" s="18"/>
      <c r="F10" s="19">
        <f>SUM(J10:BO10)</f>
        <v>13713</v>
      </c>
      <c r="G10" s="20">
        <f>F10-I10-H10</f>
        <v>9800.86</v>
      </c>
      <c r="H10" s="21"/>
      <c r="I10" s="20">
        <f>SUM(BQ10:BV10)</f>
        <v>3912.14</v>
      </c>
      <c r="J10" s="19">
        <v>1180</v>
      </c>
      <c r="K10" s="19" t="s">
        <v>82</v>
      </c>
      <c r="L10" s="19"/>
      <c r="M10" s="19"/>
      <c r="N10" s="19"/>
      <c r="O10" s="19"/>
      <c r="P10" s="29"/>
      <c r="Q10" s="19"/>
      <c r="R10" s="19"/>
      <c r="S10" s="19"/>
      <c r="T10" s="19"/>
      <c r="U10" s="19">
        <v>650</v>
      </c>
      <c r="V10" s="19"/>
      <c r="W10" s="19" t="s">
        <v>82</v>
      </c>
      <c r="X10" s="19"/>
      <c r="Y10" s="19"/>
      <c r="Z10" s="19"/>
      <c r="AA10" s="19">
        <v>4450</v>
      </c>
      <c r="AB10" s="19"/>
      <c r="AC10" s="19"/>
      <c r="AD10" s="19"/>
      <c r="AE10" s="19"/>
      <c r="AF10" s="34">
        <v>204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 t="s">
        <v>82</v>
      </c>
      <c r="AS10" s="19"/>
      <c r="AT10" s="19"/>
      <c r="AU10" s="19"/>
      <c r="AV10" s="19" t="s">
        <v>82</v>
      </c>
      <c r="AW10" s="19"/>
      <c r="AX10" s="19" t="s">
        <v>82</v>
      </c>
      <c r="AY10" s="19" t="s">
        <v>82</v>
      </c>
      <c r="AZ10" s="19">
        <v>1675</v>
      </c>
      <c r="BA10" s="19"/>
      <c r="BB10" s="19"/>
      <c r="BC10" s="19">
        <v>116</v>
      </c>
      <c r="BD10" s="19"/>
      <c r="BE10" s="19"/>
      <c r="BF10" s="19"/>
      <c r="BG10" s="19"/>
      <c r="BH10" s="19"/>
      <c r="BI10" s="19"/>
      <c r="BJ10" s="19">
        <v>5438</v>
      </c>
      <c r="BK10" s="19"/>
      <c r="BL10" s="19"/>
      <c r="BM10" s="19"/>
      <c r="BN10" s="19"/>
      <c r="BO10" s="19" t="s">
        <v>82</v>
      </c>
      <c r="BP10" s="20"/>
      <c r="BQ10" s="20">
        <v>1029.92</v>
      </c>
      <c r="BR10" s="41">
        <v>257.48</v>
      </c>
      <c r="BS10" s="20">
        <v>514.96</v>
      </c>
      <c r="BT10" s="20" t="s">
        <v>82</v>
      </c>
      <c r="BU10" s="19">
        <v>2044</v>
      </c>
      <c r="BV10" s="20">
        <v>65.78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</row>
    <row r="11" s="3" customFormat="1" ht="13.95" customHeight="1" spans="1:16378">
      <c r="A11" s="15">
        <v>25</v>
      </c>
      <c r="B11" s="16" t="s">
        <v>89</v>
      </c>
      <c r="C11" s="17" t="s">
        <v>81</v>
      </c>
      <c r="D11" s="17"/>
      <c r="E11" s="18"/>
      <c r="F11" s="19">
        <f>SUM(J11:BO11)</f>
        <v>19978</v>
      </c>
      <c r="G11" s="20">
        <f>F11-I11-H11</f>
        <v>17493.91</v>
      </c>
      <c r="H11" s="21"/>
      <c r="I11" s="20">
        <f>SUM(BQ11:BV11)</f>
        <v>2484.09</v>
      </c>
      <c r="J11" s="19">
        <v>1060</v>
      </c>
      <c r="K11" s="19"/>
      <c r="L11" s="19"/>
      <c r="M11" s="19"/>
      <c r="N11" s="19"/>
      <c r="O11" s="19"/>
      <c r="P11" s="29"/>
      <c r="Q11" s="19"/>
      <c r="R11" s="19"/>
      <c r="S11" s="19"/>
      <c r="T11" s="19"/>
      <c r="U11" s="19">
        <v>650</v>
      </c>
      <c r="V11" s="19"/>
      <c r="W11" s="19"/>
      <c r="X11" s="19"/>
      <c r="Y11" s="19"/>
      <c r="Z11" s="19"/>
      <c r="AA11" s="19">
        <v>4400</v>
      </c>
      <c r="AB11" s="19"/>
      <c r="AC11" s="19"/>
      <c r="AD11" s="19"/>
      <c r="AE11" s="19"/>
      <c r="AF11" s="19">
        <v>6756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>
        <v>1565</v>
      </c>
      <c r="BA11" s="19"/>
      <c r="BB11" s="19"/>
      <c r="BC11" s="19">
        <v>116</v>
      </c>
      <c r="BD11" s="19"/>
      <c r="BE11" s="19"/>
      <c r="BF11" s="19"/>
      <c r="BG11" s="19"/>
      <c r="BH11" s="19"/>
      <c r="BI11" s="19"/>
      <c r="BJ11" s="19">
        <v>5431</v>
      </c>
      <c r="BK11" s="19"/>
      <c r="BL11" s="19"/>
      <c r="BM11" s="19"/>
      <c r="BN11" s="19"/>
      <c r="BO11" s="19"/>
      <c r="BP11" s="20"/>
      <c r="BQ11" s="20">
        <v>747.52</v>
      </c>
      <c r="BR11" s="41">
        <v>186.88</v>
      </c>
      <c r="BS11" s="20">
        <v>373.76</v>
      </c>
      <c r="BT11" s="20"/>
      <c r="BU11" s="19">
        <v>1122</v>
      </c>
      <c r="BV11" s="20">
        <v>53.93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</row>
    <row r="12" s="3" customFormat="1" ht="13.95" customHeight="1" spans="1:16378">
      <c r="A12" s="15">
        <v>26</v>
      </c>
      <c r="B12" s="16" t="s">
        <v>90</v>
      </c>
      <c r="C12" s="17" t="s">
        <v>81</v>
      </c>
      <c r="D12" s="17"/>
      <c r="E12" s="18"/>
      <c r="F12" s="19">
        <f>SUM(J12:BO12)</f>
        <v>12928</v>
      </c>
      <c r="G12" s="20">
        <f>F12-I12-H12</f>
        <v>8640.28</v>
      </c>
      <c r="H12" s="21"/>
      <c r="I12" s="20">
        <f>SUM(BQ12:BV12)</f>
        <v>4287.72</v>
      </c>
      <c r="J12" s="19" t="s">
        <v>82</v>
      </c>
      <c r="K12" s="19" t="s">
        <v>82</v>
      </c>
      <c r="L12" s="19"/>
      <c r="M12" s="19"/>
      <c r="N12" s="19"/>
      <c r="O12" s="19"/>
      <c r="P12" s="29">
        <v>5</v>
      </c>
      <c r="Q12" s="19"/>
      <c r="R12" s="19"/>
      <c r="S12" s="19"/>
      <c r="T12" s="19"/>
      <c r="U12" s="19" t="s">
        <v>82</v>
      </c>
      <c r="V12" s="19"/>
      <c r="W12" s="33"/>
      <c r="X12" s="19"/>
      <c r="Y12" s="19"/>
      <c r="Z12" s="19"/>
      <c r="AA12" s="19">
        <v>4450</v>
      </c>
      <c r="AB12" s="33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 t="s">
        <v>82</v>
      </c>
      <c r="AS12" s="19"/>
      <c r="AT12" s="19"/>
      <c r="AU12" s="19"/>
      <c r="AV12" s="19">
        <v>1780</v>
      </c>
      <c r="AW12" s="19"/>
      <c r="AX12" s="19" t="s">
        <v>82</v>
      </c>
      <c r="AY12" s="19" t="s">
        <v>82</v>
      </c>
      <c r="AZ12" s="19" t="s">
        <v>82</v>
      </c>
      <c r="BA12" s="19"/>
      <c r="BB12" s="19"/>
      <c r="BC12" s="19">
        <v>116</v>
      </c>
      <c r="BD12" s="19"/>
      <c r="BE12" s="19"/>
      <c r="BF12" s="19"/>
      <c r="BG12" s="19"/>
      <c r="BH12" s="19"/>
      <c r="BI12" s="19"/>
      <c r="BJ12" s="19">
        <v>5451</v>
      </c>
      <c r="BK12" s="19" t="s">
        <v>82</v>
      </c>
      <c r="BL12" s="19"/>
      <c r="BM12" s="19"/>
      <c r="BN12" s="19"/>
      <c r="BO12" s="19">
        <v>1126</v>
      </c>
      <c r="BP12" s="20"/>
      <c r="BQ12" s="20">
        <v>1052.8</v>
      </c>
      <c r="BR12" s="41">
        <v>263.2</v>
      </c>
      <c r="BS12" s="20">
        <v>526.4</v>
      </c>
      <c r="BT12" s="20">
        <v>52.64</v>
      </c>
      <c r="BU12" s="19">
        <v>2322</v>
      </c>
      <c r="BV12" s="20">
        <f>VLOOKUP(B12,[1]Sheet3!$B$1:$C$65536,2,0)</f>
        <v>70.68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8"/>
      <c r="XEX12" s="8"/>
    </row>
    <row r="13" s="3" customFormat="1" ht="13.95" customHeight="1" spans="1:16378">
      <c r="A13" s="15">
        <v>30</v>
      </c>
      <c r="B13" s="16" t="s">
        <v>91</v>
      </c>
      <c r="C13" s="17" t="s">
        <v>81</v>
      </c>
      <c r="D13" s="17"/>
      <c r="E13" s="18"/>
      <c r="F13" s="19">
        <f>SUM(J13:BO13)</f>
        <v>12822</v>
      </c>
      <c r="G13" s="20">
        <f>F13-I13-H13</f>
        <v>8793.42</v>
      </c>
      <c r="H13" s="21"/>
      <c r="I13" s="20">
        <f>SUM(BQ13:BV13)</f>
        <v>4028.58</v>
      </c>
      <c r="J13" s="19" t="s">
        <v>82</v>
      </c>
      <c r="K13" s="19" t="s">
        <v>82</v>
      </c>
      <c r="L13" s="19"/>
      <c r="M13" s="19"/>
      <c r="N13" s="19"/>
      <c r="O13" s="19"/>
      <c r="P13" s="29" t="s">
        <v>82</v>
      </c>
      <c r="Q13" s="19"/>
      <c r="R13" s="19"/>
      <c r="S13" s="19"/>
      <c r="T13" s="19"/>
      <c r="U13" s="19" t="s">
        <v>82</v>
      </c>
      <c r="V13" s="19"/>
      <c r="W13" s="33"/>
      <c r="X13" s="19"/>
      <c r="Y13" s="19"/>
      <c r="Z13" s="19"/>
      <c r="AA13" s="19">
        <v>4450</v>
      </c>
      <c r="AB13" s="33"/>
      <c r="AC13" s="19"/>
      <c r="AD13" s="19"/>
      <c r="AE13" s="19"/>
      <c r="AF13" s="19">
        <v>100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 t="s">
        <v>82</v>
      </c>
      <c r="AS13" s="19"/>
      <c r="AT13" s="19"/>
      <c r="AU13" s="19"/>
      <c r="AV13" s="19">
        <v>1960</v>
      </c>
      <c r="AW13" s="19"/>
      <c r="AX13" s="19" t="s">
        <v>82</v>
      </c>
      <c r="AY13" s="19" t="s">
        <v>82</v>
      </c>
      <c r="AZ13" s="19" t="s">
        <v>82</v>
      </c>
      <c r="BA13" s="19"/>
      <c r="BB13" s="19"/>
      <c r="BC13" s="19">
        <v>116</v>
      </c>
      <c r="BD13" s="19"/>
      <c r="BE13" s="19"/>
      <c r="BF13" s="19"/>
      <c r="BG13" s="19"/>
      <c r="BH13" s="19"/>
      <c r="BI13" s="19"/>
      <c r="BJ13" s="19">
        <v>5431</v>
      </c>
      <c r="BK13" s="19"/>
      <c r="BL13" s="19"/>
      <c r="BM13" s="19"/>
      <c r="BN13" s="19"/>
      <c r="BO13" s="19">
        <v>765</v>
      </c>
      <c r="BP13" s="20"/>
      <c r="BQ13" s="20">
        <v>1031.6</v>
      </c>
      <c r="BR13" s="41">
        <v>257.9</v>
      </c>
      <c r="BS13" s="20">
        <v>515.8</v>
      </c>
      <c r="BT13" s="20">
        <v>51.58</v>
      </c>
      <c r="BU13" s="19">
        <v>2109</v>
      </c>
      <c r="BV13" s="20">
        <v>62.7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8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8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8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8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8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8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8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8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8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8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8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8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8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8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8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8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8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8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8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8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8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8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8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8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8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8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8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8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8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8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8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8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8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8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8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8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8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8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8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8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8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8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8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8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8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8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8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8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8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8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8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8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8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8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8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8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8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8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8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8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8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8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8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8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8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8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8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8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8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8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8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8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8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8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8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8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8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8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8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8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8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8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8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8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8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8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8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8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8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8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8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8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8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8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8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8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8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8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8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8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8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8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8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8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8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8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8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8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8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8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8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8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8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8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8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8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8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8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8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8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8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8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8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8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8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8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8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8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8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8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8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8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8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8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8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8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8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8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8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8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8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8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8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8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8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8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8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8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8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8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8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8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8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8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8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8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8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8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8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8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8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8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8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8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8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8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8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8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8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8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8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8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8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8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8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8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8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8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8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8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8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8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8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8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8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8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8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8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8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8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8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8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8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8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8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8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8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8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8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8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8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8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8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8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8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8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8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8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8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8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8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8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8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8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8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8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8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8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8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8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8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8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8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8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8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8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8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8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8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8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8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8"/>
      <c r="WXX13" s="8"/>
      <c r="WXY13" s="8"/>
      <c r="WXZ13" s="8"/>
      <c r="WYA13" s="8"/>
      <c r="WYB13" s="8"/>
      <c r="WYC13" s="8"/>
      <c r="WYD13" s="8"/>
      <c r="WYE13" s="8"/>
      <c r="WYF13" s="8"/>
      <c r="WYG13" s="8"/>
      <c r="WYH13" s="8"/>
      <c r="WYI13" s="8"/>
      <c r="WYJ13" s="8"/>
      <c r="WYK13" s="8"/>
      <c r="WYL13" s="8"/>
      <c r="WYM13" s="8"/>
      <c r="WYN13" s="8"/>
      <c r="WYO13" s="8"/>
      <c r="WYP13" s="8"/>
      <c r="WYQ13" s="8"/>
      <c r="WYR13" s="8"/>
      <c r="WYS13" s="8"/>
      <c r="WYT13" s="8"/>
      <c r="WYU13" s="8"/>
      <c r="WYV13" s="8"/>
      <c r="WYW13" s="8"/>
      <c r="WYX13" s="8"/>
      <c r="WYY13" s="8"/>
      <c r="WYZ13" s="8"/>
      <c r="WZA13" s="8"/>
      <c r="WZB13" s="8"/>
      <c r="WZC13" s="8"/>
      <c r="WZD13" s="8"/>
      <c r="WZE13" s="8"/>
      <c r="WZF13" s="8"/>
      <c r="WZG13" s="8"/>
      <c r="WZH13" s="8"/>
      <c r="WZI13" s="8"/>
      <c r="WZJ13" s="8"/>
      <c r="WZK13" s="8"/>
      <c r="WZL13" s="8"/>
      <c r="WZM13" s="8"/>
      <c r="WZN13" s="8"/>
      <c r="WZO13" s="8"/>
      <c r="WZP13" s="8"/>
      <c r="WZQ13" s="8"/>
      <c r="WZR13" s="8"/>
      <c r="WZS13" s="8"/>
      <c r="WZT13" s="8"/>
      <c r="WZU13" s="8"/>
      <c r="WZV13" s="8"/>
      <c r="WZW13" s="8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8"/>
      <c r="XAI13" s="8"/>
      <c r="XAJ13" s="8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8"/>
      <c r="XAW13" s="8"/>
      <c r="XAX13" s="8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8"/>
      <c r="XBK13" s="8"/>
      <c r="XBL13" s="8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8"/>
      <c r="XBX13" s="8"/>
      <c r="XBY13" s="8"/>
      <c r="XBZ13" s="8"/>
      <c r="XCA13" s="8"/>
      <c r="XCB13" s="8"/>
      <c r="XCC13" s="8"/>
      <c r="XCD13" s="8"/>
      <c r="XCE13" s="8"/>
      <c r="XCF13" s="8"/>
      <c r="XCG13" s="8"/>
      <c r="XCH13" s="8"/>
      <c r="XCI13" s="8"/>
      <c r="XCJ13" s="8"/>
      <c r="XCK13" s="8"/>
      <c r="XCL13" s="8"/>
      <c r="XCM13" s="8"/>
      <c r="XCN13" s="8"/>
      <c r="XCO13" s="8"/>
      <c r="XCP13" s="8"/>
      <c r="XCQ13" s="8"/>
      <c r="XCR13" s="8"/>
      <c r="XCS13" s="8"/>
      <c r="XCT13" s="8"/>
      <c r="XCU13" s="8"/>
      <c r="XCV13" s="8"/>
      <c r="XCW13" s="8"/>
      <c r="XCX13" s="8"/>
      <c r="XCY13" s="8"/>
      <c r="XCZ13" s="8"/>
      <c r="XDA13" s="8"/>
      <c r="XDB13" s="8"/>
      <c r="XDC13" s="8"/>
      <c r="XDD13" s="8"/>
      <c r="XDE13" s="8"/>
      <c r="XDF13" s="8"/>
      <c r="XDG13" s="8"/>
      <c r="XDH13" s="8"/>
      <c r="XDI13" s="8"/>
      <c r="XDJ13" s="8"/>
      <c r="XDK13" s="8"/>
      <c r="XDL13" s="8"/>
      <c r="XDM13" s="8"/>
      <c r="XDN13" s="8"/>
      <c r="XDO13" s="8"/>
      <c r="XDP13" s="8"/>
      <c r="XDQ13" s="8"/>
      <c r="XDR13" s="8"/>
      <c r="XDS13" s="8"/>
      <c r="XDT13" s="8"/>
      <c r="XDU13" s="8"/>
      <c r="XDV13" s="8"/>
      <c r="XDW13" s="8"/>
      <c r="XDX13" s="8"/>
      <c r="XDY13" s="8"/>
      <c r="XDZ13" s="8"/>
      <c r="XEA13" s="8"/>
      <c r="XEB13" s="8"/>
      <c r="XEC13" s="8"/>
      <c r="XED13" s="8"/>
      <c r="XEE13" s="8"/>
      <c r="XEF13" s="8"/>
      <c r="XEG13" s="8"/>
      <c r="XEH13" s="8"/>
      <c r="XEI13" s="8"/>
      <c r="XEJ13" s="8"/>
      <c r="XEK13" s="8"/>
      <c r="XEL13" s="8"/>
      <c r="XEM13" s="8"/>
      <c r="XEN13" s="8"/>
      <c r="XEO13" s="8"/>
      <c r="XEP13" s="8"/>
      <c r="XEQ13" s="8"/>
      <c r="XER13" s="8"/>
      <c r="XES13" s="8"/>
      <c r="XET13" s="8"/>
      <c r="XEU13" s="8"/>
      <c r="XEV13" s="8"/>
      <c r="XEW13" s="8"/>
      <c r="XEX13" s="8"/>
    </row>
    <row r="14" s="3" customFormat="1" ht="13.95" customHeight="1" spans="1:16378">
      <c r="A14" s="15">
        <v>32</v>
      </c>
      <c r="B14" s="16" t="s">
        <v>92</v>
      </c>
      <c r="C14" s="17" t="s">
        <v>81</v>
      </c>
      <c r="D14" s="17"/>
      <c r="E14" s="18"/>
      <c r="F14" s="19">
        <f>SUM(J14:BO14)</f>
        <v>19328</v>
      </c>
      <c r="G14" s="20">
        <f>F14-I14-H14</f>
        <v>16852.65</v>
      </c>
      <c r="H14" s="21"/>
      <c r="I14" s="20">
        <f>SUM(BQ14:BV14)</f>
        <v>2475.35</v>
      </c>
      <c r="J14" s="19"/>
      <c r="K14" s="19"/>
      <c r="L14" s="19"/>
      <c r="M14" s="19"/>
      <c r="N14" s="19"/>
      <c r="O14" s="19"/>
      <c r="P14" s="29"/>
      <c r="Q14" s="19"/>
      <c r="R14" s="19"/>
      <c r="S14" s="19"/>
      <c r="T14" s="19"/>
      <c r="U14" s="19"/>
      <c r="V14" s="19"/>
      <c r="W14" s="33"/>
      <c r="X14" s="19"/>
      <c r="Y14" s="19"/>
      <c r="Z14" s="19"/>
      <c r="AA14" s="19">
        <v>4400</v>
      </c>
      <c r="AB14" s="33"/>
      <c r="AC14" s="19"/>
      <c r="AD14" s="19"/>
      <c r="AE14" s="19"/>
      <c r="AF14" s="19">
        <v>6656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>
        <v>1960</v>
      </c>
      <c r="AW14" s="19"/>
      <c r="AX14" s="19"/>
      <c r="AY14" s="19"/>
      <c r="AZ14" s="19"/>
      <c r="BA14" s="19"/>
      <c r="BB14" s="19"/>
      <c r="BC14" s="19">
        <v>116</v>
      </c>
      <c r="BD14" s="19"/>
      <c r="BE14" s="19"/>
      <c r="BF14" s="19"/>
      <c r="BG14" s="19"/>
      <c r="BH14" s="19"/>
      <c r="BI14" s="19"/>
      <c r="BJ14" s="19">
        <v>5431</v>
      </c>
      <c r="BK14" s="19">
        <v>0</v>
      </c>
      <c r="BL14" s="19"/>
      <c r="BM14" s="19"/>
      <c r="BN14" s="19"/>
      <c r="BO14" s="19">
        <v>765</v>
      </c>
      <c r="BP14" s="20"/>
      <c r="BQ14" s="20">
        <v>747.52</v>
      </c>
      <c r="BR14" s="41">
        <v>186.88</v>
      </c>
      <c r="BS14" s="20">
        <v>373.76</v>
      </c>
      <c r="BT14" s="20">
        <v>37.38</v>
      </c>
      <c r="BU14" s="19">
        <v>1122</v>
      </c>
      <c r="BV14" s="20">
        <v>7.81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</row>
    <row r="15" s="3" customFormat="1" ht="13.95" customHeight="1" spans="1:16378">
      <c r="A15" s="15">
        <v>33</v>
      </c>
      <c r="B15" s="16" t="s">
        <v>93</v>
      </c>
      <c r="C15" s="17" t="s">
        <v>81</v>
      </c>
      <c r="D15" s="17"/>
      <c r="E15" s="18"/>
      <c r="F15" s="19">
        <f>SUM(J15:BO15)</f>
        <v>28032</v>
      </c>
      <c r="G15" s="20">
        <f>F15-I15-H15</f>
        <v>20629.38</v>
      </c>
      <c r="H15" s="22">
        <f>(BQ15+BR15+BS15+BT15+BU15)*2</f>
        <v>4935.08</v>
      </c>
      <c r="I15" s="20">
        <f>SUM(BQ15:BV15)</f>
        <v>2467.54</v>
      </c>
      <c r="J15" s="19"/>
      <c r="K15" s="19"/>
      <c r="L15" s="19"/>
      <c r="M15" s="19"/>
      <c r="N15" s="19"/>
      <c r="O15" s="19"/>
      <c r="P15" s="29"/>
      <c r="Q15" s="19"/>
      <c r="R15" s="19"/>
      <c r="S15" s="19"/>
      <c r="T15" s="19"/>
      <c r="U15" s="19"/>
      <c r="V15" s="19"/>
      <c r="W15" s="33"/>
      <c r="X15" s="19"/>
      <c r="Y15" s="19"/>
      <c r="Z15" s="19"/>
      <c r="AA15" s="19">
        <v>4350</v>
      </c>
      <c r="AB15" s="33"/>
      <c r="AC15" s="19"/>
      <c r="AD15" s="19"/>
      <c r="AE15" s="19"/>
      <c r="AF15" s="19">
        <v>18688</v>
      </c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>
        <v>116</v>
      </c>
      <c r="BD15" s="19"/>
      <c r="BE15" s="19"/>
      <c r="BF15" s="19"/>
      <c r="BG15" s="19"/>
      <c r="BH15" s="19"/>
      <c r="BI15" s="19"/>
      <c r="BJ15" s="19">
        <v>2518</v>
      </c>
      <c r="BK15" s="19">
        <v>2360</v>
      </c>
      <c r="BL15" s="19"/>
      <c r="BM15" s="19"/>
      <c r="BN15" s="19"/>
      <c r="BO15" s="19"/>
      <c r="BP15" s="20"/>
      <c r="BQ15" s="20">
        <v>747.52</v>
      </c>
      <c r="BR15" s="41">
        <v>186.88</v>
      </c>
      <c r="BS15" s="20">
        <v>373.76</v>
      </c>
      <c r="BT15" s="20">
        <v>37.38</v>
      </c>
      <c r="BU15" s="19">
        <v>1122</v>
      </c>
      <c r="BV15" s="20">
        <v>0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</row>
    <row r="16" s="3" customFormat="1" ht="13.95" customHeight="1" spans="1:74">
      <c r="A16" s="15"/>
      <c r="B16" s="16" t="s">
        <v>94</v>
      </c>
      <c r="C16" s="18"/>
      <c r="D16" s="18"/>
      <c r="E16" s="18"/>
      <c r="F16" s="19">
        <f>SUM(F4:F15)</f>
        <v>203198</v>
      </c>
      <c r="G16" s="20">
        <f t="shared" ref="G16:AL16" si="3">SUM(G4:G15)</f>
        <v>148224.23</v>
      </c>
      <c r="H16" s="20">
        <f t="shared" si="3"/>
        <v>5300.88</v>
      </c>
      <c r="I16" s="20">
        <f t="shared" si="3"/>
        <v>49672.89</v>
      </c>
      <c r="J16" s="19">
        <f t="shared" si="3"/>
        <v>10470</v>
      </c>
      <c r="K16" s="19">
        <f t="shared" si="3"/>
        <v>1010</v>
      </c>
      <c r="L16" s="19">
        <f t="shared" si="3"/>
        <v>0</v>
      </c>
      <c r="M16" s="19">
        <f t="shared" si="3"/>
        <v>0</v>
      </c>
      <c r="N16" s="19">
        <f t="shared" si="3"/>
        <v>0</v>
      </c>
      <c r="O16" s="19">
        <f t="shared" si="3"/>
        <v>0</v>
      </c>
      <c r="P16" s="19">
        <f t="shared" si="3"/>
        <v>15</v>
      </c>
      <c r="Q16" s="19">
        <f t="shared" si="3"/>
        <v>0</v>
      </c>
      <c r="R16" s="19">
        <f t="shared" si="3"/>
        <v>0</v>
      </c>
      <c r="S16" s="19">
        <f t="shared" si="3"/>
        <v>0</v>
      </c>
      <c r="T16" s="19">
        <f t="shared" si="3"/>
        <v>0</v>
      </c>
      <c r="U16" s="19">
        <f t="shared" si="3"/>
        <v>5440</v>
      </c>
      <c r="V16" s="19">
        <f t="shared" si="3"/>
        <v>0</v>
      </c>
      <c r="W16" s="19">
        <f t="shared" si="3"/>
        <v>0</v>
      </c>
      <c r="X16" s="19">
        <f t="shared" si="3"/>
        <v>0</v>
      </c>
      <c r="Y16" s="19">
        <f t="shared" si="3"/>
        <v>0</v>
      </c>
      <c r="Z16" s="19">
        <f t="shared" si="3"/>
        <v>0</v>
      </c>
      <c r="AA16" s="19">
        <f t="shared" si="3"/>
        <v>57980</v>
      </c>
      <c r="AB16" s="19">
        <f t="shared" si="3"/>
        <v>0</v>
      </c>
      <c r="AC16" s="19">
        <f t="shared" si="3"/>
        <v>0</v>
      </c>
      <c r="AD16" s="19">
        <f t="shared" si="3"/>
        <v>0</v>
      </c>
      <c r="AE16" s="19">
        <f t="shared" si="3"/>
        <v>0</v>
      </c>
      <c r="AF16" s="19">
        <f t="shared" si="3"/>
        <v>32404</v>
      </c>
      <c r="AG16" s="19">
        <f t="shared" si="3"/>
        <v>0</v>
      </c>
      <c r="AH16" s="19">
        <f t="shared" si="3"/>
        <v>0</v>
      </c>
      <c r="AI16" s="19">
        <f t="shared" si="3"/>
        <v>0</v>
      </c>
      <c r="AJ16" s="19">
        <f t="shared" si="3"/>
        <v>0</v>
      </c>
      <c r="AK16" s="19">
        <f t="shared" si="3"/>
        <v>1980</v>
      </c>
      <c r="AL16" s="19">
        <f t="shared" si="3"/>
        <v>0</v>
      </c>
      <c r="AM16" s="19">
        <f t="shared" ref="AM16:BV16" si="4">SUM(AM4:AM15)</f>
        <v>0</v>
      </c>
      <c r="AN16" s="19">
        <f t="shared" si="4"/>
        <v>0</v>
      </c>
      <c r="AO16" s="19">
        <f t="shared" si="4"/>
        <v>0</v>
      </c>
      <c r="AP16" s="19">
        <f t="shared" si="4"/>
        <v>0</v>
      </c>
      <c r="AQ16" s="19">
        <f t="shared" si="4"/>
        <v>0</v>
      </c>
      <c r="AR16" s="19">
        <f t="shared" si="4"/>
        <v>0</v>
      </c>
      <c r="AS16" s="19">
        <f t="shared" si="4"/>
        <v>0</v>
      </c>
      <c r="AT16" s="19">
        <f t="shared" si="4"/>
        <v>0</v>
      </c>
      <c r="AU16" s="19">
        <f t="shared" si="4"/>
        <v>0</v>
      </c>
      <c r="AV16" s="19">
        <f t="shared" si="4"/>
        <v>5700</v>
      </c>
      <c r="AW16" s="19">
        <f t="shared" si="4"/>
        <v>0</v>
      </c>
      <c r="AX16" s="19">
        <f t="shared" si="4"/>
        <v>0</v>
      </c>
      <c r="AY16" s="19">
        <f t="shared" si="4"/>
        <v>130</v>
      </c>
      <c r="AZ16" s="19">
        <f t="shared" si="4"/>
        <v>16528</v>
      </c>
      <c r="BA16" s="19">
        <f t="shared" si="4"/>
        <v>0</v>
      </c>
      <c r="BB16" s="19">
        <f t="shared" si="4"/>
        <v>0</v>
      </c>
      <c r="BC16" s="19">
        <f t="shared" si="4"/>
        <v>1392</v>
      </c>
      <c r="BD16" s="19">
        <f t="shared" si="4"/>
        <v>0</v>
      </c>
      <c r="BE16" s="19">
        <f t="shared" si="4"/>
        <v>0</v>
      </c>
      <c r="BF16" s="19">
        <f t="shared" si="4"/>
        <v>0</v>
      </c>
      <c r="BG16" s="19">
        <f t="shared" si="4"/>
        <v>0</v>
      </c>
      <c r="BH16" s="19">
        <f t="shared" si="4"/>
        <v>0</v>
      </c>
      <c r="BI16" s="19">
        <f t="shared" si="4"/>
        <v>0</v>
      </c>
      <c r="BJ16" s="19">
        <f t="shared" si="4"/>
        <v>65133</v>
      </c>
      <c r="BK16" s="19">
        <f t="shared" si="4"/>
        <v>2360</v>
      </c>
      <c r="BL16" s="19">
        <f t="shared" si="4"/>
        <v>0</v>
      </c>
      <c r="BM16" s="19">
        <f t="shared" si="4"/>
        <v>0</v>
      </c>
      <c r="BN16" s="19">
        <f t="shared" si="4"/>
        <v>0</v>
      </c>
      <c r="BO16" s="19">
        <f t="shared" si="4"/>
        <v>2656</v>
      </c>
      <c r="BP16" s="19">
        <f t="shared" si="4"/>
        <v>0</v>
      </c>
      <c r="BQ16" s="20">
        <f t="shared" si="4"/>
        <v>12829.28</v>
      </c>
      <c r="BR16" s="20">
        <f t="shared" si="4"/>
        <v>3218.22</v>
      </c>
      <c r="BS16" s="20">
        <f t="shared" si="4"/>
        <v>6414.64</v>
      </c>
      <c r="BT16" s="20">
        <f t="shared" si="4"/>
        <v>178.98</v>
      </c>
      <c r="BU16" s="19">
        <f t="shared" si="4"/>
        <v>25174</v>
      </c>
      <c r="BV16" s="20">
        <f t="shared" si="4"/>
        <v>1857.77</v>
      </c>
    </row>
    <row r="17" s="3" customFormat="1" ht="40" customHeight="1" spans="1:74">
      <c r="A17" s="23" t="s">
        <v>95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</row>
    <row r="18" s="3" customFormat="1" ht="19.95" customHeight="1" spans="1:74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</row>
    <row r="19" s="3" customFormat="1" ht="19.95" customHeight="1" spans="1:74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</row>
    <row r="20" s="3" customFormat="1" ht="18" customHeight="1" spans="1:71">
      <c r="A20" s="25" t="s">
        <v>96</v>
      </c>
      <c r="B20" s="25"/>
      <c r="C20" s="26"/>
      <c r="D20" s="26"/>
      <c r="E20" s="26"/>
      <c r="F20" s="26"/>
      <c r="H20" s="27"/>
      <c r="I20" s="30" t="s">
        <v>97</v>
      </c>
      <c r="K20" s="31"/>
      <c r="L20" s="32"/>
      <c r="M20" s="32"/>
      <c r="N20" s="32"/>
      <c r="O20" s="32"/>
      <c r="P20" s="27"/>
      <c r="Q20" s="32"/>
      <c r="R20" s="32"/>
      <c r="S20" s="32"/>
      <c r="T20" s="32"/>
      <c r="V20" s="32"/>
      <c r="X20" s="32"/>
      <c r="Y20" s="32"/>
      <c r="Z20" s="32"/>
      <c r="AA20" s="30"/>
      <c r="AB20" s="30" t="s">
        <v>98</v>
      </c>
      <c r="AC20" s="32" t="s">
        <v>99</v>
      </c>
      <c r="AD20" s="30" t="s">
        <v>98</v>
      </c>
      <c r="AE20" s="32"/>
      <c r="AF20" s="32"/>
      <c r="AG20" s="32"/>
      <c r="AH20" s="36"/>
      <c r="AI20" s="36"/>
      <c r="AJ20" s="36"/>
      <c r="AK20" s="36"/>
      <c r="AL20" s="36"/>
      <c r="AM20" s="31"/>
      <c r="AN20" s="31"/>
      <c r="AO20" s="31"/>
      <c r="AP20" s="37"/>
      <c r="AQ20" s="37"/>
      <c r="AR20" s="37"/>
      <c r="AS20" s="37"/>
      <c r="AT20" s="37"/>
      <c r="AU20" s="37"/>
      <c r="AV20" s="37"/>
      <c r="AW20" s="31"/>
      <c r="AX20" s="31"/>
      <c r="AY20" s="31"/>
      <c r="BA20" s="31"/>
      <c r="BB20" s="31"/>
      <c r="BC20" s="31"/>
      <c r="BD20" s="31"/>
      <c r="BE20" s="31"/>
      <c r="BF20" s="31"/>
      <c r="BG20" s="31"/>
      <c r="BH20" s="31"/>
      <c r="BI20" s="31"/>
      <c r="BJ20" s="38" t="s">
        <v>100</v>
      </c>
      <c r="BK20" s="31"/>
      <c r="BL20" s="32" t="s">
        <v>101</v>
      </c>
      <c r="BM20" s="31"/>
      <c r="BN20" s="31"/>
      <c r="BO20" s="31"/>
      <c r="BP20" s="42" t="s">
        <v>102</v>
      </c>
      <c r="BQ20" s="31"/>
      <c r="BR20" s="31"/>
      <c r="BS20" s="38" t="s">
        <v>103</v>
      </c>
    </row>
  </sheetData>
  <mergeCells count="6">
    <mergeCell ref="A1:BS1"/>
    <mergeCell ref="A2:G2"/>
    <mergeCell ref="BP2:BS2"/>
    <mergeCell ref="A17:BV17"/>
    <mergeCell ref="A20:F20"/>
    <mergeCell ref="AP20:AV20"/>
  </mergeCells>
  <pageMargins left="0.511805555555556" right="0.393055555555556" top="0.708333333333333" bottom="0.590277777777778" header="0.432638888888889" footer="0.550694444444444"/>
  <pageSetup paperSize="9" scale="75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2022-07-05T10:31:00Z</dcterms:created>
  <cp:lastPrinted>2023-03-20T09:11:00Z</cp:lastPrinted>
  <dcterms:modified xsi:type="dcterms:W3CDTF">2025-04-01T07:12:05Z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KSOReadingLayout">
    <vt:bool>true</vt:bool>
  </property>
</Properties>
</file>