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mingyang/app/高新区工资抽取器/documents/"/>
    </mc:Choice>
  </mc:AlternateContent>
  <xr:revisionPtr revIDLastSave="0" documentId="13_ncr:1_{CB605739-9FB8-7241-A851-56E1AC558AD5}" xr6:coauthVersionLast="47" xr6:coauthVersionMax="47" xr10:uidLastSave="{00000000-0000-0000-0000-000000000000}"/>
  <bookViews>
    <workbookView xWindow="0" yWindow="660" windowWidth="28800" windowHeight="17980" activeTab="3" xr2:uid="{00000000-000D-0000-FFFF-FFFF00000000}"/>
  </bookViews>
  <sheets>
    <sheet name="3月区聘" sheetId="65" r:id="rId1"/>
    <sheet name="3月原投服" sheetId="64" r:id="rId2"/>
    <sheet name="3月专项" sheetId="63" r:id="rId3"/>
    <sheet name="3月专技" sheetId="62" r:id="rId4"/>
  </sheets>
  <definedNames>
    <definedName name="_xlnm.Print_Titles" localSheetId="0">'3月区聘'!$1:$3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2" l="1"/>
  <c r="F9" i="62" s="1"/>
  <c r="O9" i="62" s="1"/>
  <c r="H8" i="62"/>
  <c r="F8" i="62"/>
  <c r="O8" i="62" s="1"/>
  <c r="H7" i="62"/>
  <c r="F7" i="62"/>
  <c r="O7" i="62" s="1"/>
  <c r="H6" i="62"/>
  <c r="F6" i="62" s="1"/>
  <c r="O6" i="62" s="1"/>
  <c r="H5" i="62"/>
  <c r="F5" i="62"/>
  <c r="O5" i="62" s="1"/>
  <c r="I7" i="63"/>
  <c r="G7" i="63"/>
  <c r="I6" i="63"/>
  <c r="G6" i="63"/>
  <c r="I5" i="63"/>
  <c r="G5" i="63" s="1"/>
  <c r="I4" i="63"/>
  <c r="G4" i="63" s="1"/>
  <c r="I6" i="64"/>
  <c r="G6" i="64"/>
  <c r="I5" i="64"/>
  <c r="G5" i="64"/>
  <c r="I4" i="64"/>
  <c r="G4" i="64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I5" i="65"/>
  <c r="I4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财金局</author>
    <author>Lenovo</author>
  </authors>
  <commentList>
    <comment ref="E4" authorId="0" shapeId="0" xr:uid="{00000000-0006-0000-0200-000001000000}">
      <text>
        <r>
          <rPr>
            <b/>
            <sz val="9"/>
            <color rgb="FF000000"/>
            <rFont val="宋体"/>
            <family val="3"/>
            <charset val="134"/>
          </rPr>
          <t>财金局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</t>
        </r>
      </text>
    </comment>
    <comment ref="O4" authorId="1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次党组会议定，杨勤文享受七级管理岗位待遇，自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月起执行。</t>
        </r>
        <r>
          <rPr>
            <sz val="9"/>
            <color rgb="FF000000"/>
            <rFont val="宋体"/>
            <family val="3"/>
            <charset val="134"/>
          </rPr>
          <t>2024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月起七级管理岗位满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年，基础绩效按</t>
        </r>
        <r>
          <rPr>
            <sz val="9"/>
            <color rgb="FF000000"/>
            <rFont val="宋体"/>
            <family val="3"/>
            <charset val="134"/>
          </rPr>
          <t>5050</t>
        </r>
        <r>
          <rPr>
            <sz val="9"/>
            <color rgb="FF000000"/>
            <rFont val="宋体"/>
            <family val="3"/>
            <charset val="134"/>
          </rPr>
          <t>元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月执行。</t>
        </r>
      </text>
    </comment>
    <comment ref="O5" authorId="1" shapeId="0" xr:uid="{00000000-0006-0000-0200-000003000000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次党组会议定，杨勤文享受七级管理岗位待遇，自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月起执行。</t>
        </r>
        <r>
          <rPr>
            <sz val="9"/>
            <color rgb="FF000000"/>
            <rFont val="宋体"/>
            <family val="3"/>
            <charset val="134"/>
          </rPr>
          <t>2024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月起七级管理岗位满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年，基础绩效按</t>
        </r>
        <r>
          <rPr>
            <sz val="9"/>
            <color rgb="FF000000"/>
            <rFont val="宋体"/>
            <family val="3"/>
            <charset val="134"/>
          </rPr>
          <t>5050</t>
        </r>
        <r>
          <rPr>
            <sz val="9"/>
            <color rgb="FF000000"/>
            <rFont val="宋体"/>
            <family val="3"/>
            <charset val="134"/>
          </rPr>
          <t>元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月执行。</t>
        </r>
      </text>
    </comment>
    <comment ref="O6" authorId="1" shapeId="0" xr:uid="{00000000-0006-0000-0200-000004000000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次党组会议定，杨勤文享受七级管理岗位待遇，自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月起执行。</t>
        </r>
        <r>
          <rPr>
            <sz val="9"/>
            <color rgb="FF000000"/>
            <rFont val="宋体"/>
            <family val="3"/>
            <charset val="134"/>
          </rPr>
          <t>2024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月起七级管理岗位满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年，基础绩效按</t>
        </r>
        <r>
          <rPr>
            <sz val="9"/>
            <color rgb="FF000000"/>
            <rFont val="宋体"/>
            <family val="3"/>
            <charset val="134"/>
          </rPr>
          <t>5050</t>
        </r>
        <r>
          <rPr>
            <sz val="9"/>
            <color rgb="FF000000"/>
            <rFont val="宋体"/>
            <family val="3"/>
            <charset val="134"/>
          </rPr>
          <t>元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月执行。</t>
        </r>
      </text>
    </comment>
    <comment ref="O7" authorId="1" shapeId="0" xr:uid="{00000000-0006-0000-0200-000005000000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次党组会议定，杨勤文享受七级管理岗位待遇，自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月起执行。</t>
        </r>
        <r>
          <rPr>
            <sz val="9"/>
            <color rgb="FF000000"/>
            <rFont val="宋体"/>
            <family val="3"/>
            <charset val="134"/>
          </rPr>
          <t>2024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月起七级管理岗位满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年，基础绩效按</t>
        </r>
        <r>
          <rPr>
            <sz val="9"/>
            <color rgb="FF000000"/>
            <rFont val="宋体"/>
            <family val="3"/>
            <charset val="134"/>
          </rPr>
          <t>5050</t>
        </r>
        <r>
          <rPr>
            <sz val="9"/>
            <color rgb="FF000000"/>
            <rFont val="宋体"/>
            <family val="3"/>
            <charset val="134"/>
          </rPr>
          <t>元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月执行。</t>
        </r>
      </text>
    </comment>
  </commentList>
</comments>
</file>

<file path=xl/sharedStrings.xml><?xml version="1.0" encoding="utf-8"?>
<sst xmlns="http://schemas.openxmlformats.org/spreadsheetml/2006/main" count="242" uniqueCount="118">
  <si>
    <t>2025年3月 工资台账发放表</t>
  </si>
  <si>
    <t>单位名称：高新区财政国资局</t>
  </si>
  <si>
    <t>单位：元</t>
  </si>
  <si>
    <t>经办人签字:</t>
  </si>
  <si>
    <t>制表时间：2025.2.25</t>
  </si>
  <si>
    <t>序号</t>
  </si>
  <si>
    <t>人员编号</t>
  </si>
  <si>
    <t>人员姓名</t>
  </si>
  <si>
    <t>岗位类别</t>
  </si>
  <si>
    <t>工资级别</t>
  </si>
  <si>
    <t>工资档次</t>
  </si>
  <si>
    <t>发放合计</t>
  </si>
  <si>
    <t>补扣发合计</t>
  </si>
  <si>
    <t>工资小计</t>
  </si>
  <si>
    <t>基本工资</t>
  </si>
  <si>
    <t>岗位工资</t>
  </si>
  <si>
    <t>绩效工资</t>
  </si>
  <si>
    <t>补助</t>
  </si>
  <si>
    <t>信访岗位津贴</t>
  </si>
  <si>
    <t>基础绩效奖</t>
  </si>
  <si>
    <t>备注</t>
  </si>
  <si>
    <t>00003</t>
  </si>
  <si>
    <t>综合类</t>
  </si>
  <si>
    <t>综合四级</t>
  </si>
  <si>
    <t>二档</t>
  </si>
  <si>
    <t>00004</t>
  </si>
  <si>
    <t>一档</t>
  </si>
  <si>
    <t>00006</t>
  </si>
  <si>
    <t>00007</t>
  </si>
  <si>
    <t>00008</t>
  </si>
  <si>
    <t>综合三级</t>
  </si>
  <si>
    <t>00011</t>
  </si>
  <si>
    <t>00012</t>
  </si>
  <si>
    <t>00013</t>
  </si>
  <si>
    <t>00014</t>
  </si>
  <si>
    <t>综合一级</t>
  </si>
  <si>
    <t>00015</t>
  </si>
  <si>
    <t>00016</t>
  </si>
  <si>
    <t>试用期</t>
  </si>
  <si>
    <t>00017</t>
  </si>
  <si>
    <t>00018</t>
  </si>
  <si>
    <t>00019</t>
  </si>
  <si>
    <t>综合二级</t>
  </si>
  <si>
    <t>00020</t>
  </si>
  <si>
    <t>00021</t>
  </si>
  <si>
    <t>00022</t>
  </si>
  <si>
    <t>00023</t>
  </si>
  <si>
    <t>备注：1、因机改，3月进行人员工资转接。本月新增赵霁梅、阙兮遥、鄢银、张晋维、汪倩、辛文、蒋文韬7人，3月起薪。</t>
  </si>
  <si>
    <t>单位负责人：</t>
  </si>
  <si>
    <t>分管负责人：</t>
  </si>
  <si>
    <t>财务负责人：</t>
  </si>
  <si>
    <t>审核：</t>
  </si>
  <si>
    <t>2025年3月 聘用人员工资发放表（原投资服务局聘用人员）</t>
  </si>
  <si>
    <t>补发薪 级合计</t>
  </si>
  <si>
    <t>薪级工资</t>
  </si>
  <si>
    <t>生活津贴</t>
  </si>
  <si>
    <t>季度考核绩效奖</t>
  </si>
  <si>
    <t>项目经理</t>
  </si>
  <si>
    <t>/</t>
  </si>
  <si>
    <t>项目服务专员</t>
  </si>
  <si>
    <t>备注：1、2025年1月机改，本月进行人员工资转接。新增陈琳、李旻工资，3月起薪。</t>
  </si>
  <si>
    <t>复核人：</t>
  </si>
  <si>
    <t>2025年3月 专项人员工资发放表</t>
  </si>
  <si>
    <t>参照正编岗位工资级别</t>
  </si>
  <si>
    <t>参照正编薪级工资级次</t>
  </si>
  <si>
    <t>补发工资</t>
  </si>
  <si>
    <t>其他补助</t>
  </si>
  <si>
    <t>00010</t>
  </si>
  <si>
    <t>专项人员</t>
  </si>
  <si>
    <t>七级管理岗位</t>
  </si>
  <si>
    <t>24级</t>
  </si>
  <si>
    <t>25级</t>
  </si>
  <si>
    <t>技术工四级</t>
  </si>
  <si>
    <t>26级</t>
  </si>
  <si>
    <t>备注：本月工资无变化。</t>
  </si>
  <si>
    <t>2025年3月 专技人员工资发放表</t>
  </si>
  <si>
    <t>补发合计</t>
  </si>
  <si>
    <t>固定薪酬</t>
  </si>
  <si>
    <t>固定薪酬   全年应发数</t>
  </si>
  <si>
    <t>全年截止当月已发固定薪酬（月薪酬+季度考核薪酬）</t>
  </si>
  <si>
    <t>处室审核</t>
  </si>
  <si>
    <t>津贴</t>
  </si>
  <si>
    <t>季度绩效考核薪酬</t>
  </si>
  <si>
    <t>执业类专技人员</t>
  </si>
  <si>
    <t>高级三级</t>
  </si>
  <si>
    <t>中级四级</t>
  </si>
  <si>
    <t>中级二级</t>
  </si>
  <si>
    <t>管理类专技人员</t>
  </si>
  <si>
    <t>原甲</t>
    <phoneticPr fontId="8" type="noConversion"/>
  </si>
  <si>
    <t>原乙</t>
    <phoneticPr fontId="8" type="noConversion"/>
  </si>
  <si>
    <t>原丙</t>
    <phoneticPr fontId="8" type="noConversion"/>
  </si>
  <si>
    <t>专技 1</t>
    <phoneticPr fontId="8" type="noConversion"/>
  </si>
  <si>
    <t>专技 2</t>
  </si>
  <si>
    <t>专技 3</t>
  </si>
  <si>
    <t>专技 4</t>
  </si>
  <si>
    <t>专技 5</t>
  </si>
  <si>
    <t>区聘 1</t>
    <phoneticPr fontId="8" type="noConversion"/>
  </si>
  <si>
    <t>区聘 2</t>
    <phoneticPr fontId="8" type="noConversion"/>
  </si>
  <si>
    <t>区聘 3</t>
    <phoneticPr fontId="8" type="noConversion"/>
  </si>
  <si>
    <t>区聘 4</t>
  </si>
  <si>
    <t>区聘 5</t>
  </si>
  <si>
    <t>区聘 6</t>
  </si>
  <si>
    <t>区聘 7</t>
  </si>
  <si>
    <t>区聘 8</t>
  </si>
  <si>
    <t>区聘 9</t>
  </si>
  <si>
    <t>区聘 10</t>
  </si>
  <si>
    <t>区聘 11</t>
  </si>
  <si>
    <t>区聘 12</t>
  </si>
  <si>
    <t>区聘 13</t>
  </si>
  <si>
    <t>区聘 14</t>
  </si>
  <si>
    <t>区聘 15</t>
  </si>
  <si>
    <t>区聘 16</t>
  </si>
  <si>
    <t>区聘 17</t>
  </si>
  <si>
    <t>区聘 18</t>
  </si>
  <si>
    <t>专项A</t>
    <phoneticPr fontId="8" type="noConversion"/>
  </si>
  <si>
    <t>专项B</t>
    <phoneticPr fontId="8" type="noConversion"/>
  </si>
  <si>
    <t>专项C</t>
    <phoneticPr fontId="8" type="noConversion"/>
  </si>
  <si>
    <t>专项D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</si>
</sst>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* #,##0.00_ ;_ * \-#,##0.00_ ;_ * &quot;-&quot;??_ ;_ @_ "/>
    <numFmt numFmtId="177" formatCode="0_);[Red]\(0\)"/>
    <numFmt numFmtId="178" formatCode="_ * #,##0_ ;_ * \-#,##0_ ;_ * &quot;-&quot;??_ ;_ @_ "/>
    <numFmt numFmtId="179" formatCode="_ * #,##0.00_ ;_ * \-#,##0.00_ ;_ * &quot;-&quot;??.00_ ;_ @_ "/>
  </numFmts>
  <fonts count="1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楷体_GB2312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shrinkToFit="1"/>
    </xf>
    <xf numFmtId="179" fontId="1" fillId="0" borderId="1" xfId="1" applyNumberFormat="1" applyFont="1" applyFill="1" applyBorder="1" applyAlignment="1" applyProtection="1">
      <alignment horizontal="right" vertical="center"/>
    </xf>
    <xf numFmtId="178" fontId="1" fillId="0" borderId="1" xfId="1" applyNumberFormat="1" applyFont="1" applyFill="1" applyBorder="1" applyAlignment="1" applyProtection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shrinkToFit="1"/>
    </xf>
    <xf numFmtId="0" fontId="1" fillId="0" borderId="1" xfId="2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8" fontId="1" fillId="0" borderId="1" xfId="1" applyNumberFormat="1" applyFont="1" applyFill="1" applyBorder="1" applyAlignment="1">
      <alignment vertical="center"/>
    </xf>
    <xf numFmtId="179" fontId="1" fillId="0" borderId="1" xfId="1" applyNumberFormat="1" applyFont="1" applyFill="1" applyBorder="1" applyAlignment="1">
      <alignment vertical="center"/>
    </xf>
    <xf numFmtId="178" fontId="1" fillId="0" borderId="1" xfId="1" applyNumberFormat="1" applyFont="1" applyFill="1" applyBorder="1" applyAlignment="1">
      <alignment vertical="center" shrinkToFit="1"/>
    </xf>
    <xf numFmtId="177" fontId="1" fillId="0" borderId="1" xfId="2" applyNumberFormat="1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horizontal="left" vertical="center"/>
    </xf>
    <xf numFmtId="0" fontId="1" fillId="0" borderId="1" xfId="0" quotePrefix="1" applyFont="1" applyBorder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1" fillId="0" borderId="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shrinkToFit="1"/>
    </xf>
  </cellXfs>
  <cellStyles count="4">
    <cellStyle name="常规" xfId="0" builtinId="0"/>
    <cellStyle name="常规 2" xfId="2" xr:uid="{00000000-0005-0000-0000-000031000000}"/>
    <cellStyle name="常规 5" xfId="3" xr:uid="{00000000-0005-0000-0000-00003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3"/>
  <sheetViews>
    <sheetView workbookViewId="0">
      <selection activeCell="C4" sqref="C4:C21"/>
    </sheetView>
  </sheetViews>
  <sheetFormatPr baseColWidth="10" defaultColWidth="8.83203125" defaultRowHeight="14"/>
  <cols>
    <col min="1" max="1" width="4.83203125" style="4" customWidth="1"/>
    <col min="2" max="2" width="10.83203125" hidden="1" customWidth="1"/>
    <col min="3" max="3" width="10.83203125" customWidth="1"/>
    <col min="4" max="4" width="7.5" customWidth="1"/>
    <col min="5" max="5" width="10.83203125" customWidth="1"/>
    <col min="6" max="6" width="5.83203125" customWidth="1"/>
    <col min="7" max="7" width="11.1640625" customWidth="1"/>
    <col min="8" max="8" width="10.83203125" customWidth="1"/>
    <col min="9" max="9" width="8.33203125" customWidth="1"/>
    <col min="10" max="10" width="8" customWidth="1"/>
    <col min="11" max="11" width="7.5" customWidth="1"/>
    <col min="12" max="12" width="7.33203125" customWidth="1"/>
    <col min="13" max="13" width="6.83203125" customWidth="1"/>
    <col min="14" max="14" width="7.5" customWidth="1"/>
    <col min="15" max="15" width="8.1640625" customWidth="1"/>
    <col min="16" max="16" width="7.83203125" customWidth="1"/>
  </cols>
  <sheetData>
    <row r="1" spans="1:16" ht="39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s="1" customFormat="1" ht="21" customHeight="1">
      <c r="A2" s="33" t="s">
        <v>1</v>
      </c>
      <c r="B2" s="33"/>
      <c r="C2" s="33"/>
      <c r="D2" s="33"/>
      <c r="E2" s="33"/>
      <c r="F2" s="33"/>
      <c r="G2" s="34" t="s">
        <v>2</v>
      </c>
      <c r="H2" s="34"/>
      <c r="J2" s="34" t="s">
        <v>3</v>
      </c>
      <c r="K2" s="34"/>
      <c r="L2" s="34"/>
      <c r="M2" s="34"/>
      <c r="N2" s="35" t="s">
        <v>4</v>
      </c>
      <c r="O2" s="35"/>
      <c r="P2" s="35"/>
    </row>
    <row r="3" spans="1:16" s="28" customFormat="1" ht="60" customHeight="1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</row>
    <row r="4" spans="1:16" ht="15" customHeight="1">
      <c r="A4" s="30">
        <v>1</v>
      </c>
      <c r="B4" s="12" t="s">
        <v>21</v>
      </c>
      <c r="C4" s="48" t="s">
        <v>96</v>
      </c>
      <c r="D4" s="12" t="s">
        <v>22</v>
      </c>
      <c r="E4" s="12" t="s">
        <v>23</v>
      </c>
      <c r="F4" s="12" t="s">
        <v>24</v>
      </c>
      <c r="G4" s="29">
        <v>10641</v>
      </c>
      <c r="H4" s="12"/>
      <c r="I4" s="29">
        <f>SUM(J4:P4)</f>
        <v>6491</v>
      </c>
      <c r="J4" s="29">
        <v>2408</v>
      </c>
      <c r="K4" s="29">
        <v>1600</v>
      </c>
      <c r="L4" s="29">
        <v>1800</v>
      </c>
      <c r="M4" s="29">
        <v>483</v>
      </c>
      <c r="N4" s="12"/>
      <c r="O4" s="29">
        <v>200</v>
      </c>
      <c r="P4" s="12"/>
    </row>
    <row r="5" spans="1:16" ht="15" customHeight="1">
      <c r="A5" s="30">
        <v>2</v>
      </c>
      <c r="B5" s="12" t="s">
        <v>25</v>
      </c>
      <c r="C5" s="48" t="s">
        <v>97</v>
      </c>
      <c r="D5" s="12" t="s">
        <v>22</v>
      </c>
      <c r="E5" s="12" t="s">
        <v>23</v>
      </c>
      <c r="F5" s="12" t="s">
        <v>26</v>
      </c>
      <c r="G5" s="29">
        <v>10185</v>
      </c>
      <c r="H5" s="12"/>
      <c r="I5" s="29">
        <f t="shared" ref="I5:I21" si="0">SUM(J5:P5)</f>
        <v>6035</v>
      </c>
      <c r="J5" s="29">
        <v>2352</v>
      </c>
      <c r="K5" s="29">
        <v>1400</v>
      </c>
      <c r="L5" s="29">
        <v>1600</v>
      </c>
      <c r="M5" s="29">
        <v>483</v>
      </c>
      <c r="N5" s="12"/>
      <c r="O5" s="29">
        <v>200</v>
      </c>
      <c r="P5" s="12"/>
    </row>
    <row r="6" spans="1:16" ht="15" customHeight="1">
      <c r="A6" s="30">
        <v>3</v>
      </c>
      <c r="B6" s="12" t="s">
        <v>27</v>
      </c>
      <c r="C6" s="48" t="s">
        <v>98</v>
      </c>
      <c r="D6" s="12" t="s">
        <v>22</v>
      </c>
      <c r="E6" s="12" t="s">
        <v>23</v>
      </c>
      <c r="F6" s="12" t="s">
        <v>26</v>
      </c>
      <c r="G6" s="29">
        <v>10185</v>
      </c>
      <c r="H6" s="12"/>
      <c r="I6" s="29">
        <f t="shared" si="0"/>
        <v>6035</v>
      </c>
      <c r="J6" s="29">
        <v>2352</v>
      </c>
      <c r="K6" s="29">
        <v>1400</v>
      </c>
      <c r="L6" s="29">
        <v>1600</v>
      </c>
      <c r="M6" s="29">
        <v>483</v>
      </c>
      <c r="N6" s="12"/>
      <c r="O6" s="29">
        <v>200</v>
      </c>
      <c r="P6" s="12"/>
    </row>
    <row r="7" spans="1:16" ht="15" customHeight="1">
      <c r="A7" s="30">
        <v>4</v>
      </c>
      <c r="B7" s="12" t="s">
        <v>28</v>
      </c>
      <c r="C7" s="48" t="s">
        <v>99</v>
      </c>
      <c r="D7" s="12" t="s">
        <v>22</v>
      </c>
      <c r="E7" s="12" t="s">
        <v>23</v>
      </c>
      <c r="F7" s="12" t="s">
        <v>26</v>
      </c>
      <c r="G7" s="29">
        <v>8880</v>
      </c>
      <c r="H7" s="12"/>
      <c r="I7" s="29">
        <f t="shared" si="0"/>
        <v>6035</v>
      </c>
      <c r="J7" s="29">
        <v>2352</v>
      </c>
      <c r="K7" s="29">
        <v>1400</v>
      </c>
      <c r="L7" s="29">
        <v>1600</v>
      </c>
      <c r="M7" s="29">
        <v>483</v>
      </c>
      <c r="N7" s="12"/>
      <c r="O7" s="29">
        <v>200</v>
      </c>
      <c r="P7" s="12"/>
    </row>
    <row r="8" spans="1:16" ht="15" customHeight="1">
      <c r="A8" s="30">
        <v>5</v>
      </c>
      <c r="B8" s="12" t="s">
        <v>29</v>
      </c>
      <c r="C8" s="48" t="s">
        <v>100</v>
      </c>
      <c r="D8" s="12" t="s">
        <v>22</v>
      </c>
      <c r="E8" s="12" t="s">
        <v>30</v>
      </c>
      <c r="F8" s="12" t="s">
        <v>26</v>
      </c>
      <c r="G8" s="29">
        <v>8038</v>
      </c>
      <c r="H8" s="12"/>
      <c r="I8" s="29">
        <f t="shared" si="0"/>
        <v>5193</v>
      </c>
      <c r="J8" s="29">
        <v>2268</v>
      </c>
      <c r="K8" s="29">
        <v>1100</v>
      </c>
      <c r="L8" s="29">
        <v>1200</v>
      </c>
      <c r="M8" s="29">
        <v>425</v>
      </c>
      <c r="N8" s="12"/>
      <c r="O8" s="29">
        <v>200</v>
      </c>
      <c r="P8" s="12"/>
    </row>
    <row r="9" spans="1:16" ht="15" customHeight="1">
      <c r="A9" s="30">
        <v>6</v>
      </c>
      <c r="B9" s="12" t="s">
        <v>31</v>
      </c>
      <c r="C9" s="48" t="s">
        <v>101</v>
      </c>
      <c r="D9" s="12" t="s">
        <v>22</v>
      </c>
      <c r="E9" s="12" t="s">
        <v>23</v>
      </c>
      <c r="F9" s="12" t="s">
        <v>26</v>
      </c>
      <c r="G9" s="29">
        <v>8880</v>
      </c>
      <c r="H9" s="12"/>
      <c r="I9" s="29">
        <f t="shared" si="0"/>
        <v>6035</v>
      </c>
      <c r="J9" s="29">
        <v>2352</v>
      </c>
      <c r="K9" s="29">
        <v>1400</v>
      </c>
      <c r="L9" s="29">
        <v>1600</v>
      </c>
      <c r="M9" s="29">
        <v>483</v>
      </c>
      <c r="N9" s="12"/>
      <c r="O9" s="29">
        <v>200</v>
      </c>
      <c r="P9" s="12"/>
    </row>
    <row r="10" spans="1:16" ht="15" customHeight="1">
      <c r="A10" s="30">
        <v>7</v>
      </c>
      <c r="B10" s="12" t="s">
        <v>32</v>
      </c>
      <c r="C10" s="48" t="s">
        <v>102</v>
      </c>
      <c r="D10" s="12" t="s">
        <v>22</v>
      </c>
      <c r="E10" s="12" t="s">
        <v>23</v>
      </c>
      <c r="F10" s="12" t="s">
        <v>26</v>
      </c>
      <c r="G10" s="29">
        <v>10185</v>
      </c>
      <c r="H10" s="12"/>
      <c r="I10" s="29">
        <f t="shared" si="0"/>
        <v>6035</v>
      </c>
      <c r="J10" s="29">
        <v>2352</v>
      </c>
      <c r="K10" s="29">
        <v>1400</v>
      </c>
      <c r="L10" s="29">
        <v>1600</v>
      </c>
      <c r="M10" s="29">
        <v>483</v>
      </c>
      <c r="N10" s="12"/>
      <c r="O10" s="29">
        <v>200</v>
      </c>
      <c r="P10" s="12"/>
    </row>
    <row r="11" spans="1:16" ht="15" customHeight="1">
      <c r="A11" s="30">
        <v>8</v>
      </c>
      <c r="B11" s="12" t="s">
        <v>33</v>
      </c>
      <c r="C11" s="48" t="s">
        <v>103</v>
      </c>
      <c r="D11" s="12" t="s">
        <v>22</v>
      </c>
      <c r="E11" s="12" t="s">
        <v>23</v>
      </c>
      <c r="F11" s="12" t="s">
        <v>26</v>
      </c>
      <c r="G11" s="29">
        <v>8880</v>
      </c>
      <c r="H11" s="12"/>
      <c r="I11" s="29">
        <f t="shared" si="0"/>
        <v>6035</v>
      </c>
      <c r="J11" s="29">
        <v>2352</v>
      </c>
      <c r="K11" s="29">
        <v>1400</v>
      </c>
      <c r="L11" s="29">
        <v>1600</v>
      </c>
      <c r="M11" s="29">
        <v>483</v>
      </c>
      <c r="N11" s="12"/>
      <c r="O11" s="29">
        <v>200</v>
      </c>
      <c r="P11" s="12"/>
    </row>
    <row r="12" spans="1:16" ht="15" customHeight="1">
      <c r="A12" s="30">
        <v>9</v>
      </c>
      <c r="B12" s="12" t="s">
        <v>34</v>
      </c>
      <c r="C12" s="48" t="s">
        <v>104</v>
      </c>
      <c r="D12" s="12" t="s">
        <v>22</v>
      </c>
      <c r="E12" s="12" t="s">
        <v>35</v>
      </c>
      <c r="F12" s="12" t="s">
        <v>26</v>
      </c>
      <c r="G12" s="29">
        <v>6546</v>
      </c>
      <c r="H12" s="12"/>
      <c r="I12" s="29">
        <f t="shared" si="0"/>
        <v>3701</v>
      </c>
      <c r="J12" s="29">
        <v>1960</v>
      </c>
      <c r="K12" s="29">
        <v>600</v>
      </c>
      <c r="L12" s="29">
        <v>600</v>
      </c>
      <c r="M12" s="29">
        <v>341</v>
      </c>
      <c r="N12" s="12"/>
      <c r="O12" s="29">
        <v>200</v>
      </c>
      <c r="P12" s="12"/>
    </row>
    <row r="13" spans="1:16" ht="15" customHeight="1">
      <c r="A13" s="30">
        <v>10</v>
      </c>
      <c r="B13" s="12" t="s">
        <v>36</v>
      </c>
      <c r="C13" s="48" t="s">
        <v>105</v>
      </c>
      <c r="D13" s="12" t="s">
        <v>22</v>
      </c>
      <c r="E13" s="12" t="s">
        <v>30</v>
      </c>
      <c r="F13" s="12" t="s">
        <v>26</v>
      </c>
      <c r="G13" s="29">
        <v>8038</v>
      </c>
      <c r="H13" s="12"/>
      <c r="I13" s="29">
        <f t="shared" si="0"/>
        <v>5193</v>
      </c>
      <c r="J13" s="29">
        <v>2268</v>
      </c>
      <c r="K13" s="29">
        <v>1100</v>
      </c>
      <c r="L13" s="29">
        <v>1200</v>
      </c>
      <c r="M13" s="29">
        <v>425</v>
      </c>
      <c r="N13" s="12"/>
      <c r="O13" s="29">
        <v>200</v>
      </c>
      <c r="P13" s="12"/>
    </row>
    <row r="14" spans="1:16" ht="15" customHeight="1">
      <c r="A14" s="30">
        <v>11</v>
      </c>
      <c r="B14" s="12" t="s">
        <v>37</v>
      </c>
      <c r="C14" s="48" t="s">
        <v>106</v>
      </c>
      <c r="D14" s="12" t="s">
        <v>22</v>
      </c>
      <c r="E14" s="12" t="s">
        <v>38</v>
      </c>
      <c r="F14" s="12"/>
      <c r="G14" s="29">
        <v>6462</v>
      </c>
      <c r="H14" s="12"/>
      <c r="I14" s="29">
        <f t="shared" si="0"/>
        <v>3617</v>
      </c>
      <c r="J14" s="29">
        <v>2142</v>
      </c>
      <c r="K14" s="29">
        <v>900</v>
      </c>
      <c r="L14" s="12"/>
      <c r="M14" s="29">
        <v>375</v>
      </c>
      <c r="N14" s="12"/>
      <c r="O14" s="29">
        <v>200</v>
      </c>
      <c r="P14" s="12"/>
    </row>
    <row r="15" spans="1:16" ht="15" customHeight="1">
      <c r="A15" s="30">
        <v>12</v>
      </c>
      <c r="B15" s="12" t="s">
        <v>39</v>
      </c>
      <c r="C15" s="48" t="s">
        <v>107</v>
      </c>
      <c r="D15" s="12" t="s">
        <v>22</v>
      </c>
      <c r="E15" s="12" t="s">
        <v>23</v>
      </c>
      <c r="F15" s="12" t="s">
        <v>26</v>
      </c>
      <c r="G15" s="29">
        <v>8880</v>
      </c>
      <c r="H15" s="12"/>
      <c r="I15" s="29">
        <f t="shared" si="0"/>
        <v>6035</v>
      </c>
      <c r="J15" s="29">
        <v>2352</v>
      </c>
      <c r="K15" s="29">
        <v>1400</v>
      </c>
      <c r="L15" s="29">
        <v>1600</v>
      </c>
      <c r="M15" s="29">
        <v>483</v>
      </c>
      <c r="N15" s="12"/>
      <c r="O15" s="29">
        <v>200</v>
      </c>
      <c r="P15" s="12"/>
    </row>
    <row r="16" spans="1:16" ht="15" customHeight="1">
      <c r="A16" s="30">
        <v>13</v>
      </c>
      <c r="B16" s="12" t="s">
        <v>40</v>
      </c>
      <c r="C16" s="48" t="s">
        <v>108</v>
      </c>
      <c r="D16" s="12" t="s">
        <v>22</v>
      </c>
      <c r="E16" s="12" t="s">
        <v>30</v>
      </c>
      <c r="F16" s="12" t="s">
        <v>24</v>
      </c>
      <c r="G16" s="29">
        <v>8665</v>
      </c>
      <c r="H16" s="12"/>
      <c r="I16" s="29">
        <f t="shared" si="0"/>
        <v>5820</v>
      </c>
      <c r="J16" s="29">
        <v>2310</v>
      </c>
      <c r="K16" s="29">
        <v>1250</v>
      </c>
      <c r="L16" s="29">
        <v>1400</v>
      </c>
      <c r="M16" s="29">
        <v>425</v>
      </c>
      <c r="N16" s="29">
        <v>235</v>
      </c>
      <c r="O16" s="29">
        <v>200</v>
      </c>
      <c r="P16" s="12"/>
    </row>
    <row r="17" spans="1:16" ht="15" customHeight="1">
      <c r="A17" s="30">
        <v>14</v>
      </c>
      <c r="B17" s="12" t="s">
        <v>41</v>
      </c>
      <c r="C17" s="48" t="s">
        <v>109</v>
      </c>
      <c r="D17" s="12" t="s">
        <v>22</v>
      </c>
      <c r="E17" s="12" t="s">
        <v>42</v>
      </c>
      <c r="F17" s="12" t="s">
        <v>24</v>
      </c>
      <c r="G17" s="29">
        <v>7640</v>
      </c>
      <c r="H17" s="12"/>
      <c r="I17" s="29">
        <f t="shared" si="0"/>
        <v>4795</v>
      </c>
      <c r="J17" s="29">
        <v>2170</v>
      </c>
      <c r="K17" s="29">
        <v>1050</v>
      </c>
      <c r="L17" s="29">
        <v>1000</v>
      </c>
      <c r="M17" s="29">
        <v>375</v>
      </c>
      <c r="N17" s="12"/>
      <c r="O17" s="29">
        <v>200</v>
      </c>
      <c r="P17" s="12"/>
    </row>
    <row r="18" spans="1:16" ht="15" customHeight="1">
      <c r="A18" s="30">
        <v>15</v>
      </c>
      <c r="B18" s="12" t="s">
        <v>43</v>
      </c>
      <c r="C18" s="48" t="s">
        <v>110</v>
      </c>
      <c r="D18" s="12" t="s">
        <v>22</v>
      </c>
      <c r="E18" s="12" t="s">
        <v>42</v>
      </c>
      <c r="F18" s="12" t="s">
        <v>26</v>
      </c>
      <c r="G18" s="29">
        <v>7262</v>
      </c>
      <c r="H18" s="12"/>
      <c r="I18" s="29">
        <f t="shared" si="0"/>
        <v>4417</v>
      </c>
      <c r="J18" s="29">
        <v>2142</v>
      </c>
      <c r="K18" s="29">
        <v>900</v>
      </c>
      <c r="L18" s="29">
        <v>800</v>
      </c>
      <c r="M18" s="29">
        <v>375</v>
      </c>
      <c r="N18" s="12"/>
      <c r="O18" s="29">
        <v>200</v>
      </c>
      <c r="P18" s="12"/>
    </row>
    <row r="19" spans="1:16" ht="15" customHeight="1">
      <c r="A19" s="30">
        <v>16</v>
      </c>
      <c r="B19" s="12" t="s">
        <v>44</v>
      </c>
      <c r="C19" s="48" t="s">
        <v>111</v>
      </c>
      <c r="D19" s="12" t="s">
        <v>22</v>
      </c>
      <c r="E19" s="12" t="s">
        <v>35</v>
      </c>
      <c r="F19" s="12" t="s">
        <v>26</v>
      </c>
      <c r="G19" s="29">
        <v>6546</v>
      </c>
      <c r="H19" s="12"/>
      <c r="I19" s="29">
        <f t="shared" si="0"/>
        <v>3701</v>
      </c>
      <c r="J19" s="29">
        <v>1960</v>
      </c>
      <c r="K19" s="29">
        <v>600</v>
      </c>
      <c r="L19" s="29">
        <v>600</v>
      </c>
      <c r="M19" s="29">
        <v>341</v>
      </c>
      <c r="N19" s="12"/>
      <c r="O19" s="29">
        <v>200</v>
      </c>
      <c r="P19" s="12"/>
    </row>
    <row r="20" spans="1:16" ht="15" customHeight="1">
      <c r="A20" s="30">
        <v>17</v>
      </c>
      <c r="B20" s="12" t="s">
        <v>45</v>
      </c>
      <c r="C20" s="48" t="s">
        <v>112</v>
      </c>
      <c r="D20" s="12" t="s">
        <v>22</v>
      </c>
      <c r="E20" s="12" t="s">
        <v>35</v>
      </c>
      <c r="F20" s="12" t="s">
        <v>26</v>
      </c>
      <c r="G20" s="29">
        <v>6546</v>
      </c>
      <c r="H20" s="12"/>
      <c r="I20" s="29">
        <f t="shared" si="0"/>
        <v>3701</v>
      </c>
      <c r="J20" s="29">
        <v>1960</v>
      </c>
      <c r="K20" s="29">
        <v>600</v>
      </c>
      <c r="L20" s="29">
        <v>600</v>
      </c>
      <c r="M20" s="29">
        <v>341</v>
      </c>
      <c r="N20" s="12"/>
      <c r="O20" s="29">
        <v>200</v>
      </c>
      <c r="P20" s="12"/>
    </row>
    <row r="21" spans="1:16" ht="15" customHeight="1">
      <c r="A21" s="30">
        <v>18</v>
      </c>
      <c r="B21" s="12" t="s">
        <v>46</v>
      </c>
      <c r="C21" s="48" t="s">
        <v>113</v>
      </c>
      <c r="D21" s="12" t="s">
        <v>22</v>
      </c>
      <c r="E21" s="12" t="s">
        <v>35</v>
      </c>
      <c r="F21" s="12" t="s">
        <v>26</v>
      </c>
      <c r="G21" s="29">
        <v>6546</v>
      </c>
      <c r="H21" s="12"/>
      <c r="I21" s="29">
        <f t="shared" si="0"/>
        <v>3701</v>
      </c>
      <c r="J21" s="29">
        <v>1960</v>
      </c>
      <c r="K21" s="29">
        <v>600</v>
      </c>
      <c r="L21" s="29">
        <v>600</v>
      </c>
      <c r="M21" s="29">
        <v>341</v>
      </c>
      <c r="N21" s="12"/>
      <c r="O21" s="29">
        <v>200</v>
      </c>
      <c r="P21" s="12"/>
    </row>
    <row r="22" spans="1:16" ht="49" customHeight="1">
      <c r="A22" s="36" t="s">
        <v>47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s="3" customFormat="1" ht="21" customHeight="1">
      <c r="A23" s="37" t="s">
        <v>48</v>
      </c>
      <c r="B23" s="37"/>
      <c r="C23" s="37"/>
      <c r="G23" s="3" t="s">
        <v>49</v>
      </c>
      <c r="K23" s="3" t="s">
        <v>50</v>
      </c>
      <c r="O23" s="3" t="s">
        <v>51</v>
      </c>
    </row>
  </sheetData>
  <mergeCells count="7">
    <mergeCell ref="A22:P22"/>
    <mergeCell ref="A23:C23"/>
    <mergeCell ref="A1:P1"/>
    <mergeCell ref="A2:F2"/>
    <mergeCell ref="G2:H2"/>
    <mergeCell ref="J2:M2"/>
    <mergeCell ref="N2:P2"/>
  </mergeCells>
  <phoneticPr fontId="8" type="noConversion"/>
  <printOptions horizontalCentered="1"/>
  <pageMargins left="0.59027777777777801" right="0.59027777777777801" top="0.86597222222222203" bottom="0.82638888888888895" header="0.5" footer="0.5"/>
  <pageSetup paperSize="9" orientation="landscape"/>
  <headerFooter>
    <oddFooter>&amp;C第&amp;P页/共&amp;N页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2"/>
  <sheetViews>
    <sheetView workbookViewId="0">
      <selection activeCell="C4" sqref="C4:C6"/>
    </sheetView>
  </sheetViews>
  <sheetFormatPr baseColWidth="10" defaultColWidth="8.83203125" defaultRowHeight="14"/>
  <cols>
    <col min="1" max="1" width="4.5" style="4" customWidth="1"/>
    <col min="2" max="2" width="7.5" hidden="1" customWidth="1"/>
    <col min="3" max="3" width="8.5" customWidth="1"/>
    <col min="4" max="4" width="10.5" customWidth="1"/>
    <col min="5" max="5" width="8.6640625" style="5" customWidth="1"/>
    <col min="6" max="6" width="5.83203125" customWidth="1"/>
    <col min="7" max="7" width="9.33203125" customWidth="1"/>
    <col min="8" max="8" width="8.6640625" customWidth="1"/>
    <col min="9" max="9" width="8.5" customWidth="1"/>
    <col min="10" max="11" width="7" customWidth="1"/>
    <col min="12" max="12" width="7.33203125" customWidth="1"/>
    <col min="13" max="13" width="6.83203125" customWidth="1"/>
    <col min="14" max="14" width="5.83203125" customWidth="1"/>
    <col min="15" max="15" width="7.6640625" customWidth="1"/>
    <col min="16" max="17" width="8.1640625" customWidth="1"/>
    <col min="18" max="18" width="7.1640625" style="6" customWidth="1"/>
  </cols>
  <sheetData>
    <row r="1" spans="1:18" ht="30" customHeight="1">
      <c r="A1" s="32" t="s">
        <v>52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s="1" customFormat="1" ht="38" customHeight="1">
      <c r="A2" s="33" t="s">
        <v>1</v>
      </c>
      <c r="B2" s="33"/>
      <c r="C2" s="33"/>
      <c r="D2" s="33"/>
      <c r="E2" s="35"/>
      <c r="F2" s="33"/>
      <c r="G2" s="34" t="s">
        <v>2</v>
      </c>
      <c r="H2" s="34"/>
      <c r="J2" s="34" t="s">
        <v>3</v>
      </c>
      <c r="K2" s="34"/>
      <c r="L2" s="34"/>
      <c r="M2" s="34"/>
      <c r="N2" s="35" t="s">
        <v>4</v>
      </c>
      <c r="O2" s="35"/>
      <c r="P2" s="35"/>
      <c r="Q2" s="35"/>
      <c r="R2" s="38"/>
    </row>
    <row r="3" spans="1:18" s="2" customFormat="1" ht="51" customHeight="1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53</v>
      </c>
      <c r="I3" s="7" t="s">
        <v>13</v>
      </c>
      <c r="J3" s="7" t="s">
        <v>15</v>
      </c>
      <c r="K3" s="7" t="s">
        <v>54</v>
      </c>
      <c r="L3" s="7" t="s">
        <v>16</v>
      </c>
      <c r="M3" s="7" t="s">
        <v>55</v>
      </c>
      <c r="N3" s="7"/>
      <c r="O3" s="7" t="s">
        <v>19</v>
      </c>
      <c r="P3" s="7" t="s">
        <v>56</v>
      </c>
      <c r="Q3" s="7"/>
      <c r="R3" s="23" t="s">
        <v>20</v>
      </c>
    </row>
    <row r="4" spans="1:18" s="3" customFormat="1" ht="36" customHeight="1">
      <c r="A4" s="11">
        <v>1</v>
      </c>
      <c r="B4" s="31" t="s">
        <v>34</v>
      </c>
      <c r="C4" s="48" t="s">
        <v>88</v>
      </c>
      <c r="D4" s="12" t="s">
        <v>57</v>
      </c>
      <c r="E4" s="8" t="s">
        <v>58</v>
      </c>
      <c r="F4" s="12" t="s">
        <v>24</v>
      </c>
      <c r="G4" s="12">
        <f t="shared" ref="G4:G6" si="0">H4+I4</f>
        <v>9160</v>
      </c>
      <c r="H4" s="12"/>
      <c r="I4" s="12">
        <f t="shared" ref="I4:I6" si="1">SUM(J4:Q4)</f>
        <v>9160</v>
      </c>
      <c r="J4" s="12">
        <v>2650</v>
      </c>
      <c r="K4" s="24">
        <v>2510</v>
      </c>
      <c r="L4" s="12">
        <v>3000</v>
      </c>
      <c r="M4" s="12">
        <v>800</v>
      </c>
      <c r="N4" s="12"/>
      <c r="O4" s="12">
        <v>200</v>
      </c>
      <c r="P4" s="12"/>
      <c r="Q4" s="12"/>
      <c r="R4" s="26"/>
    </row>
    <row r="5" spans="1:18" s="3" customFormat="1" ht="36" customHeight="1">
      <c r="A5" s="11">
        <v>2</v>
      </c>
      <c r="B5" s="12"/>
      <c r="C5" s="48" t="s">
        <v>89</v>
      </c>
      <c r="D5" s="31" t="s">
        <v>59</v>
      </c>
      <c r="E5" s="8"/>
      <c r="F5" s="12" t="s">
        <v>24</v>
      </c>
      <c r="G5" s="12">
        <f t="shared" si="0"/>
        <v>5870</v>
      </c>
      <c r="H5" s="12"/>
      <c r="I5" s="12">
        <f t="shared" si="1"/>
        <v>5870</v>
      </c>
      <c r="J5" s="12">
        <v>1520</v>
      </c>
      <c r="K5" s="24">
        <v>1350</v>
      </c>
      <c r="L5" s="12">
        <v>2000</v>
      </c>
      <c r="M5" s="12">
        <v>800</v>
      </c>
      <c r="N5" s="27"/>
      <c r="O5" s="12">
        <v>200</v>
      </c>
      <c r="P5" s="12"/>
      <c r="Q5" s="12"/>
      <c r="R5" s="26"/>
    </row>
    <row r="6" spans="1:18" s="3" customFormat="1" ht="36" customHeight="1">
      <c r="A6" s="11">
        <v>3</v>
      </c>
      <c r="B6" s="12"/>
      <c r="C6" s="48" t="s">
        <v>90</v>
      </c>
      <c r="D6" s="31" t="s">
        <v>57</v>
      </c>
      <c r="E6" s="8"/>
      <c r="F6" s="12" t="s">
        <v>24</v>
      </c>
      <c r="G6" s="12">
        <f t="shared" si="0"/>
        <v>9160</v>
      </c>
      <c r="H6" s="12"/>
      <c r="I6" s="12">
        <f t="shared" si="1"/>
        <v>9160</v>
      </c>
      <c r="J6" s="12">
        <v>2650</v>
      </c>
      <c r="K6" s="24">
        <v>2510</v>
      </c>
      <c r="L6" s="12">
        <v>3000</v>
      </c>
      <c r="M6" s="12">
        <v>800</v>
      </c>
      <c r="N6" s="27"/>
      <c r="O6" s="12">
        <v>200</v>
      </c>
      <c r="P6" s="12"/>
      <c r="Q6" s="12"/>
      <c r="R6" s="26"/>
    </row>
    <row r="7" spans="1:18" s="3" customFormat="1" ht="39" customHeight="1">
      <c r="A7" s="39" t="s">
        <v>60</v>
      </c>
      <c r="B7" s="39"/>
      <c r="C7" s="39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s="3" customFormat="1" ht="22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18" s="3" customFormat="1" ht="49" customHeight="1">
      <c r="A9" s="14"/>
      <c r="C9" s="3" t="s">
        <v>48</v>
      </c>
      <c r="E9" s="15"/>
      <c r="G9" s="3" t="s">
        <v>49</v>
      </c>
      <c r="K9" s="3" t="s">
        <v>50</v>
      </c>
      <c r="O9" s="3" t="s">
        <v>61</v>
      </c>
      <c r="R9" s="22"/>
    </row>
    <row r="10" spans="1:18" s="3" customFormat="1" ht="18" customHeight="1">
      <c r="A10" s="14"/>
      <c r="E10" s="15"/>
      <c r="R10" s="22"/>
    </row>
    <row r="11" spans="1:18" s="3" customFormat="1">
      <c r="A11" s="14"/>
      <c r="E11" s="15"/>
      <c r="R11" s="22"/>
    </row>
    <row r="12" spans="1:18" s="3" customFormat="1">
      <c r="A12" s="14"/>
      <c r="E12" s="15"/>
      <c r="R12" s="22"/>
    </row>
  </sheetData>
  <mergeCells count="7">
    <mergeCell ref="A7:R7"/>
    <mergeCell ref="A8:R8"/>
    <mergeCell ref="A1:R1"/>
    <mergeCell ref="A2:F2"/>
    <mergeCell ref="G2:H2"/>
    <mergeCell ref="J2:M2"/>
    <mergeCell ref="N2:R2"/>
  </mergeCells>
  <phoneticPr fontId="8" type="noConversion"/>
  <pageMargins left="0.75" right="0.75" top="1" bottom="1" header="0.5" footer="0.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11"/>
  <sheetViews>
    <sheetView zoomScale="140" workbookViewId="0">
      <selection activeCell="C4" sqref="C4:C7"/>
    </sheetView>
  </sheetViews>
  <sheetFormatPr baseColWidth="10" defaultColWidth="8.83203125" defaultRowHeight="14"/>
  <cols>
    <col min="1" max="1" width="4.5" style="4" customWidth="1"/>
    <col min="2" max="2" width="6.5" hidden="1" customWidth="1"/>
    <col min="3" max="3" width="6.83203125" customWidth="1"/>
    <col min="4" max="4" width="9.6640625" customWidth="1"/>
    <col min="5" max="5" width="12.33203125" style="5" customWidth="1"/>
    <col min="6" max="6" width="8.1640625" customWidth="1"/>
    <col min="7" max="7" width="8.33203125" customWidth="1"/>
    <col min="8" max="8" width="9.5" customWidth="1"/>
    <col min="9" max="9" width="8.5" customWidth="1"/>
    <col min="10" max="13" width="8.83203125" customWidth="1"/>
    <col min="14" max="14" width="5.83203125" hidden="1" customWidth="1"/>
    <col min="15" max="15" width="8.83203125" customWidth="1"/>
    <col min="16" max="16" width="4.5" hidden="1" customWidth="1"/>
    <col min="17" max="17" width="5.1640625" hidden="1" customWidth="1"/>
    <col min="18" max="18" width="11.5" style="6" customWidth="1"/>
  </cols>
  <sheetData>
    <row r="1" spans="1:18" ht="38" customHeight="1">
      <c r="A1" s="32" t="s">
        <v>62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s="1" customFormat="1" ht="27" customHeight="1">
      <c r="A2" s="33" t="s">
        <v>1</v>
      </c>
      <c r="B2" s="33"/>
      <c r="C2" s="33"/>
      <c r="D2" s="33"/>
      <c r="E2" s="35"/>
      <c r="F2" s="33"/>
      <c r="G2" s="34" t="s">
        <v>2</v>
      </c>
      <c r="H2" s="34"/>
      <c r="J2" s="34" t="s">
        <v>3</v>
      </c>
      <c r="K2" s="34"/>
      <c r="L2" s="34"/>
      <c r="M2" s="34"/>
      <c r="N2" s="35" t="s">
        <v>4</v>
      </c>
      <c r="O2" s="35"/>
      <c r="P2" s="35"/>
      <c r="Q2" s="35"/>
      <c r="R2" s="38"/>
    </row>
    <row r="3" spans="1:18" s="2" customFormat="1" ht="51" customHeight="1">
      <c r="A3" s="7" t="s">
        <v>5</v>
      </c>
      <c r="B3" s="7" t="s">
        <v>6</v>
      </c>
      <c r="C3" s="7" t="s">
        <v>7</v>
      </c>
      <c r="D3" s="7" t="s">
        <v>8</v>
      </c>
      <c r="E3" s="7" t="s">
        <v>63</v>
      </c>
      <c r="F3" s="7" t="s">
        <v>64</v>
      </c>
      <c r="G3" s="7" t="s">
        <v>11</v>
      </c>
      <c r="H3" s="7" t="s">
        <v>65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66</v>
      </c>
      <c r="N3" s="7"/>
      <c r="O3" s="7" t="s">
        <v>19</v>
      </c>
      <c r="P3" s="7"/>
      <c r="Q3" s="7"/>
      <c r="R3" s="23" t="s">
        <v>20</v>
      </c>
    </row>
    <row r="4" spans="1:18" s="3" customFormat="1" ht="32" customHeight="1">
      <c r="A4" s="11">
        <v>1</v>
      </c>
      <c r="B4" s="31" t="s">
        <v>67</v>
      </c>
      <c r="C4" s="48" t="s">
        <v>114</v>
      </c>
      <c r="D4" s="12" t="s">
        <v>68</v>
      </c>
      <c r="E4" s="8" t="s">
        <v>69</v>
      </c>
      <c r="F4" s="12" t="s">
        <v>70</v>
      </c>
      <c r="G4" s="12">
        <f t="shared" ref="G4:G7" si="0">H4+I4</f>
        <v>9585</v>
      </c>
      <c r="H4" s="12"/>
      <c r="I4" s="12">
        <f t="shared" ref="I4:I7" si="1">SUM(J4:Q4)</f>
        <v>9585</v>
      </c>
      <c r="J4" s="12">
        <v>2240</v>
      </c>
      <c r="K4" s="12">
        <v>1598</v>
      </c>
      <c r="L4" s="12">
        <v>3215</v>
      </c>
      <c r="M4" s="12">
        <v>2332</v>
      </c>
      <c r="N4" s="12"/>
      <c r="O4" s="12">
        <v>200</v>
      </c>
      <c r="P4" s="12"/>
      <c r="Q4" s="12"/>
      <c r="R4" s="25"/>
    </row>
    <row r="5" spans="1:18" s="3" customFormat="1" ht="32" customHeight="1">
      <c r="A5" s="11">
        <v>2</v>
      </c>
      <c r="B5" s="31" t="s">
        <v>31</v>
      </c>
      <c r="C5" s="48" t="s">
        <v>115</v>
      </c>
      <c r="D5" s="12" t="s">
        <v>68</v>
      </c>
      <c r="E5" s="8" t="s">
        <v>69</v>
      </c>
      <c r="F5" s="12" t="s">
        <v>71</v>
      </c>
      <c r="G5" s="12">
        <f t="shared" si="0"/>
        <v>9680</v>
      </c>
      <c r="H5" s="12"/>
      <c r="I5" s="12">
        <f t="shared" si="1"/>
        <v>9680</v>
      </c>
      <c r="J5" s="12">
        <v>2240</v>
      </c>
      <c r="K5" s="12">
        <v>1680</v>
      </c>
      <c r="L5" s="12">
        <v>3240</v>
      </c>
      <c r="M5" s="12">
        <v>2320</v>
      </c>
      <c r="N5" s="12"/>
      <c r="O5" s="12">
        <v>200</v>
      </c>
      <c r="P5" s="12"/>
      <c r="Q5" s="12"/>
      <c r="R5" s="26"/>
    </row>
    <row r="6" spans="1:18" s="3" customFormat="1" ht="32" customHeight="1">
      <c r="A6" s="11">
        <v>3</v>
      </c>
      <c r="B6" s="31" t="s">
        <v>32</v>
      </c>
      <c r="C6" s="48" t="s">
        <v>116</v>
      </c>
      <c r="D6" s="12" t="s">
        <v>68</v>
      </c>
      <c r="E6" s="8" t="s">
        <v>69</v>
      </c>
      <c r="F6" s="12" t="s">
        <v>71</v>
      </c>
      <c r="G6" s="12">
        <f t="shared" si="0"/>
        <v>9680</v>
      </c>
      <c r="H6" s="12"/>
      <c r="I6" s="12">
        <f t="shared" si="1"/>
        <v>9680</v>
      </c>
      <c r="J6" s="12">
        <v>2240</v>
      </c>
      <c r="K6" s="12">
        <v>1680</v>
      </c>
      <c r="L6" s="12">
        <v>3240</v>
      </c>
      <c r="M6" s="12">
        <v>2320</v>
      </c>
      <c r="N6" s="12"/>
      <c r="O6" s="12">
        <v>200</v>
      </c>
      <c r="P6" s="12"/>
      <c r="Q6" s="12"/>
      <c r="R6" s="26"/>
    </row>
    <row r="7" spans="1:18" s="3" customFormat="1" ht="32" customHeight="1">
      <c r="A7" s="11">
        <v>4</v>
      </c>
      <c r="B7" s="31" t="s">
        <v>33</v>
      </c>
      <c r="C7" s="48" t="s">
        <v>117</v>
      </c>
      <c r="D7" s="12" t="s">
        <v>68</v>
      </c>
      <c r="E7" s="8" t="s">
        <v>72</v>
      </c>
      <c r="F7" s="12" t="s">
        <v>73</v>
      </c>
      <c r="G7" s="12">
        <f t="shared" si="0"/>
        <v>8812</v>
      </c>
      <c r="H7" s="12"/>
      <c r="I7" s="12">
        <f t="shared" si="1"/>
        <v>8812</v>
      </c>
      <c r="J7" s="12">
        <v>1680</v>
      </c>
      <c r="K7" s="12">
        <v>1384</v>
      </c>
      <c r="L7" s="12">
        <v>3201</v>
      </c>
      <c r="M7" s="12">
        <v>2347</v>
      </c>
      <c r="N7" s="12"/>
      <c r="O7" s="12">
        <v>200</v>
      </c>
      <c r="P7" s="12"/>
      <c r="Q7" s="12"/>
      <c r="R7" s="26"/>
    </row>
    <row r="8" spans="1:18" s="3" customFormat="1" ht="43" customHeight="1">
      <c r="A8" s="39" t="s">
        <v>74</v>
      </c>
      <c r="B8" s="39"/>
      <c r="C8" s="39"/>
      <c r="D8" s="39"/>
      <c r="E8" s="40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18" s="3" customFormat="1" ht="32" customHeight="1">
      <c r="A9" s="14"/>
      <c r="C9" s="3" t="s">
        <v>48</v>
      </c>
      <c r="E9" s="15"/>
      <c r="G9" s="3" t="s">
        <v>49</v>
      </c>
      <c r="K9" s="3" t="s">
        <v>50</v>
      </c>
      <c r="O9" s="3" t="s">
        <v>61</v>
      </c>
      <c r="R9" s="22"/>
    </row>
    <row r="10" spans="1:18" s="3" customFormat="1" ht="18" customHeight="1">
      <c r="A10" s="14"/>
      <c r="E10" s="15"/>
      <c r="R10" s="22"/>
    </row>
    <row r="11" spans="1:18" s="3" customFormat="1">
      <c r="A11" s="14"/>
      <c r="E11" s="15"/>
      <c r="R11" s="22"/>
    </row>
  </sheetData>
  <mergeCells count="6">
    <mergeCell ref="A8:R8"/>
    <mergeCell ref="A1:R1"/>
    <mergeCell ref="A2:F2"/>
    <mergeCell ref="G2:H2"/>
    <mergeCell ref="J2:M2"/>
    <mergeCell ref="N2:R2"/>
  </mergeCells>
  <phoneticPr fontId="8" type="noConversion"/>
  <pageMargins left="0.75" right="0.75" top="1" bottom="1" header="0.5" footer="0.5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5"/>
  <sheetViews>
    <sheetView tabSelected="1" workbookViewId="0">
      <selection activeCell="C5" sqref="C5:C9"/>
    </sheetView>
  </sheetViews>
  <sheetFormatPr baseColWidth="10" defaultColWidth="8.83203125" defaultRowHeight="14"/>
  <cols>
    <col min="1" max="1" width="4.5" style="4" customWidth="1"/>
    <col min="2" max="2" width="5.83203125" customWidth="1"/>
    <col min="3" max="3" width="8.6640625" customWidth="1"/>
    <col min="4" max="4" width="12.1640625" customWidth="1"/>
    <col min="5" max="5" width="9.5" style="5" customWidth="1"/>
    <col min="6" max="6" width="13.5" customWidth="1"/>
    <col min="7" max="7" width="6.1640625" customWidth="1"/>
    <col min="8" max="8" width="12.83203125" customWidth="1"/>
    <col min="9" max="9" width="9.83203125" customWidth="1"/>
    <col min="10" max="10" width="9.1640625" customWidth="1"/>
    <col min="11" max="11" width="9.6640625" customWidth="1"/>
    <col min="12" max="12" width="10.33203125" customWidth="1"/>
    <col min="13" max="13" width="9.6640625" hidden="1" customWidth="1"/>
    <col min="14" max="14" width="11.83203125" hidden="1" customWidth="1"/>
    <col min="15" max="15" width="16.1640625" hidden="1" customWidth="1"/>
    <col min="16" max="16" width="20.1640625" style="6" customWidth="1"/>
  </cols>
  <sheetData>
    <row r="1" spans="1:16" ht="30" customHeight="1">
      <c r="A1" s="32" t="s">
        <v>75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s="1" customFormat="1" ht="27" customHeight="1">
      <c r="A2" s="33" t="s">
        <v>1</v>
      </c>
      <c r="B2" s="33"/>
      <c r="C2" s="33"/>
      <c r="D2" s="33"/>
      <c r="E2" s="35"/>
      <c r="F2" s="34" t="s">
        <v>2</v>
      </c>
      <c r="G2" s="34"/>
      <c r="I2" s="34" t="s">
        <v>3</v>
      </c>
      <c r="J2" s="34"/>
      <c r="K2" s="35" t="s">
        <v>4</v>
      </c>
      <c r="L2" s="35"/>
      <c r="M2" s="35"/>
      <c r="N2" s="35"/>
      <c r="O2" s="35"/>
      <c r="P2" s="38"/>
    </row>
    <row r="3" spans="1:16" s="1" customFormat="1" ht="27" customHeight="1">
      <c r="A3" s="44" t="s">
        <v>5</v>
      </c>
      <c r="B3" s="44" t="s">
        <v>6</v>
      </c>
      <c r="C3" s="44" t="s">
        <v>7</v>
      </c>
      <c r="D3" s="44" t="s">
        <v>8</v>
      </c>
      <c r="E3" s="44" t="s">
        <v>9</v>
      </c>
      <c r="F3" s="44" t="s">
        <v>11</v>
      </c>
      <c r="G3" s="44" t="s">
        <v>76</v>
      </c>
      <c r="H3" s="44" t="s">
        <v>13</v>
      </c>
      <c r="I3" s="41" t="s">
        <v>77</v>
      </c>
      <c r="J3" s="42"/>
      <c r="K3" s="42"/>
      <c r="L3" s="43"/>
      <c r="M3" s="8"/>
      <c r="N3" s="45" t="s">
        <v>78</v>
      </c>
      <c r="O3" s="45" t="s">
        <v>79</v>
      </c>
      <c r="P3" s="45" t="s">
        <v>80</v>
      </c>
    </row>
    <row r="4" spans="1:16" s="2" customFormat="1" ht="51" customHeight="1">
      <c r="A4" s="44"/>
      <c r="B4" s="44"/>
      <c r="C4" s="44"/>
      <c r="D4" s="44"/>
      <c r="E4" s="44"/>
      <c r="F4" s="44"/>
      <c r="G4" s="44"/>
      <c r="H4" s="44"/>
      <c r="I4" s="16" t="s">
        <v>14</v>
      </c>
      <c r="J4" s="16" t="s">
        <v>15</v>
      </c>
      <c r="K4" s="16" t="s">
        <v>81</v>
      </c>
      <c r="L4" s="16" t="s">
        <v>82</v>
      </c>
      <c r="M4" s="17"/>
      <c r="N4" s="46"/>
      <c r="O4" s="46"/>
      <c r="P4" s="46"/>
    </row>
    <row r="5" spans="1:16" s="3" customFormat="1" ht="37" customHeight="1">
      <c r="A5" s="11">
        <v>1</v>
      </c>
      <c r="B5" s="31" t="s">
        <v>36</v>
      </c>
      <c r="C5" s="48" t="s">
        <v>91</v>
      </c>
      <c r="D5" s="12" t="s">
        <v>83</v>
      </c>
      <c r="E5" s="13" t="s">
        <v>84</v>
      </c>
      <c r="F5" s="9">
        <f t="shared" ref="F5:F9" si="0">G5+H5</f>
        <v>5400</v>
      </c>
      <c r="G5" s="10"/>
      <c r="H5" s="9">
        <f t="shared" ref="H5:H9" si="1">SUM(I5:L5)</f>
        <v>5400</v>
      </c>
      <c r="I5" s="18">
        <v>2900</v>
      </c>
      <c r="J5" s="18">
        <v>2300</v>
      </c>
      <c r="K5" s="18">
        <v>200</v>
      </c>
      <c r="L5" s="19"/>
      <c r="M5" s="18"/>
      <c r="N5" s="10">
        <v>300000</v>
      </c>
      <c r="O5" s="9" t="e">
        <f>F5+#REF!</f>
        <v>#REF!</v>
      </c>
      <c r="P5" s="47"/>
    </row>
    <row r="6" spans="1:16" s="3" customFormat="1" ht="37" customHeight="1">
      <c r="A6" s="11">
        <v>2</v>
      </c>
      <c r="B6" s="31" t="s">
        <v>37</v>
      </c>
      <c r="C6" s="48" t="s">
        <v>92</v>
      </c>
      <c r="D6" s="12" t="s">
        <v>83</v>
      </c>
      <c r="E6" s="13" t="s">
        <v>85</v>
      </c>
      <c r="F6" s="9">
        <f t="shared" si="0"/>
        <v>4800</v>
      </c>
      <c r="G6" s="10"/>
      <c r="H6" s="9">
        <f t="shared" si="1"/>
        <v>4800</v>
      </c>
      <c r="I6" s="18">
        <v>2600</v>
      </c>
      <c r="J6" s="20">
        <v>2000</v>
      </c>
      <c r="K6" s="18">
        <v>200</v>
      </c>
      <c r="L6" s="19"/>
      <c r="M6" s="18"/>
      <c r="N6" s="10">
        <v>260000</v>
      </c>
      <c r="O6" s="9" t="e">
        <f>F6+#REF!</f>
        <v>#REF!</v>
      </c>
      <c r="P6" s="47"/>
    </row>
    <row r="7" spans="1:16" s="3" customFormat="1" ht="37" customHeight="1">
      <c r="A7" s="11">
        <v>3</v>
      </c>
      <c r="B7" s="31" t="s">
        <v>39</v>
      </c>
      <c r="C7" s="48" t="s">
        <v>93</v>
      </c>
      <c r="D7" s="12" t="s">
        <v>83</v>
      </c>
      <c r="E7" s="13" t="s">
        <v>85</v>
      </c>
      <c r="F7" s="9">
        <f t="shared" si="0"/>
        <v>4800</v>
      </c>
      <c r="G7" s="10"/>
      <c r="H7" s="9">
        <f t="shared" si="1"/>
        <v>4800</v>
      </c>
      <c r="I7" s="18">
        <v>2600</v>
      </c>
      <c r="J7" s="20">
        <v>2000</v>
      </c>
      <c r="K7" s="18">
        <v>200</v>
      </c>
      <c r="L7" s="19"/>
      <c r="M7" s="18"/>
      <c r="N7" s="10">
        <v>260000</v>
      </c>
      <c r="O7" s="9" t="e">
        <f>F7+#REF!</f>
        <v>#REF!</v>
      </c>
      <c r="P7" s="47"/>
    </row>
    <row r="8" spans="1:16" s="3" customFormat="1" ht="37" customHeight="1">
      <c r="A8" s="11">
        <v>4</v>
      </c>
      <c r="B8" s="31" t="s">
        <v>40</v>
      </c>
      <c r="C8" s="48" t="s">
        <v>94</v>
      </c>
      <c r="D8" s="12" t="s">
        <v>83</v>
      </c>
      <c r="E8" s="13" t="s">
        <v>86</v>
      </c>
      <c r="F8" s="9">
        <f t="shared" si="0"/>
        <v>4500</v>
      </c>
      <c r="G8" s="10"/>
      <c r="H8" s="9">
        <f t="shared" si="1"/>
        <v>4500</v>
      </c>
      <c r="I8" s="18">
        <v>2500</v>
      </c>
      <c r="J8" s="20">
        <v>1800</v>
      </c>
      <c r="K8" s="18">
        <v>200</v>
      </c>
      <c r="L8" s="19"/>
      <c r="M8" s="18"/>
      <c r="N8" s="10">
        <v>220000</v>
      </c>
      <c r="O8" s="9" t="e">
        <f>F8+#REF!</f>
        <v>#REF!</v>
      </c>
      <c r="P8" s="46"/>
    </row>
    <row r="9" spans="1:16" s="3" customFormat="1" ht="37" customHeight="1">
      <c r="A9" s="11">
        <v>5</v>
      </c>
      <c r="B9" s="31" t="s">
        <v>41</v>
      </c>
      <c r="C9" s="48" t="s">
        <v>95</v>
      </c>
      <c r="D9" s="12" t="s">
        <v>87</v>
      </c>
      <c r="E9" s="8" t="s">
        <v>85</v>
      </c>
      <c r="F9" s="9">
        <f t="shared" si="0"/>
        <v>3900</v>
      </c>
      <c r="G9" s="10"/>
      <c r="H9" s="9">
        <f t="shared" si="1"/>
        <v>3900</v>
      </c>
      <c r="I9" s="18">
        <v>2100</v>
      </c>
      <c r="J9" s="18">
        <v>1600</v>
      </c>
      <c r="K9" s="18">
        <v>200</v>
      </c>
      <c r="L9" s="19"/>
      <c r="M9" s="20"/>
      <c r="N9" s="10">
        <v>210000</v>
      </c>
      <c r="O9" s="9" t="e">
        <f>F9+#REF!</f>
        <v>#REF!</v>
      </c>
      <c r="P9" s="21"/>
    </row>
    <row r="10" spans="1:16" s="3" customFormat="1" ht="36" customHeight="1">
      <c r="A10" s="39"/>
      <c r="B10" s="39"/>
      <c r="C10" s="39"/>
      <c r="D10" s="39"/>
      <c r="E10" s="40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 s="3" customFormat="1" ht="26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s="3" customFormat="1" ht="41" customHeight="1">
      <c r="A12" s="14"/>
      <c r="C12" s="3" t="s">
        <v>48</v>
      </c>
      <c r="E12" s="15"/>
      <c r="F12" s="3" t="s">
        <v>49</v>
      </c>
      <c r="I12" s="37" t="s">
        <v>50</v>
      </c>
      <c r="J12" s="37"/>
      <c r="P12" s="14" t="s">
        <v>61</v>
      </c>
    </row>
    <row r="13" spans="1:16" s="3" customFormat="1" ht="18" customHeight="1">
      <c r="A13" s="14"/>
      <c r="E13" s="15"/>
      <c r="P13" s="22"/>
    </row>
    <row r="14" spans="1:16" s="3" customFormat="1">
      <c r="A14" s="14"/>
      <c r="E14" s="15"/>
      <c r="P14" s="22"/>
    </row>
    <row r="15" spans="1:16" s="3" customFormat="1">
      <c r="A15" s="14"/>
      <c r="E15" s="15"/>
      <c r="P15" s="22"/>
    </row>
  </sheetData>
  <mergeCells count="21">
    <mergeCell ref="P5:P8"/>
    <mergeCell ref="I3:L3"/>
    <mergeCell ref="A10:P10"/>
    <mergeCell ref="A11:P11"/>
    <mergeCell ref="I12:J12"/>
    <mergeCell ref="A3:A4"/>
    <mergeCell ref="B3:B4"/>
    <mergeCell ref="C3:C4"/>
    <mergeCell ref="D3:D4"/>
    <mergeCell ref="E3:E4"/>
    <mergeCell ref="F3:F4"/>
    <mergeCell ref="G3:G4"/>
    <mergeCell ref="H3:H4"/>
    <mergeCell ref="N3:N4"/>
    <mergeCell ref="O3:O4"/>
    <mergeCell ref="P3:P4"/>
    <mergeCell ref="A1:P1"/>
    <mergeCell ref="A2:E2"/>
    <mergeCell ref="F2:G2"/>
    <mergeCell ref="I2:J2"/>
    <mergeCell ref="K2:P2"/>
  </mergeCells>
  <phoneticPr fontId="8" type="noConversion"/>
  <pageMargins left="0.62986111111111098" right="0.59027777777777801" top="1" bottom="1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3月区聘</vt:lpstr>
      <vt:lpstr>3月原投服</vt:lpstr>
      <vt:lpstr>3月专项</vt:lpstr>
      <vt:lpstr>3月专技</vt:lpstr>
      <vt:lpstr>'3月区聘'!Print_Titles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Mingyang Xu</cp:lastModifiedBy>
  <dcterms:created xsi:type="dcterms:W3CDTF">2023-12-20T07:17:00Z</dcterms:created>
  <dcterms:modified xsi:type="dcterms:W3CDTF">2025-04-03T15:13:01Z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