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<sst xmlns="http://schemas.openxmlformats.org/spreadsheetml/2006/main" count="11823" uniqueCount="3328">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</sst>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67"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285</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120</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28</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28</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28</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10" sqref="E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34</v>
      </c>
      <c r="J8" s="9" t="str">
        <f t="shared" ref="J8:J10" ca="1" si="1">IF(I8="","",IF(I8&lt;0,"OVERDUE","NOT DUE"))</f>
        <v>NOT DUE</v>
      </c>
      <c r="K8" s="31"/>
      <c r="L8" s="10"/>
    </row>
    <row r="9" spans="1:12" x14ac:dyDescent="0.25">
      <c r="A9" s="9" t="s">
        <v>2857</v>
      </c>
      <c r="B9" s="31" t="s">
        <v>2690</v>
      </c>
      <c r="C9" s="31" t="s">
        <v>2691</v>
      </c>
      <c r="D9" s="20" t="s">
        <v>1469</v>
      </c>
      <c r="E9" s="7">
        <v>43970</v>
      </c>
      <c r="F9" s="7">
        <v>44545</v>
      </c>
      <c r="G9" s="13" t="s">
        <v>3298</v>
      </c>
      <c r="H9" s="8">
        <f t="shared" ref="H9" si="2">F9+30</f>
        <v>44575</v>
      </c>
      <c r="I9" s="11">
        <f t="shared" ca="1" si="0"/>
        <v>4</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34</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9" sqref="G19:H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28</v>
      </c>
      <c r="J8" s="9" t="str">
        <f t="shared" ref="J8:J9" ca="1" si="1">IF(I8="","",IF(I8&lt;0,"OVERDUE","NOT DUE"))</f>
        <v>NOT DUE</v>
      </c>
      <c r="K8" s="31"/>
      <c r="L8" s="10"/>
    </row>
    <row r="9" spans="1:12" x14ac:dyDescent="0.25">
      <c r="A9" s="9" t="s">
        <v>2861</v>
      </c>
      <c r="B9" s="31" t="s">
        <v>1671</v>
      </c>
      <c r="C9" s="31" t="s">
        <v>2696</v>
      </c>
      <c r="D9" s="20" t="s">
        <v>1469</v>
      </c>
      <c r="E9" s="7">
        <v>43970</v>
      </c>
      <c r="F9" s="7">
        <v>44569</v>
      </c>
      <c r="G9" s="13" t="s">
        <v>3298</v>
      </c>
      <c r="H9" s="8">
        <f t="shared" ref="H9" si="2">F9+30</f>
        <v>44599</v>
      </c>
      <c r="I9" s="11">
        <f t="shared" ca="1" si="0"/>
        <v>28</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28</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28</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28</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G9" sqref="G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44548</v>
      </c>
      <c r="G8" s="13"/>
      <c r="H8" s="8">
        <f>F8+30</f>
        <v>44578</v>
      </c>
      <c r="I8" s="11">
        <f t="shared" ref="I8:I20" ca="1" si="0">IF(ISBLANK(H8),"",H8-DATE(YEAR(NOW()),MONTH(NOW()),DAY(NOW())))</f>
        <v>7</v>
      </c>
      <c r="J8" s="9" t="str">
        <f t="shared" ref="J8:J20" ca="1" si="1">IF(I8="","",IF(I8&lt;0,"OVERDUE","NOT DUE"))</f>
        <v>NOT DUE</v>
      </c>
      <c r="K8" s="31"/>
      <c r="L8" s="10"/>
    </row>
    <row r="9" spans="1:12" ht="38.25" x14ac:dyDescent="0.25">
      <c r="A9" s="9" t="s">
        <v>2868</v>
      </c>
      <c r="B9" s="31" t="s">
        <v>1649</v>
      </c>
      <c r="C9" s="40" t="s">
        <v>1650</v>
      </c>
      <c r="D9" s="20" t="s">
        <v>593</v>
      </c>
      <c r="E9" s="7">
        <v>43970</v>
      </c>
      <c r="F9" s="7">
        <v>44568</v>
      </c>
      <c r="G9" s="13"/>
      <c r="H9" s="8">
        <f>F9+7</f>
        <v>44575</v>
      </c>
      <c r="I9" s="11">
        <f t="shared" ca="1" si="0"/>
        <v>4</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148</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963</v>
      </c>
      <c r="J11" s="9" t="str">
        <f t="shared" ca="1" si="1"/>
        <v>NOT DUE</v>
      </c>
      <c r="K11" s="31"/>
      <c r="L11" s="10"/>
    </row>
    <row r="12" spans="1:12" x14ac:dyDescent="0.25">
      <c r="A12" s="9" t="s">
        <v>2871</v>
      </c>
      <c r="B12" s="31" t="s">
        <v>1657</v>
      </c>
      <c r="C12" s="31" t="s">
        <v>1658</v>
      </c>
      <c r="D12" s="20" t="s">
        <v>1469</v>
      </c>
      <c r="E12" s="7">
        <v>43970</v>
      </c>
      <c r="F12" s="7">
        <v>44548</v>
      </c>
      <c r="G12" s="13"/>
      <c r="H12" s="8">
        <f>F12+30</f>
        <v>44578</v>
      </c>
      <c r="I12" s="11">
        <f t="shared" ca="1" si="0"/>
        <v>7</v>
      </c>
      <c r="J12" s="9" t="str">
        <f t="shared" ca="1" si="1"/>
        <v>NOT DUE</v>
      </c>
      <c r="K12" s="31"/>
      <c r="L12" s="10"/>
    </row>
    <row r="13" spans="1:12" ht="15" customHeight="1" x14ac:dyDescent="0.25">
      <c r="A13" s="9" t="s">
        <v>2872</v>
      </c>
      <c r="B13" s="31" t="s">
        <v>2781</v>
      </c>
      <c r="C13" s="31" t="s">
        <v>1667</v>
      </c>
      <c r="D13" s="20" t="s">
        <v>1469</v>
      </c>
      <c r="E13" s="7">
        <v>43970</v>
      </c>
      <c r="F13" s="7">
        <v>44548</v>
      </c>
      <c r="G13" s="13"/>
      <c r="H13" s="8">
        <f>F13+30</f>
        <v>44578</v>
      </c>
      <c r="I13" s="11">
        <f t="shared" ca="1" si="0"/>
        <v>7</v>
      </c>
      <c r="J13" s="9" t="str">
        <f t="shared" ca="1" si="1"/>
        <v>NOT DUE</v>
      </c>
      <c r="K13" s="31"/>
      <c r="L13" s="10"/>
    </row>
    <row r="14" spans="1:12" ht="38.25" x14ac:dyDescent="0.25">
      <c r="A14" s="9" t="s">
        <v>2873</v>
      </c>
      <c r="B14" s="31" t="s">
        <v>1687</v>
      </c>
      <c r="C14" s="31" t="s">
        <v>1688</v>
      </c>
      <c r="D14" s="20" t="s">
        <v>1469</v>
      </c>
      <c r="E14" s="7">
        <v>43970</v>
      </c>
      <c r="F14" s="7">
        <v>44548</v>
      </c>
      <c r="G14" s="13"/>
      <c r="H14" s="8">
        <f>F14+30</f>
        <v>44578</v>
      </c>
      <c r="I14" s="11">
        <f t="shared" ca="1" si="0"/>
        <v>7</v>
      </c>
      <c r="J14" s="9" t="str">
        <f t="shared" ca="1" si="1"/>
        <v>NOT DUE</v>
      </c>
      <c r="K14" s="31"/>
      <c r="L14" s="10"/>
    </row>
    <row r="15" spans="1:12" ht="29.25" customHeight="1" x14ac:dyDescent="0.25">
      <c r="A15" s="9" t="s">
        <v>2874</v>
      </c>
      <c r="B15" s="47" t="s">
        <v>2707</v>
      </c>
      <c r="C15" s="48" t="s">
        <v>2711</v>
      </c>
      <c r="D15" s="49" t="s">
        <v>1469</v>
      </c>
      <c r="E15" s="7">
        <v>43970</v>
      </c>
      <c r="F15" s="7">
        <v>44548</v>
      </c>
      <c r="G15" s="13"/>
      <c r="H15" s="8">
        <f t="shared" ref="H15" si="2">F15+30</f>
        <v>44578</v>
      </c>
      <c r="I15" s="11">
        <f t="shared" ca="1" si="0"/>
        <v>7</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148</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963</v>
      </c>
      <c r="J17" s="9" t="str">
        <f t="shared" ca="1" si="1"/>
        <v>NOT DUE</v>
      </c>
      <c r="K17" s="31"/>
      <c r="L17" s="10"/>
    </row>
    <row r="18" spans="1:12" ht="27.75" customHeight="1" x14ac:dyDescent="0.25">
      <c r="A18" s="9" t="s">
        <v>2877</v>
      </c>
      <c r="B18" s="51" t="s">
        <v>2708</v>
      </c>
      <c r="C18" s="51" t="s">
        <v>2711</v>
      </c>
      <c r="D18" s="52" t="s">
        <v>1469</v>
      </c>
      <c r="E18" s="7">
        <v>43970</v>
      </c>
      <c r="F18" s="7">
        <v>44548</v>
      </c>
      <c r="G18" s="13"/>
      <c r="H18" s="8">
        <f t="shared" ref="H18" si="3">F18+30</f>
        <v>44578</v>
      </c>
      <c r="I18" s="11">
        <f t="shared" ca="1" si="0"/>
        <v>7</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147</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963</v>
      </c>
      <c r="J20" s="9" t="str">
        <f t="shared" ca="1" si="1"/>
        <v>NOT DUE</v>
      </c>
      <c r="K20" s="31"/>
      <c r="L20" s="10"/>
    </row>
    <row r="21" spans="1:12" x14ac:dyDescent="0.25">
      <c r="A21" s="9" t="s">
        <v>2880</v>
      </c>
      <c r="B21" s="95" t="s">
        <v>2710</v>
      </c>
      <c r="C21" s="96" t="s">
        <v>1667</v>
      </c>
      <c r="D21" s="97" t="s">
        <v>1469</v>
      </c>
      <c r="E21" s="7">
        <v>43970</v>
      </c>
      <c r="F21" s="7">
        <v>44548</v>
      </c>
      <c r="G21" s="13"/>
      <c r="H21" s="8">
        <f t="shared" ref="H21" si="4">F21+30</f>
        <v>44578</v>
      </c>
      <c r="I21" s="11">
        <f t="shared" ref="I21:I22" ca="1" si="5">IF(ISBLANK(H21),"",H21-DATE(YEAR(NOW()),MONTH(NOW()),DAY(NOW())))</f>
        <v>7</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44548</v>
      </c>
      <c r="G22" s="13"/>
      <c r="H22" s="8">
        <f t="shared" ref="H22" si="7">F22+30</f>
        <v>44578</v>
      </c>
      <c r="I22" s="11">
        <f t="shared" ca="1" si="5"/>
        <v>7</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16" sqref="F16"/>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44548</v>
      </c>
      <c r="G8" s="13"/>
      <c r="H8" s="8">
        <f>F8+30</f>
        <v>44578</v>
      </c>
      <c r="I8" s="11">
        <f t="shared" ref="I8:I24" ca="1" si="0">IF(ISBLANK(H8),"",H8-DATE(YEAR(NOW()),MONTH(NOW()),DAY(NOW())))</f>
        <v>7</v>
      </c>
      <c r="J8" s="9" t="str">
        <f t="shared" ref="J8:J24" ca="1" si="1">IF(I8="","",IF(I8&lt;0,"OVERDUE","NOT DUE"))</f>
        <v>NOT DUE</v>
      </c>
      <c r="K8" s="31"/>
      <c r="L8" s="10"/>
    </row>
    <row r="9" spans="1:12" ht="38.25" x14ac:dyDescent="0.25">
      <c r="A9" s="9" t="s">
        <v>2884</v>
      </c>
      <c r="B9" s="31" t="s">
        <v>1649</v>
      </c>
      <c r="C9" s="40" t="s">
        <v>1650</v>
      </c>
      <c r="D9" s="20" t="s">
        <v>593</v>
      </c>
      <c r="E9" s="7">
        <v>43970</v>
      </c>
      <c r="F9" s="7">
        <v>44568</v>
      </c>
      <c r="G9" s="13"/>
      <c r="H9" s="8">
        <f>F9+7</f>
        <v>44575</v>
      </c>
      <c r="I9" s="11">
        <f t="shared" ca="1" si="0"/>
        <v>4</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147</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963</v>
      </c>
      <c r="J11" s="9" t="str">
        <f t="shared" ca="1" si="1"/>
        <v>NOT DUE</v>
      </c>
      <c r="K11" s="31"/>
      <c r="L11" s="10"/>
    </row>
    <row r="12" spans="1:12" x14ac:dyDescent="0.25">
      <c r="A12" s="9" t="s">
        <v>2887</v>
      </c>
      <c r="B12" s="31" t="s">
        <v>1657</v>
      </c>
      <c r="C12" s="31" t="s">
        <v>1658</v>
      </c>
      <c r="D12" s="20" t="s">
        <v>1469</v>
      </c>
      <c r="E12" s="7">
        <v>43970</v>
      </c>
      <c r="F12" s="7">
        <v>44548</v>
      </c>
      <c r="G12" s="13"/>
      <c r="H12" s="8">
        <f>F12+30</f>
        <v>44578</v>
      </c>
      <c r="I12" s="11">
        <f t="shared" ca="1" si="0"/>
        <v>7</v>
      </c>
      <c r="J12" s="9" t="str">
        <f t="shared" ca="1" si="1"/>
        <v>NOT DUE</v>
      </c>
      <c r="K12" s="31"/>
      <c r="L12" s="10"/>
    </row>
    <row r="13" spans="1:12" ht="25.5" x14ac:dyDescent="0.25">
      <c r="A13" s="9" t="s">
        <v>2888</v>
      </c>
      <c r="B13" s="31" t="s">
        <v>1660</v>
      </c>
      <c r="C13" s="31" t="s">
        <v>1661</v>
      </c>
      <c r="D13" s="20" t="s">
        <v>1469</v>
      </c>
      <c r="E13" s="7">
        <v>43970</v>
      </c>
      <c r="F13" s="7">
        <v>44548</v>
      </c>
      <c r="G13" s="13"/>
      <c r="H13" s="8">
        <f>F13+30</f>
        <v>44578</v>
      </c>
      <c r="I13" s="11">
        <f t="shared" ca="1" si="0"/>
        <v>7</v>
      </c>
      <c r="J13" s="9" t="str">
        <f t="shared" ca="1" si="1"/>
        <v>NOT DUE</v>
      </c>
      <c r="K13" s="31"/>
      <c r="L13" s="10"/>
    </row>
    <row r="14" spans="1:12" x14ac:dyDescent="0.25">
      <c r="A14" s="9" t="s">
        <v>2889</v>
      </c>
      <c r="B14" s="31" t="s">
        <v>1663</v>
      </c>
      <c r="C14" s="31" t="s">
        <v>1664</v>
      </c>
      <c r="D14" s="20" t="s">
        <v>1469</v>
      </c>
      <c r="E14" s="7">
        <v>43970</v>
      </c>
      <c r="F14" s="7">
        <v>44548</v>
      </c>
      <c r="G14" s="13"/>
      <c r="H14" s="8">
        <f>F14+30</f>
        <v>44578</v>
      </c>
      <c r="I14" s="11">
        <f t="shared" ca="1" si="0"/>
        <v>7</v>
      </c>
      <c r="J14" s="9" t="str">
        <f t="shared" ca="1" si="1"/>
        <v>NOT DUE</v>
      </c>
      <c r="K14" s="31"/>
      <c r="L14" s="10"/>
    </row>
    <row r="15" spans="1:12" ht="25.5" x14ac:dyDescent="0.25">
      <c r="A15" s="9" t="s">
        <v>2890</v>
      </c>
      <c r="B15" s="31" t="s">
        <v>2715</v>
      </c>
      <c r="C15" s="31" t="s">
        <v>2716</v>
      </c>
      <c r="D15" s="20" t="s">
        <v>1469</v>
      </c>
      <c r="E15" s="7">
        <v>43970</v>
      </c>
      <c r="F15" s="7">
        <v>44548</v>
      </c>
      <c r="G15" s="13"/>
      <c r="H15" s="8">
        <f>F15+30</f>
        <v>44578</v>
      </c>
      <c r="I15" s="11">
        <f t="shared" ca="1" si="0"/>
        <v>7</v>
      </c>
      <c r="J15" s="9" t="str">
        <f t="shared" ca="1" si="1"/>
        <v>NOT DUE</v>
      </c>
      <c r="K15" s="31"/>
      <c r="L15" s="10"/>
    </row>
    <row r="16" spans="1:12" x14ac:dyDescent="0.25">
      <c r="A16" s="9" t="s">
        <v>2891</v>
      </c>
      <c r="B16" s="31" t="s">
        <v>1690</v>
      </c>
      <c r="C16" s="40" t="s">
        <v>1691</v>
      </c>
      <c r="D16" s="20" t="s">
        <v>593</v>
      </c>
      <c r="E16" s="7">
        <v>43970</v>
      </c>
      <c r="F16" s="7">
        <v>44568</v>
      </c>
      <c r="G16" s="13"/>
      <c r="H16" s="8">
        <f t="shared" ref="H16" si="2">F16+7</f>
        <v>44575</v>
      </c>
      <c r="I16" s="11">
        <f t="shared" ca="1" si="0"/>
        <v>4</v>
      </c>
      <c r="J16" s="9" t="str">
        <f t="shared" ca="1" si="1"/>
        <v>NOT DUE</v>
      </c>
      <c r="K16" s="31"/>
      <c r="L16" s="10"/>
    </row>
    <row r="17" spans="1:12" ht="38.25" x14ac:dyDescent="0.25">
      <c r="A17" s="9" t="s">
        <v>2892</v>
      </c>
      <c r="B17" s="31" t="s">
        <v>2717</v>
      </c>
      <c r="C17" s="31" t="s">
        <v>2023</v>
      </c>
      <c r="D17" s="20" t="s">
        <v>1469</v>
      </c>
      <c r="E17" s="7">
        <v>43970</v>
      </c>
      <c r="F17" s="7">
        <v>44548</v>
      </c>
      <c r="G17" s="13"/>
      <c r="H17" s="8">
        <f t="shared" ref="H17" si="3">F17+30</f>
        <v>44578</v>
      </c>
      <c r="I17" s="11">
        <f t="shared" ca="1" si="0"/>
        <v>7</v>
      </c>
      <c r="J17" s="9" t="str">
        <f t="shared" ca="1" si="1"/>
        <v>NOT DUE</v>
      </c>
      <c r="K17" s="31"/>
      <c r="L17" s="10"/>
    </row>
    <row r="18" spans="1:12" ht="40.5" customHeight="1" x14ac:dyDescent="0.25">
      <c r="A18" s="9" t="s">
        <v>2893</v>
      </c>
      <c r="B18" s="95" t="s">
        <v>2718</v>
      </c>
      <c r="C18" s="31" t="s">
        <v>2023</v>
      </c>
      <c r="D18" s="49" t="s">
        <v>1469</v>
      </c>
      <c r="E18" s="7">
        <v>43970</v>
      </c>
      <c r="F18" s="7">
        <v>44548</v>
      </c>
      <c r="G18" s="13"/>
      <c r="H18" s="8">
        <f t="shared" ref="H18" si="4">F18+30</f>
        <v>44578</v>
      </c>
      <c r="I18" s="11">
        <f t="shared" ca="1" si="0"/>
        <v>7</v>
      </c>
      <c r="J18" s="9" t="str">
        <f t="shared" ca="1" si="1"/>
        <v>NOT DUE</v>
      </c>
      <c r="K18" s="31"/>
      <c r="L18" s="10"/>
    </row>
    <row r="19" spans="1:12" ht="24" customHeight="1" x14ac:dyDescent="0.25">
      <c r="A19" s="9" t="s">
        <v>2894</v>
      </c>
      <c r="B19" s="95" t="s">
        <v>2719</v>
      </c>
      <c r="C19" s="31" t="s">
        <v>2716</v>
      </c>
      <c r="D19" s="52" t="s">
        <v>1469</v>
      </c>
      <c r="E19" s="7">
        <v>43970</v>
      </c>
      <c r="F19" s="7">
        <v>44548</v>
      </c>
      <c r="G19" s="13"/>
      <c r="H19" s="8">
        <f t="shared" ref="H19" si="5">F19+30</f>
        <v>44578</v>
      </c>
      <c r="I19" s="11">
        <f t="shared" ca="1" si="0"/>
        <v>7</v>
      </c>
      <c r="J19" s="9" t="str">
        <f t="shared" ca="1" si="1"/>
        <v>NOT DUE</v>
      </c>
      <c r="K19" s="31"/>
      <c r="L19" s="10"/>
    </row>
    <row r="20" spans="1:12" ht="51" x14ac:dyDescent="0.25">
      <c r="A20" s="9" t="s">
        <v>2895</v>
      </c>
      <c r="B20" s="95" t="s">
        <v>2720</v>
      </c>
      <c r="C20" s="31" t="s">
        <v>2023</v>
      </c>
      <c r="D20" s="49" t="s">
        <v>1469</v>
      </c>
      <c r="E20" s="7">
        <v>43970</v>
      </c>
      <c r="F20" s="7">
        <v>44548</v>
      </c>
      <c r="G20" s="13"/>
      <c r="H20" s="8">
        <f t="shared" ref="H20" si="6">F20+30</f>
        <v>44578</v>
      </c>
      <c r="I20" s="11">
        <f t="shared" ca="1" si="0"/>
        <v>7</v>
      </c>
      <c r="J20" s="9" t="str">
        <f t="shared" ca="1" si="1"/>
        <v>NOT DUE</v>
      </c>
      <c r="K20" s="31"/>
      <c r="L20" s="10"/>
    </row>
    <row r="21" spans="1:12" ht="38.25" x14ac:dyDescent="0.25">
      <c r="A21" s="9" t="s">
        <v>2896</v>
      </c>
      <c r="B21" s="95" t="s">
        <v>2721</v>
      </c>
      <c r="C21" s="95" t="s">
        <v>2716</v>
      </c>
      <c r="D21" s="52" t="s">
        <v>1469</v>
      </c>
      <c r="E21" s="7">
        <v>43970</v>
      </c>
      <c r="F21" s="7">
        <v>44548</v>
      </c>
      <c r="G21" s="13"/>
      <c r="H21" s="8">
        <f t="shared" ref="H21" si="7">F21+30</f>
        <v>44578</v>
      </c>
      <c r="I21" s="11">
        <f t="shared" ca="1" si="0"/>
        <v>7</v>
      </c>
      <c r="J21" s="9" t="str">
        <f t="shared" ca="1" si="1"/>
        <v>NOT DUE</v>
      </c>
      <c r="K21" s="31"/>
      <c r="L21" s="10"/>
    </row>
    <row r="22" spans="1:12" ht="25.5" x14ac:dyDescent="0.25">
      <c r="A22" s="9" t="s">
        <v>2897</v>
      </c>
      <c r="B22" s="95" t="s">
        <v>2722</v>
      </c>
      <c r="C22" s="31" t="s">
        <v>2725</v>
      </c>
      <c r="D22" s="49" t="s">
        <v>1469</v>
      </c>
      <c r="E22" s="7">
        <v>43970</v>
      </c>
      <c r="F22" s="7">
        <v>44548</v>
      </c>
      <c r="G22" s="13"/>
      <c r="H22" s="8">
        <f t="shared" ref="H22" si="8">F22+30</f>
        <v>44578</v>
      </c>
      <c r="I22" s="11">
        <f t="shared" ca="1" si="0"/>
        <v>7</v>
      </c>
      <c r="J22" s="9" t="str">
        <f t="shared" ca="1" si="1"/>
        <v>NOT DUE</v>
      </c>
      <c r="K22" s="31"/>
      <c r="L22" s="10"/>
    </row>
    <row r="23" spans="1:12" x14ac:dyDescent="0.25">
      <c r="A23" s="9" t="s">
        <v>2898</v>
      </c>
      <c r="B23" s="95" t="s">
        <v>2723</v>
      </c>
      <c r="C23" s="95" t="s">
        <v>2726</v>
      </c>
      <c r="D23" s="52" t="s">
        <v>1469</v>
      </c>
      <c r="E23" s="7">
        <v>43970</v>
      </c>
      <c r="F23" s="7">
        <v>44548</v>
      </c>
      <c r="G23" s="13"/>
      <c r="H23" s="8">
        <f t="shared" ref="H23" si="9">F23+30</f>
        <v>44578</v>
      </c>
      <c r="I23" s="11">
        <f t="shared" ca="1" si="0"/>
        <v>7</v>
      </c>
      <c r="J23" s="9" t="str">
        <f t="shared" ca="1" si="1"/>
        <v>NOT DUE</v>
      </c>
      <c r="K23" s="31"/>
      <c r="L23" s="10"/>
    </row>
    <row r="24" spans="1:12" x14ac:dyDescent="0.25">
      <c r="A24" s="9" t="s">
        <v>2899</v>
      </c>
      <c r="B24" s="95" t="s">
        <v>2724</v>
      </c>
      <c r="C24" s="95" t="s">
        <v>2726</v>
      </c>
      <c r="D24" s="49" t="s">
        <v>1469</v>
      </c>
      <c r="E24" s="7">
        <v>43970</v>
      </c>
      <c r="F24" s="7">
        <v>44548</v>
      </c>
      <c r="G24" s="13"/>
      <c r="H24" s="8">
        <f t="shared" ref="H24" si="10">F24+30</f>
        <v>44578</v>
      </c>
      <c r="I24" s="11">
        <f t="shared" ca="1" si="0"/>
        <v>7</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44548</v>
      </c>
      <c r="G8" s="13"/>
      <c r="H8" s="8">
        <f>F8+30</f>
        <v>44578</v>
      </c>
      <c r="I8" s="11">
        <f t="shared" ref="I8:I15" ca="1" si="0">IF(ISBLANK(H8),"",H8-DATE(YEAR(NOW()),MONTH(NOW()),DAY(NOW())))</f>
        <v>7</v>
      </c>
      <c r="J8" s="9" t="str">
        <f t="shared" ref="J8:J15" ca="1" si="1">IF(I8="","",IF(I8&lt;0,"OVERDUE","NOT DUE"))</f>
        <v>NOT DUE</v>
      </c>
      <c r="K8" s="31"/>
      <c r="L8" s="10"/>
    </row>
    <row r="9" spans="1:12" ht="38.25" x14ac:dyDescent="0.25">
      <c r="A9" s="9" t="s">
        <v>2902</v>
      </c>
      <c r="B9" s="31" t="s">
        <v>1649</v>
      </c>
      <c r="C9" s="40" t="s">
        <v>1650</v>
      </c>
      <c r="D9" s="20" t="s">
        <v>593</v>
      </c>
      <c r="E9" s="7">
        <v>43970</v>
      </c>
      <c r="F9" s="7">
        <v>44568</v>
      </c>
      <c r="G9" s="13"/>
      <c r="H9" s="8">
        <f>F9+7</f>
        <v>44575</v>
      </c>
      <c r="I9" s="11">
        <f t="shared" ca="1" si="0"/>
        <v>4</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147</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963</v>
      </c>
      <c r="J11" s="9" t="str">
        <f t="shared" ca="1" si="1"/>
        <v>NOT DUE</v>
      </c>
      <c r="K11" s="31"/>
      <c r="L11" s="10"/>
    </row>
    <row r="12" spans="1:12" x14ac:dyDescent="0.25">
      <c r="A12" s="9" t="s">
        <v>2905</v>
      </c>
      <c r="B12" s="31" t="s">
        <v>1657</v>
      </c>
      <c r="C12" s="31" t="s">
        <v>1658</v>
      </c>
      <c r="D12" s="20" t="s">
        <v>1469</v>
      </c>
      <c r="E12" s="7">
        <v>43970</v>
      </c>
      <c r="F12" s="7">
        <v>44548</v>
      </c>
      <c r="G12" s="13"/>
      <c r="H12" s="8">
        <f>F12+30</f>
        <v>44578</v>
      </c>
      <c r="I12" s="11">
        <f t="shared" ca="1" si="0"/>
        <v>7</v>
      </c>
      <c r="J12" s="9" t="str">
        <f t="shared" ca="1" si="1"/>
        <v>NOT DUE</v>
      </c>
      <c r="K12" s="31"/>
      <c r="L12" s="10"/>
    </row>
    <row r="13" spans="1:12" x14ac:dyDescent="0.25">
      <c r="A13" s="9" t="s">
        <v>2906</v>
      </c>
      <c r="B13" s="31" t="s">
        <v>1663</v>
      </c>
      <c r="C13" s="31" t="s">
        <v>1664</v>
      </c>
      <c r="D13" s="20" t="s">
        <v>1469</v>
      </c>
      <c r="E13" s="7">
        <v>43970</v>
      </c>
      <c r="F13" s="7">
        <v>44548</v>
      </c>
      <c r="G13" s="13"/>
      <c r="H13" s="8">
        <f>F13+30</f>
        <v>44578</v>
      </c>
      <c r="I13" s="11">
        <f t="shared" ca="1" si="0"/>
        <v>7</v>
      </c>
      <c r="J13" s="9" t="str">
        <f t="shared" ca="1" si="1"/>
        <v>NOT DUE</v>
      </c>
      <c r="K13" s="31"/>
      <c r="L13" s="10"/>
    </row>
    <row r="14" spans="1:12" ht="25.5" x14ac:dyDescent="0.25">
      <c r="A14" s="9" t="s">
        <v>2907</v>
      </c>
      <c r="B14" s="95" t="s">
        <v>2722</v>
      </c>
      <c r="C14" s="31" t="s">
        <v>2725</v>
      </c>
      <c r="D14" s="97" t="s">
        <v>1469</v>
      </c>
      <c r="E14" s="7">
        <v>43970</v>
      </c>
      <c r="F14" s="7">
        <v>44548</v>
      </c>
      <c r="G14" s="13"/>
      <c r="H14" s="8">
        <f t="shared" ref="H14:H15" si="2">F14+30</f>
        <v>44578</v>
      </c>
      <c r="I14" s="11">
        <f t="shared" ca="1" si="0"/>
        <v>7</v>
      </c>
      <c r="J14" s="9" t="str">
        <f t="shared" ca="1" si="1"/>
        <v>NOT DUE</v>
      </c>
      <c r="K14" s="31"/>
      <c r="L14" s="10"/>
    </row>
    <row r="15" spans="1:12" x14ac:dyDescent="0.25">
      <c r="A15" s="9" t="s">
        <v>2908</v>
      </c>
      <c r="B15" s="95" t="s">
        <v>2723</v>
      </c>
      <c r="C15" s="95" t="s">
        <v>2726</v>
      </c>
      <c r="D15" s="97" t="s">
        <v>1469</v>
      </c>
      <c r="E15" s="7">
        <v>43970</v>
      </c>
      <c r="F15" s="7">
        <v>44548</v>
      </c>
      <c r="G15" s="13"/>
      <c r="H15" s="8">
        <f t="shared" si="2"/>
        <v>44578</v>
      </c>
      <c r="I15" s="11">
        <f t="shared" ca="1" si="0"/>
        <v>7</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44569</v>
      </c>
      <c r="G8" s="13" t="s">
        <v>3298</v>
      </c>
      <c r="H8" s="8">
        <f>F8+30</f>
        <v>44599</v>
      </c>
      <c r="I8" s="11">
        <f t="shared" ref="I8" ca="1" si="0">IF(ISBLANK(H8),"",H8-DATE(YEAR(NOW()),MONTH(NOW()),DAY(NOW())))</f>
        <v>28</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5" sqref="F15"/>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44548</v>
      </c>
      <c r="G8" s="13"/>
      <c r="H8" s="8">
        <f>F8+30</f>
        <v>44578</v>
      </c>
      <c r="I8" s="11">
        <f t="shared" ref="I8" ca="1" si="0">IF(ISBLANK(H8),"",H8-DATE(YEAR(NOW()),MONTH(NOW()),DAY(NOW())))</f>
        <v>7</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H14" sqref="H14"/>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44560</v>
      </c>
      <c r="G8" s="13" t="s">
        <v>3298</v>
      </c>
      <c r="H8" s="8">
        <f>F8+30</f>
        <v>44590</v>
      </c>
      <c r="I8" s="11">
        <f t="shared" ref="I8:I11" ca="1" si="0">IF(ISBLANK(H8),"",H8-DATE(YEAR(NOW()),MONTH(NOW()),DAY(NOW())))</f>
        <v>19</v>
      </c>
      <c r="J8" s="9" t="str">
        <f t="shared" ref="J8:J11" ca="1" si="1">IF(I8="","",IF(I8&lt;0,"OVERDUE","NOT DUE"))</f>
        <v>NOT DUE</v>
      </c>
      <c r="K8" s="31"/>
      <c r="L8" s="66"/>
    </row>
    <row r="9" spans="1:12" x14ac:dyDescent="0.25">
      <c r="A9" s="9" t="s">
        <v>2916</v>
      </c>
      <c r="B9" s="31" t="s">
        <v>2767</v>
      </c>
      <c r="C9" s="31" t="s">
        <v>2768</v>
      </c>
      <c r="D9" s="20" t="s">
        <v>2019</v>
      </c>
      <c r="E9" s="7">
        <v>43970</v>
      </c>
      <c r="F9" s="7">
        <v>44560</v>
      </c>
      <c r="G9" s="13" t="s">
        <v>3298</v>
      </c>
      <c r="H9" s="8">
        <f>F9+30</f>
        <v>44590</v>
      </c>
      <c r="I9" s="11">
        <f t="shared" ca="1" si="0"/>
        <v>19</v>
      </c>
      <c r="J9" s="9" t="str">
        <f t="shared" ca="1" si="1"/>
        <v>NOT DUE</v>
      </c>
      <c r="K9" s="31"/>
      <c r="L9" s="66"/>
    </row>
    <row r="10" spans="1:12" ht="25.5" x14ac:dyDescent="0.25">
      <c r="A10" s="9" t="s">
        <v>2917</v>
      </c>
      <c r="B10" s="31" t="s">
        <v>2769</v>
      </c>
      <c r="C10" s="31" t="s">
        <v>2772</v>
      </c>
      <c r="D10" s="20" t="s">
        <v>2019</v>
      </c>
      <c r="E10" s="7">
        <v>43970</v>
      </c>
      <c r="F10" s="7">
        <v>44560</v>
      </c>
      <c r="G10" s="13" t="s">
        <v>3298</v>
      </c>
      <c r="H10" s="8">
        <f>F10+30</f>
        <v>44590</v>
      </c>
      <c r="I10" s="11">
        <f t="shared" ref="I10" ca="1" si="2">IF(ISBLANK(H10),"",H10-DATE(YEAR(NOW()),MONTH(NOW()),DAY(NOW())))</f>
        <v>19</v>
      </c>
      <c r="J10" s="9" t="str">
        <f t="shared" ref="J10" ca="1" si="3">IF(I10="","",IF(I10&lt;0,"OVERDUE","NOT DUE"))</f>
        <v>NOT DUE</v>
      </c>
      <c r="K10" s="31"/>
      <c r="L10" s="66"/>
    </row>
    <row r="11" spans="1:12" x14ac:dyDescent="0.25">
      <c r="A11" s="9" t="s">
        <v>2918</v>
      </c>
      <c r="B11" s="31" t="s">
        <v>2770</v>
      </c>
      <c r="C11" s="31" t="s">
        <v>2771</v>
      </c>
      <c r="D11" s="20" t="s">
        <v>2019</v>
      </c>
      <c r="E11" s="7">
        <v>43970</v>
      </c>
      <c r="F11" s="7">
        <v>44560</v>
      </c>
      <c r="G11" s="13" t="s">
        <v>3298</v>
      </c>
      <c r="H11" s="8">
        <f>F11+30</f>
        <v>44590</v>
      </c>
      <c r="I11" s="11">
        <f t="shared" ca="1" si="0"/>
        <v>19</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323</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120</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6" sqref="I16"/>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44569</v>
      </c>
      <c r="G8" s="13" t="s">
        <v>3298</v>
      </c>
      <c r="H8" s="8">
        <f>F8+30</f>
        <v>44599</v>
      </c>
      <c r="I8" s="11">
        <f t="shared" ref="I8" ca="1" si="0">IF(ISBLANK(H8),"",H8-DATE(YEAR(NOW()),MONTH(NOW()),DAY(NOW())))</f>
        <v>28</v>
      </c>
      <c r="J8" s="9" t="str">
        <f t="shared" ref="J8" ca="1" si="1">IF(I8="","",IF(I8&lt;0,"OVERDUE","NOT DUE"))</f>
        <v>NOT DUE</v>
      </c>
      <c r="K8" s="31"/>
      <c r="L8" s="10"/>
    </row>
    <row r="9" spans="1:12" x14ac:dyDescent="0.25">
      <c r="A9" s="9" t="s">
        <v>2921</v>
      </c>
      <c r="B9" s="31" t="s">
        <v>2776</v>
      </c>
      <c r="C9" s="31" t="s">
        <v>2778</v>
      </c>
      <c r="D9" s="20" t="s">
        <v>1469</v>
      </c>
      <c r="E9" s="7">
        <v>43970</v>
      </c>
      <c r="F9" s="7">
        <v>44569</v>
      </c>
      <c r="G9" s="13" t="s">
        <v>3298</v>
      </c>
      <c r="H9" s="8">
        <f>F9+30</f>
        <v>44599</v>
      </c>
      <c r="I9" s="11">
        <f t="shared" ref="I9" ca="1" si="2">IF(ISBLANK(H9),"",H9-DATE(YEAR(NOW()),MONTH(NOW()),DAY(NOW())))</f>
        <v>28</v>
      </c>
      <c r="J9" s="9" t="str">
        <f t="shared" ref="J9" ca="1" si="3">IF(I9="","",IF(I9&lt;0,"OVERDUE","NOT DUE"))</f>
        <v>NOT DUE</v>
      </c>
      <c r="K9" s="31"/>
      <c r="L9" s="10"/>
    </row>
    <row r="10" spans="1:12" x14ac:dyDescent="0.25">
      <c r="A10" s="9" t="s">
        <v>2922</v>
      </c>
      <c r="B10" s="31" t="s">
        <v>2774</v>
      </c>
      <c r="C10" s="31" t="s">
        <v>2779</v>
      </c>
      <c r="D10" s="20" t="s">
        <v>1469</v>
      </c>
      <c r="E10" s="7">
        <v>43970</v>
      </c>
      <c r="F10" s="7">
        <v>44569</v>
      </c>
      <c r="G10" s="13" t="s">
        <v>3298</v>
      </c>
      <c r="H10" s="8">
        <f>F10+30</f>
        <v>44599</v>
      </c>
      <c r="I10" s="11">
        <f t="shared" ref="I10" ca="1" si="4">IF(ISBLANK(H10),"",H10-DATE(YEAR(NOW()),MONTH(NOW()),DAY(NOW())))</f>
        <v>28</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44548</v>
      </c>
      <c r="G8" s="13"/>
      <c r="H8" s="8">
        <f>F8+30</f>
        <v>44578</v>
      </c>
      <c r="I8" s="117">
        <f t="shared" ref="I8:I11" ca="1" si="0">IF(ISBLANK(H8),"",H8-DATE(YEAR(NOW()),MONTH(NOW()),DAY(NOW())))</f>
        <v>7</v>
      </c>
      <c r="J8" s="9" t="str">
        <f t="shared" ref="J8" ca="1" si="1">IF(I8="","",IF(I8&lt;0,"OVERDUE","NOT DUE"))</f>
        <v>NOT DUE</v>
      </c>
      <c r="K8" s="31"/>
      <c r="L8" s="10"/>
    </row>
    <row r="9" spans="1:12" x14ac:dyDescent="0.25">
      <c r="A9" s="9" t="s">
        <v>2927</v>
      </c>
      <c r="B9" s="31" t="s">
        <v>2928</v>
      </c>
      <c r="C9" s="31" t="s">
        <v>2929</v>
      </c>
      <c r="D9" s="20" t="s">
        <v>2019</v>
      </c>
      <c r="E9" s="7">
        <v>43970</v>
      </c>
      <c r="F9" s="7">
        <v>44548</v>
      </c>
      <c r="G9" s="13"/>
      <c r="H9" s="8">
        <f t="shared" ref="H9:H10" si="2">F9+30</f>
        <v>44578</v>
      </c>
      <c r="I9" s="117">
        <f t="shared" ca="1" si="0"/>
        <v>7</v>
      </c>
      <c r="J9" s="9" t="str">
        <f ca="1">IF(I9="","",IF(I9&lt;0,"OVERDUE","NOT DUE"))</f>
        <v>NOT DUE</v>
      </c>
      <c r="K9" s="31"/>
      <c r="L9" s="10"/>
    </row>
    <row r="10" spans="1:12" x14ac:dyDescent="0.25">
      <c r="A10" s="9" t="s">
        <v>2930</v>
      </c>
      <c r="B10" s="31" t="s">
        <v>2931</v>
      </c>
      <c r="C10" s="31" t="s">
        <v>2932</v>
      </c>
      <c r="D10" s="20" t="s">
        <v>2019</v>
      </c>
      <c r="E10" s="7">
        <v>43970</v>
      </c>
      <c r="F10" s="7">
        <v>44548</v>
      </c>
      <c r="G10" s="13"/>
      <c r="H10" s="8">
        <f t="shared" si="2"/>
        <v>44578</v>
      </c>
      <c r="I10" s="117">
        <f t="shared" ca="1" si="0"/>
        <v>7</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147</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115</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-65</v>
      </c>
      <c r="J9" s="9" t="s">
        <v>1816</v>
      </c>
      <c r="K9" s="14"/>
      <c r="L9" s="10"/>
    </row>
    <row r="10" spans="1:12" x14ac:dyDescent="0.25">
      <c r="A10" s="14" t="s">
        <v>3041</v>
      </c>
      <c r="B10" s="14" t="s">
        <v>2940</v>
      </c>
      <c r="C10" s="31" t="s">
        <v>2939</v>
      </c>
      <c r="D10" s="20" t="s">
        <v>2938</v>
      </c>
      <c r="E10" s="7">
        <v>43970</v>
      </c>
      <c r="F10" s="7">
        <v>44569</v>
      </c>
      <c r="G10" s="34"/>
      <c r="H10" s="8">
        <f>F10+30</f>
        <v>44599</v>
      </c>
      <c r="I10" s="11">
        <f ca="1">IF(ISBLANK(H10),"",H10-DATE(YEAR(NOW()),MONTH(NOW()),DAY(NOW())))</f>
        <v>28</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115</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115</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115</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115</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109</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109</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109</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109</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109</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109</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109</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109</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109</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109</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D14" sqref="D14"/>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44550</v>
      </c>
      <c r="G8" s="34"/>
      <c r="H8" s="8">
        <f>F8+30</f>
        <v>44580</v>
      </c>
      <c r="I8" s="11">
        <f ca="1">IF(ISBLANK(H8),"",H8-DATE(YEAR(NOW()),MONTH(NOW()),DAY(NOW())))</f>
        <v>9</v>
      </c>
      <c r="J8" s="9" t="str">
        <f ca="1">IF(I8="","",IF(I8&lt;0,"OVERDUE","NOT DUE"))</f>
        <v>NOT DUE</v>
      </c>
      <c r="K8" s="14"/>
      <c r="L8" s="10"/>
    </row>
    <row r="9" spans="1:12" ht="25.5" x14ac:dyDescent="0.25">
      <c r="A9" s="14" t="s">
        <v>3120</v>
      </c>
      <c r="B9" s="14" t="s">
        <v>2981</v>
      </c>
      <c r="C9" s="31" t="s">
        <v>2973</v>
      </c>
      <c r="D9" s="20" t="s">
        <v>2</v>
      </c>
      <c r="E9" s="7">
        <v>43970</v>
      </c>
      <c r="F9" s="7">
        <v>44550</v>
      </c>
      <c r="G9" s="34"/>
      <c r="H9" s="8">
        <f>F9+30</f>
        <v>44580</v>
      </c>
      <c r="I9" s="11">
        <f ca="1">IF(ISBLANK(H9),"",H9-DATE(YEAR(NOW()),MONTH(NOW()),DAY(NOW())))</f>
        <v>9</v>
      </c>
      <c r="J9" s="9" t="str">
        <f ca="1">IF(I9="","",IF(I9&lt;0,"OVERDUE","NOT DUE"))</f>
        <v>NOT DUE</v>
      </c>
      <c r="K9" s="14"/>
      <c r="L9" s="10"/>
    </row>
    <row r="10" spans="1:12" x14ac:dyDescent="0.25">
      <c r="A10" s="14" t="s">
        <v>3123</v>
      </c>
      <c r="B10" s="14" t="s">
        <v>2980</v>
      </c>
      <c r="C10" s="31" t="s">
        <v>2978</v>
      </c>
      <c r="D10" s="20" t="s">
        <v>2</v>
      </c>
      <c r="E10" s="7">
        <v>43970</v>
      </c>
      <c r="F10" s="7">
        <v>44550</v>
      </c>
      <c r="G10" s="34"/>
      <c r="H10" s="8">
        <f>F10+30</f>
        <v>44580</v>
      </c>
      <c r="I10" s="11">
        <f ca="1">IF(ISBLANK(H10),"",H10-DATE(YEAR(NOW()),MONTH(NOW()),DAY(NOW())))</f>
        <v>9</v>
      </c>
      <c r="J10" s="9" t="str">
        <f ca="1">IF(I10="","",IF(I10&lt;0,"OVERDUE","NOT DUE"))</f>
        <v>NOT DUE</v>
      </c>
      <c r="K10" s="14"/>
      <c r="L10" s="10"/>
    </row>
    <row r="11" spans="1:12" x14ac:dyDescent="0.25">
      <c r="A11" s="14" t="s">
        <v>3127</v>
      </c>
      <c r="B11" s="14" t="s">
        <v>2979</v>
      </c>
      <c r="C11" s="31" t="s">
        <v>2978</v>
      </c>
      <c r="D11" s="20" t="s">
        <v>2</v>
      </c>
      <c r="E11" s="7">
        <v>43970</v>
      </c>
      <c r="F11" s="7">
        <v>44550</v>
      </c>
      <c r="G11" s="34"/>
      <c r="H11" s="8">
        <f>F11+30</f>
        <v>44580</v>
      </c>
      <c r="I11" s="11">
        <f ca="1">IF(ISBLANK(H11),"",H11-DATE(YEAR(NOW()),MONTH(NOW()),DAY(NOW())))</f>
        <v>9</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133</v>
      </c>
      <c r="J12" s="9" t="str">
        <f ca="1">IF(I12="","",IF(I12&lt;0,"OVERDUE","NOT DUE"))</f>
        <v>NOT DUE</v>
      </c>
      <c r="K12" s="14"/>
      <c r="L12" s="10"/>
    </row>
    <row r="13" spans="1:12" ht="27.75" customHeight="1" x14ac:dyDescent="0.25">
      <c r="A13" s="14" t="s">
        <v>3133</v>
      </c>
      <c r="B13" s="14" t="s">
        <v>3117</v>
      </c>
      <c r="C13" s="14" t="s">
        <v>3118</v>
      </c>
      <c r="D13" s="20" t="s">
        <v>2019</v>
      </c>
      <c r="E13" s="7">
        <v>43970</v>
      </c>
      <c r="F13" s="7">
        <v>44550</v>
      </c>
      <c r="G13" s="34"/>
      <c r="H13" s="8">
        <f>F13+30</f>
        <v>44580</v>
      </c>
      <c r="I13" s="11">
        <f t="shared" ref="I13:I20" ca="1" si="0">IF(ISBLANK(H13),"",H13-DATE(YEAR(NOW()),MONTH(NOW()),DAY(NOW())))</f>
        <v>9</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373</v>
      </c>
      <c r="J14" s="9" t="str">
        <f t="shared" ca="1" si="1"/>
        <v>NOT DUE</v>
      </c>
      <c r="K14" s="14" t="s">
        <v>3122</v>
      </c>
      <c r="L14" s="10"/>
    </row>
    <row r="15" spans="1:12" x14ac:dyDescent="0.25">
      <c r="A15" s="14" t="s">
        <v>3141</v>
      </c>
      <c r="B15" s="14" t="s">
        <v>3124</v>
      </c>
      <c r="C15" s="14" t="s">
        <v>3125</v>
      </c>
      <c r="D15" s="20" t="s">
        <v>2019</v>
      </c>
      <c r="E15" s="7">
        <v>43970</v>
      </c>
      <c r="F15" s="7">
        <v>44557</v>
      </c>
      <c r="G15" s="34"/>
      <c r="H15" s="8">
        <f>F15+30</f>
        <v>44587</v>
      </c>
      <c r="I15" s="11">
        <f ca="1">IF(ISBLANK(H15),"",H15-DATE(YEAR(NOW()),MONTH(NOW()),DAY(NOW())))</f>
        <v>16</v>
      </c>
      <c r="J15" s="9" t="str">
        <f ca="1">IF(I15="","",IF(I15&lt;0,"OVERDUE","NOT DUE"))</f>
        <v>NOT DUE</v>
      </c>
      <c r="K15" s="14" t="s">
        <v>3126</v>
      </c>
      <c r="L15" s="10"/>
    </row>
    <row r="16" spans="1:12" x14ac:dyDescent="0.25">
      <c r="A16" s="14" t="s">
        <v>3144</v>
      </c>
      <c r="B16" s="14" t="s">
        <v>3128</v>
      </c>
      <c r="C16" s="14" t="s">
        <v>3125</v>
      </c>
      <c r="D16" s="20" t="s">
        <v>2019</v>
      </c>
      <c r="E16" s="7">
        <v>43970</v>
      </c>
      <c r="F16" s="7">
        <v>44558</v>
      </c>
      <c r="G16" s="34"/>
      <c r="H16" s="8">
        <f>F16+30</f>
        <v>44588</v>
      </c>
      <c r="I16" s="11">
        <f ca="1">IF(ISBLANK(H16),"",H16-DATE(YEAR(NOW()),MONTH(NOW()),DAY(NOW())))</f>
        <v>17</v>
      </c>
      <c r="J16" s="9" t="str">
        <f ca="1">IF(I16="","",IF(I16&lt;0,"OVERDUE","NOT DUE"))</f>
        <v>NOT DUE</v>
      </c>
      <c r="K16" s="14" t="s">
        <v>3126</v>
      </c>
      <c r="L16" s="10"/>
    </row>
    <row r="17" spans="1:12" x14ac:dyDescent="0.25">
      <c r="A17" s="14" t="s">
        <v>3148</v>
      </c>
      <c r="B17" s="14" t="s">
        <v>3130</v>
      </c>
      <c r="C17" s="14" t="s">
        <v>3131</v>
      </c>
      <c r="D17" s="20" t="s">
        <v>2019</v>
      </c>
      <c r="E17" s="7">
        <v>43970</v>
      </c>
      <c r="F17" s="7">
        <v>44559</v>
      </c>
      <c r="G17" s="34"/>
      <c r="H17" s="8">
        <f>F17+30</f>
        <v>44589</v>
      </c>
      <c r="I17" s="11">
        <f ca="1">IF(ISBLANK(H17),"",H17-DATE(YEAR(NOW()),MONTH(NOW()),DAY(NOW())))</f>
        <v>18</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136</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129</v>
      </c>
      <c r="J19" s="9" t="str">
        <f t="shared" ca="1" si="1"/>
        <v>NOT DUE</v>
      </c>
      <c r="K19" s="14" t="s">
        <v>3140</v>
      </c>
      <c r="L19" s="10"/>
    </row>
    <row r="20" spans="1:12" ht="26.25" customHeight="1" x14ac:dyDescent="0.25">
      <c r="A20" s="14" t="s">
        <v>3156</v>
      </c>
      <c r="B20" s="14" t="s">
        <v>3142</v>
      </c>
      <c r="C20" s="14" t="s">
        <v>3143</v>
      </c>
      <c r="D20" s="20" t="s">
        <v>2019</v>
      </c>
      <c r="E20" s="7">
        <v>43970</v>
      </c>
      <c r="F20" s="7">
        <v>44550</v>
      </c>
      <c r="G20" s="34"/>
      <c r="H20" s="8">
        <f>F20+30</f>
        <v>44580</v>
      </c>
      <c r="I20" s="11">
        <f t="shared" ca="1" si="0"/>
        <v>9</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44490</v>
      </c>
      <c r="G25" s="34"/>
      <c r="H25" s="8">
        <f t="shared" ref="H25" si="6">F25+90</f>
        <v>44580</v>
      </c>
      <c r="I25" s="11">
        <f t="shared" ref="I25" ca="1" si="7">IF(ISBLANK(H25),"",H25-DATE(YEAR(NOW()),MONTH(NOW()),DAY(NOW())))</f>
        <v>9</v>
      </c>
      <c r="J25" s="9" t="str">
        <f t="shared" ca="1" si="1"/>
        <v>NOT DUE</v>
      </c>
      <c r="K25" s="14"/>
      <c r="L25" s="10"/>
    </row>
    <row r="26" spans="1:12" ht="26.25" customHeight="1" x14ac:dyDescent="0.25">
      <c r="A26" s="14" t="s">
        <v>3172</v>
      </c>
      <c r="B26" s="14" t="s">
        <v>3160</v>
      </c>
      <c r="C26" s="14" t="s">
        <v>3161</v>
      </c>
      <c r="D26" s="20" t="s">
        <v>2019</v>
      </c>
      <c r="E26" s="7">
        <v>43970</v>
      </c>
      <c r="F26" s="7">
        <v>44550</v>
      </c>
      <c r="G26" s="34"/>
      <c r="H26" s="8">
        <f>F26+30</f>
        <v>44580</v>
      </c>
      <c r="I26" s="11">
        <f ca="1">IF(ISBLANK(H26),"",H26-DATE(YEAR(NOW()),MONTH(NOW()),DAY(NOW())))</f>
        <v>9</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44550</v>
      </c>
      <c r="G27" s="34"/>
      <c r="H27" s="8">
        <f>F27+30</f>
        <v>44580</v>
      </c>
      <c r="I27" s="11">
        <f ca="1">IF(ISBLANK(H27),"",H27-DATE(YEAR(NOW()),MONTH(NOW()),DAY(NOW())))</f>
        <v>9</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44550</v>
      </c>
      <c r="G28" s="34"/>
      <c r="H28" s="8">
        <f>F28+30</f>
        <v>44580</v>
      </c>
      <c r="I28" s="11">
        <f t="shared" ref="I28" ca="1" si="8">IF(ISBLANK(H28),"",H28-DATE(YEAR(NOW()),MONTH(NOW()),DAY(NOW())))</f>
        <v>9</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39</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136</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136</v>
      </c>
      <c r="J35" s="9" t="str">
        <f t="shared" ca="1" si="12"/>
        <v>NOT DUE</v>
      </c>
      <c r="K35" s="14" t="s">
        <v>3182</v>
      </c>
      <c r="L35" s="10"/>
    </row>
    <row r="36" spans="1:12" ht="26.25" customHeight="1" x14ac:dyDescent="0.25">
      <c r="A36" s="14" t="s">
        <v>3199</v>
      </c>
      <c r="B36" s="14" t="s">
        <v>3184</v>
      </c>
      <c r="C36" s="14" t="s">
        <v>3185</v>
      </c>
      <c r="D36" s="20" t="s">
        <v>2019</v>
      </c>
      <c r="E36" s="7">
        <v>43970</v>
      </c>
      <c r="F36" s="7">
        <v>44550</v>
      </c>
      <c r="G36" s="34"/>
      <c r="H36" s="8">
        <f>F36+30</f>
        <v>44580</v>
      </c>
      <c r="I36" s="11">
        <f t="shared" ca="1" si="14"/>
        <v>9</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44507</v>
      </c>
      <c r="G38" s="34"/>
      <c r="H38" s="8">
        <f t="shared" ref="H38" si="18">F38+90</f>
        <v>44597</v>
      </c>
      <c r="I38" s="11">
        <f t="shared" ref="I38:I41" ca="1" si="19">IF(ISBLANK(H38),"",H38-DATE(YEAR(NOW()),MONTH(NOW()),DAY(NOW())))</f>
        <v>26</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129</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129</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129</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129</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129</v>
      </c>
      <c r="J47" s="9" t="str">
        <f t="shared" ca="1" si="12"/>
        <v>NOT DUE</v>
      </c>
      <c r="K47" s="14"/>
      <c r="L47" s="10"/>
    </row>
    <row r="48" spans="1:12" ht="26.25" customHeight="1" x14ac:dyDescent="0.25">
      <c r="A48" s="14" t="s">
        <v>3233</v>
      </c>
      <c r="B48" s="14" t="s">
        <v>3223</v>
      </c>
      <c r="C48" s="14" t="s">
        <v>3158</v>
      </c>
      <c r="D48" s="20" t="s">
        <v>377</v>
      </c>
      <c r="E48" s="7">
        <v>43970</v>
      </c>
      <c r="F48" s="7">
        <v>44507</v>
      </c>
      <c r="G48" s="34"/>
      <c r="H48" s="8">
        <f t="shared" ref="H48" si="23">F48+90</f>
        <v>44597</v>
      </c>
      <c r="I48" s="11">
        <f t="shared" ca="1" si="22"/>
        <v>26</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44550</v>
      </c>
      <c r="G50" s="34"/>
      <c r="H50" s="8">
        <f>F50+30</f>
        <v>44580</v>
      </c>
      <c r="I50" s="11">
        <f t="shared" ref="I50" ca="1" si="26">IF(ISBLANK(H50),"",H50-DATE(YEAR(NOW()),MONTH(NOW()),DAY(NOW())))</f>
        <v>9</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44507</v>
      </c>
      <c r="G55" s="34"/>
      <c r="H55" s="8">
        <f t="shared" ref="H55" si="30">F55+90</f>
        <v>44597</v>
      </c>
      <c r="I55" s="11">
        <f t="shared" ref="I55:I73" ca="1" si="31">IF(ISBLANK(H55),"",H55-DATE(YEAR(NOW()),MONTH(NOW()),DAY(NOW())))</f>
        <v>26</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136</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120</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120</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111</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111</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111</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111</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111</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111</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111</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111</v>
      </c>
      <c r="J66" s="9" t="str">
        <f t="shared" ca="1" si="29"/>
        <v>NOT DUE</v>
      </c>
      <c r="K66" s="14" t="s">
        <v>3261</v>
      </c>
      <c r="L66" s="10"/>
    </row>
    <row r="67" spans="1:12" ht="26.25" customHeight="1" x14ac:dyDescent="0.25">
      <c r="A67" s="14" t="s">
        <v>3282</v>
      </c>
      <c r="B67" s="14" t="s">
        <v>3264</v>
      </c>
      <c r="C67" s="14" t="s">
        <v>3265</v>
      </c>
      <c r="D67" s="20" t="s">
        <v>377</v>
      </c>
      <c r="E67" s="7">
        <v>43970</v>
      </c>
      <c r="F67" s="7">
        <v>44507</v>
      </c>
      <c r="G67" s="34"/>
      <c r="H67" s="8">
        <f t="shared" ref="H67:H68" si="33">F67+90</f>
        <v>44597</v>
      </c>
      <c r="I67" s="11">
        <f t="shared" ca="1" si="31"/>
        <v>26</v>
      </c>
      <c r="J67" s="9" t="str">
        <f t="shared" ca="1" si="29"/>
        <v>NOT DUE</v>
      </c>
      <c r="K67" s="14" t="s">
        <v>3266</v>
      </c>
      <c r="L67" s="10"/>
    </row>
    <row r="68" spans="1:12" ht="26.25" customHeight="1" x14ac:dyDescent="0.25">
      <c r="A68" s="14" t="s">
        <v>3286</v>
      </c>
      <c r="B68" s="14" t="s">
        <v>3268</v>
      </c>
      <c r="C68" s="14" t="s">
        <v>31</v>
      </c>
      <c r="D68" s="20" t="s">
        <v>377</v>
      </c>
      <c r="E68" s="7">
        <v>43970</v>
      </c>
      <c r="F68" s="7">
        <v>44507</v>
      </c>
      <c r="G68" s="34"/>
      <c r="H68" s="8">
        <f t="shared" si="33"/>
        <v>44597</v>
      </c>
      <c r="I68" s="11">
        <f t="shared" ca="1" si="31"/>
        <v>26</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116</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116</v>
      </c>
      <c r="J70" s="9" t="str">
        <f t="shared" ca="1" si="29"/>
        <v>NOT DUE</v>
      </c>
      <c r="K70" s="14" t="s">
        <v>3277</v>
      </c>
      <c r="L70" s="10"/>
    </row>
    <row r="71" spans="1:12" ht="26.25" customHeight="1" x14ac:dyDescent="0.25">
      <c r="A71" s="14" t="s">
        <v>3293</v>
      </c>
      <c r="B71" s="14" t="s">
        <v>3279</v>
      </c>
      <c r="C71" s="14" t="s">
        <v>3280</v>
      </c>
      <c r="D71" s="20" t="s">
        <v>377</v>
      </c>
      <c r="E71" s="7">
        <v>43970</v>
      </c>
      <c r="F71" s="7">
        <v>44507</v>
      </c>
      <c r="G71" s="34"/>
      <c r="H71" s="8">
        <f t="shared" ref="H71" si="34">F71+90</f>
        <v>44597</v>
      </c>
      <c r="I71" s="11">
        <f t="shared" ca="1" si="31"/>
        <v>26</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116</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116</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B74:J74"/>
    <mergeCell ref="D79:E79"/>
    <mergeCell ref="G79:H79"/>
    <mergeCell ref="G80:H80"/>
    <mergeCell ref="A4:B4"/>
    <mergeCell ref="D4:E4"/>
    <mergeCell ref="A5:B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G15" sqref="G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44565</v>
      </c>
      <c r="G8" s="34"/>
      <c r="H8" s="8">
        <f>F8+7</f>
        <v>44572</v>
      </c>
      <c r="I8" s="11">
        <f ca="1">IF(ISBLANK(H8),"",H8-DATE(YEAR(NOW()),MONTH(NOW()),DAY(NOW())))</f>
        <v>1</v>
      </c>
      <c r="J8" s="9" t="str">
        <f ca="1">IF(I8="","",IF(I8&lt;0,"OVERDUE","NOT DUE"))</f>
        <v>NOT DUE</v>
      </c>
      <c r="K8" s="14"/>
      <c r="L8" s="10"/>
    </row>
    <row r="9" spans="1:12" x14ac:dyDescent="0.25">
      <c r="A9" s="9" t="s">
        <v>3048</v>
      </c>
      <c r="B9" s="31" t="s">
        <v>2988</v>
      </c>
      <c r="C9" s="31" t="s">
        <v>2987</v>
      </c>
      <c r="D9" s="20" t="s">
        <v>2</v>
      </c>
      <c r="E9" s="7">
        <v>43970</v>
      </c>
      <c r="F9" s="7">
        <v>44560</v>
      </c>
      <c r="G9" s="34"/>
      <c r="H9" s="8">
        <f>F9+30</f>
        <v>44590</v>
      </c>
      <c r="I9" s="11">
        <f ca="1">IF(ISBLANK(H9),"",H9-DATE(YEAR(NOW()),MONTH(NOW()),DAY(NOW())))</f>
        <v>19</v>
      </c>
      <c r="J9" s="9" t="str">
        <f ca="1">IF(I9="","",IF(I9&lt;0,"OVERDUE","NOT DUE"))</f>
        <v>NOT DUE</v>
      </c>
      <c r="K9" s="14"/>
      <c r="L9" s="10"/>
    </row>
    <row r="10" spans="1:12" x14ac:dyDescent="0.25">
      <c r="A10" s="9" t="s">
        <v>3049</v>
      </c>
      <c r="B10" s="31" t="s">
        <v>2986</v>
      </c>
      <c r="C10" s="31" t="s">
        <v>2985</v>
      </c>
      <c r="D10" s="20" t="s">
        <v>2</v>
      </c>
      <c r="E10" s="7">
        <v>43970</v>
      </c>
      <c r="F10" s="7">
        <v>44560</v>
      </c>
      <c r="G10" s="34"/>
      <c r="H10" s="8">
        <f>F10+30</f>
        <v>44590</v>
      </c>
      <c r="I10" s="11">
        <f ca="1">IF(ISBLANK(H10),"",H10-DATE(YEAR(NOW()),MONTH(NOW()),DAY(NOW())))</f>
        <v>19</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2" sqref="F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44566</v>
      </c>
      <c r="G8" s="13" t="s">
        <v>3298</v>
      </c>
      <c r="H8" s="8">
        <f>F8+30</f>
        <v>44596</v>
      </c>
      <c r="I8" s="11">
        <f ca="1">IF(ISBLANK(H8),"",H8-DATE(YEAR(NOW()),MONTH(NOW()),DAY(NOW())))</f>
        <v>25</v>
      </c>
      <c r="J8" s="9" t="str">
        <f ca="1">IF(I8="","",IF(I8&lt;0,"OVERDUE","NOT DUE"))</f>
        <v>NOT DUE</v>
      </c>
      <c r="K8" s="31"/>
      <c r="L8" s="10"/>
    </row>
    <row r="9" spans="1:12" x14ac:dyDescent="0.25">
      <c r="A9" s="9" t="s">
        <v>3005</v>
      </c>
      <c r="B9" s="31" t="s">
        <v>3004</v>
      </c>
      <c r="C9" s="31" t="s">
        <v>3001</v>
      </c>
      <c r="D9" s="20" t="s">
        <v>1469</v>
      </c>
      <c r="E9" s="7">
        <v>43970</v>
      </c>
      <c r="F9" s="7">
        <v>44566</v>
      </c>
      <c r="G9" s="13" t="s">
        <v>3298</v>
      </c>
      <c r="H9" s="8">
        <f>F9+30</f>
        <v>44596</v>
      </c>
      <c r="I9" s="11">
        <f ca="1">IF(ISBLANK(H9),"",H9-DATE(YEAR(NOW()),MONTH(NOW()),DAY(NOW())))</f>
        <v>25</v>
      </c>
      <c r="J9" s="9" t="str">
        <f ca="1">IF(I9="","",IF(I9&lt;0,"OVERDUE","NOT DUE"))</f>
        <v>NOT DUE</v>
      </c>
      <c r="K9" s="31"/>
      <c r="L9" s="10"/>
    </row>
    <row r="10" spans="1:12" x14ac:dyDescent="0.25">
      <c r="A10" s="9" t="s">
        <v>3003</v>
      </c>
      <c r="B10" s="31" t="s">
        <v>3002</v>
      </c>
      <c r="C10" s="31" t="s">
        <v>3001</v>
      </c>
      <c r="D10" s="20" t="s">
        <v>1469</v>
      </c>
      <c r="E10" s="7">
        <v>43970</v>
      </c>
      <c r="F10" s="7">
        <v>44566</v>
      </c>
      <c r="G10" s="13" t="s">
        <v>3298</v>
      </c>
      <c r="H10" s="8">
        <f>F10+30</f>
        <v>44596</v>
      </c>
      <c r="I10" s="11">
        <f ca="1">IF(ISBLANK(H10),"",H10-DATE(YEAR(NOW()),MONTH(NOW()),DAY(NOW())))</f>
        <v>25</v>
      </c>
      <c r="J10" s="9" t="str">
        <f ca="1">IF(I10="","",IF(I10&lt;0,"OVERDUE","NOT DUE"))</f>
        <v>NOT DUE</v>
      </c>
      <c r="K10" s="31"/>
      <c r="L10" s="10"/>
    </row>
    <row r="11" spans="1:12" x14ac:dyDescent="0.25">
      <c r="A11" s="9" t="s">
        <v>3000</v>
      </c>
      <c r="B11" s="31" t="s">
        <v>2999</v>
      </c>
      <c r="C11" s="31" t="s">
        <v>2998</v>
      </c>
      <c r="D11" s="20" t="s">
        <v>1469</v>
      </c>
      <c r="E11" s="7">
        <v>43970</v>
      </c>
      <c r="F11" s="7">
        <v>44566</v>
      </c>
      <c r="G11" s="13" t="s">
        <v>3298</v>
      </c>
      <c r="H11" s="8">
        <f>F11+30</f>
        <v>44596</v>
      </c>
      <c r="I11" s="11">
        <f ca="1">IF(ISBLANK(H11),"",H11-DATE(YEAR(NOW()),MONTH(NOW()),DAY(NOW())))</f>
        <v>25</v>
      </c>
      <c r="J11" s="9" t="str">
        <f ca="1">IF(I11="","",IF(I11&lt;0,"OVERDUE","NOT DUE"))</f>
        <v>NOT DUE</v>
      </c>
      <c r="K11" s="31"/>
      <c r="L11" s="35"/>
    </row>
    <row r="12" spans="1:12" x14ac:dyDescent="0.25">
      <c r="A12" s="9" t="s">
        <v>2997</v>
      </c>
      <c r="B12" s="31" t="s">
        <v>2993</v>
      </c>
      <c r="C12" s="31" t="s">
        <v>2996</v>
      </c>
      <c r="D12" s="20" t="s">
        <v>1469</v>
      </c>
      <c r="E12" s="7">
        <v>43970</v>
      </c>
      <c r="F12" s="7">
        <v>44566</v>
      </c>
      <c r="G12" s="13" t="s">
        <v>3298</v>
      </c>
      <c r="H12" s="8">
        <f>F12+30</f>
        <v>44596</v>
      </c>
      <c r="I12" s="11">
        <f ca="1">IF(ISBLANK(H12),"",H12-DATE(YEAR(NOW()),MONTH(NOW()),DAY(NOW())))</f>
        <v>25</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44591</v>
      </c>
      <c r="G8" s="34"/>
      <c r="H8" s="8">
        <v>44590</v>
      </c>
      <c r="I8" s="11">
        <f t="shared" ref="I8:I11" ca="1" si="0">IF(ISBLANK(H8),"",H8-DATE(YEAR(NOW()),MONTH(NOW()),DAY(NOW())))</f>
        <v>19</v>
      </c>
      <c r="J8" s="9" t="str">
        <f t="shared" ref="J8:J11" ca="1" si="1">IF(I8="","",IF(I8&lt;0,"OVERDUE","NOT DUE"))</f>
        <v>NOT DUE</v>
      </c>
      <c r="K8" s="14"/>
      <c r="L8" s="10"/>
    </row>
    <row r="9" spans="1:12" x14ac:dyDescent="0.25">
      <c r="A9" s="9" t="s">
        <v>926</v>
      </c>
      <c r="B9" s="14" t="s">
        <v>362</v>
      </c>
      <c r="C9" s="31" t="s">
        <v>363</v>
      </c>
      <c r="D9" s="20" t="s">
        <v>377</v>
      </c>
      <c r="E9" s="7">
        <v>43970</v>
      </c>
      <c r="F9" s="7">
        <v>44500</v>
      </c>
      <c r="G9" s="34"/>
      <c r="H9" s="8">
        <f>F9+90</f>
        <v>44590</v>
      </c>
      <c r="I9" s="11">
        <f t="shared" ca="1" si="0"/>
        <v>19</v>
      </c>
      <c r="J9" s="9" t="str">
        <f t="shared" ca="1" si="1"/>
        <v>NOT DUE</v>
      </c>
      <c r="K9" s="14"/>
      <c r="L9" s="10"/>
    </row>
    <row r="10" spans="1:12" ht="38.25" x14ac:dyDescent="0.25">
      <c r="A10" s="9" t="s">
        <v>927</v>
      </c>
      <c r="B10" s="14" t="s">
        <v>364</v>
      </c>
      <c r="C10" s="31" t="s">
        <v>365</v>
      </c>
      <c r="D10" s="20" t="s">
        <v>377</v>
      </c>
      <c r="E10" s="7">
        <v>43970</v>
      </c>
      <c r="F10" s="7">
        <v>44500</v>
      </c>
      <c r="G10" s="34"/>
      <c r="H10" s="8">
        <f t="shared" ref="H10:H12" si="2">F10+90</f>
        <v>44590</v>
      </c>
      <c r="I10" s="11">
        <f t="shared" ca="1" si="0"/>
        <v>19</v>
      </c>
      <c r="J10" s="9" t="str">
        <f t="shared" ca="1" si="1"/>
        <v>NOT DUE</v>
      </c>
      <c r="K10" s="31" t="s">
        <v>376</v>
      </c>
      <c r="L10" s="10" t="s">
        <v>2287</v>
      </c>
    </row>
    <row r="11" spans="1:12" ht="25.5" x14ac:dyDescent="0.25">
      <c r="A11" s="9" t="s">
        <v>928</v>
      </c>
      <c r="B11" s="14" t="s">
        <v>366</v>
      </c>
      <c r="C11" s="31" t="s">
        <v>367</v>
      </c>
      <c r="D11" s="20" t="s">
        <v>377</v>
      </c>
      <c r="E11" s="7">
        <v>43970</v>
      </c>
      <c r="F11" s="7">
        <v>44500</v>
      </c>
      <c r="G11" s="34"/>
      <c r="H11" s="8">
        <f t="shared" si="2"/>
        <v>44590</v>
      </c>
      <c r="I11" s="11">
        <f t="shared" ca="1" si="0"/>
        <v>19</v>
      </c>
      <c r="J11" s="9" t="str">
        <f t="shared" ca="1" si="1"/>
        <v>NOT DUE</v>
      </c>
      <c r="K11" s="14"/>
      <c r="L11" s="10"/>
    </row>
    <row r="12" spans="1:12" ht="25.5" x14ac:dyDescent="0.25">
      <c r="A12" s="9" t="s">
        <v>929</v>
      </c>
      <c r="B12" s="14" t="s">
        <v>368</v>
      </c>
      <c r="C12" s="31" t="s">
        <v>369</v>
      </c>
      <c r="D12" s="20" t="s">
        <v>377</v>
      </c>
      <c r="E12" s="7">
        <v>43970</v>
      </c>
      <c r="F12" s="7">
        <v>44500</v>
      </c>
      <c r="G12" s="34"/>
      <c r="H12" s="8">
        <f t="shared" si="2"/>
        <v>44590</v>
      </c>
      <c r="I12" s="11">
        <f t="shared" ref="I12:I17" ca="1" si="3">IF(ISBLANK(H12),"",H12-DATE(YEAR(NOW()),MONTH(NOW()),DAY(NOW())))</f>
        <v>19</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118</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118</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118</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118</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483</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I16" sqref="I16"/>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44566</v>
      </c>
      <c r="G8" s="13" t="s">
        <v>3298</v>
      </c>
      <c r="H8" s="8">
        <f t="shared" ref="H8:H15" si="0">F8+30</f>
        <v>44596</v>
      </c>
      <c r="I8" s="11">
        <f t="shared" ref="I8:I15" ca="1" si="1">IF(ISBLANK(H8),"",H8-DATE(YEAR(NOW()),MONTH(NOW()),DAY(NOW())))</f>
        <v>25</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44566</v>
      </c>
      <c r="G9" s="13" t="s">
        <v>3298</v>
      </c>
      <c r="H9" s="8">
        <f t="shared" si="0"/>
        <v>44596</v>
      </c>
      <c r="I9" s="11">
        <f t="shared" ca="1" si="1"/>
        <v>25</v>
      </c>
      <c r="J9" s="9" t="str">
        <f t="shared" ca="1" si="2"/>
        <v>NOT DUE</v>
      </c>
      <c r="K9" s="31"/>
      <c r="L9" s="10"/>
    </row>
    <row r="10" spans="1:12" ht="33.75" customHeight="1" x14ac:dyDescent="0.25">
      <c r="A10" s="9" t="s">
        <v>3063</v>
      </c>
      <c r="B10" s="31" t="s">
        <v>3064</v>
      </c>
      <c r="C10" s="31" t="s">
        <v>3062</v>
      </c>
      <c r="D10" s="20" t="s">
        <v>1469</v>
      </c>
      <c r="E10" s="7">
        <v>43970</v>
      </c>
      <c r="F10" s="7">
        <v>44566</v>
      </c>
      <c r="G10" s="13" t="s">
        <v>3298</v>
      </c>
      <c r="H10" s="8">
        <f t="shared" si="0"/>
        <v>44596</v>
      </c>
      <c r="I10" s="11">
        <f t="shared" ca="1" si="1"/>
        <v>25</v>
      </c>
      <c r="J10" s="9" t="str">
        <f t="shared" ca="1" si="2"/>
        <v>NOT DUE</v>
      </c>
      <c r="K10" s="31"/>
      <c r="L10" s="10"/>
    </row>
    <row r="11" spans="1:12" ht="27.75" customHeight="1" x14ac:dyDescent="0.25">
      <c r="A11" s="9" t="s">
        <v>3065</v>
      </c>
      <c r="B11" s="31" t="s">
        <v>3066</v>
      </c>
      <c r="C11" s="31" t="s">
        <v>3062</v>
      </c>
      <c r="D11" s="20" t="s">
        <v>1469</v>
      </c>
      <c r="E11" s="7">
        <v>43970</v>
      </c>
      <c r="F11" s="7">
        <v>44566</v>
      </c>
      <c r="G11" s="13" t="s">
        <v>3298</v>
      </c>
      <c r="H11" s="8">
        <f t="shared" si="0"/>
        <v>44596</v>
      </c>
      <c r="I11" s="11">
        <f t="shared" ca="1" si="1"/>
        <v>25</v>
      </c>
      <c r="J11" s="9" t="str">
        <f t="shared" ca="1" si="2"/>
        <v>NOT DUE</v>
      </c>
      <c r="K11" s="31"/>
      <c r="L11" s="10"/>
    </row>
    <row r="12" spans="1:12" ht="27" customHeight="1" x14ac:dyDescent="0.25">
      <c r="A12" s="9" t="s">
        <v>3067</v>
      </c>
      <c r="B12" s="31" t="s">
        <v>3068</v>
      </c>
      <c r="C12" s="31" t="s">
        <v>3062</v>
      </c>
      <c r="D12" s="20" t="s">
        <v>1469</v>
      </c>
      <c r="E12" s="7">
        <v>43970</v>
      </c>
      <c r="F12" s="7">
        <v>44566</v>
      </c>
      <c r="G12" s="13" t="s">
        <v>3298</v>
      </c>
      <c r="H12" s="8">
        <f t="shared" si="0"/>
        <v>44596</v>
      </c>
      <c r="I12" s="11">
        <f t="shared" ca="1" si="1"/>
        <v>25</v>
      </c>
      <c r="J12" s="9" t="str">
        <f t="shared" ca="1" si="2"/>
        <v>NOT DUE</v>
      </c>
      <c r="K12" s="31"/>
      <c r="L12" s="10"/>
    </row>
    <row r="13" spans="1:12" ht="27" customHeight="1" x14ac:dyDescent="0.25">
      <c r="A13" s="9" t="s">
        <v>3069</v>
      </c>
      <c r="B13" s="31" t="s">
        <v>3070</v>
      </c>
      <c r="C13" s="31" t="s">
        <v>3062</v>
      </c>
      <c r="D13" s="20" t="s">
        <v>1469</v>
      </c>
      <c r="E13" s="7">
        <v>43970</v>
      </c>
      <c r="F13" s="7">
        <v>44566</v>
      </c>
      <c r="G13" s="13" t="s">
        <v>3298</v>
      </c>
      <c r="H13" s="8">
        <f t="shared" si="0"/>
        <v>44596</v>
      </c>
      <c r="I13" s="11">
        <f t="shared" ca="1" si="1"/>
        <v>25</v>
      </c>
      <c r="J13" s="9" t="str">
        <f t="shared" ca="1" si="2"/>
        <v>NOT DUE</v>
      </c>
      <c r="K13" s="31"/>
      <c r="L13" s="10"/>
    </row>
    <row r="14" spans="1:12" ht="27.75" customHeight="1" x14ac:dyDescent="0.25">
      <c r="A14" s="9" t="s">
        <v>3071</v>
      </c>
      <c r="B14" s="31" t="s">
        <v>3072</v>
      </c>
      <c r="C14" s="31" t="s">
        <v>3062</v>
      </c>
      <c r="D14" s="20" t="s">
        <v>1469</v>
      </c>
      <c r="E14" s="7">
        <v>43970</v>
      </c>
      <c r="F14" s="7">
        <v>44566</v>
      </c>
      <c r="G14" s="13" t="s">
        <v>3298</v>
      </c>
      <c r="H14" s="8">
        <f t="shared" si="0"/>
        <v>44596</v>
      </c>
      <c r="I14" s="11">
        <f t="shared" ca="1" si="1"/>
        <v>25</v>
      </c>
      <c r="J14" s="9" t="str">
        <f t="shared" ca="1" si="2"/>
        <v>NOT DUE</v>
      </c>
      <c r="K14" s="31"/>
      <c r="L14" s="10"/>
    </row>
    <row r="15" spans="1:12" ht="31.5" customHeight="1" x14ac:dyDescent="0.25">
      <c r="A15" s="9" t="s">
        <v>3073</v>
      </c>
      <c r="B15" s="31" t="s">
        <v>3074</v>
      </c>
      <c r="C15" s="31" t="s">
        <v>3062</v>
      </c>
      <c r="D15" s="20" t="s">
        <v>1469</v>
      </c>
      <c r="E15" s="7">
        <v>43970</v>
      </c>
      <c r="F15" s="7">
        <v>44566</v>
      </c>
      <c r="G15" s="13" t="s">
        <v>3298</v>
      </c>
      <c r="H15" s="8">
        <f t="shared" si="0"/>
        <v>44596</v>
      </c>
      <c r="I15" s="11">
        <f t="shared" ca="1" si="1"/>
        <v>25</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A1:B1"/>
    <mergeCell ref="D1:E1"/>
    <mergeCell ref="A2:B2"/>
    <mergeCell ref="D2:E2"/>
    <mergeCell ref="A3:B3"/>
    <mergeCell ref="D3:E3"/>
    <mergeCell ref="G24:H24"/>
    <mergeCell ref="A4:B4"/>
    <mergeCell ref="D4:E4"/>
    <mergeCell ref="A5:B5"/>
    <mergeCell ref="I19:J19"/>
    <mergeCell ref="D23:E23"/>
    <mergeCell ref="G23:H2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E8" sqref="E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44560</v>
      </c>
      <c r="G8" s="34"/>
      <c r="H8" s="8">
        <f>F8+30</f>
        <v>44590</v>
      </c>
      <c r="I8" s="11">
        <f t="shared" ref="I8:I17" ca="1" si="0">IF(ISBLANK(H8),"",H8-DATE(YEAR(NOW()),MONTH(NOW()),DAY(NOW())))</f>
        <v>19</v>
      </c>
      <c r="J8" s="9" t="str">
        <f t="shared" ref="J8:J17" ca="1" si="1">IF(I8="","",IF(I8&lt;0,"OVERDUE","NOT DUE"))</f>
        <v>NOT DUE</v>
      </c>
      <c r="K8" s="14"/>
      <c r="L8" s="10"/>
    </row>
    <row r="9" spans="1:12" x14ac:dyDescent="0.25">
      <c r="A9" s="9" t="s">
        <v>937</v>
      </c>
      <c r="B9" s="14" t="s">
        <v>362</v>
      </c>
      <c r="C9" s="31" t="s">
        <v>363</v>
      </c>
      <c r="D9" s="20" t="s">
        <v>377</v>
      </c>
      <c r="E9" s="7">
        <v>43970</v>
      </c>
      <c r="F9" s="7">
        <v>44500</v>
      </c>
      <c r="G9" s="34"/>
      <c r="H9" s="8">
        <f>F9+90</f>
        <v>44590</v>
      </c>
      <c r="I9" s="11">
        <f t="shared" ca="1" si="0"/>
        <v>19</v>
      </c>
      <c r="J9" s="9" t="str">
        <f t="shared" ca="1" si="1"/>
        <v>NOT DUE</v>
      </c>
      <c r="K9" s="14"/>
      <c r="L9" s="10"/>
    </row>
    <row r="10" spans="1:12" ht="38.25" x14ac:dyDescent="0.25">
      <c r="A10" s="9" t="s">
        <v>938</v>
      </c>
      <c r="B10" s="14" t="s">
        <v>364</v>
      </c>
      <c r="C10" s="31" t="s">
        <v>365</v>
      </c>
      <c r="D10" s="20" t="s">
        <v>377</v>
      </c>
      <c r="E10" s="7">
        <v>43970</v>
      </c>
      <c r="F10" s="7">
        <v>44500</v>
      </c>
      <c r="G10" s="34"/>
      <c r="H10" s="8">
        <f t="shared" ref="H10:H12" si="2">F10+90</f>
        <v>44590</v>
      </c>
      <c r="I10" s="11">
        <f t="shared" ca="1" si="0"/>
        <v>19</v>
      </c>
      <c r="J10" s="9" t="str">
        <f t="shared" ca="1" si="1"/>
        <v>NOT DUE</v>
      </c>
      <c r="K10" s="31" t="s">
        <v>376</v>
      </c>
      <c r="L10" s="10" t="s">
        <v>2287</v>
      </c>
    </row>
    <row r="11" spans="1:12" ht="25.5" x14ac:dyDescent="0.25">
      <c r="A11" s="9" t="s">
        <v>939</v>
      </c>
      <c r="B11" s="14" t="s">
        <v>366</v>
      </c>
      <c r="C11" s="31" t="s">
        <v>367</v>
      </c>
      <c r="D11" s="20" t="s">
        <v>377</v>
      </c>
      <c r="E11" s="7">
        <v>43970</v>
      </c>
      <c r="F11" s="7">
        <v>44500</v>
      </c>
      <c r="G11" s="34"/>
      <c r="H11" s="8">
        <f t="shared" si="2"/>
        <v>44590</v>
      </c>
      <c r="I11" s="11">
        <f t="shared" ca="1" si="0"/>
        <v>19</v>
      </c>
      <c r="J11" s="9" t="str">
        <f t="shared" ca="1" si="1"/>
        <v>NOT DUE</v>
      </c>
      <c r="K11" s="14"/>
      <c r="L11" s="10"/>
    </row>
    <row r="12" spans="1:12" ht="25.5" x14ac:dyDescent="0.25">
      <c r="A12" s="9" t="s">
        <v>940</v>
      </c>
      <c r="B12" s="14" t="s">
        <v>368</v>
      </c>
      <c r="C12" s="31" t="s">
        <v>369</v>
      </c>
      <c r="D12" s="20" t="s">
        <v>377</v>
      </c>
      <c r="E12" s="7">
        <v>43970</v>
      </c>
      <c r="F12" s="7">
        <v>44500</v>
      </c>
      <c r="G12" s="34"/>
      <c r="H12" s="8">
        <f t="shared" si="2"/>
        <v>44590</v>
      </c>
      <c r="I12" s="11">
        <f t="shared" ca="1" si="0"/>
        <v>19</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118</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118</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118</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118</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483</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D10" sqref="D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44560</v>
      </c>
      <c r="G8" s="34"/>
      <c r="H8" s="8">
        <f>F8+30</f>
        <v>44590</v>
      </c>
      <c r="I8" s="11">
        <f t="shared" ref="I8:I17" ca="1" si="0">IF(ISBLANK(H8),"",H8-DATE(YEAR(NOW()),MONTH(NOW()),DAY(NOW())))</f>
        <v>19</v>
      </c>
      <c r="J8" s="9" t="str">
        <f t="shared" ref="J8:J17" ca="1" si="1">IF(I8="","",IF(I8&lt;0,"OVERDUE","NOT DUE"))</f>
        <v>NOT DUE</v>
      </c>
      <c r="K8" s="14"/>
      <c r="L8" s="10"/>
    </row>
    <row r="9" spans="1:12" x14ac:dyDescent="0.25">
      <c r="A9" s="9" t="s">
        <v>948</v>
      </c>
      <c r="B9" s="14" t="s">
        <v>362</v>
      </c>
      <c r="C9" s="31" t="s">
        <v>363</v>
      </c>
      <c r="D9" s="20" t="s">
        <v>377</v>
      </c>
      <c r="E9" s="7">
        <v>43970</v>
      </c>
      <c r="F9" s="7">
        <v>44500</v>
      </c>
      <c r="G9" s="34"/>
      <c r="H9" s="8">
        <f>F9+90</f>
        <v>44590</v>
      </c>
      <c r="I9" s="11">
        <f t="shared" ca="1" si="0"/>
        <v>19</v>
      </c>
      <c r="J9" s="9" t="str">
        <f t="shared" ca="1" si="1"/>
        <v>NOT DUE</v>
      </c>
      <c r="K9" s="14"/>
      <c r="L9" s="10"/>
    </row>
    <row r="10" spans="1:12" ht="38.25" x14ac:dyDescent="0.25">
      <c r="A10" s="9" t="s">
        <v>949</v>
      </c>
      <c r="B10" s="14" t="s">
        <v>364</v>
      </c>
      <c r="C10" s="31" t="s">
        <v>365</v>
      </c>
      <c r="D10" s="20" t="s">
        <v>377</v>
      </c>
      <c r="E10" s="7">
        <v>43970</v>
      </c>
      <c r="F10" s="7">
        <v>44500</v>
      </c>
      <c r="G10" s="34"/>
      <c r="H10" s="8">
        <f t="shared" ref="H10:H12" si="2">F10+90</f>
        <v>44590</v>
      </c>
      <c r="I10" s="11">
        <f t="shared" ca="1" si="0"/>
        <v>19</v>
      </c>
      <c r="J10" s="9" t="str">
        <f t="shared" ca="1" si="1"/>
        <v>NOT DUE</v>
      </c>
      <c r="K10" s="31" t="s">
        <v>376</v>
      </c>
      <c r="L10" s="10" t="s">
        <v>2287</v>
      </c>
    </row>
    <row r="11" spans="1:12" ht="25.5" x14ac:dyDescent="0.25">
      <c r="A11" s="9" t="s">
        <v>950</v>
      </c>
      <c r="B11" s="14" t="s">
        <v>366</v>
      </c>
      <c r="C11" s="31" t="s">
        <v>367</v>
      </c>
      <c r="D11" s="20" t="s">
        <v>377</v>
      </c>
      <c r="E11" s="7">
        <v>43970</v>
      </c>
      <c r="F11" s="7">
        <v>44500</v>
      </c>
      <c r="G11" s="34"/>
      <c r="H11" s="8">
        <f t="shared" si="2"/>
        <v>44590</v>
      </c>
      <c r="I11" s="11">
        <f t="shared" ca="1" si="0"/>
        <v>19</v>
      </c>
      <c r="J11" s="9" t="str">
        <f t="shared" ca="1" si="1"/>
        <v>NOT DUE</v>
      </c>
      <c r="K11" s="14"/>
      <c r="L11" s="10"/>
    </row>
    <row r="12" spans="1:12" ht="25.5" x14ac:dyDescent="0.25">
      <c r="A12" s="9" t="s">
        <v>951</v>
      </c>
      <c r="B12" s="14" t="s">
        <v>368</v>
      </c>
      <c r="C12" s="31" t="s">
        <v>369</v>
      </c>
      <c r="D12" s="20" t="s">
        <v>377</v>
      </c>
      <c r="E12" s="7">
        <v>43970</v>
      </c>
      <c r="F12" s="7">
        <v>44500</v>
      </c>
      <c r="G12" s="34"/>
      <c r="H12" s="8">
        <f t="shared" si="2"/>
        <v>44590</v>
      </c>
      <c r="I12" s="11">
        <f t="shared" ca="1" si="0"/>
        <v>19</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118</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118</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118</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118</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483</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44560</v>
      </c>
      <c r="G8" s="34"/>
      <c r="H8" s="8">
        <f>F8+30</f>
        <v>44590</v>
      </c>
      <c r="I8" s="11">
        <f t="shared" ref="I8:I17" ca="1" si="0">IF(ISBLANK(H8),"",H8-DATE(YEAR(NOW()),MONTH(NOW()),DAY(NOW())))</f>
        <v>19</v>
      </c>
      <c r="J8" s="9" t="str">
        <f t="shared" ref="J8:J17" ca="1" si="1">IF(I8="","",IF(I8&lt;0,"OVERDUE","NOT DUE"))</f>
        <v>NOT DUE</v>
      </c>
      <c r="K8" s="14"/>
      <c r="L8" s="10"/>
    </row>
    <row r="9" spans="1:12" x14ac:dyDescent="0.25">
      <c r="A9" s="9" t="s">
        <v>959</v>
      </c>
      <c r="B9" s="14" t="s">
        <v>362</v>
      </c>
      <c r="C9" s="31" t="s">
        <v>363</v>
      </c>
      <c r="D9" s="20" t="s">
        <v>377</v>
      </c>
      <c r="E9" s="7">
        <v>43970</v>
      </c>
      <c r="F9" s="7">
        <v>44500</v>
      </c>
      <c r="G9" s="34"/>
      <c r="H9" s="8">
        <f>F9+90</f>
        <v>44590</v>
      </c>
      <c r="I9" s="11">
        <f t="shared" ca="1" si="0"/>
        <v>19</v>
      </c>
      <c r="J9" s="9" t="str">
        <f t="shared" ca="1" si="1"/>
        <v>NOT DUE</v>
      </c>
      <c r="K9" s="14"/>
      <c r="L9" s="10"/>
    </row>
    <row r="10" spans="1:12" ht="38.25" x14ac:dyDescent="0.25">
      <c r="A10" s="9" t="s">
        <v>960</v>
      </c>
      <c r="B10" s="14" t="s">
        <v>364</v>
      </c>
      <c r="C10" s="31" t="s">
        <v>365</v>
      </c>
      <c r="D10" s="20" t="s">
        <v>377</v>
      </c>
      <c r="E10" s="7">
        <v>43970</v>
      </c>
      <c r="F10" s="7">
        <v>44500</v>
      </c>
      <c r="G10" s="34"/>
      <c r="H10" s="8">
        <f t="shared" ref="H10:H12" si="2">F10+90</f>
        <v>44590</v>
      </c>
      <c r="I10" s="11">
        <f t="shared" ca="1" si="0"/>
        <v>19</v>
      </c>
      <c r="J10" s="9" t="str">
        <f t="shared" ca="1" si="1"/>
        <v>NOT DUE</v>
      </c>
      <c r="K10" s="31" t="s">
        <v>376</v>
      </c>
      <c r="L10" s="10" t="s">
        <v>2287</v>
      </c>
    </row>
    <row r="11" spans="1:12" ht="25.5" x14ac:dyDescent="0.25">
      <c r="A11" s="9" t="s">
        <v>961</v>
      </c>
      <c r="B11" s="14" t="s">
        <v>366</v>
      </c>
      <c r="C11" s="31" t="s">
        <v>367</v>
      </c>
      <c r="D11" s="20" t="s">
        <v>377</v>
      </c>
      <c r="E11" s="7">
        <v>43970</v>
      </c>
      <c r="F11" s="7">
        <v>44500</v>
      </c>
      <c r="G11" s="34"/>
      <c r="H11" s="8">
        <f t="shared" si="2"/>
        <v>44590</v>
      </c>
      <c r="I11" s="11">
        <f t="shared" ca="1" si="0"/>
        <v>19</v>
      </c>
      <c r="J11" s="9" t="str">
        <f t="shared" ca="1" si="1"/>
        <v>NOT DUE</v>
      </c>
      <c r="K11" s="14"/>
      <c r="L11" s="10"/>
    </row>
    <row r="12" spans="1:12" ht="25.5" x14ac:dyDescent="0.25">
      <c r="A12" s="9" t="s">
        <v>962</v>
      </c>
      <c r="B12" s="14" t="s">
        <v>368</v>
      </c>
      <c r="C12" s="31" t="s">
        <v>369</v>
      </c>
      <c r="D12" s="20" t="s">
        <v>377</v>
      </c>
      <c r="E12" s="7">
        <v>43970</v>
      </c>
      <c r="F12" s="7">
        <v>44500</v>
      </c>
      <c r="G12" s="34"/>
      <c r="H12" s="8">
        <f t="shared" si="2"/>
        <v>44590</v>
      </c>
      <c r="I12" s="11">
        <f t="shared" ca="1" si="0"/>
        <v>19</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118</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118</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118</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118</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483</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44566</v>
      </c>
      <c r="G8" s="34"/>
      <c r="H8" s="8">
        <f>F8+30</f>
        <v>44596</v>
      </c>
      <c r="I8" s="11">
        <f t="shared" ref="I8:I17" ca="1" si="0">IF(ISBLANK(H8),"",H8-DATE(YEAR(NOW()),MONTH(NOW()),DAY(NOW())))</f>
        <v>25</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55</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118</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118</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118</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118</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118</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118</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118</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118</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118</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118</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118</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118</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118</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118</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118</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118</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118</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118</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118</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118</v>
      </c>
      <c r="J29" s="9" t="str">
        <f t="shared" ca="1" si="4"/>
        <v>NOT DUE</v>
      </c>
      <c r="K29" s="14"/>
      <c r="L29" s="10"/>
    </row>
    <row r="30" spans="1:12" x14ac:dyDescent="0.25">
      <c r="A30" s="9" t="s">
        <v>1019</v>
      </c>
      <c r="B30" s="31" t="s">
        <v>420</v>
      </c>
      <c r="C30" s="31" t="s">
        <v>421</v>
      </c>
      <c r="D30" s="20" t="s">
        <v>2</v>
      </c>
      <c r="E30" s="7">
        <v>43970</v>
      </c>
      <c r="F30" s="7">
        <v>44566</v>
      </c>
      <c r="G30" s="13">
        <v>0</v>
      </c>
      <c r="H30" s="8">
        <f>F30+30</f>
        <v>44596</v>
      </c>
      <c r="I30" s="11">
        <f t="shared" ca="1" si="3"/>
        <v>25</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121</v>
      </c>
      <c r="J31" s="9" t="str">
        <f t="shared" ref="J31:J35" ca="1" si="5">IF(I31="","",IF(I31&lt;0,"OVERDUE","NOT DUE"))</f>
        <v>NOT DUE</v>
      </c>
      <c r="K31" s="31" t="s">
        <v>432</v>
      </c>
      <c r="L31" s="10"/>
    </row>
    <row r="32" spans="1:12" x14ac:dyDescent="0.25">
      <c r="A32" s="9" t="s">
        <v>1021</v>
      </c>
      <c r="B32" s="31" t="s">
        <v>422</v>
      </c>
      <c r="C32" s="31" t="s">
        <v>424</v>
      </c>
      <c r="D32" s="20" t="s">
        <v>2</v>
      </c>
      <c r="E32" s="7">
        <v>43970</v>
      </c>
      <c r="F32" s="7">
        <v>44566</v>
      </c>
      <c r="G32" s="13">
        <v>0</v>
      </c>
      <c r="H32" s="8">
        <f t="shared" ref="H32:H33" si="6">F32+30</f>
        <v>44596</v>
      </c>
      <c r="I32" s="11">
        <f t="shared" ca="1" si="3"/>
        <v>25</v>
      </c>
      <c r="J32" s="9" t="str">
        <f t="shared" ca="1" si="5"/>
        <v>NOT DUE</v>
      </c>
      <c r="K32" s="31"/>
      <c r="L32" s="10"/>
    </row>
    <row r="33" spans="1:12" x14ac:dyDescent="0.25">
      <c r="A33" s="9" t="s">
        <v>1022</v>
      </c>
      <c r="B33" s="31" t="s">
        <v>425</v>
      </c>
      <c r="C33" s="31" t="s">
        <v>426</v>
      </c>
      <c r="D33" s="20" t="s">
        <v>2</v>
      </c>
      <c r="E33" s="7">
        <v>43970</v>
      </c>
      <c r="F33" s="7">
        <v>44566</v>
      </c>
      <c r="G33" s="13">
        <v>0</v>
      </c>
      <c r="H33" s="8">
        <f t="shared" si="6"/>
        <v>44596</v>
      </c>
      <c r="I33" s="11">
        <f t="shared" ca="1" si="3"/>
        <v>25</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1216</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121</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44566</v>
      </c>
      <c r="G8" s="34"/>
      <c r="H8" s="8">
        <f>F8+30</f>
        <v>44596</v>
      </c>
      <c r="I8" s="11">
        <f t="shared" ref="I8:I35" ca="1" si="0">IF(ISBLANK(H8),"",H8-DATE(YEAR(NOW()),MONTH(NOW()),DAY(NOW())))</f>
        <v>25</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55</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118</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118</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118</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118</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118</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118</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118</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118</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118</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118</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118</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118</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118</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118</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118</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118</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118</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118</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118</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118</v>
      </c>
      <c r="J29" s="9" t="str">
        <f t="shared" ca="1" si="1"/>
        <v>NOT DUE</v>
      </c>
      <c r="K29" s="14"/>
      <c r="L29" s="10"/>
    </row>
    <row r="30" spans="1:12" x14ac:dyDescent="0.25">
      <c r="A30" s="9" t="s">
        <v>990</v>
      </c>
      <c r="B30" s="31" t="s">
        <v>420</v>
      </c>
      <c r="C30" s="31" t="s">
        <v>421</v>
      </c>
      <c r="D30" s="20" t="s">
        <v>2</v>
      </c>
      <c r="E30" s="7">
        <v>43970</v>
      </c>
      <c r="F30" s="7">
        <v>44566</v>
      </c>
      <c r="G30" s="34"/>
      <c r="H30" s="8">
        <f>F30+30</f>
        <v>44596</v>
      </c>
      <c r="I30" s="11">
        <f t="shared" ca="1" si="0"/>
        <v>25</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121</v>
      </c>
      <c r="J31" s="9" t="str">
        <f t="shared" ca="1" si="1"/>
        <v>NOT DUE</v>
      </c>
      <c r="K31" s="31" t="s">
        <v>432</v>
      </c>
      <c r="L31" s="10"/>
    </row>
    <row r="32" spans="1:12" x14ac:dyDescent="0.25">
      <c r="A32" s="9" t="s">
        <v>992</v>
      </c>
      <c r="B32" s="31" t="s">
        <v>422</v>
      </c>
      <c r="C32" s="31" t="s">
        <v>424</v>
      </c>
      <c r="D32" s="20" t="s">
        <v>2</v>
      </c>
      <c r="E32" s="7">
        <v>43970</v>
      </c>
      <c r="F32" s="7">
        <v>44566</v>
      </c>
      <c r="G32" s="34"/>
      <c r="H32" s="8">
        <f t="shared" ref="H32:H33" si="3">F32+30</f>
        <v>44596</v>
      </c>
      <c r="I32" s="11">
        <f t="shared" ca="1" si="0"/>
        <v>25</v>
      </c>
      <c r="J32" s="9" t="str">
        <f t="shared" ca="1" si="1"/>
        <v>NOT DUE</v>
      </c>
      <c r="K32" s="31"/>
      <c r="L32" s="10"/>
    </row>
    <row r="33" spans="1:12" x14ac:dyDescent="0.25">
      <c r="A33" s="9" t="s">
        <v>993</v>
      </c>
      <c r="B33" s="31" t="s">
        <v>425</v>
      </c>
      <c r="C33" s="31" t="s">
        <v>426</v>
      </c>
      <c r="D33" s="20" t="s">
        <v>2</v>
      </c>
      <c r="E33" s="7">
        <v>43970</v>
      </c>
      <c r="F33" s="7">
        <v>44566</v>
      </c>
      <c r="G33" s="34"/>
      <c r="H33" s="8">
        <f t="shared" si="3"/>
        <v>44596</v>
      </c>
      <c r="I33" s="11">
        <f t="shared" ca="1" si="0"/>
        <v>25</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1216</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121</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118</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55</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118</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118</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55</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55</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118</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55</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118</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118</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118</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55</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118</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118</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55</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118</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118</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55</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55</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121</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55</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1216</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118</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118</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118</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118</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118</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118</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118</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118</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118</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118</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118</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118</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55</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118</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121</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1216</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118</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55</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118</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118</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55</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55</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118</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55</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118</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118</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118</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55</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118</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118</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55</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118</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118</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55</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55</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121</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55</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1216</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118</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118</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118</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118</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118</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118</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118</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118</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118</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118</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118</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118</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55</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118</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121</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1216</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7"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44566</v>
      </c>
      <c r="G8" s="34"/>
      <c r="H8" s="8">
        <f>F8+30</f>
        <v>44596</v>
      </c>
      <c r="I8" s="11">
        <f t="shared" ref="I8:I45" ca="1" si="0">IF(ISBLANK(H8),"",H8-DATE(YEAR(NOW()),MONTH(NOW()),DAY(NOW())))</f>
        <v>25</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121</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118</v>
      </c>
      <c r="J10" s="9" t="str">
        <f t="shared" ca="1" si="1"/>
        <v>NOT DUE</v>
      </c>
      <c r="K10" s="31"/>
      <c r="L10" s="10"/>
    </row>
    <row r="11" spans="1:12" x14ac:dyDescent="0.25">
      <c r="A11" s="9" t="s">
        <v>546</v>
      </c>
      <c r="B11" s="31" t="s">
        <v>478</v>
      </c>
      <c r="C11" s="31" t="s">
        <v>479</v>
      </c>
      <c r="D11" s="20" t="s">
        <v>2</v>
      </c>
      <c r="E11" s="7">
        <v>43970</v>
      </c>
      <c r="F11" s="7">
        <v>44566</v>
      </c>
      <c r="G11" s="34"/>
      <c r="H11" s="8">
        <f>F11+30</f>
        <v>44596</v>
      </c>
      <c r="I11" s="11">
        <f t="shared" ca="1" si="0"/>
        <v>25</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51</v>
      </c>
      <c r="J12" s="9" t="str">
        <f t="shared" ca="1" si="1"/>
        <v>NOT DUE</v>
      </c>
      <c r="K12" s="31"/>
      <c r="L12" s="10" t="s">
        <v>2286</v>
      </c>
    </row>
    <row r="13" spans="1:12" ht="25.5" x14ac:dyDescent="0.25">
      <c r="A13" s="9" t="s">
        <v>548</v>
      </c>
      <c r="B13" s="31" t="s">
        <v>482</v>
      </c>
      <c r="C13" s="31" t="s">
        <v>483</v>
      </c>
      <c r="D13" s="20" t="s">
        <v>2</v>
      </c>
      <c r="E13" s="7">
        <v>43970</v>
      </c>
      <c r="F13" s="7">
        <v>44566</v>
      </c>
      <c r="G13" s="34"/>
      <c r="H13" s="8">
        <f t="shared" ref="H13:H14" si="3">F13+30</f>
        <v>44596</v>
      </c>
      <c r="I13" s="11">
        <f t="shared" ca="1" si="0"/>
        <v>25</v>
      </c>
      <c r="J13" s="9" t="str">
        <f t="shared" ca="1" si="1"/>
        <v>NOT DUE</v>
      </c>
      <c r="K13" s="31" t="s">
        <v>596</v>
      </c>
      <c r="L13" s="75"/>
    </row>
    <row r="14" spans="1:12" x14ac:dyDescent="0.25">
      <c r="A14" s="9" t="s">
        <v>549</v>
      </c>
      <c r="B14" s="31" t="s">
        <v>478</v>
      </c>
      <c r="C14" s="31" t="s">
        <v>484</v>
      </c>
      <c r="D14" s="20" t="s">
        <v>2</v>
      </c>
      <c r="E14" s="7">
        <v>43970</v>
      </c>
      <c r="F14" s="7">
        <v>44566</v>
      </c>
      <c r="G14" s="34"/>
      <c r="H14" s="8">
        <f t="shared" si="3"/>
        <v>44596</v>
      </c>
      <c r="I14" s="11">
        <f t="shared" ca="1" si="0"/>
        <v>25</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1216</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118</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121</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121</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121</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118</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121</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1946</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118</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1216</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118</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118</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118</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118</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118</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118</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118</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118</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486</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118</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118</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118</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118</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1216</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118</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1946</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118</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486</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118</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486</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118</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1946</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118</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486</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118</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486</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118</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1946</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1946</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1946</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1946</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44566</v>
      </c>
      <c r="G8" s="34"/>
      <c r="H8" s="8">
        <f>F8+30</f>
        <v>44596</v>
      </c>
      <c r="I8" s="11">
        <f t="shared" ref="I8:I55" ca="1" si="0">IF(ISBLANK(H8),"",H8-DATE(YEAR(NOW()),MONTH(NOW()),DAY(NOW())))</f>
        <v>25</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128</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124</v>
      </c>
      <c r="J10" s="9" t="str">
        <f t="shared" ca="1" si="1"/>
        <v>NOT DUE</v>
      </c>
      <c r="K10" s="31"/>
      <c r="L10" s="10"/>
    </row>
    <row r="11" spans="1:12" x14ac:dyDescent="0.25">
      <c r="A11" s="9" t="s">
        <v>1114</v>
      </c>
      <c r="B11" s="31" t="s">
        <v>478</v>
      </c>
      <c r="C11" s="31" t="s">
        <v>479</v>
      </c>
      <c r="D11" s="20" t="s">
        <v>2</v>
      </c>
      <c r="E11" s="7">
        <v>43970</v>
      </c>
      <c r="F11" s="7">
        <v>44569</v>
      </c>
      <c r="G11" s="34"/>
      <c r="H11" s="8">
        <f>F11+30</f>
        <v>44599</v>
      </c>
      <c r="I11" s="11">
        <f t="shared" ca="1" si="0"/>
        <v>28</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28</v>
      </c>
      <c r="J12" s="9" t="str">
        <f t="shared" ca="1" si="1"/>
        <v>NOT DUE</v>
      </c>
      <c r="K12" s="31"/>
      <c r="L12" s="10" t="s">
        <v>2287</v>
      </c>
    </row>
    <row r="13" spans="1:12" ht="25.5" x14ac:dyDescent="0.25">
      <c r="A13" s="9" t="s">
        <v>1116</v>
      </c>
      <c r="B13" s="31" t="s">
        <v>482</v>
      </c>
      <c r="C13" s="31" t="s">
        <v>483</v>
      </c>
      <c r="D13" s="20" t="s">
        <v>2</v>
      </c>
      <c r="E13" s="7">
        <v>43970</v>
      </c>
      <c r="F13" s="7">
        <v>44569</v>
      </c>
      <c r="G13" s="34"/>
      <c r="H13" s="8">
        <f t="shared" ref="H13:H14" si="3">F13+30</f>
        <v>44599</v>
      </c>
      <c r="I13" s="11">
        <f t="shared" ca="1" si="0"/>
        <v>28</v>
      </c>
      <c r="J13" s="9" t="str">
        <f t="shared" ca="1" si="1"/>
        <v>NOT DUE</v>
      </c>
      <c r="K13" s="31" t="s">
        <v>596</v>
      </c>
      <c r="L13" s="10"/>
    </row>
    <row r="14" spans="1:12" x14ac:dyDescent="0.25">
      <c r="A14" s="9" t="s">
        <v>1117</v>
      </c>
      <c r="B14" s="31" t="s">
        <v>478</v>
      </c>
      <c r="C14" s="31" t="s">
        <v>484</v>
      </c>
      <c r="D14" s="20" t="s">
        <v>2</v>
      </c>
      <c r="E14" s="7">
        <v>43970</v>
      </c>
      <c r="F14" s="7">
        <v>44569</v>
      </c>
      <c r="G14" s="34"/>
      <c r="H14" s="8">
        <f t="shared" si="3"/>
        <v>44599</v>
      </c>
      <c r="I14" s="11">
        <f t="shared" ca="1" si="0"/>
        <v>28</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1223</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124</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128</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128</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128</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124</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128</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1953</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124</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1223</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124</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124</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124</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124</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124</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124</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124</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124</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493</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124</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124</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124</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124</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1223</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124</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1953</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124</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493</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124</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493</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124</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1953</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124</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493</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124</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493</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124</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1953</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1953</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1953</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1953</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44506</v>
      </c>
      <c r="G8" s="34"/>
      <c r="H8" s="8">
        <f>F8+90</f>
        <v>44596</v>
      </c>
      <c r="I8" s="11">
        <f t="shared" ref="I8:I12" ca="1" si="0">IF(ISBLANK(H8),"",H8-DATE(YEAR(NOW()),MONTH(NOW()),DAY(NOW())))</f>
        <v>25</v>
      </c>
      <c r="J8" s="9" t="str">
        <f t="shared" ref="J8:J12" ca="1" si="1">IF(I8="","",IF(I8&lt;0,"OVERDUE","NOT DUE"))</f>
        <v>NOT DUE</v>
      </c>
      <c r="K8" s="31" t="s">
        <v>596</v>
      </c>
      <c r="L8" s="10"/>
    </row>
    <row r="9" spans="1:12" ht="38.25" x14ac:dyDescent="0.25">
      <c r="A9" s="9" t="s">
        <v>1106</v>
      </c>
      <c r="B9" s="31" t="s">
        <v>474</v>
      </c>
      <c r="C9" s="31" t="s">
        <v>475</v>
      </c>
      <c r="D9" s="20" t="s">
        <v>377</v>
      </c>
      <c r="E9" s="7">
        <v>43970</v>
      </c>
      <c r="F9" s="7">
        <v>44506</v>
      </c>
      <c r="G9" s="34"/>
      <c r="H9" s="8">
        <f t="shared" ref="H9:H12" si="2">F9+90</f>
        <v>44596</v>
      </c>
      <c r="I9" s="11">
        <f t="shared" ca="1" si="0"/>
        <v>25</v>
      </c>
      <c r="J9" s="9" t="str">
        <f t="shared" ca="1" si="1"/>
        <v>NOT DUE</v>
      </c>
      <c r="K9" s="14"/>
      <c r="L9" s="10"/>
    </row>
    <row r="10" spans="1:12" x14ac:dyDescent="0.25">
      <c r="A10" s="9" t="s">
        <v>1107</v>
      </c>
      <c r="B10" s="31" t="s">
        <v>786</v>
      </c>
      <c r="C10" s="31" t="s">
        <v>787</v>
      </c>
      <c r="D10" s="20" t="s">
        <v>377</v>
      </c>
      <c r="E10" s="7">
        <v>43970</v>
      </c>
      <c r="F10" s="7">
        <v>44506</v>
      </c>
      <c r="G10" s="34"/>
      <c r="H10" s="8">
        <f t="shared" si="2"/>
        <v>44596</v>
      </c>
      <c r="I10" s="11">
        <f t="shared" ca="1" si="0"/>
        <v>25</v>
      </c>
      <c r="J10" s="9" t="str">
        <f t="shared" ca="1" si="1"/>
        <v>NOT DUE</v>
      </c>
      <c r="K10" s="31"/>
      <c r="L10" s="10"/>
    </row>
    <row r="11" spans="1:12" ht="25.5" x14ac:dyDescent="0.25">
      <c r="A11" s="9" t="s">
        <v>1108</v>
      </c>
      <c r="B11" s="31" t="s">
        <v>788</v>
      </c>
      <c r="C11" s="31" t="s">
        <v>789</v>
      </c>
      <c r="D11" s="20" t="s">
        <v>377</v>
      </c>
      <c r="E11" s="7">
        <v>43970</v>
      </c>
      <c r="F11" s="7">
        <v>44506</v>
      </c>
      <c r="G11" s="34"/>
      <c r="H11" s="8">
        <f t="shared" si="2"/>
        <v>44596</v>
      </c>
      <c r="I11" s="11">
        <f t="shared" ca="1" si="0"/>
        <v>25</v>
      </c>
      <c r="J11" s="9" t="str">
        <f t="shared" ca="1" si="1"/>
        <v>NOT DUE</v>
      </c>
      <c r="K11" s="14"/>
      <c r="L11" s="10"/>
    </row>
    <row r="12" spans="1:12" x14ac:dyDescent="0.25">
      <c r="A12" s="9" t="s">
        <v>1109</v>
      </c>
      <c r="B12" s="31" t="s">
        <v>790</v>
      </c>
      <c r="C12" s="31" t="s">
        <v>791</v>
      </c>
      <c r="D12" s="20" t="s">
        <v>377</v>
      </c>
      <c r="E12" s="7">
        <v>43970</v>
      </c>
      <c r="F12" s="7">
        <v>44506</v>
      </c>
      <c r="G12" s="34"/>
      <c r="H12" s="8">
        <f t="shared" si="2"/>
        <v>44596</v>
      </c>
      <c r="I12" s="11">
        <f t="shared" ca="1" si="0"/>
        <v>25</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129</v>
      </c>
      <c r="J8" s="9" t="str">
        <f t="shared" ref="J8:J9" ca="1" si="1">IF(I8="","",IF(I8&lt;0,"OVERDUE","NOT DUE"))</f>
        <v>NOT DUE</v>
      </c>
      <c r="K8" s="14"/>
      <c r="L8" s="10"/>
    </row>
    <row r="9" spans="1:12" ht="25.5" x14ac:dyDescent="0.25">
      <c r="A9" s="9" t="s">
        <v>1419</v>
      </c>
      <c r="B9" s="14" t="s">
        <v>1421</v>
      </c>
      <c r="C9" s="31" t="s">
        <v>1423</v>
      </c>
      <c r="D9" s="20" t="s">
        <v>2</v>
      </c>
      <c r="E9" s="7">
        <v>43970</v>
      </c>
      <c r="F9" s="7">
        <v>44548</v>
      </c>
      <c r="G9" s="34"/>
      <c r="H9" s="8">
        <f>F9+30</f>
        <v>44578</v>
      </c>
      <c r="I9" s="11">
        <f t="shared" ca="1" si="0"/>
        <v>7</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0" sqref="F5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44560</v>
      </c>
      <c r="G8" s="34"/>
      <c r="H8" s="8">
        <f>F8+30</f>
        <v>44590</v>
      </c>
      <c r="I8" s="11">
        <f t="shared" ref="I8:I18" ca="1" si="0">IF(ISBLANK(H8),"",H8-DATE(YEAR(NOW()),MONTH(NOW()),DAY(NOW())))</f>
        <v>19</v>
      </c>
      <c r="J8" s="9" t="str">
        <f t="shared" ref="J8:J18" ca="1" si="1">IF(I8="","",IF(I8&lt;0,"OVERDUE","NOT DUE"))</f>
        <v>NOT DUE</v>
      </c>
      <c r="K8" s="31"/>
      <c r="L8" s="10"/>
    </row>
    <row r="9" spans="1:12" x14ac:dyDescent="0.25">
      <c r="A9" s="9" t="s">
        <v>610</v>
      </c>
      <c r="B9" s="14" t="s">
        <v>652</v>
      </c>
      <c r="C9" s="31" t="s">
        <v>653</v>
      </c>
      <c r="D9" s="20" t="s">
        <v>2</v>
      </c>
      <c r="E9" s="7">
        <v>43970</v>
      </c>
      <c r="F9" s="7">
        <v>44560</v>
      </c>
      <c r="G9" s="34"/>
      <c r="H9" s="8">
        <f t="shared" ref="H9:H13" si="2">F9+30</f>
        <v>44590</v>
      </c>
      <c r="I9" s="11">
        <f t="shared" ca="1" si="0"/>
        <v>19</v>
      </c>
      <c r="J9" s="9" t="str">
        <f t="shared" ca="1" si="1"/>
        <v>NOT DUE</v>
      </c>
      <c r="K9" s="31"/>
      <c r="L9" s="10"/>
    </row>
    <row r="10" spans="1:12" x14ac:dyDescent="0.25">
      <c r="A10" s="9" t="s">
        <v>611</v>
      </c>
      <c r="B10" s="14" t="s">
        <v>654</v>
      </c>
      <c r="C10" s="31" t="s">
        <v>655</v>
      </c>
      <c r="D10" s="20" t="s">
        <v>2</v>
      </c>
      <c r="E10" s="7">
        <v>43970</v>
      </c>
      <c r="F10" s="7">
        <v>44560</v>
      </c>
      <c r="G10" s="34"/>
      <c r="H10" s="8">
        <f t="shared" si="2"/>
        <v>44590</v>
      </c>
      <c r="I10" s="11">
        <f t="shared" ca="1" si="0"/>
        <v>19</v>
      </c>
      <c r="J10" s="9" t="str">
        <f t="shared" ca="1" si="1"/>
        <v>NOT DUE</v>
      </c>
      <c r="K10" s="31"/>
      <c r="L10" s="10"/>
    </row>
    <row r="11" spans="1:12" x14ac:dyDescent="0.25">
      <c r="A11" s="9" t="s">
        <v>612</v>
      </c>
      <c r="B11" s="32" t="s">
        <v>656</v>
      </c>
      <c r="C11" s="31" t="s">
        <v>657</v>
      </c>
      <c r="D11" s="20" t="s">
        <v>2</v>
      </c>
      <c r="E11" s="7">
        <v>43970</v>
      </c>
      <c r="F11" s="7">
        <v>44560</v>
      </c>
      <c r="G11" s="34"/>
      <c r="H11" s="8">
        <f t="shared" si="2"/>
        <v>44590</v>
      </c>
      <c r="I11" s="11">
        <f t="shared" ca="1" si="0"/>
        <v>19</v>
      </c>
      <c r="J11" s="9" t="str">
        <f t="shared" ca="1" si="1"/>
        <v>NOT DUE</v>
      </c>
      <c r="K11" s="31"/>
      <c r="L11" s="10"/>
    </row>
    <row r="12" spans="1:12" x14ac:dyDescent="0.25">
      <c r="A12" s="9" t="s">
        <v>613</v>
      </c>
      <c r="B12" s="32" t="s">
        <v>658</v>
      </c>
      <c r="C12" s="31" t="s">
        <v>659</v>
      </c>
      <c r="D12" s="20" t="s">
        <v>2</v>
      </c>
      <c r="E12" s="7">
        <v>43970</v>
      </c>
      <c r="F12" s="7">
        <v>44560</v>
      </c>
      <c r="G12" s="34"/>
      <c r="H12" s="8">
        <f t="shared" si="2"/>
        <v>44590</v>
      </c>
      <c r="I12" s="11">
        <f t="shared" ca="1" si="0"/>
        <v>19</v>
      </c>
      <c r="J12" s="9" t="str">
        <f t="shared" ca="1" si="1"/>
        <v>NOT DUE</v>
      </c>
      <c r="K12" s="31"/>
      <c r="L12" s="10"/>
    </row>
    <row r="13" spans="1:12" ht="25.5" x14ac:dyDescent="0.25">
      <c r="A13" s="9" t="s">
        <v>614</v>
      </c>
      <c r="B13" s="32" t="s">
        <v>660</v>
      </c>
      <c r="C13" s="31" t="s">
        <v>661</v>
      </c>
      <c r="D13" s="20" t="s">
        <v>2</v>
      </c>
      <c r="E13" s="7">
        <v>43970</v>
      </c>
      <c r="F13" s="7">
        <v>44560</v>
      </c>
      <c r="G13" s="34"/>
      <c r="H13" s="8">
        <f t="shared" si="2"/>
        <v>44590</v>
      </c>
      <c r="I13" s="11">
        <f t="shared" ca="1" si="0"/>
        <v>19</v>
      </c>
      <c r="J13" s="9" t="str">
        <f t="shared" ca="1" si="1"/>
        <v>NOT DUE</v>
      </c>
      <c r="K13" s="31"/>
      <c r="L13" s="10"/>
    </row>
    <row r="14" spans="1:12" x14ac:dyDescent="0.25">
      <c r="A14" s="9" t="s">
        <v>615</v>
      </c>
      <c r="B14" s="32" t="s">
        <v>656</v>
      </c>
      <c r="C14" s="31" t="s">
        <v>488</v>
      </c>
      <c r="D14" s="20" t="s">
        <v>377</v>
      </c>
      <c r="E14" s="7">
        <v>43970</v>
      </c>
      <c r="F14" s="7">
        <v>44500</v>
      </c>
      <c r="G14" s="34"/>
      <c r="H14" s="8">
        <f>F14+90</f>
        <v>44590</v>
      </c>
      <c r="I14" s="11">
        <f t="shared" ca="1" si="0"/>
        <v>19</v>
      </c>
      <c r="J14" s="9" t="str">
        <f t="shared" ca="1" si="1"/>
        <v>NOT DUE</v>
      </c>
      <c r="K14" s="31"/>
      <c r="L14" s="10"/>
    </row>
    <row r="15" spans="1:12" x14ac:dyDescent="0.25">
      <c r="A15" s="9" t="s">
        <v>616</v>
      </c>
      <c r="B15" s="32" t="s">
        <v>662</v>
      </c>
      <c r="C15" s="31" t="s">
        <v>663</v>
      </c>
      <c r="D15" s="20" t="s">
        <v>377</v>
      </c>
      <c r="E15" s="7">
        <v>43970</v>
      </c>
      <c r="F15" s="7">
        <v>44500</v>
      </c>
      <c r="G15" s="34"/>
      <c r="H15" s="8">
        <f t="shared" ref="H15:H17" si="3">F15+90</f>
        <v>44590</v>
      </c>
      <c r="I15" s="11">
        <f t="shared" ca="1" si="0"/>
        <v>19</v>
      </c>
      <c r="J15" s="9" t="str">
        <f t="shared" ca="1" si="1"/>
        <v>NOT DUE</v>
      </c>
      <c r="K15" s="31"/>
      <c r="L15" s="10"/>
    </row>
    <row r="16" spans="1:12" ht="25.5" x14ac:dyDescent="0.25">
      <c r="A16" s="9" t="s">
        <v>617</v>
      </c>
      <c r="B16" s="32" t="s">
        <v>664</v>
      </c>
      <c r="C16" s="31" t="s">
        <v>665</v>
      </c>
      <c r="D16" s="20" t="s">
        <v>377</v>
      </c>
      <c r="E16" s="7">
        <v>43970</v>
      </c>
      <c r="F16" s="7">
        <v>44500</v>
      </c>
      <c r="G16" s="34"/>
      <c r="H16" s="8">
        <f t="shared" si="3"/>
        <v>44590</v>
      </c>
      <c r="I16" s="11">
        <f t="shared" ca="1" si="0"/>
        <v>19</v>
      </c>
      <c r="J16" s="9" t="str">
        <f t="shared" ca="1" si="1"/>
        <v>NOT DUE</v>
      </c>
      <c r="K16" s="31"/>
      <c r="L16" s="10"/>
    </row>
    <row r="17" spans="1:12" ht="25.5" x14ac:dyDescent="0.25">
      <c r="A17" s="9" t="s">
        <v>618</v>
      </c>
      <c r="B17" s="32" t="s">
        <v>666</v>
      </c>
      <c r="C17" s="31" t="s">
        <v>667</v>
      </c>
      <c r="D17" s="20" t="s">
        <v>377</v>
      </c>
      <c r="E17" s="7">
        <v>43970</v>
      </c>
      <c r="F17" s="7">
        <v>44500</v>
      </c>
      <c r="G17" s="34"/>
      <c r="H17" s="8">
        <f t="shared" si="3"/>
        <v>44590</v>
      </c>
      <c r="I17" s="11">
        <f t="shared" ca="1" si="0"/>
        <v>19</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118</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118</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118</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118</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118</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118</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117</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117</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117</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117</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117</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117</v>
      </c>
      <c r="J29" s="9" t="str">
        <f t="shared" ca="1" si="6"/>
        <v>NOT DUE</v>
      </c>
      <c r="K29" s="31"/>
      <c r="L29" s="10"/>
    </row>
    <row r="30" spans="1:12" ht="25.5" x14ac:dyDescent="0.25">
      <c r="A30" s="9" t="s">
        <v>631</v>
      </c>
      <c r="B30" s="14" t="s">
        <v>686</v>
      </c>
      <c r="C30" s="31" t="s">
        <v>687</v>
      </c>
      <c r="D30" s="20" t="s">
        <v>377</v>
      </c>
      <c r="E30" s="7">
        <v>43970</v>
      </c>
      <c r="F30" s="7">
        <v>44500</v>
      </c>
      <c r="G30" s="34"/>
      <c r="H30" s="8">
        <f>F30+90</f>
        <v>44590</v>
      </c>
      <c r="I30" s="11">
        <f t="shared" ca="1" si="5"/>
        <v>19</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118</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118</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117</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117</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117</v>
      </c>
      <c r="J35" s="9" t="str">
        <f t="shared" ca="1" si="6"/>
        <v>NOT DUE</v>
      </c>
      <c r="K35" s="31" t="s">
        <v>715</v>
      </c>
      <c r="L35" s="75" t="s">
        <v>2782</v>
      </c>
    </row>
    <row r="36" spans="1:12" x14ac:dyDescent="0.25">
      <c r="A36" s="9" t="s">
        <v>637</v>
      </c>
      <c r="B36" s="14" t="s">
        <v>693</v>
      </c>
      <c r="C36" s="31" t="s">
        <v>694</v>
      </c>
      <c r="D36" s="20" t="s">
        <v>2</v>
      </c>
      <c r="E36" s="7">
        <v>43970</v>
      </c>
      <c r="F36" s="7">
        <v>44560</v>
      </c>
      <c r="G36" s="34"/>
      <c r="H36" s="8">
        <f t="shared" ref="H36:H39" si="9">F36+30</f>
        <v>44590</v>
      </c>
      <c r="I36" s="11">
        <f t="shared" ca="1" si="5"/>
        <v>19</v>
      </c>
      <c r="J36" s="9" t="str">
        <f t="shared" ca="1" si="6"/>
        <v>NOT DUE</v>
      </c>
      <c r="K36" s="31"/>
      <c r="L36" s="75" t="s">
        <v>2782</v>
      </c>
    </row>
    <row r="37" spans="1:12" x14ac:dyDescent="0.25">
      <c r="A37" s="9" t="s">
        <v>638</v>
      </c>
      <c r="B37" s="14" t="s">
        <v>693</v>
      </c>
      <c r="C37" s="31" t="s">
        <v>695</v>
      </c>
      <c r="D37" s="20" t="s">
        <v>2</v>
      </c>
      <c r="E37" s="7">
        <v>43970</v>
      </c>
      <c r="F37" s="7">
        <v>44560</v>
      </c>
      <c r="G37" s="34"/>
      <c r="H37" s="8">
        <f t="shared" si="9"/>
        <v>44590</v>
      </c>
      <c r="I37" s="11">
        <f t="shared" ca="1" si="5"/>
        <v>19</v>
      </c>
      <c r="J37" s="9" t="str">
        <f t="shared" ca="1" si="6"/>
        <v>NOT DUE</v>
      </c>
      <c r="K37" s="31"/>
      <c r="L37" s="75" t="s">
        <v>2782</v>
      </c>
    </row>
    <row r="38" spans="1:12" x14ac:dyDescent="0.25">
      <c r="A38" s="9" t="s">
        <v>639</v>
      </c>
      <c r="B38" s="14" t="s">
        <v>693</v>
      </c>
      <c r="C38" s="31" t="s">
        <v>696</v>
      </c>
      <c r="D38" s="20" t="s">
        <v>2</v>
      </c>
      <c r="E38" s="7">
        <v>43970</v>
      </c>
      <c r="F38" s="7">
        <v>44560</v>
      </c>
      <c r="G38" s="34"/>
      <c r="H38" s="8">
        <f t="shared" si="9"/>
        <v>44590</v>
      </c>
      <c r="I38" s="11">
        <f t="shared" ca="1" si="5"/>
        <v>19</v>
      </c>
      <c r="J38" s="9" t="str">
        <f t="shared" ca="1" si="6"/>
        <v>NOT DUE</v>
      </c>
      <c r="K38" s="31"/>
      <c r="L38" s="75" t="s">
        <v>2782</v>
      </c>
    </row>
    <row r="39" spans="1:12" x14ac:dyDescent="0.25">
      <c r="A39" s="9" t="s">
        <v>640</v>
      </c>
      <c r="B39" s="14" t="s">
        <v>693</v>
      </c>
      <c r="C39" s="31" t="s">
        <v>697</v>
      </c>
      <c r="D39" s="20" t="s">
        <v>2</v>
      </c>
      <c r="E39" s="7">
        <v>43970</v>
      </c>
      <c r="F39" s="7">
        <v>44560</v>
      </c>
      <c r="G39" s="34"/>
      <c r="H39" s="8">
        <f t="shared" si="9"/>
        <v>44590</v>
      </c>
      <c r="I39" s="11">
        <f t="shared" ca="1" si="5"/>
        <v>19</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118</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118</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118</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118</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118</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118</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118</v>
      </c>
      <c r="J46" s="9" t="str">
        <f t="shared" ca="1" si="6"/>
        <v>NOT DUE</v>
      </c>
      <c r="K46" s="31"/>
      <c r="L46" s="10"/>
    </row>
    <row r="47" spans="1:12" ht="38.25" x14ac:dyDescent="0.25">
      <c r="A47" s="9" t="s">
        <v>648</v>
      </c>
      <c r="B47" s="14" t="s">
        <v>707</v>
      </c>
      <c r="C47" s="31" t="s">
        <v>708</v>
      </c>
      <c r="D47" s="20" t="s">
        <v>2</v>
      </c>
      <c r="E47" s="7">
        <v>43970</v>
      </c>
      <c r="F47" s="7">
        <v>44560</v>
      </c>
      <c r="G47" s="34"/>
      <c r="H47" s="8">
        <f t="shared" ref="H47:H49" si="11">F47+30</f>
        <v>44590</v>
      </c>
      <c r="I47" s="11">
        <f t="shared" ca="1" si="5"/>
        <v>19</v>
      </c>
      <c r="J47" s="9" t="str">
        <f t="shared" ca="1" si="6"/>
        <v>NOT DUE</v>
      </c>
      <c r="K47" s="31"/>
      <c r="L47" s="10"/>
    </row>
    <row r="48" spans="1:12" ht="25.5" x14ac:dyDescent="0.25">
      <c r="A48" s="9" t="s">
        <v>649</v>
      </c>
      <c r="B48" s="14" t="s">
        <v>709</v>
      </c>
      <c r="C48" s="31" t="s">
        <v>710</v>
      </c>
      <c r="D48" s="20" t="s">
        <v>2</v>
      </c>
      <c r="E48" s="7">
        <v>43970</v>
      </c>
      <c r="F48" s="7">
        <v>44560</v>
      </c>
      <c r="G48" s="34"/>
      <c r="H48" s="8">
        <f t="shared" si="11"/>
        <v>44590</v>
      </c>
      <c r="I48" s="11">
        <f t="shared" ca="1" si="5"/>
        <v>19</v>
      </c>
      <c r="J48" s="9" t="str">
        <f t="shared" ca="1" si="6"/>
        <v>NOT DUE</v>
      </c>
      <c r="K48" s="31"/>
      <c r="L48" s="10"/>
    </row>
    <row r="49" spans="1:12" ht="25.5" x14ac:dyDescent="0.25">
      <c r="A49" s="9" t="s">
        <v>650</v>
      </c>
      <c r="B49" s="32" t="s">
        <v>711</v>
      </c>
      <c r="C49" s="31" t="s">
        <v>712</v>
      </c>
      <c r="D49" s="20" t="s">
        <v>2</v>
      </c>
      <c r="E49" s="7">
        <v>43970</v>
      </c>
      <c r="F49" s="7">
        <v>44560</v>
      </c>
      <c r="G49" s="34"/>
      <c r="H49" s="8">
        <f t="shared" si="11"/>
        <v>44590</v>
      </c>
      <c r="I49" s="11">
        <f t="shared" ca="1" si="5"/>
        <v>19</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44560</v>
      </c>
      <c r="G8" s="34"/>
      <c r="H8" s="8">
        <f>F8+30</f>
        <v>44590</v>
      </c>
      <c r="I8" s="11">
        <f t="shared" ref="I8:I49" ca="1" si="0">IF(ISBLANK(H8),"",H8-DATE(YEAR(NOW()),MONTH(NOW()),DAY(NOW())))</f>
        <v>19</v>
      </c>
      <c r="J8" s="9" t="str">
        <f t="shared" ref="J8:J49" ca="1" si="1">IF(I8="","",IF(I8&lt;0,"OVERDUE","NOT DUE"))</f>
        <v>NOT DUE</v>
      </c>
      <c r="K8" s="31"/>
      <c r="L8" s="10" t="s">
        <v>3102</v>
      </c>
    </row>
    <row r="9" spans="1:12" x14ac:dyDescent="0.25">
      <c r="A9" s="9" t="s">
        <v>720</v>
      </c>
      <c r="B9" s="14" t="s">
        <v>652</v>
      </c>
      <c r="C9" s="31" t="s">
        <v>653</v>
      </c>
      <c r="D9" s="20" t="s">
        <v>2</v>
      </c>
      <c r="E9" s="7">
        <v>43970</v>
      </c>
      <c r="F9" s="7">
        <v>44560</v>
      </c>
      <c r="G9" s="34"/>
      <c r="H9" s="8">
        <f t="shared" ref="H9:H13" si="2">F9+30</f>
        <v>44590</v>
      </c>
      <c r="I9" s="11">
        <f t="shared" ca="1" si="0"/>
        <v>19</v>
      </c>
      <c r="J9" s="9" t="str">
        <f t="shared" ca="1" si="1"/>
        <v>NOT DUE</v>
      </c>
      <c r="K9" s="31"/>
      <c r="L9" s="10" t="s">
        <v>3102</v>
      </c>
    </row>
    <row r="10" spans="1:12" x14ac:dyDescent="0.25">
      <c r="A10" s="9" t="s">
        <v>721</v>
      </c>
      <c r="B10" s="14" t="s">
        <v>654</v>
      </c>
      <c r="C10" s="31" t="s">
        <v>655</v>
      </c>
      <c r="D10" s="20" t="s">
        <v>2</v>
      </c>
      <c r="E10" s="7">
        <v>43970</v>
      </c>
      <c r="F10" s="7">
        <v>44560</v>
      </c>
      <c r="G10" s="34"/>
      <c r="H10" s="8">
        <f t="shared" si="2"/>
        <v>44590</v>
      </c>
      <c r="I10" s="11">
        <f t="shared" ca="1" si="0"/>
        <v>19</v>
      </c>
      <c r="J10" s="9" t="str">
        <f t="shared" ca="1" si="1"/>
        <v>NOT DUE</v>
      </c>
      <c r="K10" s="31"/>
      <c r="L10" s="10" t="s">
        <v>3102</v>
      </c>
    </row>
    <row r="11" spans="1:12" x14ac:dyDescent="0.25">
      <c r="A11" s="9" t="s">
        <v>722</v>
      </c>
      <c r="B11" s="32" t="s">
        <v>656</v>
      </c>
      <c r="C11" s="31" t="s">
        <v>657</v>
      </c>
      <c r="D11" s="20" t="s">
        <v>2</v>
      </c>
      <c r="E11" s="7">
        <v>43970</v>
      </c>
      <c r="F11" s="7">
        <v>44560</v>
      </c>
      <c r="G11" s="34"/>
      <c r="H11" s="8">
        <f t="shared" si="2"/>
        <v>44590</v>
      </c>
      <c r="I11" s="11">
        <f t="shared" ca="1" si="0"/>
        <v>19</v>
      </c>
      <c r="J11" s="9" t="str">
        <f t="shared" ca="1" si="1"/>
        <v>NOT DUE</v>
      </c>
      <c r="K11" s="31"/>
      <c r="L11" s="10" t="s">
        <v>3102</v>
      </c>
    </row>
    <row r="12" spans="1:12" x14ac:dyDescent="0.25">
      <c r="A12" s="9" t="s">
        <v>723</v>
      </c>
      <c r="B12" s="32" t="s">
        <v>658</v>
      </c>
      <c r="C12" s="31" t="s">
        <v>659</v>
      </c>
      <c r="D12" s="20" t="s">
        <v>2</v>
      </c>
      <c r="E12" s="7">
        <v>43970</v>
      </c>
      <c r="F12" s="7">
        <v>44560</v>
      </c>
      <c r="G12" s="34"/>
      <c r="H12" s="8">
        <f t="shared" si="2"/>
        <v>44590</v>
      </c>
      <c r="I12" s="11">
        <f t="shared" ca="1" si="0"/>
        <v>19</v>
      </c>
      <c r="J12" s="9" t="str">
        <f t="shared" ca="1" si="1"/>
        <v>NOT DUE</v>
      </c>
      <c r="K12" s="31"/>
      <c r="L12" s="10" t="s">
        <v>3102</v>
      </c>
    </row>
    <row r="13" spans="1:12" ht="25.5" x14ac:dyDescent="0.25">
      <c r="A13" s="9" t="s">
        <v>724</v>
      </c>
      <c r="B13" s="32" t="s">
        <v>660</v>
      </c>
      <c r="C13" s="31" t="s">
        <v>661</v>
      </c>
      <c r="D13" s="20" t="s">
        <v>2</v>
      </c>
      <c r="E13" s="7">
        <v>43970</v>
      </c>
      <c r="F13" s="7">
        <v>44560</v>
      </c>
      <c r="G13" s="34"/>
      <c r="H13" s="8">
        <f t="shared" si="2"/>
        <v>44590</v>
      </c>
      <c r="I13" s="11">
        <f t="shared" ca="1" si="0"/>
        <v>19</v>
      </c>
      <c r="J13" s="9" t="str">
        <f t="shared" ca="1" si="1"/>
        <v>NOT DUE</v>
      </c>
      <c r="K13" s="31"/>
      <c r="L13" s="10" t="s">
        <v>3102</v>
      </c>
    </row>
    <row r="14" spans="1:12" x14ac:dyDescent="0.25">
      <c r="A14" s="9" t="s">
        <v>725</v>
      </c>
      <c r="B14" s="32" t="s">
        <v>656</v>
      </c>
      <c r="C14" s="31" t="s">
        <v>488</v>
      </c>
      <c r="D14" s="20" t="s">
        <v>377</v>
      </c>
      <c r="E14" s="7">
        <v>43970</v>
      </c>
      <c r="F14" s="7">
        <v>44500</v>
      </c>
      <c r="G14" s="34"/>
      <c r="H14" s="8">
        <f>F14+90</f>
        <v>44590</v>
      </c>
      <c r="I14" s="11">
        <f t="shared" ca="1" si="0"/>
        <v>19</v>
      </c>
      <c r="J14" s="9" t="str">
        <f t="shared" ca="1" si="1"/>
        <v>NOT DUE</v>
      </c>
      <c r="K14" s="31"/>
      <c r="L14" s="10" t="s">
        <v>3102</v>
      </c>
    </row>
    <row r="15" spans="1:12" x14ac:dyDescent="0.25">
      <c r="A15" s="9" t="s">
        <v>726</v>
      </c>
      <c r="B15" s="32" t="s">
        <v>662</v>
      </c>
      <c r="C15" s="31" t="s">
        <v>663</v>
      </c>
      <c r="D15" s="20" t="s">
        <v>377</v>
      </c>
      <c r="E15" s="7">
        <v>43970</v>
      </c>
      <c r="F15" s="7">
        <v>44500</v>
      </c>
      <c r="G15" s="34"/>
      <c r="H15" s="8">
        <f t="shared" ref="H15:H17" si="3">F15+90</f>
        <v>44590</v>
      </c>
      <c r="I15" s="11">
        <f t="shared" ca="1" si="0"/>
        <v>19</v>
      </c>
      <c r="J15" s="9" t="str">
        <f t="shared" ca="1" si="1"/>
        <v>NOT DUE</v>
      </c>
      <c r="K15" s="31"/>
      <c r="L15" s="10" t="s">
        <v>3102</v>
      </c>
    </row>
    <row r="16" spans="1:12" ht="25.5" x14ac:dyDescent="0.25">
      <c r="A16" s="9" t="s">
        <v>727</v>
      </c>
      <c r="B16" s="32" t="s">
        <v>664</v>
      </c>
      <c r="C16" s="31" t="s">
        <v>665</v>
      </c>
      <c r="D16" s="20" t="s">
        <v>377</v>
      </c>
      <c r="E16" s="7">
        <v>43970</v>
      </c>
      <c r="F16" s="7">
        <v>44500</v>
      </c>
      <c r="G16" s="34"/>
      <c r="H16" s="8">
        <f t="shared" si="3"/>
        <v>44590</v>
      </c>
      <c r="I16" s="11">
        <f t="shared" ca="1" si="0"/>
        <v>19</v>
      </c>
      <c r="J16" s="9" t="str">
        <f t="shared" ca="1" si="1"/>
        <v>NOT DUE</v>
      </c>
      <c r="K16" s="31"/>
      <c r="L16" s="10" t="s">
        <v>3102</v>
      </c>
    </row>
    <row r="17" spans="1:12" ht="25.5" x14ac:dyDescent="0.25">
      <c r="A17" s="9" t="s">
        <v>728</v>
      </c>
      <c r="B17" s="32" t="s">
        <v>666</v>
      </c>
      <c r="C17" s="31" t="s">
        <v>667</v>
      </c>
      <c r="D17" s="20" t="s">
        <v>377</v>
      </c>
      <c r="E17" s="7">
        <v>43970</v>
      </c>
      <c r="F17" s="7">
        <v>44500</v>
      </c>
      <c r="G17" s="34"/>
      <c r="H17" s="8">
        <f t="shared" si="3"/>
        <v>44590</v>
      </c>
      <c r="I17" s="11">
        <f t="shared" ca="1" si="0"/>
        <v>19</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118</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118</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118</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118</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118</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118</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117</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117</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117</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117</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117</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117</v>
      </c>
      <c r="J29" s="9" t="str">
        <f t="shared" ca="1" si="1"/>
        <v>NOT DUE</v>
      </c>
      <c r="K29" s="31"/>
      <c r="L29" s="10"/>
    </row>
    <row r="30" spans="1:12" ht="25.5" x14ac:dyDescent="0.25">
      <c r="A30" s="9" t="s">
        <v>741</v>
      </c>
      <c r="B30" s="14" t="s">
        <v>686</v>
      </c>
      <c r="C30" s="31" t="s">
        <v>687</v>
      </c>
      <c r="D30" s="20" t="s">
        <v>377</v>
      </c>
      <c r="E30" s="7">
        <v>43970</v>
      </c>
      <c r="F30" s="7">
        <v>44500</v>
      </c>
      <c r="G30" s="34"/>
      <c r="H30" s="8">
        <f>F30+90</f>
        <v>44590</v>
      </c>
      <c r="I30" s="11">
        <f t="shared" ca="1" si="0"/>
        <v>19</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118</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118</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117</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117</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117</v>
      </c>
      <c r="J35" s="9" t="str">
        <f t="shared" ca="1" si="1"/>
        <v>NOT DUE</v>
      </c>
      <c r="K35" s="31" t="s">
        <v>715</v>
      </c>
      <c r="L35" s="75" t="s">
        <v>2782</v>
      </c>
    </row>
    <row r="36" spans="1:12" x14ac:dyDescent="0.25">
      <c r="A36" s="9" t="s">
        <v>747</v>
      </c>
      <c r="B36" s="14" t="s">
        <v>693</v>
      </c>
      <c r="C36" s="31" t="s">
        <v>694</v>
      </c>
      <c r="D36" s="20" t="s">
        <v>2</v>
      </c>
      <c r="E36" s="7">
        <v>43970</v>
      </c>
      <c r="F36" s="7">
        <v>44560</v>
      </c>
      <c r="G36" s="34"/>
      <c r="H36" s="8">
        <f t="shared" ref="H36:H39" si="7">F36+30</f>
        <v>44590</v>
      </c>
      <c r="I36" s="11">
        <f t="shared" ca="1" si="0"/>
        <v>19</v>
      </c>
      <c r="J36" s="9" t="str">
        <f t="shared" ca="1" si="1"/>
        <v>NOT DUE</v>
      </c>
      <c r="K36" s="31"/>
      <c r="L36" s="75" t="s">
        <v>2782</v>
      </c>
    </row>
    <row r="37" spans="1:12" x14ac:dyDescent="0.25">
      <c r="A37" s="9" t="s">
        <v>748</v>
      </c>
      <c r="B37" s="14" t="s">
        <v>693</v>
      </c>
      <c r="C37" s="31" t="s">
        <v>695</v>
      </c>
      <c r="D37" s="20" t="s">
        <v>2</v>
      </c>
      <c r="E37" s="7">
        <v>43970</v>
      </c>
      <c r="F37" s="7">
        <v>44560</v>
      </c>
      <c r="G37" s="34"/>
      <c r="H37" s="8">
        <f t="shared" si="7"/>
        <v>44590</v>
      </c>
      <c r="I37" s="11">
        <f t="shared" ca="1" si="0"/>
        <v>19</v>
      </c>
      <c r="J37" s="9" t="str">
        <f t="shared" ca="1" si="1"/>
        <v>NOT DUE</v>
      </c>
      <c r="K37" s="31"/>
      <c r="L37" s="75" t="s">
        <v>2782</v>
      </c>
    </row>
    <row r="38" spans="1:12" x14ac:dyDescent="0.25">
      <c r="A38" s="9" t="s">
        <v>749</v>
      </c>
      <c r="B38" s="14" t="s">
        <v>693</v>
      </c>
      <c r="C38" s="31" t="s">
        <v>696</v>
      </c>
      <c r="D38" s="20" t="s">
        <v>2</v>
      </c>
      <c r="E38" s="7">
        <v>43970</v>
      </c>
      <c r="F38" s="7">
        <v>44560</v>
      </c>
      <c r="G38" s="34"/>
      <c r="H38" s="8">
        <f t="shared" si="7"/>
        <v>44590</v>
      </c>
      <c r="I38" s="11">
        <f t="shared" ca="1" si="0"/>
        <v>19</v>
      </c>
      <c r="J38" s="9" t="str">
        <f t="shared" ca="1" si="1"/>
        <v>NOT DUE</v>
      </c>
      <c r="K38" s="31"/>
      <c r="L38" s="75" t="s">
        <v>2782</v>
      </c>
    </row>
    <row r="39" spans="1:12" x14ac:dyDescent="0.25">
      <c r="A39" s="9" t="s">
        <v>750</v>
      </c>
      <c r="B39" s="14" t="s">
        <v>693</v>
      </c>
      <c r="C39" s="31" t="s">
        <v>697</v>
      </c>
      <c r="D39" s="20" t="s">
        <v>2</v>
      </c>
      <c r="E39" s="7">
        <v>43970</v>
      </c>
      <c r="F39" s="7">
        <v>44560</v>
      </c>
      <c r="G39" s="34"/>
      <c r="H39" s="8">
        <f t="shared" si="7"/>
        <v>44590</v>
      </c>
      <c r="I39" s="11">
        <f t="shared" ca="1" si="0"/>
        <v>19</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324</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118</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118</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118</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118</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118</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118</v>
      </c>
      <c r="J46" s="9" t="str">
        <f t="shared" ca="1" si="1"/>
        <v>NOT DUE</v>
      </c>
      <c r="K46" s="31"/>
      <c r="L46" s="10"/>
    </row>
    <row r="47" spans="1:12" ht="38.25" x14ac:dyDescent="0.25">
      <c r="A47" s="9" t="s">
        <v>758</v>
      </c>
      <c r="B47" s="14" t="s">
        <v>707</v>
      </c>
      <c r="C47" s="31" t="s">
        <v>708</v>
      </c>
      <c r="D47" s="20" t="s">
        <v>2</v>
      </c>
      <c r="E47" s="7">
        <v>43970</v>
      </c>
      <c r="F47" s="7">
        <v>44560</v>
      </c>
      <c r="G47" s="34"/>
      <c r="H47" s="8">
        <f t="shared" ref="H47:H49" si="9">F47+30</f>
        <v>44590</v>
      </c>
      <c r="I47" s="11">
        <f t="shared" ca="1" si="0"/>
        <v>19</v>
      </c>
      <c r="J47" s="9" t="str">
        <f t="shared" ca="1" si="1"/>
        <v>NOT DUE</v>
      </c>
      <c r="K47" s="31"/>
      <c r="L47" s="10" t="s">
        <v>3102</v>
      </c>
    </row>
    <row r="48" spans="1:12" ht="25.5" x14ac:dyDescent="0.25">
      <c r="A48" s="9" t="s">
        <v>759</v>
      </c>
      <c r="B48" s="14" t="s">
        <v>709</v>
      </c>
      <c r="C48" s="31" t="s">
        <v>710</v>
      </c>
      <c r="D48" s="20" t="s">
        <v>2</v>
      </c>
      <c r="E48" s="7">
        <v>43970</v>
      </c>
      <c r="F48" s="7">
        <v>44560</v>
      </c>
      <c r="G48" s="34"/>
      <c r="H48" s="8">
        <f t="shared" si="9"/>
        <v>44590</v>
      </c>
      <c r="I48" s="11">
        <f t="shared" ca="1" si="0"/>
        <v>19</v>
      </c>
      <c r="J48" s="9" t="str">
        <f t="shared" ca="1" si="1"/>
        <v>NOT DUE</v>
      </c>
      <c r="K48" s="31"/>
      <c r="L48" s="10" t="s">
        <v>3102</v>
      </c>
    </row>
    <row r="49" spans="1:12" ht="25.5" x14ac:dyDescent="0.25">
      <c r="A49" s="9" t="s">
        <v>760</v>
      </c>
      <c r="B49" s="32" t="s">
        <v>711</v>
      </c>
      <c r="C49" s="31" t="s">
        <v>712</v>
      </c>
      <c r="D49" s="20" t="s">
        <v>2</v>
      </c>
      <c r="E49" s="7">
        <v>43970</v>
      </c>
      <c r="F49" s="7">
        <v>44560</v>
      </c>
      <c r="G49" s="34"/>
      <c r="H49" s="8">
        <f t="shared" si="9"/>
        <v>44590</v>
      </c>
      <c r="I49" s="11">
        <f t="shared" ca="1" si="0"/>
        <v>19</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7"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10" t="s">
        <v>3102</v>
      </c>
      <c r="L8" s="10" t="s">
        <v>3102</v>
      </c>
    </row>
    <row r="9" spans="1:12" x14ac:dyDescent="0.25">
      <c r="A9" s="9" t="s">
        <v>1161</v>
      </c>
      <c r="B9" s="14" t="s">
        <v>762</v>
      </c>
      <c r="C9" s="31" t="s">
        <v>763</v>
      </c>
      <c r="D9" s="20" t="s">
        <v>2</v>
      </c>
      <c r="E9" s="7">
        <v>43970</v>
      </c>
      <c r="F9" s="7">
        <v>44560</v>
      </c>
      <c r="G9" s="34"/>
      <c r="H9" s="8">
        <f t="shared" ref="H9:H15" si="2">F9+30</f>
        <v>44590</v>
      </c>
      <c r="I9" s="11">
        <f t="shared" ca="1" si="0"/>
        <v>19</v>
      </c>
      <c r="J9" s="9" t="str">
        <f t="shared" ca="1" si="1"/>
        <v>NOT DUE</v>
      </c>
      <c r="K9" s="10" t="s">
        <v>3102</v>
      </c>
      <c r="L9" s="10" t="s">
        <v>3102</v>
      </c>
    </row>
    <row r="10" spans="1:12" x14ac:dyDescent="0.25">
      <c r="A10" s="9" t="s">
        <v>1162</v>
      </c>
      <c r="B10" s="14" t="s">
        <v>764</v>
      </c>
      <c r="C10" s="31" t="s">
        <v>763</v>
      </c>
      <c r="D10" s="20" t="s">
        <v>2</v>
      </c>
      <c r="E10" s="7">
        <v>43970</v>
      </c>
      <c r="F10" s="7">
        <v>44560</v>
      </c>
      <c r="G10" s="34"/>
      <c r="H10" s="8">
        <f t="shared" si="2"/>
        <v>44590</v>
      </c>
      <c r="I10" s="11">
        <f t="shared" ca="1" si="0"/>
        <v>19</v>
      </c>
      <c r="J10" s="9" t="str">
        <f t="shared" ca="1" si="1"/>
        <v>NOT DUE</v>
      </c>
      <c r="K10" s="10" t="s">
        <v>3102</v>
      </c>
      <c r="L10" s="10" t="s">
        <v>3102</v>
      </c>
    </row>
    <row r="11" spans="1:12" x14ac:dyDescent="0.25">
      <c r="A11" s="9" t="s">
        <v>1163</v>
      </c>
      <c r="B11" s="14" t="s">
        <v>711</v>
      </c>
      <c r="C11" s="31" t="s">
        <v>763</v>
      </c>
      <c r="D11" s="20" t="s">
        <v>2</v>
      </c>
      <c r="E11" s="7">
        <v>43970</v>
      </c>
      <c r="F11" s="7">
        <v>44560</v>
      </c>
      <c r="G11" s="34"/>
      <c r="H11" s="8">
        <f t="shared" si="2"/>
        <v>44590</v>
      </c>
      <c r="I11" s="11">
        <f t="shared" ca="1" si="0"/>
        <v>19</v>
      </c>
      <c r="J11" s="9" t="str">
        <f t="shared" ca="1" si="1"/>
        <v>NOT DUE</v>
      </c>
      <c r="K11" s="10" t="s">
        <v>3102</v>
      </c>
      <c r="L11" s="10" t="s">
        <v>3102</v>
      </c>
    </row>
    <row r="12" spans="1:12" x14ac:dyDescent="0.25">
      <c r="A12" s="9" t="s">
        <v>1164</v>
      </c>
      <c r="B12" s="14" t="s">
        <v>652</v>
      </c>
      <c r="C12" s="31" t="s">
        <v>653</v>
      </c>
      <c r="D12" s="20" t="s">
        <v>2</v>
      </c>
      <c r="E12" s="7">
        <v>43970</v>
      </c>
      <c r="F12" s="7">
        <v>44560</v>
      </c>
      <c r="G12" s="34"/>
      <c r="H12" s="8">
        <f t="shared" si="2"/>
        <v>44590</v>
      </c>
      <c r="I12" s="11">
        <f t="shared" ca="1" si="0"/>
        <v>19</v>
      </c>
      <c r="J12" s="9" t="str">
        <f t="shared" ca="1" si="1"/>
        <v>NOT DUE</v>
      </c>
      <c r="K12" s="10" t="s">
        <v>3102</v>
      </c>
      <c r="L12" s="10" t="s">
        <v>3102</v>
      </c>
    </row>
    <row r="13" spans="1:12" x14ac:dyDescent="0.25">
      <c r="A13" s="9" t="s">
        <v>1165</v>
      </c>
      <c r="B13" s="32" t="s">
        <v>656</v>
      </c>
      <c r="C13" s="31" t="s">
        <v>657</v>
      </c>
      <c r="D13" s="20" t="s">
        <v>2</v>
      </c>
      <c r="E13" s="7">
        <v>43970</v>
      </c>
      <c r="F13" s="7">
        <v>44560</v>
      </c>
      <c r="G13" s="34"/>
      <c r="H13" s="8">
        <f t="shared" si="2"/>
        <v>44590</v>
      </c>
      <c r="I13" s="11">
        <f t="shared" ca="1" si="0"/>
        <v>19</v>
      </c>
      <c r="J13" s="9" t="str">
        <f t="shared" ca="1" si="1"/>
        <v>NOT DUE</v>
      </c>
      <c r="K13" s="10" t="s">
        <v>3102</v>
      </c>
      <c r="L13" s="10" t="s">
        <v>3102</v>
      </c>
    </row>
    <row r="14" spans="1:12" x14ac:dyDescent="0.25">
      <c r="A14" s="9" t="s">
        <v>1166</v>
      </c>
      <c r="B14" s="14" t="s">
        <v>658</v>
      </c>
      <c r="C14" s="31" t="s">
        <v>659</v>
      </c>
      <c r="D14" s="20" t="s">
        <v>2</v>
      </c>
      <c r="E14" s="7">
        <v>43970</v>
      </c>
      <c r="F14" s="7">
        <v>44560</v>
      </c>
      <c r="G14" s="34"/>
      <c r="H14" s="8">
        <f t="shared" si="2"/>
        <v>44590</v>
      </c>
      <c r="I14" s="11">
        <f t="shared" ca="1" si="0"/>
        <v>19</v>
      </c>
      <c r="J14" s="9" t="str">
        <f t="shared" ca="1" si="1"/>
        <v>NOT DUE</v>
      </c>
      <c r="K14" s="10" t="s">
        <v>3102</v>
      </c>
      <c r="L14" s="10" t="s">
        <v>3102</v>
      </c>
    </row>
    <row r="15" spans="1:12" ht="25.5" x14ac:dyDescent="0.25">
      <c r="A15" s="9" t="s">
        <v>1167</v>
      </c>
      <c r="B15" s="14" t="s">
        <v>660</v>
      </c>
      <c r="C15" s="31" t="s">
        <v>661</v>
      </c>
      <c r="D15" s="20" t="s">
        <v>2</v>
      </c>
      <c r="E15" s="7">
        <v>43970</v>
      </c>
      <c r="F15" s="7">
        <v>44560</v>
      </c>
      <c r="G15" s="34"/>
      <c r="H15" s="8">
        <f t="shared" si="2"/>
        <v>44590</v>
      </c>
      <c r="I15" s="11">
        <f t="shared" ca="1" si="0"/>
        <v>19</v>
      </c>
      <c r="J15" s="9" t="str">
        <f t="shared" ca="1" si="1"/>
        <v>NOT DUE</v>
      </c>
      <c r="K15" s="10" t="s">
        <v>3102</v>
      </c>
      <c r="L15" s="10" t="s">
        <v>3102</v>
      </c>
    </row>
    <row r="16" spans="1:12" x14ac:dyDescent="0.25">
      <c r="A16" s="9" t="s">
        <v>1168</v>
      </c>
      <c r="B16" s="14" t="s">
        <v>662</v>
      </c>
      <c r="C16" s="31" t="s">
        <v>663</v>
      </c>
      <c r="D16" s="20" t="s">
        <v>377</v>
      </c>
      <c r="E16" s="7">
        <v>43970</v>
      </c>
      <c r="F16" s="7">
        <v>44500</v>
      </c>
      <c r="G16" s="34"/>
      <c r="H16" s="8">
        <f t="shared" ref="H16" si="3">F16+90</f>
        <v>44590</v>
      </c>
      <c r="I16" s="11">
        <f t="shared" ca="1" si="0"/>
        <v>19</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1180</v>
      </c>
      <c r="B28" s="14" t="s">
        <v>686</v>
      </c>
      <c r="C28" s="31" t="s">
        <v>687</v>
      </c>
      <c r="D28" s="20" t="s">
        <v>377</v>
      </c>
      <c r="E28" s="7">
        <v>43970</v>
      </c>
      <c r="F28" s="7">
        <v>44500</v>
      </c>
      <c r="G28" s="34"/>
      <c r="H28" s="8">
        <f>F28+90</f>
        <v>44590</v>
      </c>
      <c r="I28" s="11">
        <f t="shared" ca="1" si="0"/>
        <v>19</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1186</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1187</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1188</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1189</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1197</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1198</v>
      </c>
      <c r="B46" s="32" t="s">
        <v>709</v>
      </c>
      <c r="C46" s="31" t="s">
        <v>710</v>
      </c>
      <c r="D46" s="20" t="s">
        <v>2</v>
      </c>
      <c r="E46" s="7">
        <v>43970</v>
      </c>
      <c r="F46" s="7">
        <v>44560</v>
      </c>
      <c r="G46" s="34"/>
      <c r="H46" s="8">
        <f t="shared" si="9"/>
        <v>44590</v>
      </c>
      <c r="I46" s="11">
        <f t="shared" ca="1" si="0"/>
        <v>19</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31"/>
      <c r="L8" s="10" t="s">
        <v>3102</v>
      </c>
    </row>
    <row r="9" spans="1:12" x14ac:dyDescent="0.25">
      <c r="A9" s="9" t="s">
        <v>1201</v>
      </c>
      <c r="B9" s="14" t="s">
        <v>762</v>
      </c>
      <c r="C9" s="31" t="s">
        <v>763</v>
      </c>
      <c r="D9" s="20" t="s">
        <v>2</v>
      </c>
      <c r="E9" s="7">
        <v>43970</v>
      </c>
      <c r="F9" s="7">
        <v>44560</v>
      </c>
      <c r="G9" s="34"/>
      <c r="H9" s="8">
        <f t="shared" ref="H9:H15" si="2">F9+30</f>
        <v>44590</v>
      </c>
      <c r="I9" s="11">
        <f t="shared" ca="1" si="0"/>
        <v>19</v>
      </c>
      <c r="J9" s="9" t="str">
        <f t="shared" ca="1" si="1"/>
        <v>NOT DUE</v>
      </c>
      <c r="K9" s="31"/>
      <c r="L9" s="10" t="s">
        <v>3102</v>
      </c>
    </row>
    <row r="10" spans="1:12" x14ac:dyDescent="0.25">
      <c r="A10" s="9" t="s">
        <v>1202</v>
      </c>
      <c r="B10" s="14" t="s">
        <v>764</v>
      </c>
      <c r="C10" s="31" t="s">
        <v>763</v>
      </c>
      <c r="D10" s="20" t="s">
        <v>2</v>
      </c>
      <c r="E10" s="7">
        <v>43970</v>
      </c>
      <c r="F10" s="7">
        <v>44560</v>
      </c>
      <c r="G10" s="34"/>
      <c r="H10" s="8">
        <f t="shared" si="2"/>
        <v>44590</v>
      </c>
      <c r="I10" s="11">
        <f t="shared" ca="1" si="0"/>
        <v>19</v>
      </c>
      <c r="J10" s="9" t="str">
        <f t="shared" ca="1" si="1"/>
        <v>NOT DUE</v>
      </c>
      <c r="K10" s="31"/>
      <c r="L10" s="10" t="s">
        <v>3102</v>
      </c>
    </row>
    <row r="11" spans="1:12" x14ac:dyDescent="0.25">
      <c r="A11" s="9" t="s">
        <v>1203</v>
      </c>
      <c r="B11" s="14" t="s">
        <v>711</v>
      </c>
      <c r="C11" s="31" t="s">
        <v>763</v>
      </c>
      <c r="D11" s="20" t="s">
        <v>2</v>
      </c>
      <c r="E11" s="7">
        <v>43970</v>
      </c>
      <c r="F11" s="7">
        <v>44560</v>
      </c>
      <c r="G11" s="34"/>
      <c r="H11" s="8">
        <f t="shared" si="2"/>
        <v>44590</v>
      </c>
      <c r="I11" s="11">
        <f t="shared" ca="1" si="0"/>
        <v>19</v>
      </c>
      <c r="J11" s="9" t="str">
        <f t="shared" ca="1" si="1"/>
        <v>NOT DUE</v>
      </c>
      <c r="K11" s="31"/>
      <c r="L11" s="10" t="s">
        <v>3102</v>
      </c>
    </row>
    <row r="12" spans="1:12" x14ac:dyDescent="0.25">
      <c r="A12" s="9" t="s">
        <v>1204</v>
      </c>
      <c r="B12" s="14" t="s">
        <v>652</v>
      </c>
      <c r="C12" s="31" t="s">
        <v>653</v>
      </c>
      <c r="D12" s="20" t="s">
        <v>2</v>
      </c>
      <c r="E12" s="7">
        <v>43970</v>
      </c>
      <c r="F12" s="7">
        <v>44560</v>
      </c>
      <c r="G12" s="34"/>
      <c r="H12" s="8">
        <f t="shared" si="2"/>
        <v>44590</v>
      </c>
      <c r="I12" s="11">
        <f t="shared" ca="1" si="0"/>
        <v>19</v>
      </c>
      <c r="J12" s="9" t="str">
        <f t="shared" ca="1" si="1"/>
        <v>NOT DUE</v>
      </c>
      <c r="K12" s="31"/>
      <c r="L12" s="10" t="s">
        <v>3102</v>
      </c>
    </row>
    <row r="13" spans="1:12" x14ac:dyDescent="0.25">
      <c r="A13" s="9" t="s">
        <v>1205</v>
      </c>
      <c r="B13" s="32" t="s">
        <v>656</v>
      </c>
      <c r="C13" s="31" t="s">
        <v>657</v>
      </c>
      <c r="D13" s="20" t="s">
        <v>2</v>
      </c>
      <c r="E13" s="7">
        <v>43970</v>
      </c>
      <c r="F13" s="7">
        <v>44560</v>
      </c>
      <c r="G13" s="34"/>
      <c r="H13" s="8">
        <f t="shared" si="2"/>
        <v>44590</v>
      </c>
      <c r="I13" s="11">
        <f t="shared" ca="1" si="0"/>
        <v>19</v>
      </c>
      <c r="J13" s="9" t="str">
        <f t="shared" ca="1" si="1"/>
        <v>NOT DUE</v>
      </c>
      <c r="K13" s="31"/>
      <c r="L13" s="10" t="s">
        <v>3102</v>
      </c>
    </row>
    <row r="14" spans="1:12" x14ac:dyDescent="0.25">
      <c r="A14" s="9" t="s">
        <v>1206</v>
      </c>
      <c r="B14" s="14" t="s">
        <v>658</v>
      </c>
      <c r="C14" s="31" t="s">
        <v>659</v>
      </c>
      <c r="D14" s="20" t="s">
        <v>2</v>
      </c>
      <c r="E14" s="7">
        <v>43970</v>
      </c>
      <c r="F14" s="7">
        <v>44560</v>
      </c>
      <c r="G14" s="34"/>
      <c r="H14" s="8">
        <f t="shared" si="2"/>
        <v>44590</v>
      </c>
      <c r="I14" s="11">
        <f t="shared" ca="1" si="0"/>
        <v>19</v>
      </c>
      <c r="J14" s="9" t="str">
        <f t="shared" ca="1" si="1"/>
        <v>NOT DUE</v>
      </c>
      <c r="K14" s="31"/>
      <c r="L14" s="10" t="s">
        <v>3102</v>
      </c>
    </row>
    <row r="15" spans="1:12" ht="25.5" x14ac:dyDescent="0.25">
      <c r="A15" s="9" t="s">
        <v>1207</v>
      </c>
      <c r="B15" s="14" t="s">
        <v>660</v>
      </c>
      <c r="C15" s="31" t="s">
        <v>661</v>
      </c>
      <c r="D15" s="20" t="s">
        <v>2</v>
      </c>
      <c r="E15" s="7">
        <v>43970</v>
      </c>
      <c r="F15" s="187">
        <v>44560</v>
      </c>
      <c r="G15" s="34"/>
      <c r="H15" s="8">
        <f t="shared" si="2"/>
        <v>44590</v>
      </c>
      <c r="I15" s="11">
        <f t="shared" ca="1" si="0"/>
        <v>19</v>
      </c>
      <c r="J15" s="9" t="str">
        <f t="shared" ca="1" si="1"/>
        <v>NOT DUE</v>
      </c>
      <c r="K15" s="31"/>
      <c r="L15" s="10" t="s">
        <v>3102</v>
      </c>
    </row>
    <row r="16" spans="1:12" x14ac:dyDescent="0.25">
      <c r="A16" s="9" t="s">
        <v>1208</v>
      </c>
      <c r="B16" s="14" t="s">
        <v>662</v>
      </c>
      <c r="C16" s="31" t="s">
        <v>663</v>
      </c>
      <c r="D16" s="20" t="s">
        <v>377</v>
      </c>
      <c r="E16" s="7">
        <v>43970</v>
      </c>
      <c r="F16" s="7">
        <v>44500</v>
      </c>
      <c r="G16" s="34"/>
      <c r="H16" s="8">
        <f t="shared" ref="H16" si="3">F16+90</f>
        <v>44590</v>
      </c>
      <c r="I16" s="11">
        <f t="shared" ca="1" si="0"/>
        <v>19</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1220</v>
      </c>
      <c r="B28" s="14" t="s">
        <v>686</v>
      </c>
      <c r="C28" s="31" t="s">
        <v>687</v>
      </c>
      <c r="D28" s="20" t="s">
        <v>377</v>
      </c>
      <c r="E28" s="7">
        <v>43970</v>
      </c>
      <c r="F28" s="7">
        <v>44500</v>
      </c>
      <c r="G28" s="34"/>
      <c r="H28" s="8">
        <f>F28+90</f>
        <v>44590</v>
      </c>
      <c r="I28" s="11">
        <f t="shared" ca="1" si="0"/>
        <v>19</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1226</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1227</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1228</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1229</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1237</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1238</v>
      </c>
      <c r="B46" s="32" t="s">
        <v>709</v>
      </c>
      <c r="C46" s="31" t="s">
        <v>710</v>
      </c>
      <c r="D46" s="20" t="s">
        <v>2</v>
      </c>
      <c r="E46" s="7">
        <v>43970</v>
      </c>
      <c r="F46" s="7">
        <v>44560</v>
      </c>
      <c r="G46" s="34"/>
      <c r="H46" s="8">
        <f t="shared" si="9"/>
        <v>44590</v>
      </c>
      <c r="I46" s="11">
        <f t="shared" ca="1" si="0"/>
        <v>19</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31"/>
      <c r="L8" s="10" t="s">
        <v>3102</v>
      </c>
    </row>
    <row r="9" spans="1:12" x14ac:dyDescent="0.25">
      <c r="A9" s="9" t="s">
        <v>1241</v>
      </c>
      <c r="B9" s="14" t="s">
        <v>762</v>
      </c>
      <c r="C9" s="31" t="s">
        <v>763</v>
      </c>
      <c r="D9" s="20" t="s">
        <v>2</v>
      </c>
      <c r="E9" s="7">
        <v>43970</v>
      </c>
      <c r="F9" s="7">
        <v>44560</v>
      </c>
      <c r="G9" s="34"/>
      <c r="H9" s="8">
        <f t="shared" ref="H9:H15" si="2">F9+30</f>
        <v>44590</v>
      </c>
      <c r="I9" s="11">
        <f t="shared" ca="1" si="0"/>
        <v>19</v>
      </c>
      <c r="J9" s="9" t="str">
        <f t="shared" ca="1" si="1"/>
        <v>NOT DUE</v>
      </c>
      <c r="K9" s="31"/>
      <c r="L9" s="10" t="s">
        <v>3102</v>
      </c>
    </row>
    <row r="10" spans="1:12" x14ac:dyDescent="0.25">
      <c r="A10" s="9" t="s">
        <v>1242</v>
      </c>
      <c r="B10" s="14" t="s">
        <v>764</v>
      </c>
      <c r="C10" s="31" t="s">
        <v>763</v>
      </c>
      <c r="D10" s="20" t="s">
        <v>2</v>
      </c>
      <c r="E10" s="7">
        <v>43970</v>
      </c>
      <c r="F10" s="7">
        <v>44560</v>
      </c>
      <c r="G10" s="34"/>
      <c r="H10" s="8">
        <f t="shared" si="2"/>
        <v>44590</v>
      </c>
      <c r="I10" s="11">
        <f t="shared" ca="1" si="0"/>
        <v>19</v>
      </c>
      <c r="J10" s="9" t="str">
        <f t="shared" ca="1" si="1"/>
        <v>NOT DUE</v>
      </c>
      <c r="K10" s="31"/>
      <c r="L10" s="10" t="s">
        <v>3102</v>
      </c>
    </row>
    <row r="11" spans="1:12" x14ac:dyDescent="0.25">
      <c r="A11" s="9" t="s">
        <v>1243</v>
      </c>
      <c r="B11" s="14" t="s">
        <v>711</v>
      </c>
      <c r="C11" s="31" t="s">
        <v>763</v>
      </c>
      <c r="D11" s="20" t="s">
        <v>2</v>
      </c>
      <c r="E11" s="7">
        <v>43970</v>
      </c>
      <c r="F11" s="7">
        <v>44560</v>
      </c>
      <c r="G11" s="34"/>
      <c r="H11" s="8">
        <f t="shared" si="2"/>
        <v>44590</v>
      </c>
      <c r="I11" s="11">
        <f t="shared" ca="1" si="0"/>
        <v>19</v>
      </c>
      <c r="J11" s="9" t="str">
        <f t="shared" ca="1" si="1"/>
        <v>NOT DUE</v>
      </c>
      <c r="K11" s="31"/>
      <c r="L11" s="10" t="s">
        <v>3102</v>
      </c>
    </row>
    <row r="12" spans="1:12" x14ac:dyDescent="0.25">
      <c r="A12" s="9" t="s">
        <v>1244</v>
      </c>
      <c r="B12" s="14" t="s">
        <v>652</v>
      </c>
      <c r="C12" s="31" t="s">
        <v>653</v>
      </c>
      <c r="D12" s="20" t="s">
        <v>2</v>
      </c>
      <c r="E12" s="7">
        <v>43970</v>
      </c>
      <c r="F12" s="7">
        <v>44560</v>
      </c>
      <c r="G12" s="34"/>
      <c r="H12" s="8">
        <f t="shared" si="2"/>
        <v>44590</v>
      </c>
      <c r="I12" s="11">
        <f t="shared" ca="1" si="0"/>
        <v>19</v>
      </c>
      <c r="J12" s="9" t="str">
        <f t="shared" ca="1" si="1"/>
        <v>NOT DUE</v>
      </c>
      <c r="K12" s="31"/>
      <c r="L12" s="10" t="s">
        <v>3102</v>
      </c>
    </row>
    <row r="13" spans="1:12" x14ac:dyDescent="0.25">
      <c r="A13" s="9" t="s">
        <v>1245</v>
      </c>
      <c r="B13" s="32" t="s">
        <v>656</v>
      </c>
      <c r="C13" s="31" t="s">
        <v>657</v>
      </c>
      <c r="D13" s="20" t="s">
        <v>2</v>
      </c>
      <c r="E13" s="7">
        <v>43970</v>
      </c>
      <c r="F13" s="7">
        <v>44560</v>
      </c>
      <c r="G13" s="34"/>
      <c r="H13" s="8">
        <f t="shared" si="2"/>
        <v>44590</v>
      </c>
      <c r="I13" s="11">
        <f t="shared" ca="1" si="0"/>
        <v>19</v>
      </c>
      <c r="J13" s="9" t="str">
        <f t="shared" ca="1" si="1"/>
        <v>NOT DUE</v>
      </c>
      <c r="K13" s="31"/>
      <c r="L13" s="10" t="s">
        <v>3102</v>
      </c>
    </row>
    <row r="14" spans="1:12" x14ac:dyDescent="0.25">
      <c r="A14" s="9" t="s">
        <v>1246</v>
      </c>
      <c r="B14" s="14" t="s">
        <v>658</v>
      </c>
      <c r="C14" s="31" t="s">
        <v>659</v>
      </c>
      <c r="D14" s="20" t="s">
        <v>2</v>
      </c>
      <c r="E14" s="7">
        <v>43970</v>
      </c>
      <c r="F14" s="7">
        <v>44560</v>
      </c>
      <c r="G14" s="34"/>
      <c r="H14" s="8">
        <f t="shared" si="2"/>
        <v>44590</v>
      </c>
      <c r="I14" s="11">
        <f t="shared" ca="1" si="0"/>
        <v>19</v>
      </c>
      <c r="J14" s="9" t="str">
        <f t="shared" ca="1" si="1"/>
        <v>NOT DUE</v>
      </c>
      <c r="K14" s="31"/>
      <c r="L14" s="10" t="s">
        <v>3102</v>
      </c>
    </row>
    <row r="15" spans="1:12" ht="25.5" x14ac:dyDescent="0.25">
      <c r="A15" s="9" t="s">
        <v>1247</v>
      </c>
      <c r="B15" s="14" t="s">
        <v>660</v>
      </c>
      <c r="C15" s="31" t="s">
        <v>661</v>
      </c>
      <c r="D15" s="20" t="s">
        <v>2</v>
      </c>
      <c r="E15" s="7">
        <v>43970</v>
      </c>
      <c r="F15" s="7">
        <v>44560</v>
      </c>
      <c r="G15" s="34"/>
      <c r="H15" s="8">
        <f t="shared" si="2"/>
        <v>44590</v>
      </c>
      <c r="I15" s="11">
        <f t="shared" ca="1" si="0"/>
        <v>19</v>
      </c>
      <c r="J15" s="9" t="str">
        <f t="shared" ca="1" si="1"/>
        <v>NOT DUE</v>
      </c>
      <c r="K15" s="31"/>
      <c r="L15" s="10" t="s">
        <v>3102</v>
      </c>
    </row>
    <row r="16" spans="1:12" x14ac:dyDescent="0.25">
      <c r="A16" s="9" t="s">
        <v>1248</v>
      </c>
      <c r="B16" s="14" t="s">
        <v>662</v>
      </c>
      <c r="C16" s="31" t="s">
        <v>663</v>
      </c>
      <c r="D16" s="20" t="s">
        <v>377</v>
      </c>
      <c r="E16" s="7">
        <v>43970</v>
      </c>
      <c r="F16" s="7">
        <v>44500</v>
      </c>
      <c r="G16" s="34"/>
      <c r="H16" s="8">
        <f t="shared" ref="H16" si="3">F16+90</f>
        <v>44590</v>
      </c>
      <c r="I16" s="11">
        <f t="shared" ca="1" si="0"/>
        <v>19</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1260</v>
      </c>
      <c r="B28" s="14" t="s">
        <v>686</v>
      </c>
      <c r="C28" s="31" t="s">
        <v>687</v>
      </c>
      <c r="D28" s="20" t="s">
        <v>377</v>
      </c>
      <c r="E28" s="7">
        <v>43970</v>
      </c>
      <c r="F28" s="7">
        <v>44500</v>
      </c>
      <c r="G28" s="34"/>
      <c r="H28" s="8">
        <f>F28+90</f>
        <v>44590</v>
      </c>
      <c r="I28" s="11">
        <f t="shared" ca="1" si="0"/>
        <v>19</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1266</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1267</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1268</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1269</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1277</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1278</v>
      </c>
      <c r="B46" s="32" t="s">
        <v>709</v>
      </c>
      <c r="C46" s="31" t="s">
        <v>710</v>
      </c>
      <c r="D46" s="20" t="s">
        <v>2</v>
      </c>
      <c r="E46" s="7">
        <v>43970</v>
      </c>
      <c r="F46" s="7">
        <v>44560</v>
      </c>
      <c r="G46" s="34"/>
      <c r="H46" s="8">
        <f t="shared" si="9"/>
        <v>44590</v>
      </c>
      <c r="I46" s="11">
        <f t="shared" ca="1" si="0"/>
        <v>19</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31"/>
      <c r="L8" s="10" t="s">
        <v>3102</v>
      </c>
    </row>
    <row r="9" spans="1:12" x14ac:dyDescent="0.25">
      <c r="A9" s="9" t="s">
        <v>1361</v>
      </c>
      <c r="B9" s="14" t="s">
        <v>762</v>
      </c>
      <c r="C9" s="31" t="s">
        <v>763</v>
      </c>
      <c r="D9" s="20" t="s">
        <v>2</v>
      </c>
      <c r="E9" s="7">
        <v>43970</v>
      </c>
      <c r="F9" s="7">
        <v>44560</v>
      </c>
      <c r="G9" s="34"/>
      <c r="H9" s="8">
        <f t="shared" ref="H9:H15" si="2">F9+30</f>
        <v>44590</v>
      </c>
      <c r="I9" s="11">
        <f t="shared" ca="1" si="0"/>
        <v>19</v>
      </c>
      <c r="J9" s="9" t="str">
        <f t="shared" ca="1" si="1"/>
        <v>NOT DUE</v>
      </c>
      <c r="K9" s="31"/>
      <c r="L9" s="10" t="s">
        <v>3102</v>
      </c>
    </row>
    <row r="10" spans="1:12" x14ac:dyDescent="0.25">
      <c r="A10" s="9" t="s">
        <v>1362</v>
      </c>
      <c r="B10" s="14" t="s">
        <v>764</v>
      </c>
      <c r="C10" s="31" t="s">
        <v>763</v>
      </c>
      <c r="D10" s="20" t="s">
        <v>2</v>
      </c>
      <c r="E10" s="7">
        <v>43970</v>
      </c>
      <c r="F10" s="7">
        <v>44560</v>
      </c>
      <c r="G10" s="34"/>
      <c r="H10" s="8">
        <f t="shared" si="2"/>
        <v>44590</v>
      </c>
      <c r="I10" s="11">
        <f t="shared" ca="1" si="0"/>
        <v>19</v>
      </c>
      <c r="J10" s="9" t="str">
        <f t="shared" ca="1" si="1"/>
        <v>NOT DUE</v>
      </c>
      <c r="K10" s="31"/>
      <c r="L10" s="10" t="s">
        <v>3102</v>
      </c>
    </row>
    <row r="11" spans="1:12" x14ac:dyDescent="0.25">
      <c r="A11" s="9" t="s">
        <v>1363</v>
      </c>
      <c r="B11" s="14" t="s">
        <v>711</v>
      </c>
      <c r="C11" s="31" t="s">
        <v>763</v>
      </c>
      <c r="D11" s="20" t="s">
        <v>2</v>
      </c>
      <c r="E11" s="7">
        <v>43970</v>
      </c>
      <c r="F11" s="7">
        <v>44560</v>
      </c>
      <c r="G11" s="34"/>
      <c r="H11" s="8">
        <f t="shared" si="2"/>
        <v>44590</v>
      </c>
      <c r="I11" s="11">
        <f t="shared" ca="1" si="0"/>
        <v>19</v>
      </c>
      <c r="J11" s="9" t="str">
        <f t="shared" ca="1" si="1"/>
        <v>NOT DUE</v>
      </c>
      <c r="K11" s="31"/>
      <c r="L11" s="10" t="s">
        <v>3102</v>
      </c>
    </row>
    <row r="12" spans="1:12" x14ac:dyDescent="0.25">
      <c r="A12" s="9" t="s">
        <v>1364</v>
      </c>
      <c r="B12" s="14" t="s">
        <v>652</v>
      </c>
      <c r="C12" s="31" t="s">
        <v>653</v>
      </c>
      <c r="D12" s="20" t="s">
        <v>2</v>
      </c>
      <c r="E12" s="7">
        <v>43970</v>
      </c>
      <c r="F12" s="7">
        <v>44560</v>
      </c>
      <c r="G12" s="34"/>
      <c r="H12" s="8">
        <f t="shared" si="2"/>
        <v>44590</v>
      </c>
      <c r="I12" s="11">
        <f t="shared" ca="1" si="0"/>
        <v>19</v>
      </c>
      <c r="J12" s="9" t="str">
        <f t="shared" ca="1" si="1"/>
        <v>NOT DUE</v>
      </c>
      <c r="K12" s="31"/>
      <c r="L12" s="10" t="s">
        <v>3102</v>
      </c>
    </row>
    <row r="13" spans="1:12" x14ac:dyDescent="0.25">
      <c r="A13" s="9" t="s">
        <v>1365</v>
      </c>
      <c r="B13" s="32" t="s">
        <v>656</v>
      </c>
      <c r="C13" s="31" t="s">
        <v>657</v>
      </c>
      <c r="D13" s="20" t="s">
        <v>2</v>
      </c>
      <c r="E13" s="7">
        <v>43970</v>
      </c>
      <c r="F13" s="7">
        <v>44560</v>
      </c>
      <c r="G13" s="34"/>
      <c r="H13" s="8">
        <f t="shared" si="2"/>
        <v>44590</v>
      </c>
      <c r="I13" s="11">
        <f t="shared" ca="1" si="0"/>
        <v>19</v>
      </c>
      <c r="J13" s="9" t="str">
        <f t="shared" ca="1" si="1"/>
        <v>NOT DUE</v>
      </c>
      <c r="K13" s="31"/>
      <c r="L13" s="10" t="s">
        <v>3102</v>
      </c>
    </row>
    <row r="14" spans="1:12" x14ac:dyDescent="0.25">
      <c r="A14" s="9" t="s">
        <v>1366</v>
      </c>
      <c r="B14" s="14" t="s">
        <v>658</v>
      </c>
      <c r="C14" s="31" t="s">
        <v>659</v>
      </c>
      <c r="D14" s="20" t="s">
        <v>2</v>
      </c>
      <c r="E14" s="7">
        <v>43970</v>
      </c>
      <c r="F14" s="7">
        <v>44560</v>
      </c>
      <c r="G14" s="34"/>
      <c r="H14" s="8">
        <f t="shared" si="2"/>
        <v>44590</v>
      </c>
      <c r="I14" s="11">
        <f t="shared" ca="1" si="0"/>
        <v>19</v>
      </c>
      <c r="J14" s="9" t="str">
        <f t="shared" ca="1" si="1"/>
        <v>NOT DUE</v>
      </c>
      <c r="K14" s="31"/>
      <c r="L14" s="10" t="s">
        <v>3102</v>
      </c>
    </row>
    <row r="15" spans="1:12" ht="25.5" x14ac:dyDescent="0.25">
      <c r="A15" s="9" t="s">
        <v>1367</v>
      </c>
      <c r="B15" s="14" t="s">
        <v>660</v>
      </c>
      <c r="C15" s="31" t="s">
        <v>661</v>
      </c>
      <c r="D15" s="20" t="s">
        <v>2</v>
      </c>
      <c r="E15" s="7">
        <v>43970</v>
      </c>
      <c r="F15" s="7">
        <v>44567</v>
      </c>
      <c r="G15" s="34"/>
      <c r="H15" s="8">
        <f t="shared" si="2"/>
        <v>44597</v>
      </c>
      <c r="I15" s="11">
        <f t="shared" ca="1" si="0"/>
        <v>26</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57</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1380</v>
      </c>
      <c r="B28" s="14" t="s">
        <v>686</v>
      </c>
      <c r="C28" s="31" t="s">
        <v>687</v>
      </c>
      <c r="D28" s="20" t="s">
        <v>377</v>
      </c>
      <c r="E28" s="7">
        <v>43970</v>
      </c>
      <c r="F28" s="7">
        <v>44500</v>
      </c>
      <c r="G28" s="34"/>
      <c r="H28" s="8">
        <f>F28+90</f>
        <v>44590</v>
      </c>
      <c r="I28" s="11">
        <f t="shared" ca="1" si="0"/>
        <v>19</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1386</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1387</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1388</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1389</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1397</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1398</v>
      </c>
      <c r="B46" s="32" t="s">
        <v>709</v>
      </c>
      <c r="C46" s="31" t="s">
        <v>710</v>
      </c>
      <c r="D46" s="20" t="s">
        <v>2</v>
      </c>
      <c r="E46" s="7">
        <v>43970</v>
      </c>
      <c r="F46" s="7">
        <v>44560</v>
      </c>
      <c r="G46" s="34"/>
      <c r="H46" s="8">
        <f t="shared" si="9"/>
        <v>44590</v>
      </c>
      <c r="I46" s="11">
        <f t="shared" ca="1" si="0"/>
        <v>19</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118</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118</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31"/>
      <c r="L8" s="10" t="s">
        <v>3102</v>
      </c>
    </row>
    <row r="9" spans="1:12" x14ac:dyDescent="0.25">
      <c r="A9" s="9" t="s">
        <v>1282</v>
      </c>
      <c r="B9" s="14" t="s">
        <v>762</v>
      </c>
      <c r="C9" s="31" t="s">
        <v>763</v>
      </c>
      <c r="D9" s="20" t="s">
        <v>2</v>
      </c>
      <c r="E9" s="7">
        <v>43970</v>
      </c>
      <c r="F9" s="7">
        <v>44560</v>
      </c>
      <c r="G9" s="34"/>
      <c r="H9" s="8">
        <f t="shared" ref="H9:H15" si="2">F9+30</f>
        <v>44590</v>
      </c>
      <c r="I9" s="11">
        <f t="shared" ca="1" si="0"/>
        <v>19</v>
      </c>
      <c r="J9" s="9" t="str">
        <f t="shared" ca="1" si="1"/>
        <v>NOT DUE</v>
      </c>
      <c r="K9" s="31"/>
      <c r="L9" s="10" t="s">
        <v>3102</v>
      </c>
    </row>
    <row r="10" spans="1:12" x14ac:dyDescent="0.25">
      <c r="A10" s="9" t="s">
        <v>1283</v>
      </c>
      <c r="B10" s="14" t="s">
        <v>764</v>
      </c>
      <c r="C10" s="31" t="s">
        <v>763</v>
      </c>
      <c r="D10" s="20" t="s">
        <v>2</v>
      </c>
      <c r="E10" s="7">
        <v>43970</v>
      </c>
      <c r="F10" s="7">
        <v>44560</v>
      </c>
      <c r="G10" s="34"/>
      <c r="H10" s="8">
        <f t="shared" si="2"/>
        <v>44590</v>
      </c>
      <c r="I10" s="11">
        <f t="shared" ca="1" si="0"/>
        <v>19</v>
      </c>
      <c r="J10" s="9" t="str">
        <f t="shared" ca="1" si="1"/>
        <v>NOT DUE</v>
      </c>
      <c r="K10" s="31"/>
      <c r="L10" s="10" t="s">
        <v>3102</v>
      </c>
    </row>
    <row r="11" spans="1:12" x14ac:dyDescent="0.25">
      <c r="A11" s="9" t="s">
        <v>1284</v>
      </c>
      <c r="B11" s="14" t="s">
        <v>711</v>
      </c>
      <c r="C11" s="31" t="s">
        <v>763</v>
      </c>
      <c r="D11" s="20" t="s">
        <v>2</v>
      </c>
      <c r="E11" s="7">
        <v>43970</v>
      </c>
      <c r="F11" s="7">
        <v>44560</v>
      </c>
      <c r="G11" s="34"/>
      <c r="H11" s="8">
        <f t="shared" si="2"/>
        <v>44590</v>
      </c>
      <c r="I11" s="11">
        <f t="shared" ca="1" si="0"/>
        <v>19</v>
      </c>
      <c r="J11" s="9" t="str">
        <f t="shared" ca="1" si="1"/>
        <v>NOT DUE</v>
      </c>
      <c r="K11" s="31"/>
      <c r="L11" s="10" t="s">
        <v>3102</v>
      </c>
    </row>
    <row r="12" spans="1:12" x14ac:dyDescent="0.25">
      <c r="A12" s="9" t="s">
        <v>1285</v>
      </c>
      <c r="B12" s="14" t="s">
        <v>652</v>
      </c>
      <c r="C12" s="31" t="s">
        <v>653</v>
      </c>
      <c r="D12" s="20" t="s">
        <v>2</v>
      </c>
      <c r="E12" s="7">
        <v>43970</v>
      </c>
      <c r="F12" s="7">
        <v>44560</v>
      </c>
      <c r="G12" s="34"/>
      <c r="H12" s="8">
        <f t="shared" si="2"/>
        <v>44590</v>
      </c>
      <c r="I12" s="11">
        <f t="shared" ca="1" si="0"/>
        <v>19</v>
      </c>
      <c r="J12" s="9" t="str">
        <f t="shared" ca="1" si="1"/>
        <v>NOT DUE</v>
      </c>
      <c r="K12" s="31"/>
      <c r="L12" s="10" t="s">
        <v>3102</v>
      </c>
    </row>
    <row r="13" spans="1:12" x14ac:dyDescent="0.25">
      <c r="A13" s="9" t="s">
        <v>1286</v>
      </c>
      <c r="B13" s="32" t="s">
        <v>656</v>
      </c>
      <c r="C13" s="31" t="s">
        <v>657</v>
      </c>
      <c r="D13" s="20" t="s">
        <v>2</v>
      </c>
      <c r="E13" s="7">
        <v>43970</v>
      </c>
      <c r="F13" s="7">
        <v>44560</v>
      </c>
      <c r="G13" s="34"/>
      <c r="H13" s="8">
        <f t="shared" si="2"/>
        <v>44590</v>
      </c>
      <c r="I13" s="11">
        <f t="shared" ca="1" si="0"/>
        <v>19</v>
      </c>
      <c r="J13" s="9" t="str">
        <f t="shared" ca="1" si="1"/>
        <v>NOT DUE</v>
      </c>
      <c r="K13" s="31"/>
      <c r="L13" s="10" t="s">
        <v>3102</v>
      </c>
    </row>
    <row r="14" spans="1:12" x14ac:dyDescent="0.25">
      <c r="A14" s="9" t="s">
        <v>1287</v>
      </c>
      <c r="B14" s="14" t="s">
        <v>658</v>
      </c>
      <c r="C14" s="31" t="s">
        <v>659</v>
      </c>
      <c r="D14" s="20" t="s">
        <v>2</v>
      </c>
      <c r="E14" s="7">
        <v>43970</v>
      </c>
      <c r="F14" s="7">
        <v>44560</v>
      </c>
      <c r="G14" s="34"/>
      <c r="H14" s="8">
        <f t="shared" si="2"/>
        <v>44590</v>
      </c>
      <c r="I14" s="11">
        <f t="shared" ca="1" si="0"/>
        <v>19</v>
      </c>
      <c r="J14" s="9" t="str">
        <f t="shared" ca="1" si="1"/>
        <v>NOT DUE</v>
      </c>
      <c r="K14" s="31"/>
      <c r="L14" s="10" t="s">
        <v>3102</v>
      </c>
    </row>
    <row r="15" spans="1:12" ht="25.5" x14ac:dyDescent="0.25">
      <c r="A15" s="9" t="s">
        <v>1288</v>
      </c>
      <c r="B15" s="14" t="s">
        <v>660</v>
      </c>
      <c r="C15" s="31" t="s">
        <v>661</v>
      </c>
      <c r="D15" s="20" t="s">
        <v>2</v>
      </c>
      <c r="E15" s="7">
        <v>43970</v>
      </c>
      <c r="F15" s="7">
        <v>44560</v>
      </c>
      <c r="G15" s="34"/>
      <c r="H15" s="8">
        <f t="shared" si="2"/>
        <v>44590</v>
      </c>
      <c r="I15" s="11">
        <f t="shared" ca="1" si="0"/>
        <v>19</v>
      </c>
      <c r="J15" s="9" t="str">
        <f t="shared" ca="1" si="1"/>
        <v>NOT DUE</v>
      </c>
      <c r="K15" s="31"/>
      <c r="L15" s="10" t="s">
        <v>3102</v>
      </c>
    </row>
    <row r="16" spans="1:12" x14ac:dyDescent="0.25">
      <c r="A16" s="9" t="s">
        <v>1289</v>
      </c>
      <c r="B16" s="14" t="s">
        <v>662</v>
      </c>
      <c r="C16" s="31" t="s">
        <v>663</v>
      </c>
      <c r="D16" s="20" t="s">
        <v>377</v>
      </c>
      <c r="E16" s="7">
        <v>43970</v>
      </c>
      <c r="F16" s="7">
        <v>44500</v>
      </c>
      <c r="G16" s="34"/>
      <c r="H16" s="8">
        <f t="shared" ref="H16" si="3">F16+90</f>
        <v>44590</v>
      </c>
      <c r="I16" s="11">
        <f t="shared" ca="1" si="0"/>
        <v>19</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1301</v>
      </c>
      <c r="B28" s="14" t="s">
        <v>686</v>
      </c>
      <c r="C28" s="31" t="s">
        <v>687</v>
      </c>
      <c r="D28" s="20" t="s">
        <v>377</v>
      </c>
      <c r="E28" s="7">
        <v>43970</v>
      </c>
      <c r="F28" s="7">
        <v>44500</v>
      </c>
      <c r="G28" s="34"/>
      <c r="H28" s="8">
        <f>F28+90</f>
        <v>44590</v>
      </c>
      <c r="I28" s="11">
        <f ca="1">IF(ISBLANK(H28),"",H28-DATE(YEAR(NOW()),MONTH(NOW()),DAY(NOW())))</f>
        <v>19</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1307</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1308</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1309</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1310</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1318</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1319</v>
      </c>
      <c r="B46" s="32" t="s">
        <v>709</v>
      </c>
      <c r="C46" s="31" t="s">
        <v>710</v>
      </c>
      <c r="D46" s="20" t="s">
        <v>2</v>
      </c>
      <c r="E46" s="7">
        <v>43970</v>
      </c>
      <c r="F46" s="7">
        <v>44560</v>
      </c>
      <c r="G46" s="34"/>
      <c r="H46" s="8">
        <f t="shared" si="9"/>
        <v>44590</v>
      </c>
      <c r="I46" s="11">
        <f t="shared" ca="1" si="0"/>
        <v>19</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0"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44560</v>
      </c>
      <c r="G8" s="34"/>
      <c r="H8" s="8">
        <f>F8+30</f>
        <v>44590</v>
      </c>
      <c r="I8" s="11">
        <f t="shared" ref="I8:I46" ca="1" si="0">IF(ISBLANK(H8),"",H8-DATE(YEAR(NOW()),MONTH(NOW()),DAY(NOW())))</f>
        <v>19</v>
      </c>
      <c r="J8" s="9" t="str">
        <f t="shared" ref="J8:J46" ca="1" si="1">IF(I8="","",IF(I8&lt;0,"OVERDUE","NOT DUE"))</f>
        <v>NOT DUE</v>
      </c>
      <c r="K8" s="31"/>
      <c r="L8" s="10" t="s">
        <v>3102</v>
      </c>
    </row>
    <row r="9" spans="1:12" x14ac:dyDescent="0.25">
      <c r="A9" s="9" t="s">
        <v>1322</v>
      </c>
      <c r="B9" s="14" t="s">
        <v>762</v>
      </c>
      <c r="C9" s="31" t="s">
        <v>763</v>
      </c>
      <c r="D9" s="20" t="s">
        <v>2</v>
      </c>
      <c r="E9" s="7">
        <v>43970</v>
      </c>
      <c r="F9" s="7">
        <v>44560</v>
      </c>
      <c r="G9" s="34"/>
      <c r="H9" s="8">
        <f t="shared" ref="H9:H15" si="2">F9+30</f>
        <v>44590</v>
      </c>
      <c r="I9" s="11">
        <f t="shared" ca="1" si="0"/>
        <v>19</v>
      </c>
      <c r="J9" s="9" t="str">
        <f t="shared" ca="1" si="1"/>
        <v>NOT DUE</v>
      </c>
      <c r="K9" s="31"/>
      <c r="L9" s="10" t="s">
        <v>3102</v>
      </c>
    </row>
    <row r="10" spans="1:12" x14ac:dyDescent="0.25">
      <c r="A10" s="9" t="s">
        <v>1323</v>
      </c>
      <c r="B10" s="14" t="s">
        <v>764</v>
      </c>
      <c r="C10" s="31" t="s">
        <v>763</v>
      </c>
      <c r="D10" s="20" t="s">
        <v>2</v>
      </c>
      <c r="E10" s="7">
        <v>43970</v>
      </c>
      <c r="F10" s="7">
        <v>44560</v>
      </c>
      <c r="G10" s="34"/>
      <c r="H10" s="8">
        <f t="shared" si="2"/>
        <v>44590</v>
      </c>
      <c r="I10" s="11">
        <f t="shared" ca="1" si="0"/>
        <v>19</v>
      </c>
      <c r="J10" s="9" t="str">
        <f t="shared" ca="1" si="1"/>
        <v>NOT DUE</v>
      </c>
      <c r="K10" s="31"/>
      <c r="L10" s="10" t="s">
        <v>3102</v>
      </c>
    </row>
    <row r="11" spans="1:12" x14ac:dyDescent="0.25">
      <c r="A11" s="9" t="s">
        <v>1324</v>
      </c>
      <c r="B11" s="14" t="s">
        <v>711</v>
      </c>
      <c r="C11" s="31" t="s">
        <v>763</v>
      </c>
      <c r="D11" s="20" t="s">
        <v>2</v>
      </c>
      <c r="E11" s="7">
        <v>43970</v>
      </c>
      <c r="F11" s="7">
        <v>44560</v>
      </c>
      <c r="G11" s="34"/>
      <c r="H11" s="8">
        <f t="shared" si="2"/>
        <v>44590</v>
      </c>
      <c r="I11" s="11">
        <f t="shared" ca="1" si="0"/>
        <v>19</v>
      </c>
      <c r="J11" s="9" t="str">
        <f t="shared" ca="1" si="1"/>
        <v>NOT DUE</v>
      </c>
      <c r="K11" s="31"/>
      <c r="L11" s="10" t="s">
        <v>3102</v>
      </c>
    </row>
    <row r="12" spans="1:12" x14ac:dyDescent="0.25">
      <c r="A12" s="9" t="s">
        <v>1325</v>
      </c>
      <c r="B12" s="14" t="s">
        <v>652</v>
      </c>
      <c r="C12" s="31" t="s">
        <v>653</v>
      </c>
      <c r="D12" s="20" t="s">
        <v>2</v>
      </c>
      <c r="E12" s="7">
        <v>43970</v>
      </c>
      <c r="F12" s="7">
        <v>44560</v>
      </c>
      <c r="G12" s="34"/>
      <c r="H12" s="8">
        <f t="shared" si="2"/>
        <v>44590</v>
      </c>
      <c r="I12" s="11">
        <f t="shared" ca="1" si="0"/>
        <v>19</v>
      </c>
      <c r="J12" s="9" t="str">
        <f t="shared" ca="1" si="1"/>
        <v>NOT DUE</v>
      </c>
      <c r="K12" s="31"/>
      <c r="L12" s="10" t="s">
        <v>3102</v>
      </c>
    </row>
    <row r="13" spans="1:12" x14ac:dyDescent="0.25">
      <c r="A13" s="9" t="s">
        <v>1326</v>
      </c>
      <c r="B13" s="32" t="s">
        <v>656</v>
      </c>
      <c r="C13" s="31" t="s">
        <v>657</v>
      </c>
      <c r="D13" s="20" t="s">
        <v>2</v>
      </c>
      <c r="E13" s="7">
        <v>43970</v>
      </c>
      <c r="F13" s="7">
        <v>44560</v>
      </c>
      <c r="G13" s="34"/>
      <c r="H13" s="8">
        <f t="shared" si="2"/>
        <v>44590</v>
      </c>
      <c r="I13" s="11">
        <f t="shared" ca="1" si="0"/>
        <v>19</v>
      </c>
      <c r="J13" s="9" t="str">
        <f t="shared" ca="1" si="1"/>
        <v>NOT DUE</v>
      </c>
      <c r="K13" s="31"/>
      <c r="L13" s="10" t="s">
        <v>3102</v>
      </c>
    </row>
    <row r="14" spans="1:12" x14ac:dyDescent="0.25">
      <c r="A14" s="9" t="s">
        <v>1327</v>
      </c>
      <c r="B14" s="14" t="s">
        <v>658</v>
      </c>
      <c r="C14" s="31" t="s">
        <v>659</v>
      </c>
      <c r="D14" s="20" t="s">
        <v>2</v>
      </c>
      <c r="E14" s="7">
        <v>43970</v>
      </c>
      <c r="F14" s="7">
        <v>44560</v>
      </c>
      <c r="G14" s="34"/>
      <c r="H14" s="8">
        <f t="shared" si="2"/>
        <v>44590</v>
      </c>
      <c r="I14" s="11">
        <f t="shared" ca="1" si="0"/>
        <v>19</v>
      </c>
      <c r="J14" s="9" t="str">
        <f t="shared" ca="1" si="1"/>
        <v>NOT DUE</v>
      </c>
      <c r="K14" s="31"/>
      <c r="L14" s="10" t="s">
        <v>3102</v>
      </c>
    </row>
    <row r="15" spans="1:12" ht="25.5" x14ac:dyDescent="0.25">
      <c r="A15" s="9" t="s">
        <v>1328</v>
      </c>
      <c r="B15" s="14" t="s">
        <v>660</v>
      </c>
      <c r="C15" s="31" t="s">
        <v>661</v>
      </c>
      <c r="D15" s="20" t="s">
        <v>2</v>
      </c>
      <c r="E15" s="7">
        <v>43970</v>
      </c>
      <c r="F15" s="7">
        <v>44560</v>
      </c>
      <c r="G15" s="34"/>
      <c r="H15" s="8">
        <f t="shared" si="2"/>
        <v>44590</v>
      </c>
      <c r="I15" s="11">
        <f t="shared" ca="1" si="0"/>
        <v>19</v>
      </c>
      <c r="J15" s="9" t="str">
        <f t="shared" ca="1" si="1"/>
        <v>NOT DUE</v>
      </c>
      <c r="K15" s="31"/>
      <c r="L15" s="10" t="s">
        <v>3102</v>
      </c>
    </row>
    <row r="16" spans="1:12" x14ac:dyDescent="0.25">
      <c r="A16" s="9" t="s">
        <v>1329</v>
      </c>
      <c r="B16" s="14" t="s">
        <v>662</v>
      </c>
      <c r="C16" s="31" t="s">
        <v>663</v>
      </c>
      <c r="D16" s="20" t="s">
        <v>377</v>
      </c>
      <c r="E16" s="7">
        <v>43970</v>
      </c>
      <c r="F16" s="7">
        <v>44500</v>
      </c>
      <c r="G16" s="34"/>
      <c r="H16" s="8">
        <f t="shared" ref="H16" si="3">F16+90</f>
        <v>44590</v>
      </c>
      <c r="I16" s="11">
        <f t="shared" ca="1" si="0"/>
        <v>19</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118</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118</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118</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118</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118</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117</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117</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117</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117</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117</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117</v>
      </c>
      <c r="J27" s="9" t="str">
        <f t="shared" ca="1" si="1"/>
        <v>NOT DUE</v>
      </c>
      <c r="K27" s="31"/>
      <c r="L27" s="10"/>
    </row>
    <row r="28" spans="1:12" ht="25.5" x14ac:dyDescent="0.25">
      <c r="A28" s="9" t="s">
        <v>1341</v>
      </c>
      <c r="B28" s="14" t="s">
        <v>686</v>
      </c>
      <c r="C28" s="31" t="s">
        <v>687</v>
      </c>
      <c r="D28" s="20" t="s">
        <v>377</v>
      </c>
      <c r="E28" s="7">
        <v>43970</v>
      </c>
      <c r="F28" s="7">
        <v>44500</v>
      </c>
      <c r="G28" s="34"/>
      <c r="H28" s="8">
        <f>F28+90</f>
        <v>44590</v>
      </c>
      <c r="I28" s="11">
        <f t="shared" ca="1" si="0"/>
        <v>19</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118</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118</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117</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117</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117</v>
      </c>
      <c r="J33" s="9" t="str">
        <f t="shared" ca="1" si="1"/>
        <v>NOT DUE</v>
      </c>
      <c r="K33" s="31" t="s">
        <v>715</v>
      </c>
      <c r="L33" s="75" t="s">
        <v>2782</v>
      </c>
    </row>
    <row r="34" spans="1:12" x14ac:dyDescent="0.25">
      <c r="A34" s="9" t="s">
        <v>1347</v>
      </c>
      <c r="B34" s="32" t="s">
        <v>693</v>
      </c>
      <c r="C34" s="31" t="s">
        <v>694</v>
      </c>
      <c r="D34" s="20" t="s">
        <v>2</v>
      </c>
      <c r="E34" s="7">
        <v>43970</v>
      </c>
      <c r="F34" s="7">
        <v>44560</v>
      </c>
      <c r="G34" s="34"/>
      <c r="H34" s="8">
        <f t="shared" ref="H34:H37" si="7">F34+30</f>
        <v>44590</v>
      </c>
      <c r="I34" s="11">
        <f t="shared" ca="1" si="0"/>
        <v>19</v>
      </c>
      <c r="J34" s="9" t="str">
        <f t="shared" ca="1" si="1"/>
        <v>NOT DUE</v>
      </c>
      <c r="K34" s="31"/>
      <c r="L34" s="75" t="s">
        <v>2782</v>
      </c>
    </row>
    <row r="35" spans="1:12" ht="15" customHeight="1" x14ac:dyDescent="0.25">
      <c r="A35" s="9" t="s">
        <v>1348</v>
      </c>
      <c r="B35" s="32" t="s">
        <v>693</v>
      </c>
      <c r="C35" s="31" t="s">
        <v>695</v>
      </c>
      <c r="D35" s="20" t="s">
        <v>2</v>
      </c>
      <c r="E35" s="7">
        <v>43970</v>
      </c>
      <c r="F35" s="7">
        <v>44560</v>
      </c>
      <c r="G35" s="34"/>
      <c r="H35" s="8">
        <f t="shared" si="7"/>
        <v>44590</v>
      </c>
      <c r="I35" s="11">
        <f t="shared" ca="1" si="0"/>
        <v>19</v>
      </c>
      <c r="J35" s="9" t="str">
        <f t="shared" ca="1" si="1"/>
        <v>NOT DUE</v>
      </c>
      <c r="K35" s="31"/>
      <c r="L35" s="75" t="s">
        <v>2782</v>
      </c>
    </row>
    <row r="36" spans="1:12" x14ac:dyDescent="0.25">
      <c r="A36" s="9" t="s">
        <v>1349</v>
      </c>
      <c r="B36" s="32" t="s">
        <v>693</v>
      </c>
      <c r="C36" s="31" t="s">
        <v>696</v>
      </c>
      <c r="D36" s="20" t="s">
        <v>2</v>
      </c>
      <c r="E36" s="7">
        <v>43970</v>
      </c>
      <c r="F36" s="7">
        <v>44560</v>
      </c>
      <c r="G36" s="34"/>
      <c r="H36" s="8">
        <f t="shared" si="7"/>
        <v>44590</v>
      </c>
      <c r="I36" s="11">
        <f t="shared" ca="1" si="0"/>
        <v>19</v>
      </c>
      <c r="J36" s="9" t="str">
        <f t="shared" ca="1" si="1"/>
        <v>NOT DUE</v>
      </c>
      <c r="K36" s="31"/>
      <c r="L36" s="75" t="s">
        <v>2782</v>
      </c>
    </row>
    <row r="37" spans="1:12" x14ac:dyDescent="0.25">
      <c r="A37" s="9" t="s">
        <v>1350</v>
      </c>
      <c r="B37" s="32" t="s">
        <v>693</v>
      </c>
      <c r="C37" s="31" t="s">
        <v>697</v>
      </c>
      <c r="D37" s="20" t="s">
        <v>2</v>
      </c>
      <c r="E37" s="7">
        <v>43970</v>
      </c>
      <c r="F37" s="7">
        <v>44560</v>
      </c>
      <c r="G37" s="34"/>
      <c r="H37" s="8">
        <f t="shared" si="7"/>
        <v>44590</v>
      </c>
      <c r="I37" s="11">
        <f t="shared" ca="1" si="0"/>
        <v>19</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118</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118</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118</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118</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118</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118</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118</v>
      </c>
      <c r="J44" s="9" t="str">
        <f t="shared" ca="1" si="1"/>
        <v>NOT DUE</v>
      </c>
      <c r="K44" s="31"/>
      <c r="L44" s="10"/>
    </row>
    <row r="45" spans="1:12" ht="38.25" x14ac:dyDescent="0.25">
      <c r="A45" s="9" t="s">
        <v>1358</v>
      </c>
      <c r="B45" s="32" t="s">
        <v>707</v>
      </c>
      <c r="C45" s="31" t="s">
        <v>708</v>
      </c>
      <c r="D45" s="20" t="s">
        <v>2</v>
      </c>
      <c r="E45" s="7">
        <v>43970</v>
      </c>
      <c r="F45" s="7">
        <v>44560</v>
      </c>
      <c r="G45" s="34"/>
      <c r="H45" s="8">
        <f t="shared" ref="H45:H46" si="9">F45+30</f>
        <v>44590</v>
      </c>
      <c r="I45" s="11">
        <f t="shared" ca="1" si="0"/>
        <v>19</v>
      </c>
      <c r="J45" s="9" t="str">
        <f t="shared" ca="1" si="1"/>
        <v>NOT DUE</v>
      </c>
      <c r="K45" s="31"/>
      <c r="L45" s="10" t="s">
        <v>3102</v>
      </c>
    </row>
    <row r="46" spans="1:12" ht="25.5" x14ac:dyDescent="0.25">
      <c r="A46" s="9" t="s">
        <v>1359</v>
      </c>
      <c r="B46" s="32" t="s">
        <v>709</v>
      </c>
      <c r="C46" s="31" t="s">
        <v>710</v>
      </c>
      <c r="D46" s="20" t="s">
        <v>2</v>
      </c>
      <c r="E46" s="7">
        <v>43970</v>
      </c>
      <c r="F46" s="7">
        <v>44560</v>
      </c>
      <c r="G46" s="34"/>
      <c r="H46" s="8">
        <f t="shared" si="9"/>
        <v>44590</v>
      </c>
      <c r="I46" s="11">
        <f t="shared" ca="1" si="0"/>
        <v>19</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44569</v>
      </c>
      <c r="G8" s="34"/>
      <c r="H8" s="8">
        <f>F8+7</f>
        <v>44576</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44569</v>
      </c>
      <c r="G9" s="34"/>
      <c r="H9" s="8">
        <f>F9+30</f>
        <v>44599</v>
      </c>
      <c r="I9" s="11">
        <f t="shared" ca="1" si="0"/>
        <v>28</v>
      </c>
      <c r="J9" s="9" t="str">
        <f t="shared" ca="1" si="1"/>
        <v>NOT DUE</v>
      </c>
      <c r="K9" s="31"/>
      <c r="L9" s="10"/>
    </row>
    <row r="10" spans="1:12" ht="26.45" customHeight="1" x14ac:dyDescent="0.25">
      <c r="A10" s="9" t="s">
        <v>2485</v>
      </c>
      <c r="B10" s="31" t="s">
        <v>796</v>
      </c>
      <c r="C10" s="31" t="s">
        <v>797</v>
      </c>
      <c r="D10" s="20" t="s">
        <v>593</v>
      </c>
      <c r="E10" s="7">
        <v>43456</v>
      </c>
      <c r="F10" s="7">
        <v>44564</v>
      </c>
      <c r="G10" s="34"/>
      <c r="H10" s="8">
        <f>F10+7</f>
        <v>44571</v>
      </c>
      <c r="I10" s="11">
        <f t="shared" ca="1" si="0"/>
        <v>0</v>
      </c>
      <c r="J10" s="9" t="str">
        <f t="shared" ca="1" si="1"/>
        <v>NOT DUE</v>
      </c>
      <c r="K10" s="31"/>
      <c r="L10" s="10"/>
    </row>
    <row r="11" spans="1:12" ht="25.5" x14ac:dyDescent="0.25">
      <c r="A11" s="9" t="s">
        <v>2486</v>
      </c>
      <c r="B11" s="31" t="s">
        <v>798</v>
      </c>
      <c r="C11" s="31" t="s">
        <v>797</v>
      </c>
      <c r="D11" s="20" t="s">
        <v>2</v>
      </c>
      <c r="E11" s="7">
        <v>43434</v>
      </c>
      <c r="F11" s="7">
        <v>44568</v>
      </c>
      <c r="G11" s="34"/>
      <c r="H11" s="8">
        <f t="shared" ref="H11:H12" si="2">F11+30</f>
        <v>44598</v>
      </c>
      <c r="I11" s="11">
        <f t="shared" ca="1" si="0"/>
        <v>27</v>
      </c>
      <c r="J11" s="9" t="str">
        <f t="shared" ca="1" si="1"/>
        <v>NOT DUE</v>
      </c>
      <c r="K11" s="31"/>
      <c r="L11" s="10"/>
    </row>
    <row r="12" spans="1:12" ht="25.5" x14ac:dyDescent="0.25">
      <c r="A12" s="9" t="s">
        <v>2487</v>
      </c>
      <c r="B12" s="31" t="s">
        <v>798</v>
      </c>
      <c r="C12" s="31" t="s">
        <v>799</v>
      </c>
      <c r="D12" s="20" t="s">
        <v>2</v>
      </c>
      <c r="E12" s="7">
        <v>43434</v>
      </c>
      <c r="F12" s="7">
        <v>44569</v>
      </c>
      <c r="G12" s="34"/>
      <c r="H12" s="8">
        <f t="shared" si="2"/>
        <v>44599</v>
      </c>
      <c r="I12" s="11">
        <f t="shared" ref="I12:I16" ca="1" si="3">IF(ISBLANK(H12),"",H12-DATE(YEAR(NOW()),MONTH(NOW()),DAY(NOW())))</f>
        <v>28</v>
      </c>
      <c r="J12" s="9" t="str">
        <f t="shared" ref="J12:J16" ca="1" si="4">IF(I12="","",IF(I12&lt;0,"OVERDUE","NOT DUE"))</f>
        <v>NOT DUE</v>
      </c>
      <c r="K12" s="31"/>
      <c r="L12" s="10"/>
    </row>
    <row r="13" spans="1:12" ht="25.5" x14ac:dyDescent="0.25">
      <c r="A13" s="9" t="s">
        <v>2488</v>
      </c>
      <c r="B13" s="31" t="s">
        <v>800</v>
      </c>
      <c r="C13" s="31" t="s">
        <v>801</v>
      </c>
      <c r="D13" s="20" t="s">
        <v>808</v>
      </c>
      <c r="E13" s="7">
        <v>43449</v>
      </c>
      <c r="F13" s="7">
        <v>44569</v>
      </c>
      <c r="G13" s="34"/>
      <c r="H13" s="8">
        <f>F13+14</f>
        <v>44583</v>
      </c>
      <c r="I13" s="11">
        <f t="shared" ca="1" si="3"/>
        <v>12</v>
      </c>
      <c r="J13" s="9" t="str">
        <f t="shared" ca="1" si="4"/>
        <v>NOT DUE</v>
      </c>
      <c r="K13" s="31" t="s">
        <v>3101</v>
      </c>
      <c r="L13" s="10"/>
    </row>
    <row r="14" spans="1:12" ht="25.5" x14ac:dyDescent="0.25">
      <c r="A14" s="9" t="s">
        <v>2489</v>
      </c>
      <c r="B14" s="31" t="s">
        <v>802</v>
      </c>
      <c r="C14" s="31" t="s">
        <v>803</v>
      </c>
      <c r="D14" s="20" t="s">
        <v>593</v>
      </c>
      <c r="E14" s="7">
        <v>43456</v>
      </c>
      <c r="F14" s="7">
        <v>44569</v>
      </c>
      <c r="G14" s="34"/>
      <c r="H14" s="8">
        <f>F14+7</f>
        <v>44576</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44569</v>
      </c>
      <c r="G15" s="34"/>
      <c r="H15" s="8">
        <f t="shared" ref="H15:H16" si="5">F15+30</f>
        <v>44599</v>
      </c>
      <c r="I15" s="11">
        <f t="shared" ca="1" si="3"/>
        <v>28</v>
      </c>
      <c r="J15" s="9" t="str">
        <f t="shared" ca="1" si="4"/>
        <v>NOT DUE</v>
      </c>
      <c r="K15" s="31" t="s">
        <v>3101</v>
      </c>
      <c r="L15" s="10"/>
    </row>
    <row r="16" spans="1:12" ht="25.5" x14ac:dyDescent="0.25">
      <c r="A16" s="9" t="s">
        <v>2491</v>
      </c>
      <c r="B16" s="31" t="s">
        <v>806</v>
      </c>
      <c r="C16" s="31" t="s">
        <v>807</v>
      </c>
      <c r="D16" s="20" t="s">
        <v>2</v>
      </c>
      <c r="E16" s="7">
        <v>43434</v>
      </c>
      <c r="F16" s="7">
        <v>44569</v>
      </c>
      <c r="G16" s="34"/>
      <c r="H16" s="8">
        <f t="shared" si="5"/>
        <v>44599</v>
      </c>
      <c r="I16" s="11">
        <f t="shared" ca="1" si="3"/>
        <v>28</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I23" sqref="I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44566</v>
      </c>
      <c r="G8" s="34"/>
      <c r="H8" s="8">
        <f>F8+30</f>
        <v>44596</v>
      </c>
      <c r="I8" s="11">
        <f t="shared" ref="I8:I15" ca="1" si="0">IF(ISBLANK(H8),"",H8-DATE(YEAR(NOW()),MONTH(NOW()),DAY(NOW())))</f>
        <v>25</v>
      </c>
      <c r="J8" s="9" t="str">
        <f t="shared" ref="J8:J15" ca="1" si="1">IF(I8="","",IF(I8&lt;0,"OVERDUE","NOT DUE"))</f>
        <v>NOT DUE</v>
      </c>
      <c r="K8" s="31"/>
      <c r="L8" s="10"/>
    </row>
    <row r="9" spans="1:12" ht="15" customHeight="1" x14ac:dyDescent="0.25">
      <c r="A9" s="9" t="s">
        <v>1401</v>
      </c>
      <c r="B9" s="31" t="s">
        <v>814</v>
      </c>
      <c r="C9" s="31" t="s">
        <v>813</v>
      </c>
      <c r="D9" s="20" t="s">
        <v>2</v>
      </c>
      <c r="E9" s="7">
        <v>43970</v>
      </c>
      <c r="F9" s="7">
        <v>44566</v>
      </c>
      <c r="G9" s="34"/>
      <c r="H9" s="8">
        <f>F9+30</f>
        <v>44596</v>
      </c>
      <c r="I9" s="11">
        <f t="shared" ca="1" si="0"/>
        <v>25</v>
      </c>
      <c r="J9" s="9" t="str">
        <f t="shared" ca="1" si="1"/>
        <v>NOT DUE</v>
      </c>
      <c r="K9" s="31"/>
      <c r="L9" s="10"/>
    </row>
    <row r="10" spans="1:12" ht="24" x14ac:dyDescent="0.25">
      <c r="A10" s="9" t="s">
        <v>1402</v>
      </c>
      <c r="B10" s="31" t="s">
        <v>815</v>
      </c>
      <c r="C10" s="31" t="s">
        <v>813</v>
      </c>
      <c r="D10" s="20" t="s">
        <v>2</v>
      </c>
      <c r="E10" s="7">
        <v>43970</v>
      </c>
      <c r="F10" s="7">
        <v>44545</v>
      </c>
      <c r="G10" s="34"/>
      <c r="H10" s="8">
        <f t="shared" ref="H10:H18" si="2">F10+30</f>
        <v>44575</v>
      </c>
      <c r="I10" s="11">
        <f t="shared" ca="1" si="0"/>
        <v>4</v>
      </c>
      <c r="J10" s="9" t="str">
        <f t="shared" ca="1" si="1"/>
        <v>NOT DUE</v>
      </c>
      <c r="K10" s="10" t="s">
        <v>2783</v>
      </c>
      <c r="L10" s="10"/>
    </row>
    <row r="11" spans="1:12" ht="25.5" x14ac:dyDescent="0.25">
      <c r="A11" s="9" t="s">
        <v>1403</v>
      </c>
      <c r="B11" s="31" t="s">
        <v>816</v>
      </c>
      <c r="C11" s="31" t="s">
        <v>813</v>
      </c>
      <c r="D11" s="20" t="s">
        <v>2</v>
      </c>
      <c r="E11" s="7">
        <v>43970</v>
      </c>
      <c r="F11" s="7">
        <v>44545</v>
      </c>
      <c r="G11" s="34"/>
      <c r="H11" s="8">
        <f t="shared" si="2"/>
        <v>44575</v>
      </c>
      <c r="I11" s="11">
        <f t="shared" ca="1" si="0"/>
        <v>4</v>
      </c>
      <c r="J11" s="9" t="str">
        <f t="shared" ca="1" si="1"/>
        <v>NOT DUE</v>
      </c>
      <c r="K11" s="10" t="s">
        <v>2281</v>
      </c>
      <c r="L11" s="10"/>
    </row>
    <row r="12" spans="1:12" ht="36" x14ac:dyDescent="0.25">
      <c r="A12" s="9" t="s">
        <v>1404</v>
      </c>
      <c r="B12" s="31" t="s">
        <v>817</v>
      </c>
      <c r="C12" s="31" t="s">
        <v>813</v>
      </c>
      <c r="D12" s="20" t="s">
        <v>2</v>
      </c>
      <c r="E12" s="7">
        <v>43970</v>
      </c>
      <c r="F12" s="7">
        <v>44545</v>
      </c>
      <c r="G12" s="34"/>
      <c r="H12" s="8">
        <f t="shared" si="2"/>
        <v>44575</v>
      </c>
      <c r="I12" s="11">
        <f t="shared" ca="1" si="0"/>
        <v>4</v>
      </c>
      <c r="J12" s="9" t="str">
        <f t="shared" ca="1" si="1"/>
        <v>NOT DUE</v>
      </c>
      <c r="K12" s="10" t="s">
        <v>3093</v>
      </c>
      <c r="L12" s="10"/>
    </row>
    <row r="13" spans="1:12" ht="25.5" x14ac:dyDescent="0.25">
      <c r="A13" s="9" t="s">
        <v>1405</v>
      </c>
      <c r="B13" s="31" t="s">
        <v>818</v>
      </c>
      <c r="C13" s="31" t="s">
        <v>813</v>
      </c>
      <c r="D13" s="20" t="s">
        <v>2</v>
      </c>
      <c r="E13" s="7">
        <v>43970</v>
      </c>
      <c r="F13" s="7">
        <v>44545</v>
      </c>
      <c r="G13" s="34"/>
      <c r="H13" s="8">
        <f t="shared" si="2"/>
        <v>44575</v>
      </c>
      <c r="I13" s="11">
        <f t="shared" ca="1" si="0"/>
        <v>4</v>
      </c>
      <c r="J13" s="9" t="str">
        <f t="shared" ca="1" si="1"/>
        <v>NOT DUE</v>
      </c>
      <c r="K13" s="10" t="s">
        <v>2281</v>
      </c>
      <c r="L13" s="10"/>
    </row>
    <row r="14" spans="1:12" ht="36" x14ac:dyDescent="0.25">
      <c r="A14" s="9" t="s">
        <v>1406</v>
      </c>
      <c r="B14" s="31" t="s">
        <v>819</v>
      </c>
      <c r="C14" s="31" t="s">
        <v>813</v>
      </c>
      <c r="D14" s="20" t="s">
        <v>2</v>
      </c>
      <c r="E14" s="7">
        <v>43970</v>
      </c>
      <c r="F14" s="7">
        <v>44545</v>
      </c>
      <c r="G14" s="34"/>
      <c r="H14" s="8">
        <f t="shared" si="2"/>
        <v>44575</v>
      </c>
      <c r="I14" s="11">
        <f t="shared" ca="1" si="0"/>
        <v>4</v>
      </c>
      <c r="J14" s="9" t="str">
        <f t="shared" ca="1" si="1"/>
        <v>NOT DUE</v>
      </c>
      <c r="K14" s="10" t="s">
        <v>3093</v>
      </c>
      <c r="L14" s="10"/>
    </row>
    <row r="15" spans="1:12" ht="25.5" x14ac:dyDescent="0.25">
      <c r="A15" s="9" t="s">
        <v>1407</v>
      </c>
      <c r="B15" s="31" t="s">
        <v>820</v>
      </c>
      <c r="C15" s="31" t="s">
        <v>813</v>
      </c>
      <c r="D15" s="20" t="s">
        <v>2</v>
      </c>
      <c r="E15" s="7">
        <v>43970</v>
      </c>
      <c r="F15" s="7">
        <v>44545</v>
      </c>
      <c r="G15" s="34"/>
      <c r="H15" s="8">
        <f t="shared" si="2"/>
        <v>44575</v>
      </c>
      <c r="I15" s="11">
        <f t="shared" ca="1" si="0"/>
        <v>4</v>
      </c>
      <c r="J15" s="9" t="str">
        <f t="shared" ca="1" si="1"/>
        <v>NOT DUE</v>
      </c>
      <c r="K15" s="10" t="s">
        <v>2281</v>
      </c>
      <c r="L15" s="10"/>
    </row>
    <row r="16" spans="1:12" ht="36" x14ac:dyDescent="0.25">
      <c r="A16" s="9" t="s">
        <v>1408</v>
      </c>
      <c r="B16" s="31" t="s">
        <v>821</v>
      </c>
      <c r="C16" s="31" t="s">
        <v>813</v>
      </c>
      <c r="D16" s="20" t="s">
        <v>2</v>
      </c>
      <c r="E16" s="7">
        <v>43970</v>
      </c>
      <c r="F16" s="7">
        <v>44545</v>
      </c>
      <c r="G16" s="34"/>
      <c r="H16" s="8">
        <f t="shared" si="2"/>
        <v>44575</v>
      </c>
      <c r="I16" s="11">
        <f t="shared" ref="I16:I18" ca="1" si="3">IF(ISBLANK(H16),"",H16-DATE(YEAR(NOW()),MONTH(NOW()),DAY(NOW())))</f>
        <v>4</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44545</v>
      </c>
      <c r="G17" s="34"/>
      <c r="H17" s="8">
        <f t="shared" si="2"/>
        <v>44575</v>
      </c>
      <c r="I17" s="11">
        <f t="shared" ca="1" si="3"/>
        <v>4</v>
      </c>
      <c r="J17" s="9" t="str">
        <f t="shared" ca="1" si="4"/>
        <v>NOT DUE</v>
      </c>
      <c r="K17" s="10" t="s">
        <v>2281</v>
      </c>
      <c r="L17" s="10"/>
    </row>
    <row r="18" spans="1:12" ht="26.45" customHeight="1" x14ac:dyDescent="0.25">
      <c r="A18" s="9" t="s">
        <v>1410</v>
      </c>
      <c r="B18" s="31" t="s">
        <v>823</v>
      </c>
      <c r="C18" s="31" t="s">
        <v>824</v>
      </c>
      <c r="D18" s="20" t="s">
        <v>2</v>
      </c>
      <c r="E18" s="7">
        <v>43970</v>
      </c>
      <c r="F18" s="7">
        <v>44566</v>
      </c>
      <c r="G18" s="34"/>
      <c r="H18" s="8">
        <f t="shared" si="2"/>
        <v>44596</v>
      </c>
      <c r="I18" s="11">
        <f t="shared" ca="1" si="3"/>
        <v>25</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E11" sqref="E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97</v>
      </c>
      <c r="J8" s="9" t="str">
        <f t="shared" ref="J8:J42" ca="1" si="1">IF(I8="","",IF(I8&lt;0,"OVERDUE","NOT DUE"))</f>
        <v>NOT DUE</v>
      </c>
      <c r="K8" s="31"/>
      <c r="L8" s="10"/>
    </row>
    <row r="9" spans="1:12" ht="25.5" x14ac:dyDescent="0.25">
      <c r="A9" s="9" t="s">
        <v>874</v>
      </c>
      <c r="B9" s="31" t="s">
        <v>828</v>
      </c>
      <c r="C9" s="31" t="s">
        <v>830</v>
      </c>
      <c r="D9" s="20" t="s">
        <v>873</v>
      </c>
      <c r="E9" s="7">
        <v>43970</v>
      </c>
      <c r="F9" s="7">
        <v>44570</v>
      </c>
      <c r="G9" s="34"/>
      <c r="H9" s="8">
        <f>F9+1</f>
        <v>44571</v>
      </c>
      <c r="I9" s="11">
        <f t="shared" ca="1" si="0"/>
        <v>0</v>
      </c>
      <c r="J9" s="9" t="str">
        <f t="shared" ca="1" si="1"/>
        <v>NOT DUE</v>
      </c>
      <c r="K9" s="31"/>
      <c r="L9" s="10"/>
    </row>
    <row r="10" spans="1:12" ht="38.25" x14ac:dyDescent="0.25">
      <c r="A10" s="9" t="s">
        <v>875</v>
      </c>
      <c r="B10" s="31" t="s">
        <v>828</v>
      </c>
      <c r="C10" s="31" t="s">
        <v>831</v>
      </c>
      <c r="D10" s="20" t="s">
        <v>873</v>
      </c>
      <c r="E10" s="7">
        <v>43970</v>
      </c>
      <c r="F10" s="7">
        <v>44570</v>
      </c>
      <c r="G10" s="34"/>
      <c r="H10" s="8">
        <f>F10+1</f>
        <v>44571</v>
      </c>
      <c r="I10" s="11">
        <f t="shared" ca="1" si="0"/>
        <v>0</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120</v>
      </c>
      <c r="J11" s="9" t="str">
        <f t="shared" ca="1" si="1"/>
        <v>NOT DUE</v>
      </c>
      <c r="K11" s="31"/>
      <c r="L11" s="10"/>
    </row>
    <row r="12" spans="1:12" ht="25.5" x14ac:dyDescent="0.25">
      <c r="A12" s="9" t="s">
        <v>877</v>
      </c>
      <c r="B12" s="31" t="s">
        <v>833</v>
      </c>
      <c r="C12" s="31" t="s">
        <v>834</v>
      </c>
      <c r="D12" s="20" t="s">
        <v>593</v>
      </c>
      <c r="E12" s="7">
        <v>43970</v>
      </c>
      <c r="F12" s="7">
        <v>44570</v>
      </c>
      <c r="G12" s="34"/>
      <c r="H12" s="8">
        <f>F12+7</f>
        <v>44577</v>
      </c>
      <c r="I12" s="11">
        <f t="shared" ca="1" si="0"/>
        <v>6</v>
      </c>
      <c r="J12" s="9" t="str">
        <f t="shared" ca="1" si="1"/>
        <v>NOT DUE</v>
      </c>
      <c r="K12" s="31"/>
      <c r="L12" s="10"/>
    </row>
    <row r="13" spans="1:12" ht="38.25" x14ac:dyDescent="0.25">
      <c r="A13" s="9" t="s">
        <v>878</v>
      </c>
      <c r="B13" s="31" t="s">
        <v>835</v>
      </c>
      <c r="C13" s="31" t="s">
        <v>836</v>
      </c>
      <c r="D13" s="20" t="s">
        <v>873</v>
      </c>
      <c r="E13" s="7">
        <v>43970</v>
      </c>
      <c r="F13" s="7">
        <v>44570</v>
      </c>
      <c r="G13" s="34"/>
      <c r="H13" s="8">
        <f>F13+1</f>
        <v>44571</v>
      </c>
      <c r="I13" s="11">
        <f t="shared" ca="1" si="0"/>
        <v>0</v>
      </c>
      <c r="J13" s="9" t="str">
        <f t="shared" ca="1" si="1"/>
        <v>NOT DUE</v>
      </c>
      <c r="K13" s="31"/>
      <c r="L13" s="10"/>
    </row>
    <row r="14" spans="1:12" ht="38.25" x14ac:dyDescent="0.25">
      <c r="A14" s="9" t="s">
        <v>879</v>
      </c>
      <c r="B14" s="31" t="s">
        <v>837</v>
      </c>
      <c r="C14" s="31" t="s">
        <v>838</v>
      </c>
      <c r="D14" s="20" t="s">
        <v>873</v>
      </c>
      <c r="E14" s="7">
        <v>43970</v>
      </c>
      <c r="F14" s="7">
        <v>44570</v>
      </c>
      <c r="G14" s="34"/>
      <c r="H14" s="8">
        <f t="shared" ref="H14:H17" si="2">F14+1</f>
        <v>44571</v>
      </c>
      <c r="I14" s="11">
        <f t="shared" ca="1" si="0"/>
        <v>0</v>
      </c>
      <c r="J14" s="9" t="str">
        <f t="shared" ca="1" si="1"/>
        <v>NOT DUE</v>
      </c>
      <c r="K14" s="31"/>
      <c r="L14" s="10"/>
    </row>
    <row r="15" spans="1:12" ht="63.75" x14ac:dyDescent="0.25">
      <c r="A15" s="9" t="s">
        <v>880</v>
      </c>
      <c r="B15" s="31" t="s">
        <v>839</v>
      </c>
      <c r="C15" s="31" t="s">
        <v>840</v>
      </c>
      <c r="D15" s="20" t="s">
        <v>873</v>
      </c>
      <c r="E15" s="7">
        <v>43970</v>
      </c>
      <c r="F15" s="7">
        <v>44570</v>
      </c>
      <c r="G15" s="34"/>
      <c r="H15" s="8">
        <f t="shared" si="2"/>
        <v>44571</v>
      </c>
      <c r="I15" s="11">
        <f t="shared" ca="1" si="0"/>
        <v>0</v>
      </c>
      <c r="J15" s="9" t="str">
        <f t="shared" ca="1" si="1"/>
        <v>NOT DUE</v>
      </c>
      <c r="K15" s="31"/>
      <c r="L15" s="10"/>
    </row>
    <row r="16" spans="1:12" ht="25.5" x14ac:dyDescent="0.25">
      <c r="A16" s="9" t="s">
        <v>881</v>
      </c>
      <c r="B16" s="31" t="s">
        <v>841</v>
      </c>
      <c r="C16" s="31" t="s">
        <v>842</v>
      </c>
      <c r="D16" s="20" t="s">
        <v>873</v>
      </c>
      <c r="E16" s="7">
        <v>43970</v>
      </c>
      <c r="F16" s="7">
        <v>44570</v>
      </c>
      <c r="G16" s="34"/>
      <c r="H16" s="8">
        <f t="shared" si="2"/>
        <v>44571</v>
      </c>
      <c r="I16" s="11">
        <f t="shared" ca="1" si="0"/>
        <v>0</v>
      </c>
      <c r="J16" s="9" t="str">
        <f t="shared" ca="1" si="1"/>
        <v>NOT DUE</v>
      </c>
      <c r="K16" s="31"/>
      <c r="L16" s="10"/>
    </row>
    <row r="17" spans="1:12" ht="15" customHeight="1" x14ac:dyDescent="0.25">
      <c r="A17" s="9" t="s">
        <v>882</v>
      </c>
      <c r="B17" s="31" t="s">
        <v>828</v>
      </c>
      <c r="C17" s="31" t="s">
        <v>843</v>
      </c>
      <c r="D17" s="20" t="s">
        <v>873</v>
      </c>
      <c r="E17" s="7">
        <v>43970</v>
      </c>
      <c r="F17" s="7">
        <v>44570</v>
      </c>
      <c r="G17" s="34"/>
      <c r="H17" s="8">
        <f t="shared" si="2"/>
        <v>44571</v>
      </c>
      <c r="I17" s="11">
        <f t="shared" ca="1" si="0"/>
        <v>0</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97</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97</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97</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97</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97</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120</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120</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120</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120</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120</v>
      </c>
      <c r="J27" s="9" t="str">
        <f t="shared" ca="1" si="1"/>
        <v>NOT DUE</v>
      </c>
      <c r="K27" s="31"/>
      <c r="L27" s="10"/>
    </row>
    <row r="28" spans="1:12" ht="38.25" x14ac:dyDescent="0.25">
      <c r="A28" s="9" t="s">
        <v>893</v>
      </c>
      <c r="B28" s="31" t="s">
        <v>853</v>
      </c>
      <c r="C28" s="31" t="s">
        <v>831</v>
      </c>
      <c r="D28" s="20" t="s">
        <v>873</v>
      </c>
      <c r="E28" s="7">
        <v>43970</v>
      </c>
      <c r="F28" s="187">
        <v>44570</v>
      </c>
      <c r="G28" s="34"/>
      <c r="H28" s="8">
        <f>F28+1</f>
        <v>44571</v>
      </c>
      <c r="I28" s="11">
        <f t="shared" ca="1" si="0"/>
        <v>0</v>
      </c>
      <c r="J28" s="9" t="str">
        <f t="shared" ca="1" si="1"/>
        <v>NOT DUE</v>
      </c>
      <c r="K28" s="31"/>
      <c r="L28" s="10"/>
    </row>
    <row r="29" spans="1:12" ht="25.5" x14ac:dyDescent="0.25">
      <c r="A29" s="9" t="s">
        <v>894</v>
      </c>
      <c r="B29" s="31" t="s">
        <v>861</v>
      </c>
      <c r="C29" s="31" t="s">
        <v>834</v>
      </c>
      <c r="D29" s="20" t="s">
        <v>593</v>
      </c>
      <c r="E29" s="7">
        <v>43970</v>
      </c>
      <c r="F29" s="7">
        <v>44570</v>
      </c>
      <c r="G29" s="34"/>
      <c r="H29" s="8">
        <f>F29+7</f>
        <v>44577</v>
      </c>
      <c r="I29" s="11">
        <f t="shared" ca="1" si="0"/>
        <v>6</v>
      </c>
      <c r="J29" s="9" t="str">
        <f t="shared" ca="1" si="1"/>
        <v>NOT DUE</v>
      </c>
      <c r="K29" s="31"/>
      <c r="L29" s="10"/>
    </row>
    <row r="30" spans="1:12" ht="51" x14ac:dyDescent="0.25">
      <c r="A30" s="9" t="s">
        <v>895</v>
      </c>
      <c r="B30" s="31" t="s">
        <v>862</v>
      </c>
      <c r="C30" s="31" t="s">
        <v>829</v>
      </c>
      <c r="D30" s="20" t="s">
        <v>1</v>
      </c>
      <c r="E30" s="7">
        <v>43970</v>
      </c>
      <c r="F30" s="7">
        <v>44486</v>
      </c>
      <c r="G30" s="34"/>
      <c r="H30" s="8">
        <f>F30+182</f>
        <v>44668</v>
      </c>
      <c r="I30" s="11">
        <f t="shared" ca="1" si="0"/>
        <v>97</v>
      </c>
      <c r="J30" s="9" t="str">
        <f t="shared" ca="1" si="1"/>
        <v>NOT DUE</v>
      </c>
      <c r="K30" s="31"/>
      <c r="L30" s="10"/>
    </row>
    <row r="31" spans="1:12" ht="38.25" x14ac:dyDescent="0.25">
      <c r="A31" s="9" t="s">
        <v>896</v>
      </c>
      <c r="B31" s="31" t="s">
        <v>862</v>
      </c>
      <c r="C31" s="31" t="s">
        <v>831</v>
      </c>
      <c r="D31" s="20" t="s">
        <v>873</v>
      </c>
      <c r="E31" s="7">
        <v>43970</v>
      </c>
      <c r="F31" s="7">
        <v>44570</v>
      </c>
      <c r="G31" s="34"/>
      <c r="H31" s="8">
        <f>F31+1</f>
        <v>44571</v>
      </c>
      <c r="I31" s="11">
        <f t="shared" ca="1" si="0"/>
        <v>0</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120</v>
      </c>
      <c r="J32" s="9" t="str">
        <f t="shared" ca="1" si="1"/>
        <v>NOT DUE</v>
      </c>
      <c r="K32" s="31"/>
      <c r="L32" s="10"/>
    </row>
    <row r="33" spans="1:12" ht="42" customHeight="1" x14ac:dyDescent="0.25">
      <c r="A33" s="9" t="s">
        <v>898</v>
      </c>
      <c r="B33" s="31" t="s">
        <v>862</v>
      </c>
      <c r="C33" s="31" t="s">
        <v>863</v>
      </c>
      <c r="D33" s="20" t="s">
        <v>873</v>
      </c>
      <c r="E33" s="7">
        <v>43970</v>
      </c>
      <c r="F33" s="7">
        <v>44570</v>
      </c>
      <c r="G33" s="34"/>
      <c r="H33" s="8">
        <f>F33+1</f>
        <v>44571</v>
      </c>
      <c r="I33" s="11">
        <f t="shared" ca="1" si="0"/>
        <v>0</v>
      </c>
      <c r="J33" s="9" t="str">
        <f t="shared" ca="1" si="1"/>
        <v>NOT DUE</v>
      </c>
      <c r="K33" s="31"/>
      <c r="L33" s="10"/>
    </row>
    <row r="34" spans="1:12" ht="38.25" x14ac:dyDescent="0.25">
      <c r="A34" s="9" t="s">
        <v>899</v>
      </c>
      <c r="B34" s="31" t="s">
        <v>862</v>
      </c>
      <c r="C34" s="31" t="s">
        <v>864</v>
      </c>
      <c r="D34" s="20" t="s">
        <v>873</v>
      </c>
      <c r="E34" s="7">
        <v>43970</v>
      </c>
      <c r="F34" s="7">
        <v>44570</v>
      </c>
      <c r="G34" s="34"/>
      <c r="H34" s="8">
        <f t="shared" ref="H34:H37" si="5">F34+1</f>
        <v>44571</v>
      </c>
      <c r="I34" s="11">
        <f t="shared" ca="1" si="0"/>
        <v>0</v>
      </c>
      <c r="J34" s="9" t="str">
        <f t="shared" ca="1" si="1"/>
        <v>NOT DUE</v>
      </c>
      <c r="K34" s="31"/>
      <c r="L34" s="10"/>
    </row>
    <row r="35" spans="1:12" ht="54.75" customHeight="1" x14ac:dyDescent="0.25">
      <c r="A35" s="9" t="s">
        <v>900</v>
      </c>
      <c r="B35" s="31" t="s">
        <v>862</v>
      </c>
      <c r="C35" s="31" t="s">
        <v>865</v>
      </c>
      <c r="D35" s="20" t="s">
        <v>873</v>
      </c>
      <c r="E35" s="7">
        <v>43970</v>
      </c>
      <c r="F35" s="7">
        <v>44570</v>
      </c>
      <c r="G35" s="34"/>
      <c r="H35" s="8">
        <f t="shared" si="5"/>
        <v>44571</v>
      </c>
      <c r="I35" s="11">
        <f t="shared" ca="1" si="0"/>
        <v>0</v>
      </c>
      <c r="J35" s="9" t="str">
        <f t="shared" ca="1" si="1"/>
        <v>NOT DUE</v>
      </c>
      <c r="K35" s="31"/>
      <c r="L35" s="10"/>
    </row>
    <row r="36" spans="1:12" ht="25.5" x14ac:dyDescent="0.25">
      <c r="A36" s="9" t="s">
        <v>901</v>
      </c>
      <c r="B36" s="31" t="s">
        <v>862</v>
      </c>
      <c r="C36" s="31" t="s">
        <v>866</v>
      </c>
      <c r="D36" s="20" t="s">
        <v>873</v>
      </c>
      <c r="E36" s="7">
        <v>43970</v>
      </c>
      <c r="F36" s="7">
        <v>44570</v>
      </c>
      <c r="G36" s="34"/>
      <c r="H36" s="8">
        <f t="shared" si="5"/>
        <v>44571</v>
      </c>
      <c r="I36" s="11">
        <f t="shared" ca="1" si="0"/>
        <v>0</v>
      </c>
      <c r="J36" s="9" t="str">
        <f t="shared" ca="1" si="1"/>
        <v>NOT DUE</v>
      </c>
      <c r="K36" s="31"/>
      <c r="L36" s="10"/>
    </row>
    <row r="37" spans="1:12" ht="25.5" x14ac:dyDescent="0.25">
      <c r="A37" s="9" t="s">
        <v>902</v>
      </c>
      <c r="B37" s="31" t="s">
        <v>862</v>
      </c>
      <c r="C37" s="31" t="s">
        <v>867</v>
      </c>
      <c r="D37" s="20" t="s">
        <v>873</v>
      </c>
      <c r="E37" s="7">
        <v>43970</v>
      </c>
      <c r="F37" s="7">
        <v>44570</v>
      </c>
      <c r="G37" s="34"/>
      <c r="H37" s="8">
        <f t="shared" si="5"/>
        <v>44571</v>
      </c>
      <c r="I37" s="11">
        <f t="shared" ca="1" si="0"/>
        <v>0</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97</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97</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97</v>
      </c>
      <c r="J40" s="9" t="str">
        <f t="shared" ca="1" si="1"/>
        <v>NOT DUE</v>
      </c>
      <c r="K40" s="31"/>
      <c r="L40" s="10"/>
    </row>
    <row r="41" spans="1:12" ht="38.25" x14ac:dyDescent="0.25">
      <c r="A41" s="9" t="s">
        <v>906</v>
      </c>
      <c r="B41" s="31" t="s">
        <v>870</v>
      </c>
      <c r="C41" s="31" t="s">
        <v>831</v>
      </c>
      <c r="D41" s="20" t="s">
        <v>873</v>
      </c>
      <c r="E41" s="7">
        <v>43970</v>
      </c>
      <c r="F41" s="7">
        <v>44570</v>
      </c>
      <c r="G41" s="34"/>
      <c r="H41" s="8">
        <f>F41+1</f>
        <v>44571</v>
      </c>
      <c r="I41" s="11">
        <f t="shared" ca="1" si="0"/>
        <v>0</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120</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44569</v>
      </c>
      <c r="G8" s="13" t="s">
        <v>3297</v>
      </c>
      <c r="H8" s="8">
        <f>F8+7</f>
        <v>44576</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148</v>
      </c>
      <c r="J9" s="9" t="str">
        <f ca="1">IF(I9="","",IF(I9&lt;0,"OVERDUE","NOT DUE"))</f>
        <v>NOT DUE</v>
      </c>
      <c r="K9" s="31"/>
      <c r="L9" s="74"/>
    </row>
    <row r="10" spans="1:12" ht="25.5" x14ac:dyDescent="0.25">
      <c r="A10" s="9" t="s">
        <v>1459</v>
      </c>
      <c r="B10" s="31" t="s">
        <v>1460</v>
      </c>
      <c r="C10" s="31" t="s">
        <v>1455</v>
      </c>
      <c r="D10" s="20" t="s">
        <v>593</v>
      </c>
      <c r="E10" s="7">
        <v>43970</v>
      </c>
      <c r="F10" s="7">
        <v>44569</v>
      </c>
      <c r="G10" s="13" t="s">
        <v>3297</v>
      </c>
      <c r="H10" s="8">
        <f>F10+7</f>
        <v>44576</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148</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39" sqref="F3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44547</v>
      </c>
      <c r="G8" s="13"/>
      <c r="H8" s="8">
        <f>F8+30</f>
        <v>44577</v>
      </c>
      <c r="I8" s="11">
        <f t="shared" ref="I8:I46" ca="1" si="0">IF(ISBLANK(H8),"",H8-DATE(YEAR(NOW()),MONTH(NOW()),DAY(NOW())))</f>
        <v>6</v>
      </c>
      <c r="J8" s="9" t="str">
        <f t="shared" ref="J8:J46" ca="1" si="1">IF(I8="","",IF(I8&lt;0,"OVERDUE","NOT DUE"))</f>
        <v>NOT DUE</v>
      </c>
      <c r="K8" s="31"/>
      <c r="L8" s="10"/>
    </row>
    <row r="9" spans="1:12" x14ac:dyDescent="0.25">
      <c r="A9" s="9" t="s">
        <v>1470</v>
      </c>
      <c r="B9" s="31" t="s">
        <v>1471</v>
      </c>
      <c r="C9" s="31" t="s">
        <v>1472</v>
      </c>
      <c r="D9" s="20" t="s">
        <v>1469</v>
      </c>
      <c r="E9" s="7">
        <v>43970</v>
      </c>
      <c r="F9" s="7">
        <v>44547</v>
      </c>
      <c r="G9" s="13"/>
      <c r="H9" s="8">
        <f t="shared" ref="H9:H46" si="2">F9+30</f>
        <v>44577</v>
      </c>
      <c r="I9" s="11">
        <f t="shared" ca="1" si="0"/>
        <v>6</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120</v>
      </c>
      <c r="J10" s="9" t="str">
        <f t="shared" ca="1" si="1"/>
        <v>NOT DUE</v>
      </c>
      <c r="K10" s="31"/>
      <c r="L10" s="35"/>
    </row>
    <row r="11" spans="1:12" ht="25.5" x14ac:dyDescent="0.25">
      <c r="A11" s="9" t="s">
        <v>1476</v>
      </c>
      <c r="B11" s="31" t="s">
        <v>1477</v>
      </c>
      <c r="C11" s="31" t="s">
        <v>1478</v>
      </c>
      <c r="D11" s="20" t="s">
        <v>1469</v>
      </c>
      <c r="E11" s="7">
        <v>43970</v>
      </c>
      <c r="F11" s="7">
        <v>44547</v>
      </c>
      <c r="G11" s="13"/>
      <c r="H11" s="8">
        <f t="shared" si="2"/>
        <v>44577</v>
      </c>
      <c r="I11" s="11">
        <f t="shared" ca="1" si="0"/>
        <v>6</v>
      </c>
      <c r="J11" s="9" t="str">
        <f t="shared" ca="1" si="1"/>
        <v>NOT DUE</v>
      </c>
      <c r="K11" s="31"/>
      <c r="L11" s="10"/>
    </row>
    <row r="12" spans="1:12" x14ac:dyDescent="0.25">
      <c r="A12" s="9" t="s">
        <v>1479</v>
      </c>
      <c r="B12" s="31" t="s">
        <v>1480</v>
      </c>
      <c r="C12" s="31" t="s">
        <v>1472</v>
      </c>
      <c r="D12" s="20" t="s">
        <v>1469</v>
      </c>
      <c r="E12" s="7">
        <v>43970</v>
      </c>
      <c r="F12" s="7">
        <v>44547</v>
      </c>
      <c r="G12" s="13"/>
      <c r="H12" s="8">
        <f t="shared" si="2"/>
        <v>44577</v>
      </c>
      <c r="I12" s="11">
        <f t="shared" ca="1" si="0"/>
        <v>6</v>
      </c>
      <c r="J12" s="9" t="str">
        <f t="shared" ca="1" si="1"/>
        <v>NOT DUE</v>
      </c>
      <c r="K12" s="31"/>
      <c r="L12" s="35"/>
    </row>
    <row r="13" spans="1:12" x14ac:dyDescent="0.25">
      <c r="A13" s="9" t="s">
        <v>1481</v>
      </c>
      <c r="B13" s="31" t="s">
        <v>1482</v>
      </c>
      <c r="C13" s="31" t="s">
        <v>1472</v>
      </c>
      <c r="D13" s="20" t="s">
        <v>1469</v>
      </c>
      <c r="E13" s="7">
        <v>43970</v>
      </c>
      <c r="F13" s="7">
        <v>44547</v>
      </c>
      <c r="G13" s="13"/>
      <c r="H13" s="8">
        <f t="shared" si="2"/>
        <v>44577</v>
      </c>
      <c r="I13" s="11">
        <f t="shared" ca="1" si="0"/>
        <v>6</v>
      </c>
      <c r="J13" s="9" t="str">
        <f t="shared" ca="1" si="1"/>
        <v>NOT DUE</v>
      </c>
      <c r="K13" s="31"/>
      <c r="L13" s="10"/>
    </row>
    <row r="14" spans="1:12" x14ac:dyDescent="0.25">
      <c r="A14" s="9" t="s">
        <v>1483</v>
      </c>
      <c r="B14" s="31" t="s">
        <v>1484</v>
      </c>
      <c r="C14" s="31" t="s">
        <v>1472</v>
      </c>
      <c r="D14" s="20" t="s">
        <v>1469</v>
      </c>
      <c r="E14" s="7">
        <v>43970</v>
      </c>
      <c r="F14" s="7">
        <v>44547</v>
      </c>
      <c r="G14" s="13"/>
      <c r="H14" s="8">
        <f t="shared" si="2"/>
        <v>44577</v>
      </c>
      <c r="I14" s="11">
        <f t="shared" ca="1" si="0"/>
        <v>6</v>
      </c>
      <c r="J14" s="9" t="str">
        <f t="shared" ca="1" si="1"/>
        <v>NOT DUE</v>
      </c>
      <c r="K14" s="31"/>
      <c r="L14" s="10"/>
    </row>
    <row r="15" spans="1:12" x14ac:dyDescent="0.25">
      <c r="A15" s="9" t="s">
        <v>1485</v>
      </c>
      <c r="B15" s="31" t="s">
        <v>1486</v>
      </c>
      <c r="C15" s="31" t="s">
        <v>1472</v>
      </c>
      <c r="D15" s="20" t="s">
        <v>1469</v>
      </c>
      <c r="E15" s="7">
        <v>43970</v>
      </c>
      <c r="F15" s="7">
        <v>44547</v>
      </c>
      <c r="G15" s="13"/>
      <c r="H15" s="8">
        <f t="shared" si="2"/>
        <v>44577</v>
      </c>
      <c r="I15" s="11">
        <f t="shared" ca="1" si="0"/>
        <v>6</v>
      </c>
      <c r="J15" s="9" t="str">
        <f t="shared" ca="1" si="1"/>
        <v>NOT DUE</v>
      </c>
      <c r="K15" s="31"/>
      <c r="L15" s="10"/>
    </row>
    <row r="16" spans="1:12" x14ac:dyDescent="0.25">
      <c r="A16" s="9" t="s">
        <v>1487</v>
      </c>
      <c r="B16" s="31" t="s">
        <v>1488</v>
      </c>
      <c r="C16" s="31" t="s">
        <v>1472</v>
      </c>
      <c r="D16" s="20" t="s">
        <v>1469</v>
      </c>
      <c r="E16" s="7">
        <v>43970</v>
      </c>
      <c r="F16" s="7">
        <v>44547</v>
      </c>
      <c r="G16" s="13"/>
      <c r="H16" s="8">
        <f t="shared" si="2"/>
        <v>44577</v>
      </c>
      <c r="I16" s="11">
        <f t="shared" ca="1" si="0"/>
        <v>6</v>
      </c>
      <c r="J16" s="9" t="str">
        <f t="shared" ca="1" si="1"/>
        <v>NOT DUE</v>
      </c>
      <c r="K16" s="31"/>
      <c r="L16" s="10"/>
    </row>
    <row r="17" spans="1:12" x14ac:dyDescent="0.25">
      <c r="A17" s="9" t="s">
        <v>1489</v>
      </c>
      <c r="B17" s="31" t="s">
        <v>1490</v>
      </c>
      <c r="C17" s="31" t="s">
        <v>1491</v>
      </c>
      <c r="D17" s="20" t="s">
        <v>1469</v>
      </c>
      <c r="E17" s="7">
        <v>43970</v>
      </c>
      <c r="F17" s="7">
        <v>44547</v>
      </c>
      <c r="G17" s="13"/>
      <c r="H17" s="8">
        <f t="shared" si="2"/>
        <v>44577</v>
      </c>
      <c r="I17" s="11">
        <f t="shared" ca="1" si="0"/>
        <v>6</v>
      </c>
      <c r="J17" s="9" t="str">
        <f t="shared" ca="1" si="1"/>
        <v>NOT DUE</v>
      </c>
      <c r="K17" s="31"/>
      <c r="L17" s="10"/>
    </row>
    <row r="18" spans="1:12" ht="15" customHeight="1" x14ac:dyDescent="0.25">
      <c r="A18" s="9" t="s">
        <v>1492</v>
      </c>
      <c r="B18" s="31" t="s">
        <v>1493</v>
      </c>
      <c r="C18" s="31" t="s">
        <v>1494</v>
      </c>
      <c r="D18" s="20" t="s">
        <v>1469</v>
      </c>
      <c r="E18" s="7">
        <v>43970</v>
      </c>
      <c r="F18" s="7">
        <v>44547</v>
      </c>
      <c r="G18" s="13"/>
      <c r="H18" s="8">
        <f t="shared" si="2"/>
        <v>44577</v>
      </c>
      <c r="I18" s="11">
        <f t="shared" ca="1" si="0"/>
        <v>6</v>
      </c>
      <c r="J18" s="9" t="str">
        <f t="shared" ca="1" si="1"/>
        <v>NOT DUE</v>
      </c>
      <c r="K18" s="31"/>
      <c r="L18" s="10"/>
    </row>
    <row r="19" spans="1:12" ht="35.25" customHeight="1" x14ac:dyDescent="0.25">
      <c r="A19" s="9" t="s">
        <v>1495</v>
      </c>
      <c r="B19" s="31" t="s">
        <v>1496</v>
      </c>
      <c r="C19" s="31" t="s">
        <v>1497</v>
      </c>
      <c r="D19" s="20" t="s">
        <v>1469</v>
      </c>
      <c r="E19" s="7">
        <v>43970</v>
      </c>
      <c r="F19" s="7">
        <v>44547</v>
      </c>
      <c r="G19" s="13"/>
      <c r="H19" s="8">
        <f t="shared" si="2"/>
        <v>44577</v>
      </c>
      <c r="I19" s="11">
        <f t="shared" ca="1" si="0"/>
        <v>6</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103</v>
      </c>
      <c r="J20" s="9" t="str">
        <f t="shared" ca="1" si="1"/>
        <v>NOT DUE</v>
      </c>
      <c r="K20" s="31"/>
      <c r="L20" s="35"/>
    </row>
    <row r="21" spans="1:12" ht="25.5" x14ac:dyDescent="0.25">
      <c r="A21" s="9" t="s">
        <v>1501</v>
      </c>
      <c r="B21" s="31" t="s">
        <v>1502</v>
      </c>
      <c r="C21" s="31" t="s">
        <v>1503</v>
      </c>
      <c r="D21" s="20" t="s">
        <v>1469</v>
      </c>
      <c r="E21" s="7">
        <v>43970</v>
      </c>
      <c r="F21" s="7">
        <v>44547</v>
      </c>
      <c r="G21" s="13"/>
      <c r="H21" s="8">
        <f t="shared" si="2"/>
        <v>44577</v>
      </c>
      <c r="I21" s="11">
        <f t="shared" ca="1" si="0"/>
        <v>6</v>
      </c>
      <c r="J21" s="9" t="str">
        <f t="shared" ca="1" si="1"/>
        <v>NOT DUE</v>
      </c>
      <c r="K21" s="31"/>
      <c r="L21" s="35"/>
    </row>
    <row r="22" spans="1:12" x14ac:dyDescent="0.25">
      <c r="A22" s="9" t="s">
        <v>1504</v>
      </c>
      <c r="B22" s="31" t="s">
        <v>1505</v>
      </c>
      <c r="C22" s="31" t="s">
        <v>1472</v>
      </c>
      <c r="D22" s="20" t="s">
        <v>1469</v>
      </c>
      <c r="E22" s="7">
        <v>43970</v>
      </c>
      <c r="F22" s="7">
        <v>44547</v>
      </c>
      <c r="G22" s="13"/>
      <c r="H22" s="8">
        <f t="shared" si="2"/>
        <v>44577</v>
      </c>
      <c r="I22" s="11">
        <f t="shared" ca="1" si="0"/>
        <v>6</v>
      </c>
      <c r="J22" s="9" t="str">
        <f t="shared" ca="1" si="1"/>
        <v>NOT DUE</v>
      </c>
      <c r="K22" s="31"/>
      <c r="L22" s="35"/>
    </row>
    <row r="23" spans="1:12" x14ac:dyDescent="0.25">
      <c r="A23" s="9" t="s">
        <v>1506</v>
      </c>
      <c r="B23" s="31" t="s">
        <v>1507</v>
      </c>
      <c r="C23" s="31" t="s">
        <v>1472</v>
      </c>
      <c r="D23" s="20" t="s">
        <v>1469</v>
      </c>
      <c r="E23" s="7">
        <v>43970</v>
      </c>
      <c r="F23" s="7">
        <v>44547</v>
      </c>
      <c r="G23" s="13"/>
      <c r="H23" s="8">
        <f t="shared" si="2"/>
        <v>44577</v>
      </c>
      <c r="I23" s="11">
        <f t="shared" ca="1" si="0"/>
        <v>6</v>
      </c>
      <c r="J23" s="9" t="str">
        <f t="shared" ca="1" si="1"/>
        <v>NOT DUE</v>
      </c>
      <c r="K23" s="31"/>
      <c r="L23" s="35"/>
    </row>
    <row r="24" spans="1:12" x14ac:dyDescent="0.25">
      <c r="A24" s="9" t="s">
        <v>1508</v>
      </c>
      <c r="B24" s="31" t="s">
        <v>1509</v>
      </c>
      <c r="C24" s="31" t="s">
        <v>1472</v>
      </c>
      <c r="D24" s="20" t="s">
        <v>1469</v>
      </c>
      <c r="E24" s="7">
        <v>43970</v>
      </c>
      <c r="F24" s="7">
        <v>44547</v>
      </c>
      <c r="G24" s="13"/>
      <c r="H24" s="8">
        <f t="shared" si="2"/>
        <v>44577</v>
      </c>
      <c r="I24" s="11">
        <f t="shared" ca="1" si="0"/>
        <v>6</v>
      </c>
      <c r="J24" s="9" t="str">
        <f t="shared" ca="1" si="1"/>
        <v>NOT DUE</v>
      </c>
      <c r="K24" s="31"/>
      <c r="L24" s="10"/>
    </row>
    <row r="25" spans="1:12" x14ac:dyDescent="0.25">
      <c r="A25" s="9" t="s">
        <v>1510</v>
      </c>
      <c r="B25" s="31" t="s">
        <v>1511</v>
      </c>
      <c r="C25" s="31" t="s">
        <v>1472</v>
      </c>
      <c r="D25" s="20" t="s">
        <v>1469</v>
      </c>
      <c r="E25" s="7">
        <v>43970</v>
      </c>
      <c r="F25" s="7">
        <v>44547</v>
      </c>
      <c r="G25" s="13"/>
      <c r="H25" s="8">
        <f t="shared" si="2"/>
        <v>44577</v>
      </c>
      <c r="I25" s="11">
        <f t="shared" ca="1" si="0"/>
        <v>6</v>
      </c>
      <c r="J25" s="9" t="str">
        <f t="shared" ca="1" si="1"/>
        <v>NOT DUE</v>
      </c>
      <c r="K25" s="31"/>
      <c r="L25" s="10"/>
    </row>
    <row r="26" spans="1:12" ht="25.5" x14ac:dyDescent="0.25">
      <c r="A26" s="9" t="s">
        <v>1512</v>
      </c>
      <c r="B26" s="31" t="s">
        <v>1513</v>
      </c>
      <c r="C26" s="31" t="s">
        <v>1472</v>
      </c>
      <c r="D26" s="20" t="s">
        <v>1469</v>
      </c>
      <c r="E26" s="7">
        <v>43970</v>
      </c>
      <c r="F26" s="7">
        <v>44547</v>
      </c>
      <c r="G26" s="13"/>
      <c r="H26" s="8">
        <f t="shared" si="2"/>
        <v>44577</v>
      </c>
      <c r="I26" s="11">
        <f t="shared" ca="1" si="0"/>
        <v>6</v>
      </c>
      <c r="J26" s="9" t="str">
        <f t="shared" ca="1" si="1"/>
        <v>NOT DUE</v>
      </c>
      <c r="K26" s="31"/>
      <c r="L26" s="10"/>
    </row>
    <row r="27" spans="1:12" ht="25.5" x14ac:dyDescent="0.25">
      <c r="A27" s="9" t="s">
        <v>1514</v>
      </c>
      <c r="B27" s="31" t="s">
        <v>1515</v>
      </c>
      <c r="C27" s="31" t="s">
        <v>1516</v>
      </c>
      <c r="D27" s="20" t="s">
        <v>1469</v>
      </c>
      <c r="E27" s="7">
        <v>43970</v>
      </c>
      <c r="F27" s="7">
        <v>44547</v>
      </c>
      <c r="G27" s="13"/>
      <c r="H27" s="8">
        <f t="shared" si="2"/>
        <v>44577</v>
      </c>
      <c r="I27" s="11">
        <f t="shared" ca="1" si="0"/>
        <v>6</v>
      </c>
      <c r="J27" s="9" t="str">
        <f t="shared" ca="1" si="1"/>
        <v>NOT DUE</v>
      </c>
      <c r="K27" s="31"/>
      <c r="L27" s="10"/>
    </row>
    <row r="28" spans="1:12" ht="27" customHeight="1" x14ac:dyDescent="0.25">
      <c r="A28" s="9" t="s">
        <v>1517</v>
      </c>
      <c r="B28" s="31" t="s">
        <v>1518</v>
      </c>
      <c r="C28" s="36" t="s">
        <v>1519</v>
      </c>
      <c r="D28" s="20" t="s">
        <v>1469</v>
      </c>
      <c r="E28" s="7">
        <v>43970</v>
      </c>
      <c r="F28" s="7">
        <v>44547</v>
      </c>
      <c r="G28" s="13"/>
      <c r="H28" s="8">
        <f t="shared" si="2"/>
        <v>44577</v>
      </c>
      <c r="I28" s="11">
        <f t="shared" ca="1" si="0"/>
        <v>6</v>
      </c>
      <c r="J28" s="9" t="str">
        <f t="shared" ca="1" si="1"/>
        <v>NOT DUE</v>
      </c>
      <c r="K28" s="31"/>
      <c r="L28" s="35"/>
    </row>
    <row r="29" spans="1:12" ht="24.75" customHeight="1" x14ac:dyDescent="0.25">
      <c r="A29" s="9" t="s">
        <v>1520</v>
      </c>
      <c r="B29" s="31" t="s">
        <v>1521</v>
      </c>
      <c r="C29" s="31" t="s">
        <v>1522</v>
      </c>
      <c r="D29" s="20" t="s">
        <v>1469</v>
      </c>
      <c r="E29" s="7">
        <v>43970</v>
      </c>
      <c r="F29" s="7">
        <v>44547</v>
      </c>
      <c r="G29" s="13"/>
      <c r="H29" s="8">
        <f t="shared" si="2"/>
        <v>44577</v>
      </c>
      <c r="I29" s="11">
        <f t="shared" ca="1" si="0"/>
        <v>6</v>
      </c>
      <c r="J29" s="9" t="str">
        <f t="shared" ca="1" si="1"/>
        <v>NOT DUE</v>
      </c>
      <c r="K29" s="31"/>
      <c r="L29" s="10"/>
    </row>
    <row r="30" spans="1:12" x14ac:dyDescent="0.25">
      <c r="A30" s="9" t="s">
        <v>1523</v>
      </c>
      <c r="B30" s="31" t="s">
        <v>1524</v>
      </c>
      <c r="C30" s="37" t="s">
        <v>1525</v>
      </c>
      <c r="D30" s="20" t="s">
        <v>1469</v>
      </c>
      <c r="E30" s="7">
        <v>43970</v>
      </c>
      <c r="F30" s="7">
        <v>44547</v>
      </c>
      <c r="G30" s="13"/>
      <c r="H30" s="8">
        <f t="shared" si="2"/>
        <v>44577</v>
      </c>
      <c r="I30" s="11">
        <f t="shared" ca="1" si="0"/>
        <v>6</v>
      </c>
      <c r="J30" s="9" t="str">
        <f t="shared" ca="1" si="1"/>
        <v>NOT DUE</v>
      </c>
      <c r="K30" s="31"/>
      <c r="L30" s="10"/>
    </row>
    <row r="31" spans="1:12" ht="15" customHeight="1" x14ac:dyDescent="0.25">
      <c r="A31" s="9" t="s">
        <v>1526</v>
      </c>
      <c r="B31" s="31" t="s">
        <v>1527</v>
      </c>
      <c r="C31" s="37" t="s">
        <v>1525</v>
      </c>
      <c r="D31" s="20" t="s">
        <v>1469</v>
      </c>
      <c r="E31" s="7">
        <v>43970</v>
      </c>
      <c r="F31" s="7">
        <v>44547</v>
      </c>
      <c r="G31" s="13"/>
      <c r="H31" s="8">
        <f t="shared" si="2"/>
        <v>44577</v>
      </c>
      <c r="I31" s="11">
        <f t="shared" ca="1" si="0"/>
        <v>6</v>
      </c>
      <c r="J31" s="9" t="str">
        <f t="shared" ca="1" si="1"/>
        <v>NOT DUE</v>
      </c>
      <c r="K31" s="31"/>
      <c r="L31" s="10"/>
    </row>
    <row r="32" spans="1:12" ht="25.5" x14ac:dyDescent="0.25">
      <c r="A32" s="9" t="s">
        <v>1528</v>
      </c>
      <c r="B32" s="31" t="s">
        <v>1529</v>
      </c>
      <c r="C32" s="31" t="s">
        <v>1530</v>
      </c>
      <c r="D32" s="20" t="s">
        <v>1469</v>
      </c>
      <c r="E32" s="7">
        <v>43970</v>
      </c>
      <c r="F32" s="7">
        <v>44547</v>
      </c>
      <c r="G32" s="13"/>
      <c r="H32" s="8">
        <f t="shared" si="2"/>
        <v>44577</v>
      </c>
      <c r="I32" s="11">
        <f t="shared" ca="1" si="0"/>
        <v>6</v>
      </c>
      <c r="J32" s="9" t="str">
        <f t="shared" ca="1" si="1"/>
        <v>NOT DUE</v>
      </c>
      <c r="K32" s="31"/>
      <c r="L32" s="10"/>
    </row>
    <row r="33" spans="1:12" ht="25.5" x14ac:dyDescent="0.25">
      <c r="A33" s="9" t="s">
        <v>1531</v>
      </c>
      <c r="B33" s="31" t="s">
        <v>1532</v>
      </c>
      <c r="C33" s="31" t="s">
        <v>1503</v>
      </c>
      <c r="D33" s="20" t="s">
        <v>1469</v>
      </c>
      <c r="E33" s="7">
        <v>43970</v>
      </c>
      <c r="F33" s="7">
        <v>44547</v>
      </c>
      <c r="G33" s="13"/>
      <c r="H33" s="8">
        <f t="shared" si="2"/>
        <v>44577</v>
      </c>
      <c r="I33" s="11">
        <f t="shared" ca="1" si="0"/>
        <v>6</v>
      </c>
      <c r="J33" s="9" t="str">
        <f t="shared" ca="1" si="1"/>
        <v>NOT DUE</v>
      </c>
      <c r="K33" s="31"/>
      <c r="L33" s="10"/>
    </row>
    <row r="34" spans="1:12" ht="25.5" x14ac:dyDescent="0.25">
      <c r="A34" s="9" t="s">
        <v>1533</v>
      </c>
      <c r="B34" s="31" t="s">
        <v>1534</v>
      </c>
      <c r="C34" s="31" t="s">
        <v>1535</v>
      </c>
      <c r="D34" s="20" t="s">
        <v>1469</v>
      </c>
      <c r="E34" s="7">
        <v>43970</v>
      </c>
      <c r="F34" s="7">
        <v>44547</v>
      </c>
      <c r="G34" s="13"/>
      <c r="H34" s="8">
        <f t="shared" si="2"/>
        <v>44577</v>
      </c>
      <c r="I34" s="11">
        <f t="shared" ca="1" si="0"/>
        <v>6</v>
      </c>
      <c r="J34" s="9" t="str">
        <f t="shared" ca="1" si="1"/>
        <v>NOT DUE</v>
      </c>
      <c r="K34" s="31"/>
      <c r="L34" s="10"/>
    </row>
    <row r="35" spans="1:12" ht="25.5" customHeight="1" x14ac:dyDescent="0.25">
      <c r="A35" s="9" t="s">
        <v>1536</v>
      </c>
      <c r="B35" s="31" t="s">
        <v>1537</v>
      </c>
      <c r="C35" s="31" t="s">
        <v>1535</v>
      </c>
      <c r="D35" s="20" t="s">
        <v>1469</v>
      </c>
      <c r="E35" s="7">
        <v>43970</v>
      </c>
      <c r="F35" s="7">
        <v>44547</v>
      </c>
      <c r="G35" s="13"/>
      <c r="H35" s="8">
        <f t="shared" si="2"/>
        <v>44577</v>
      </c>
      <c r="I35" s="11">
        <f t="shared" ca="1" si="0"/>
        <v>6</v>
      </c>
      <c r="J35" s="9" t="str">
        <f t="shared" ca="1" si="1"/>
        <v>NOT DUE</v>
      </c>
      <c r="K35" s="31"/>
      <c r="L35" s="10"/>
    </row>
    <row r="36" spans="1:12" x14ac:dyDescent="0.25">
      <c r="A36" s="9" t="s">
        <v>1538</v>
      </c>
      <c r="B36" s="31" t="s">
        <v>1539</v>
      </c>
      <c r="C36" s="31" t="s">
        <v>1540</v>
      </c>
      <c r="D36" s="20" t="s">
        <v>1469</v>
      </c>
      <c r="E36" s="7">
        <v>43970</v>
      </c>
      <c r="F36" s="7">
        <v>44547</v>
      </c>
      <c r="G36" s="13"/>
      <c r="H36" s="8">
        <f t="shared" si="2"/>
        <v>44577</v>
      </c>
      <c r="I36" s="11">
        <f t="shared" ca="1" si="0"/>
        <v>6</v>
      </c>
      <c r="J36" s="9" t="str">
        <f t="shared" ca="1" si="1"/>
        <v>NOT DUE</v>
      </c>
      <c r="K36" s="31"/>
      <c r="L36" s="10"/>
    </row>
    <row r="37" spans="1:12" ht="52.5" customHeight="1" x14ac:dyDescent="0.25">
      <c r="A37" s="9" t="s">
        <v>1541</v>
      </c>
      <c r="B37" s="31" t="s">
        <v>1542</v>
      </c>
      <c r="C37" s="36" t="s">
        <v>1543</v>
      </c>
      <c r="D37" s="20" t="s">
        <v>1469</v>
      </c>
      <c r="E37" s="7">
        <v>43970</v>
      </c>
      <c r="F37" s="7">
        <v>44547</v>
      </c>
      <c r="G37" s="13"/>
      <c r="H37" s="8">
        <f t="shared" si="2"/>
        <v>44577</v>
      </c>
      <c r="I37" s="11">
        <f t="shared" ca="1" si="0"/>
        <v>6</v>
      </c>
      <c r="J37" s="9" t="str">
        <f t="shared" ca="1" si="1"/>
        <v>NOT DUE</v>
      </c>
      <c r="K37" s="31"/>
      <c r="L37" s="10"/>
    </row>
    <row r="38" spans="1:12" x14ac:dyDescent="0.25">
      <c r="A38" s="9" t="s">
        <v>1544</v>
      </c>
      <c r="B38" s="31" t="s">
        <v>1545</v>
      </c>
      <c r="C38" s="31" t="s">
        <v>1525</v>
      </c>
      <c r="D38" s="20" t="s">
        <v>1469</v>
      </c>
      <c r="E38" s="7">
        <v>43970</v>
      </c>
      <c r="F38" s="7">
        <v>44547</v>
      </c>
      <c r="G38" s="13"/>
      <c r="H38" s="8">
        <f t="shared" si="2"/>
        <v>44577</v>
      </c>
      <c r="I38" s="11">
        <f t="shared" ca="1" si="0"/>
        <v>6</v>
      </c>
      <c r="J38" s="9" t="str">
        <f t="shared" ca="1" si="1"/>
        <v>NOT DUE</v>
      </c>
      <c r="K38" s="31"/>
      <c r="L38" s="35"/>
    </row>
    <row r="39" spans="1:12" x14ac:dyDescent="0.25">
      <c r="A39" s="9" t="s">
        <v>1546</v>
      </c>
      <c r="B39" s="31" t="s">
        <v>1547</v>
      </c>
      <c r="C39" s="31" t="s">
        <v>1548</v>
      </c>
      <c r="D39" s="20" t="s">
        <v>1549</v>
      </c>
      <c r="E39" s="7">
        <v>43970</v>
      </c>
      <c r="F39" s="7">
        <v>44570</v>
      </c>
      <c r="G39" s="13"/>
      <c r="H39" s="8">
        <f>F39+7</f>
        <v>44577</v>
      </c>
      <c r="I39" s="11">
        <f t="shared" ca="1" si="0"/>
        <v>6</v>
      </c>
      <c r="J39" s="9" t="str">
        <f t="shared" ca="1" si="1"/>
        <v>NOT DUE</v>
      </c>
      <c r="K39" s="31"/>
      <c r="L39" s="10"/>
    </row>
    <row r="40" spans="1:12" ht="25.5" x14ac:dyDescent="0.25">
      <c r="A40" s="9" t="s">
        <v>1550</v>
      </c>
      <c r="B40" s="31" t="s">
        <v>1551</v>
      </c>
      <c r="C40" s="31" t="s">
        <v>1535</v>
      </c>
      <c r="D40" s="20" t="s">
        <v>1469</v>
      </c>
      <c r="E40" s="7">
        <v>43970</v>
      </c>
      <c r="F40" s="7">
        <v>44547</v>
      </c>
      <c r="G40" s="13"/>
      <c r="H40" s="8">
        <f t="shared" si="2"/>
        <v>44577</v>
      </c>
      <c r="I40" s="11">
        <f t="shared" ca="1" si="0"/>
        <v>6</v>
      </c>
      <c r="J40" s="9" t="str">
        <f t="shared" ca="1" si="1"/>
        <v>NOT DUE</v>
      </c>
      <c r="K40" s="31"/>
      <c r="L40" s="10"/>
    </row>
    <row r="41" spans="1:12" ht="25.5" x14ac:dyDescent="0.25">
      <c r="A41" s="9" t="s">
        <v>1552</v>
      </c>
      <c r="B41" s="31" t="s">
        <v>1553</v>
      </c>
      <c r="C41" s="31" t="s">
        <v>1535</v>
      </c>
      <c r="D41" s="20" t="s">
        <v>1469</v>
      </c>
      <c r="E41" s="7">
        <v>43970</v>
      </c>
      <c r="F41" s="7">
        <v>44547</v>
      </c>
      <c r="G41" s="13"/>
      <c r="H41" s="8">
        <f t="shared" si="2"/>
        <v>44577</v>
      </c>
      <c r="I41" s="11">
        <f t="shared" ca="1" si="0"/>
        <v>6</v>
      </c>
      <c r="J41" s="9" t="str">
        <f t="shared" ca="1" si="1"/>
        <v>NOT DUE</v>
      </c>
      <c r="K41" s="31"/>
      <c r="L41" s="10"/>
    </row>
    <row r="42" spans="1:12" ht="25.5" x14ac:dyDescent="0.25">
      <c r="A42" s="9" t="s">
        <v>1554</v>
      </c>
      <c r="B42" s="31" t="s">
        <v>1555</v>
      </c>
      <c r="C42" s="31" t="s">
        <v>1535</v>
      </c>
      <c r="D42" s="20" t="s">
        <v>1469</v>
      </c>
      <c r="E42" s="7">
        <v>43970</v>
      </c>
      <c r="F42" s="7">
        <v>44547</v>
      </c>
      <c r="G42" s="13"/>
      <c r="H42" s="8">
        <f t="shared" si="2"/>
        <v>44577</v>
      </c>
      <c r="I42" s="11">
        <f t="shared" ca="1" si="0"/>
        <v>6</v>
      </c>
      <c r="J42" s="9" t="str">
        <f t="shared" ca="1" si="1"/>
        <v>NOT DUE</v>
      </c>
      <c r="K42" s="31"/>
      <c r="L42" s="10"/>
    </row>
    <row r="43" spans="1:12" ht="25.5" x14ac:dyDescent="0.25">
      <c r="A43" s="9" t="s">
        <v>1556</v>
      </c>
      <c r="B43" s="31" t="s">
        <v>1557</v>
      </c>
      <c r="C43" s="31" t="s">
        <v>1535</v>
      </c>
      <c r="D43" s="20" t="s">
        <v>1469</v>
      </c>
      <c r="E43" s="7">
        <v>43970</v>
      </c>
      <c r="F43" s="7">
        <v>44547</v>
      </c>
      <c r="G43" s="13"/>
      <c r="H43" s="8">
        <f t="shared" si="2"/>
        <v>44577</v>
      </c>
      <c r="I43" s="11">
        <f t="shared" ca="1" si="0"/>
        <v>6</v>
      </c>
      <c r="J43" s="9" t="str">
        <f t="shared" ca="1" si="1"/>
        <v>NOT DUE</v>
      </c>
      <c r="K43" s="31"/>
      <c r="L43" s="10"/>
    </row>
    <row r="44" spans="1:12" ht="25.5" x14ac:dyDescent="0.25">
      <c r="A44" s="9" t="s">
        <v>1558</v>
      </c>
      <c r="B44" s="31" t="s">
        <v>1559</v>
      </c>
      <c r="C44" s="31" t="s">
        <v>1535</v>
      </c>
      <c r="D44" s="20" t="s">
        <v>1469</v>
      </c>
      <c r="E44" s="7">
        <v>43970</v>
      </c>
      <c r="F44" s="7">
        <v>44547</v>
      </c>
      <c r="G44" s="13"/>
      <c r="H44" s="8">
        <f t="shared" si="2"/>
        <v>44577</v>
      </c>
      <c r="I44" s="11">
        <f t="shared" ca="1" si="0"/>
        <v>6</v>
      </c>
      <c r="J44" s="9" t="str">
        <f t="shared" ca="1" si="1"/>
        <v>NOT DUE</v>
      </c>
      <c r="K44" s="31"/>
      <c r="L44" s="10"/>
    </row>
    <row r="45" spans="1:12" ht="25.5" x14ac:dyDescent="0.25">
      <c r="A45" s="9" t="s">
        <v>1560</v>
      </c>
      <c r="B45" s="31" t="s">
        <v>1561</v>
      </c>
      <c r="C45" s="31" t="s">
        <v>1535</v>
      </c>
      <c r="D45" s="20" t="s">
        <v>1469</v>
      </c>
      <c r="E45" s="7">
        <v>43970</v>
      </c>
      <c r="F45" s="7">
        <v>44547</v>
      </c>
      <c r="G45" s="13"/>
      <c r="H45" s="8">
        <f t="shared" si="2"/>
        <v>44577</v>
      </c>
      <c r="I45" s="11">
        <f t="shared" ca="1" si="0"/>
        <v>6</v>
      </c>
      <c r="J45" s="9" t="str">
        <f t="shared" ca="1" si="1"/>
        <v>NOT DUE</v>
      </c>
      <c r="K45" s="31"/>
      <c r="L45" s="10"/>
    </row>
    <row r="46" spans="1:12" ht="25.5" x14ac:dyDescent="0.25">
      <c r="A46" s="9" t="s">
        <v>1562</v>
      </c>
      <c r="B46" s="31" t="s">
        <v>1563</v>
      </c>
      <c r="C46" s="31" t="s">
        <v>1535</v>
      </c>
      <c r="D46" s="20" t="s">
        <v>1469</v>
      </c>
      <c r="E46" s="7">
        <v>43970</v>
      </c>
      <c r="F46" s="7">
        <v>44547</v>
      </c>
      <c r="G46" s="13"/>
      <c r="H46" s="8">
        <f t="shared" si="2"/>
        <v>44577</v>
      </c>
      <c r="I46" s="11">
        <f t="shared" ca="1" si="0"/>
        <v>6</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25" sqref="F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44548</v>
      </c>
      <c r="G8" s="13"/>
      <c r="H8" s="8">
        <f>F8+30</f>
        <v>44578</v>
      </c>
      <c r="I8" s="11">
        <f ca="1">IF(ISBLANK(H8),"",H8-DATE(YEAR(NOW()),MONTH(NOW()),DAY(NOW())))</f>
        <v>7</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99</v>
      </c>
      <c r="J9" s="9" t="str">
        <f t="shared" ca="1" si="0"/>
        <v>NOT DUE</v>
      </c>
      <c r="K9" s="31"/>
      <c r="L9" s="10"/>
    </row>
    <row r="10" spans="1:12" x14ac:dyDescent="0.25">
      <c r="A10" s="38" t="s">
        <v>1620</v>
      </c>
      <c r="B10" s="31" t="s">
        <v>1621</v>
      </c>
      <c r="C10" s="31" t="s">
        <v>1622</v>
      </c>
      <c r="D10" s="20" t="s">
        <v>1469</v>
      </c>
      <c r="E10" s="7">
        <v>43970</v>
      </c>
      <c r="F10" s="7">
        <v>44548</v>
      </c>
      <c r="G10" s="13"/>
      <c r="H10" s="8">
        <f>F10+30</f>
        <v>44578</v>
      </c>
      <c r="I10" s="11">
        <f t="shared" ca="1" si="1"/>
        <v>7</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291</v>
      </c>
      <c r="J11" s="9" t="str">
        <f t="shared" ca="1" si="0"/>
        <v>NOT DUE</v>
      </c>
      <c r="K11" s="31"/>
      <c r="L11" s="10"/>
    </row>
    <row r="12" spans="1:12" ht="25.5" x14ac:dyDescent="0.25">
      <c r="A12" s="38" t="s">
        <v>1626</v>
      </c>
      <c r="B12" s="31" t="s">
        <v>1627</v>
      </c>
      <c r="C12" s="31" t="s">
        <v>1622</v>
      </c>
      <c r="D12" s="20" t="s">
        <v>1469</v>
      </c>
      <c r="E12" s="7">
        <v>43970</v>
      </c>
      <c r="F12" s="7">
        <v>44548</v>
      </c>
      <c r="G12" s="13"/>
      <c r="H12" s="8">
        <f t="shared" ref="H12:H21" si="2">F12+30</f>
        <v>44578</v>
      </c>
      <c r="I12" s="11">
        <f t="shared" ca="1" si="1"/>
        <v>7</v>
      </c>
      <c r="J12" s="9" t="str">
        <f t="shared" ca="1" si="0"/>
        <v>NOT DUE</v>
      </c>
      <c r="K12" s="31"/>
      <c r="L12" s="10"/>
    </row>
    <row r="13" spans="1:12" x14ac:dyDescent="0.25">
      <c r="A13" s="38" t="s">
        <v>1628</v>
      </c>
      <c r="B13" s="31" t="s">
        <v>1629</v>
      </c>
      <c r="C13" s="31" t="s">
        <v>1622</v>
      </c>
      <c r="D13" s="20" t="s">
        <v>1469</v>
      </c>
      <c r="E13" s="7">
        <v>43970</v>
      </c>
      <c r="F13" s="7">
        <v>44548</v>
      </c>
      <c r="G13" s="13"/>
      <c r="H13" s="8">
        <f t="shared" si="2"/>
        <v>44578</v>
      </c>
      <c r="I13" s="11">
        <f t="shared" ca="1" si="1"/>
        <v>7</v>
      </c>
      <c r="J13" s="9" t="str">
        <f t="shared" ca="1" si="0"/>
        <v>NOT DUE</v>
      </c>
      <c r="K13" s="31"/>
      <c r="L13" s="10"/>
    </row>
    <row r="14" spans="1:12" ht="38.25" x14ac:dyDescent="0.25">
      <c r="A14" s="38" t="s">
        <v>1630</v>
      </c>
      <c r="B14" s="31" t="s">
        <v>1631</v>
      </c>
      <c r="C14" s="31" t="s">
        <v>1622</v>
      </c>
      <c r="D14" s="20" t="s">
        <v>1469</v>
      </c>
      <c r="E14" s="7">
        <v>43970</v>
      </c>
      <c r="F14" s="7">
        <v>44548</v>
      </c>
      <c r="G14" s="13"/>
      <c r="H14" s="8">
        <f t="shared" si="2"/>
        <v>44578</v>
      </c>
      <c r="I14" s="11">
        <f t="shared" ca="1" si="1"/>
        <v>7</v>
      </c>
      <c r="J14" s="9" t="str">
        <f t="shared" ca="1" si="0"/>
        <v>NOT DUE</v>
      </c>
      <c r="K14" s="31"/>
      <c r="L14" s="10"/>
    </row>
    <row r="15" spans="1:12" x14ac:dyDescent="0.25">
      <c r="A15" s="38" t="s">
        <v>1632</v>
      </c>
      <c r="B15" s="31" t="s">
        <v>1589</v>
      </c>
      <c r="C15" s="31" t="s">
        <v>1622</v>
      </c>
      <c r="D15" s="20" t="s">
        <v>1469</v>
      </c>
      <c r="E15" s="7">
        <v>43970</v>
      </c>
      <c r="F15" s="7">
        <v>44548</v>
      </c>
      <c r="G15" s="13"/>
      <c r="H15" s="8">
        <f t="shared" si="2"/>
        <v>44578</v>
      </c>
      <c r="I15" s="11">
        <f t="shared" ca="1" si="1"/>
        <v>7</v>
      </c>
      <c r="J15" s="9" t="str">
        <f t="shared" ca="1" si="0"/>
        <v>NOT DUE</v>
      </c>
      <c r="K15" s="31"/>
      <c r="L15" s="10"/>
    </row>
    <row r="16" spans="1:12" ht="25.5" x14ac:dyDescent="0.25">
      <c r="A16" s="38" t="s">
        <v>1633</v>
      </c>
      <c r="B16" s="31" t="s">
        <v>1584</v>
      </c>
      <c r="C16" s="31" t="s">
        <v>1634</v>
      </c>
      <c r="D16" s="20" t="s">
        <v>1469</v>
      </c>
      <c r="E16" s="7">
        <v>43970</v>
      </c>
      <c r="F16" s="7">
        <v>44548</v>
      </c>
      <c r="G16" s="13"/>
      <c r="H16" s="8">
        <f t="shared" si="2"/>
        <v>44578</v>
      </c>
      <c r="I16" s="11">
        <f t="shared" ca="1" si="1"/>
        <v>7</v>
      </c>
      <c r="J16" s="9" t="str">
        <f t="shared" ca="1" si="0"/>
        <v>NOT DUE</v>
      </c>
      <c r="K16" s="31"/>
      <c r="L16" s="10"/>
    </row>
    <row r="17" spans="1:12" x14ac:dyDescent="0.25">
      <c r="A17" s="38" t="s">
        <v>1635</v>
      </c>
      <c r="B17" s="31" t="s">
        <v>1636</v>
      </c>
      <c r="C17" s="31" t="s">
        <v>1637</v>
      </c>
      <c r="D17" s="20" t="s">
        <v>1469</v>
      </c>
      <c r="E17" s="7">
        <v>43970</v>
      </c>
      <c r="F17" s="7">
        <v>44548</v>
      </c>
      <c r="G17" s="13"/>
      <c r="H17" s="8">
        <f t="shared" si="2"/>
        <v>44578</v>
      </c>
      <c r="I17" s="11">
        <f t="shared" ca="1" si="1"/>
        <v>7</v>
      </c>
      <c r="J17" s="9" t="str">
        <f t="shared" ca="1" si="0"/>
        <v>NOT DUE</v>
      </c>
      <c r="K17" s="31"/>
      <c r="L17" s="10"/>
    </row>
    <row r="18" spans="1:12" x14ac:dyDescent="0.25">
      <c r="A18" s="38" t="s">
        <v>1638</v>
      </c>
      <c r="B18" s="31" t="s">
        <v>1639</v>
      </c>
      <c r="C18" s="31" t="s">
        <v>1637</v>
      </c>
      <c r="D18" s="20" t="s">
        <v>1469</v>
      </c>
      <c r="E18" s="7">
        <v>43970</v>
      </c>
      <c r="F18" s="7">
        <v>44548</v>
      </c>
      <c r="G18" s="13"/>
      <c r="H18" s="8">
        <f t="shared" si="2"/>
        <v>44578</v>
      </c>
      <c r="I18" s="11">
        <f t="shared" ca="1" si="1"/>
        <v>7</v>
      </c>
      <c r="J18" s="9" t="str">
        <f t="shared" ca="1" si="0"/>
        <v>NOT DUE</v>
      </c>
      <c r="K18" s="31"/>
      <c r="L18" s="10"/>
    </row>
    <row r="19" spans="1:12" ht="25.5" x14ac:dyDescent="0.25">
      <c r="A19" s="38" t="s">
        <v>1640</v>
      </c>
      <c r="B19" s="31" t="s">
        <v>1641</v>
      </c>
      <c r="C19" s="31" t="s">
        <v>1642</v>
      </c>
      <c r="D19" s="20" t="s">
        <v>1469</v>
      </c>
      <c r="E19" s="7">
        <v>43970</v>
      </c>
      <c r="F19" s="7">
        <v>44548</v>
      </c>
      <c r="G19" s="13"/>
      <c r="H19" s="8">
        <f t="shared" si="2"/>
        <v>44578</v>
      </c>
      <c r="I19" s="11">
        <f t="shared" ca="1" si="1"/>
        <v>7</v>
      </c>
      <c r="J19" s="9" t="str">
        <f t="shared" ca="1" si="0"/>
        <v>NOT DUE</v>
      </c>
      <c r="K19" s="31"/>
      <c r="L19" s="10"/>
    </row>
    <row r="20" spans="1:12" x14ac:dyDescent="0.25">
      <c r="A20" s="111" t="s">
        <v>2729</v>
      </c>
      <c r="B20" s="109" t="s">
        <v>1666</v>
      </c>
      <c r="C20" s="109" t="s">
        <v>1667</v>
      </c>
      <c r="D20" s="110" t="s">
        <v>1469</v>
      </c>
      <c r="E20" s="7">
        <v>43970</v>
      </c>
      <c r="F20" s="7">
        <v>44548</v>
      </c>
      <c r="G20" s="13"/>
      <c r="H20" s="8">
        <f t="shared" si="2"/>
        <v>44578</v>
      </c>
      <c r="I20" s="11">
        <f t="shared" ca="1" si="1"/>
        <v>7</v>
      </c>
      <c r="J20" s="9" t="str">
        <f t="shared" ca="1" si="0"/>
        <v>NOT DUE</v>
      </c>
      <c r="K20" s="31"/>
      <c r="L20" s="10"/>
    </row>
    <row r="21" spans="1:12" ht="25.5" x14ac:dyDescent="0.25">
      <c r="A21" s="111" t="s">
        <v>2730</v>
      </c>
      <c r="B21" s="109" t="s">
        <v>2731</v>
      </c>
      <c r="C21" s="109" t="s">
        <v>2732</v>
      </c>
      <c r="D21" s="110" t="s">
        <v>1469</v>
      </c>
      <c r="E21" s="7">
        <v>43970</v>
      </c>
      <c r="F21" s="7">
        <v>44548</v>
      </c>
      <c r="G21" s="13"/>
      <c r="H21" s="8">
        <f t="shared" si="2"/>
        <v>44578</v>
      </c>
      <c r="I21" s="11">
        <f t="shared" ca="1" si="1"/>
        <v>7</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44570</v>
      </c>
      <c r="G8" s="13"/>
      <c r="H8" s="8">
        <f>F8+1</f>
        <v>44571</v>
      </c>
      <c r="I8" s="11">
        <f t="shared" ref="I8:I27" ca="1" si="0">IF(ISBLANK(H8),"",H8-DATE(YEAR(NOW()),MONTH(NOW()),DAY(NOW())))</f>
        <v>0</v>
      </c>
      <c r="J8" s="9" t="str">
        <f t="shared" ref="J8:J27" ca="1" si="1">IF(I8="","",IF(I8&lt;0,"OVERDUE","NOT DUE"))</f>
        <v>NOT DUE</v>
      </c>
      <c r="K8" s="31"/>
      <c r="L8" s="10"/>
    </row>
    <row r="9" spans="1:12" x14ac:dyDescent="0.25">
      <c r="A9" s="38" t="s">
        <v>1569</v>
      </c>
      <c r="B9" s="31" t="s">
        <v>1566</v>
      </c>
      <c r="C9" s="31" t="s">
        <v>1570</v>
      </c>
      <c r="D9" s="20" t="s">
        <v>593</v>
      </c>
      <c r="E9" s="7">
        <v>43970</v>
      </c>
      <c r="F9" s="7">
        <v>44570</v>
      </c>
      <c r="G9" s="13"/>
      <c r="H9" s="8">
        <f>F9+7</f>
        <v>44577</v>
      </c>
      <c r="I9" s="11">
        <f t="shared" ca="1" si="0"/>
        <v>6</v>
      </c>
      <c r="J9" s="9" t="str">
        <f t="shared" ca="1" si="1"/>
        <v>NOT DUE</v>
      </c>
      <c r="K9" s="31"/>
      <c r="L9" s="10"/>
    </row>
    <row r="10" spans="1:12" ht="63.75" x14ac:dyDescent="0.25">
      <c r="A10" s="38" t="s">
        <v>1571</v>
      </c>
      <c r="B10" s="31" t="s">
        <v>1572</v>
      </c>
      <c r="C10" s="31" t="s">
        <v>1567</v>
      </c>
      <c r="D10" s="20" t="s">
        <v>1568</v>
      </c>
      <c r="E10" s="7">
        <v>43970</v>
      </c>
      <c r="F10" s="7">
        <v>44570</v>
      </c>
      <c r="G10" s="13"/>
      <c r="H10" s="8">
        <f>F10+1</f>
        <v>44571</v>
      </c>
      <c r="I10" s="11">
        <f t="shared" ca="1" si="0"/>
        <v>0</v>
      </c>
      <c r="J10" s="9" t="str">
        <f t="shared" ca="1" si="1"/>
        <v>NOT DUE</v>
      </c>
      <c r="K10" s="31"/>
      <c r="L10" s="10"/>
    </row>
    <row r="11" spans="1:12" ht="51" x14ac:dyDescent="0.25">
      <c r="A11" s="38" t="s">
        <v>1573</v>
      </c>
      <c r="B11" s="31" t="s">
        <v>1572</v>
      </c>
      <c r="C11" s="31" t="s">
        <v>1574</v>
      </c>
      <c r="D11" s="20" t="s">
        <v>593</v>
      </c>
      <c r="E11" s="7">
        <v>43970</v>
      </c>
      <c r="F11" s="7">
        <v>44570</v>
      </c>
      <c r="G11" s="13"/>
      <c r="H11" s="8">
        <f>F11+7</f>
        <v>44577</v>
      </c>
      <c r="I11" s="11">
        <f t="shared" ca="1" si="0"/>
        <v>6</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148</v>
      </c>
      <c r="J12" s="9" t="str">
        <f t="shared" ca="1" si="1"/>
        <v>NOT DUE</v>
      </c>
      <c r="K12" s="31"/>
      <c r="L12" s="10"/>
    </row>
    <row r="13" spans="1:12" ht="25.5" x14ac:dyDescent="0.25">
      <c r="A13" s="38" t="s">
        <v>1577</v>
      </c>
      <c r="B13" s="31" t="s">
        <v>1578</v>
      </c>
      <c r="C13" s="31" t="s">
        <v>1579</v>
      </c>
      <c r="D13" s="20" t="s">
        <v>1568</v>
      </c>
      <c r="E13" s="7">
        <v>43970</v>
      </c>
      <c r="F13" s="7">
        <v>44570</v>
      </c>
      <c r="G13" s="13"/>
      <c r="H13" s="8">
        <f t="shared" ref="H13:H14" si="2">F13+1</f>
        <v>44571</v>
      </c>
      <c r="I13" s="11">
        <f t="shared" ca="1" si="0"/>
        <v>0</v>
      </c>
      <c r="J13" s="9" t="str">
        <f t="shared" ca="1" si="1"/>
        <v>NOT DUE</v>
      </c>
      <c r="K13" s="31"/>
      <c r="L13" s="35"/>
    </row>
    <row r="14" spans="1:12" ht="25.5" x14ac:dyDescent="0.25">
      <c r="A14" s="38" t="s">
        <v>1580</v>
      </c>
      <c r="B14" s="31" t="s">
        <v>1581</v>
      </c>
      <c r="C14" s="31" t="s">
        <v>1582</v>
      </c>
      <c r="D14" s="20" t="s">
        <v>1568</v>
      </c>
      <c r="E14" s="7">
        <v>43970</v>
      </c>
      <c r="F14" s="7">
        <v>44570</v>
      </c>
      <c r="G14" s="13"/>
      <c r="H14" s="8">
        <f t="shared" si="2"/>
        <v>44571</v>
      </c>
      <c r="I14" s="11">
        <f t="shared" ca="1" si="0"/>
        <v>0</v>
      </c>
      <c r="J14" s="9" t="str">
        <f t="shared" ca="1" si="1"/>
        <v>NOT DUE</v>
      </c>
      <c r="K14" s="31"/>
      <c r="L14" s="10"/>
    </row>
    <row r="15" spans="1:12" ht="38.25" x14ac:dyDescent="0.25">
      <c r="A15" s="38" t="s">
        <v>1583</v>
      </c>
      <c r="B15" s="200" t="s">
        <v>1584</v>
      </c>
      <c r="C15" s="31" t="s">
        <v>1585</v>
      </c>
      <c r="D15" s="20" t="s">
        <v>1469</v>
      </c>
      <c r="E15" s="7">
        <v>43970</v>
      </c>
      <c r="F15" s="7">
        <v>44549</v>
      </c>
      <c r="G15" s="13"/>
      <c r="H15" s="8">
        <f>F15+30</f>
        <v>44579</v>
      </c>
      <c r="I15" s="11">
        <f t="shared" ca="1" si="0"/>
        <v>8</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148</v>
      </c>
      <c r="J16" s="9" t="str">
        <f t="shared" ca="1" si="1"/>
        <v>NOT DUE</v>
      </c>
      <c r="K16" s="31"/>
      <c r="L16" s="10"/>
    </row>
    <row r="17" spans="1:12" ht="38.25" x14ac:dyDescent="0.25">
      <c r="A17" s="38" t="s">
        <v>1588</v>
      </c>
      <c r="B17" s="31" t="s">
        <v>1589</v>
      </c>
      <c r="C17" s="31" t="s">
        <v>1590</v>
      </c>
      <c r="D17" s="20" t="s">
        <v>1469</v>
      </c>
      <c r="E17" s="7">
        <v>43970</v>
      </c>
      <c r="F17" s="7">
        <v>44549</v>
      </c>
      <c r="G17" s="13"/>
      <c r="H17" s="8">
        <f t="shared" ref="H17:H19" si="3">F17+30</f>
        <v>44579</v>
      </c>
      <c r="I17" s="11">
        <f t="shared" ca="1" si="0"/>
        <v>8</v>
      </c>
      <c r="J17" s="9" t="str">
        <f t="shared" ca="1" si="1"/>
        <v>NOT DUE</v>
      </c>
      <c r="K17" s="31"/>
      <c r="L17" s="10"/>
    </row>
    <row r="18" spans="1:12" ht="51" x14ac:dyDescent="0.25">
      <c r="A18" s="38" t="s">
        <v>1591</v>
      </c>
      <c r="B18" s="31" t="s">
        <v>1592</v>
      </c>
      <c r="C18" s="31" t="s">
        <v>1593</v>
      </c>
      <c r="D18" s="20" t="s">
        <v>1469</v>
      </c>
      <c r="E18" s="7">
        <v>43970</v>
      </c>
      <c r="F18" s="7">
        <v>44549</v>
      </c>
      <c r="G18" s="13"/>
      <c r="H18" s="8">
        <f t="shared" si="3"/>
        <v>44579</v>
      </c>
      <c r="I18" s="11">
        <f t="shared" ca="1" si="0"/>
        <v>8</v>
      </c>
      <c r="J18" s="9" t="str">
        <f t="shared" ca="1" si="1"/>
        <v>NOT DUE</v>
      </c>
      <c r="K18" s="31"/>
      <c r="L18" s="10"/>
    </row>
    <row r="19" spans="1:12" x14ac:dyDescent="0.25">
      <c r="A19" s="38" t="s">
        <v>1594</v>
      </c>
      <c r="B19" s="31" t="s">
        <v>1595</v>
      </c>
      <c r="C19" s="31" t="s">
        <v>1596</v>
      </c>
      <c r="D19" s="20" t="s">
        <v>1469</v>
      </c>
      <c r="E19" s="7">
        <v>43970</v>
      </c>
      <c r="F19" s="7">
        <v>44549</v>
      </c>
      <c r="G19" s="13"/>
      <c r="H19" s="8">
        <f t="shared" si="3"/>
        <v>44579</v>
      </c>
      <c r="I19" s="11">
        <f t="shared" ca="1" si="0"/>
        <v>8</v>
      </c>
      <c r="J19" s="9" t="str">
        <f t="shared" ca="1" si="1"/>
        <v>NOT DUE</v>
      </c>
      <c r="K19" s="31"/>
      <c r="L19" s="10"/>
    </row>
    <row r="20" spans="1:12" x14ac:dyDescent="0.25">
      <c r="A20" s="38" t="s">
        <v>1597</v>
      </c>
      <c r="B20" s="31" t="s">
        <v>1598</v>
      </c>
      <c r="C20" s="31" t="s">
        <v>1599</v>
      </c>
      <c r="D20" s="20" t="s">
        <v>1568</v>
      </c>
      <c r="E20" s="7">
        <v>43970</v>
      </c>
      <c r="F20" s="7">
        <v>44570</v>
      </c>
      <c r="G20" s="13"/>
      <c r="H20" s="8">
        <f>F20+1</f>
        <v>44571</v>
      </c>
      <c r="I20" s="11">
        <f t="shared" ca="1" si="0"/>
        <v>0</v>
      </c>
      <c r="J20" s="9" t="str">
        <f t="shared" ca="1" si="1"/>
        <v>NOT DUE</v>
      </c>
      <c r="K20" s="31"/>
      <c r="L20" s="10"/>
    </row>
    <row r="21" spans="1:12" ht="25.5" x14ac:dyDescent="0.25">
      <c r="A21" s="38" t="s">
        <v>1600</v>
      </c>
      <c r="B21" s="31" t="s">
        <v>1598</v>
      </c>
      <c r="C21" s="31" t="s">
        <v>1601</v>
      </c>
      <c r="D21" s="20" t="s">
        <v>1469</v>
      </c>
      <c r="E21" s="7">
        <v>43970</v>
      </c>
      <c r="F21" s="7">
        <v>44549</v>
      </c>
      <c r="G21" s="13"/>
      <c r="H21" s="8">
        <f t="shared" ref="H21" si="4">F21+30</f>
        <v>44579</v>
      </c>
      <c r="I21" s="11">
        <f t="shared" ca="1" si="0"/>
        <v>8</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148</v>
      </c>
      <c r="J22" s="9" t="str">
        <f t="shared" ca="1" si="1"/>
        <v>NOT DUE</v>
      </c>
      <c r="K22" s="31"/>
      <c r="L22" s="10"/>
    </row>
    <row r="23" spans="1:12" ht="38.25" x14ac:dyDescent="0.25">
      <c r="A23" s="38" t="s">
        <v>1603</v>
      </c>
      <c r="B23" s="31" t="s">
        <v>1604</v>
      </c>
      <c r="C23" s="31" t="s">
        <v>1605</v>
      </c>
      <c r="D23" s="20" t="s">
        <v>1469</v>
      </c>
      <c r="E23" s="7">
        <v>43970</v>
      </c>
      <c r="F23" s="7">
        <v>44549</v>
      </c>
      <c r="G23" s="13"/>
      <c r="H23" s="8">
        <f t="shared" ref="H23:H26" si="5">F23+30</f>
        <v>44579</v>
      </c>
      <c r="I23" s="11">
        <f t="shared" ca="1" si="0"/>
        <v>8</v>
      </c>
      <c r="J23" s="9" t="str">
        <f t="shared" ca="1" si="1"/>
        <v>NOT DUE</v>
      </c>
      <c r="K23" s="31"/>
      <c r="L23" s="10"/>
    </row>
    <row r="24" spans="1:12" ht="51" x14ac:dyDescent="0.25">
      <c r="A24" s="38" t="s">
        <v>1606</v>
      </c>
      <c r="B24" s="31" t="s">
        <v>1607</v>
      </c>
      <c r="C24" s="31" t="s">
        <v>1605</v>
      </c>
      <c r="D24" s="20" t="s">
        <v>1469</v>
      </c>
      <c r="E24" s="7">
        <v>43970</v>
      </c>
      <c r="F24" s="7">
        <v>44549</v>
      </c>
      <c r="G24" s="13"/>
      <c r="H24" s="8">
        <f t="shared" si="5"/>
        <v>44579</v>
      </c>
      <c r="I24" s="11">
        <f t="shared" ca="1" si="0"/>
        <v>8</v>
      </c>
      <c r="J24" s="9" t="str">
        <f t="shared" ca="1" si="1"/>
        <v>NOT DUE</v>
      </c>
      <c r="K24" s="31"/>
      <c r="L24" s="10"/>
    </row>
    <row r="25" spans="1:12" ht="45.75" customHeight="1" x14ac:dyDescent="0.25">
      <c r="A25" s="38" t="s">
        <v>1608</v>
      </c>
      <c r="B25" s="31" t="s">
        <v>3029</v>
      </c>
      <c r="C25" s="31" t="s">
        <v>3030</v>
      </c>
      <c r="D25" s="20" t="s">
        <v>1469</v>
      </c>
      <c r="E25" s="7">
        <v>43970</v>
      </c>
      <c r="F25" s="7">
        <v>44549</v>
      </c>
      <c r="G25" s="13"/>
      <c r="H25" s="8">
        <f t="shared" si="5"/>
        <v>44579</v>
      </c>
      <c r="I25" s="11">
        <f t="shared" ca="1" si="0"/>
        <v>8</v>
      </c>
      <c r="J25" s="9" t="str">
        <f t="shared" ca="1" si="1"/>
        <v>NOT DUE</v>
      </c>
      <c r="K25" s="31"/>
      <c r="L25" s="10"/>
    </row>
    <row r="26" spans="1:12" ht="25.5" x14ac:dyDescent="0.25">
      <c r="A26" s="38" t="s">
        <v>1611</v>
      </c>
      <c r="B26" s="31" t="s">
        <v>1609</v>
      </c>
      <c r="C26" s="31" t="s">
        <v>1610</v>
      </c>
      <c r="D26" s="20" t="s">
        <v>1469</v>
      </c>
      <c r="E26" s="7">
        <v>43970</v>
      </c>
      <c r="F26" s="7">
        <v>44549</v>
      </c>
      <c r="G26" s="13"/>
      <c r="H26" s="8">
        <f t="shared" si="5"/>
        <v>44579</v>
      </c>
      <c r="I26" s="11">
        <f t="shared" ca="1" si="0"/>
        <v>8</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148</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4:B4"/>
    <mergeCell ref="D4:E4"/>
    <mergeCell ref="A5:B5"/>
    <mergeCell ref="B15:B16"/>
    <mergeCell ref="G37:H37"/>
    <mergeCell ref="D36:E36"/>
    <mergeCell ref="G36:H36"/>
    <mergeCell ref="D37:E37"/>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4" sqref="F24"/>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44548</v>
      </c>
      <c r="G8" s="13"/>
      <c r="H8" s="8">
        <f>F8+30</f>
        <v>44578</v>
      </c>
      <c r="I8" s="11">
        <f t="shared" ref="I8:I71" ca="1" si="0">IF(ISBLANK(H8),"",H8-DATE(YEAR(NOW()),MONTH(NOW()),DAY(NOW())))</f>
        <v>7</v>
      </c>
      <c r="J8" s="9" t="str">
        <f t="shared" ref="J8:J71" ca="1" si="1">IF(I8="","",IF(I8&lt;0,"OVERDUE","NOT DUE"))</f>
        <v>NOT DUE</v>
      </c>
      <c r="K8" s="31"/>
      <c r="L8" s="10"/>
    </row>
    <row r="9" spans="1:12" ht="38.25" x14ac:dyDescent="0.25">
      <c r="A9" s="9" t="s">
        <v>1648</v>
      </c>
      <c r="B9" s="31" t="s">
        <v>1649</v>
      </c>
      <c r="C9" s="40" t="s">
        <v>1650</v>
      </c>
      <c r="D9" s="20" t="s">
        <v>593</v>
      </c>
      <c r="E9" s="7">
        <v>43970</v>
      </c>
      <c r="F9" s="7">
        <v>44568</v>
      </c>
      <c r="G9" s="13"/>
      <c r="H9" s="8">
        <f>F9+7</f>
        <v>44575</v>
      </c>
      <c r="I9" s="11">
        <f t="shared" ca="1" si="0"/>
        <v>4</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147</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963</v>
      </c>
      <c r="J11" s="9" t="str">
        <f t="shared" ca="1" si="1"/>
        <v>NOT DUE</v>
      </c>
      <c r="K11" s="31"/>
      <c r="L11" s="10"/>
    </row>
    <row r="12" spans="1:12" x14ac:dyDescent="0.25">
      <c r="A12" s="9" t="s">
        <v>1656</v>
      </c>
      <c r="B12" s="31" t="s">
        <v>1657</v>
      </c>
      <c r="C12" s="31" t="s">
        <v>1658</v>
      </c>
      <c r="D12" s="20" t="s">
        <v>1469</v>
      </c>
      <c r="E12" s="7">
        <v>43970</v>
      </c>
      <c r="F12" s="7">
        <v>44548</v>
      </c>
      <c r="G12" s="13"/>
      <c r="H12" s="8">
        <f>F12+30</f>
        <v>44578</v>
      </c>
      <c r="I12" s="11">
        <f t="shared" ca="1" si="0"/>
        <v>7</v>
      </c>
      <c r="J12" s="9" t="str">
        <f t="shared" ca="1" si="1"/>
        <v>NOT DUE</v>
      </c>
      <c r="K12" s="31"/>
      <c r="L12" s="10"/>
    </row>
    <row r="13" spans="1:12" ht="25.5" x14ac:dyDescent="0.25">
      <c r="A13" s="9" t="s">
        <v>1659</v>
      </c>
      <c r="B13" s="31" t="s">
        <v>1660</v>
      </c>
      <c r="C13" s="31" t="s">
        <v>1661</v>
      </c>
      <c r="D13" s="20" t="s">
        <v>1469</v>
      </c>
      <c r="E13" s="7">
        <v>43970</v>
      </c>
      <c r="F13" s="7">
        <v>44548</v>
      </c>
      <c r="G13" s="13"/>
      <c r="H13" s="8">
        <f>F13+30</f>
        <v>44578</v>
      </c>
      <c r="I13" s="11">
        <f t="shared" ca="1" si="0"/>
        <v>7</v>
      </c>
      <c r="J13" s="9" t="str">
        <f t="shared" ca="1" si="1"/>
        <v>NOT DUE</v>
      </c>
      <c r="K13" s="31"/>
      <c r="L13" s="10"/>
    </row>
    <row r="14" spans="1:12" x14ac:dyDescent="0.25">
      <c r="A14" s="9" t="s">
        <v>1662</v>
      </c>
      <c r="B14" s="31" t="s">
        <v>1663</v>
      </c>
      <c r="C14" s="31" t="s">
        <v>1664</v>
      </c>
      <c r="D14" s="20" t="s">
        <v>1469</v>
      </c>
      <c r="E14" s="7">
        <v>43970</v>
      </c>
      <c r="F14" s="7">
        <v>44548</v>
      </c>
      <c r="G14" s="13"/>
      <c r="H14" s="8">
        <f>F14+30</f>
        <v>44578</v>
      </c>
      <c r="I14" s="11">
        <f t="shared" ca="1" si="0"/>
        <v>7</v>
      </c>
      <c r="J14" s="9" t="str">
        <f t="shared" ca="1" si="1"/>
        <v>NOT DUE</v>
      </c>
      <c r="K14" s="31"/>
      <c r="L14" s="10"/>
    </row>
    <row r="15" spans="1:12" x14ac:dyDescent="0.25">
      <c r="A15" s="125" t="s">
        <v>1665</v>
      </c>
      <c r="B15" s="126" t="s">
        <v>1666</v>
      </c>
      <c r="C15" s="126" t="s">
        <v>1667</v>
      </c>
      <c r="D15" s="127" t="s">
        <v>1469</v>
      </c>
      <c r="E15" s="7">
        <v>43970</v>
      </c>
      <c r="F15" s="7">
        <v>44548</v>
      </c>
      <c r="G15" s="13"/>
      <c r="H15" s="128">
        <f>F15+30</f>
        <v>44578</v>
      </c>
      <c r="I15" s="129">
        <f t="shared" ca="1" si="0"/>
        <v>7</v>
      </c>
      <c r="J15" s="125" t="str">
        <f t="shared" ca="1" si="1"/>
        <v>NOT DUE</v>
      </c>
      <c r="K15" s="126"/>
      <c r="L15" s="130"/>
    </row>
    <row r="16" spans="1:12" ht="15" customHeight="1" x14ac:dyDescent="0.25">
      <c r="A16" s="9" t="s">
        <v>1668</v>
      </c>
      <c r="B16" s="31" t="s">
        <v>1669</v>
      </c>
      <c r="C16" s="31" t="s">
        <v>1667</v>
      </c>
      <c r="D16" s="20" t="s">
        <v>1469</v>
      </c>
      <c r="E16" s="7">
        <v>43970</v>
      </c>
      <c r="F16" s="7">
        <v>44548</v>
      </c>
      <c r="G16" s="13"/>
      <c r="H16" s="8">
        <f>F16+30</f>
        <v>44578</v>
      </c>
      <c r="I16" s="11">
        <f t="shared" ca="1" si="0"/>
        <v>7</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37</v>
      </c>
      <c r="J17" s="9" t="str">
        <f t="shared" ca="1" si="1"/>
        <v>NOT DUE</v>
      </c>
      <c r="K17" s="31"/>
      <c r="L17" s="10"/>
    </row>
    <row r="18" spans="1:12" x14ac:dyDescent="0.25">
      <c r="A18" s="9" t="s">
        <v>1674</v>
      </c>
      <c r="B18" s="31" t="s">
        <v>1675</v>
      </c>
      <c r="C18" s="31" t="s">
        <v>1676</v>
      </c>
      <c r="D18" s="20" t="s">
        <v>1469</v>
      </c>
      <c r="E18" s="7">
        <v>43970</v>
      </c>
      <c r="F18" s="7">
        <v>44548</v>
      </c>
      <c r="G18" s="13"/>
      <c r="H18" s="8">
        <f>F18+30</f>
        <v>44578</v>
      </c>
      <c r="I18" s="11">
        <f t="shared" ca="1" si="0"/>
        <v>7</v>
      </c>
      <c r="J18" s="9" t="str">
        <f t="shared" ca="1" si="1"/>
        <v>NOT DUE</v>
      </c>
      <c r="K18" s="31"/>
      <c r="L18" s="10"/>
    </row>
    <row r="19" spans="1:12" x14ac:dyDescent="0.25">
      <c r="A19" s="9" t="s">
        <v>1677</v>
      </c>
      <c r="B19" s="31" t="s">
        <v>1678</v>
      </c>
      <c r="C19" s="31" t="s">
        <v>1679</v>
      </c>
      <c r="D19" s="20" t="s">
        <v>1469</v>
      </c>
      <c r="E19" s="7">
        <v>43970</v>
      </c>
      <c r="F19" s="7">
        <v>44548</v>
      </c>
      <c r="G19" s="13"/>
      <c r="H19" s="8">
        <f>F19+30</f>
        <v>44578</v>
      </c>
      <c r="I19" s="11">
        <f t="shared" ca="1" si="0"/>
        <v>7</v>
      </c>
      <c r="J19" s="9" t="str">
        <f t="shared" ca="1" si="1"/>
        <v>NOT DUE</v>
      </c>
      <c r="K19" s="31"/>
      <c r="L19" s="10"/>
    </row>
    <row r="20" spans="1:12" x14ac:dyDescent="0.25">
      <c r="A20" s="9" t="s">
        <v>1680</v>
      </c>
      <c r="B20" s="31" t="s">
        <v>1681</v>
      </c>
      <c r="C20" s="31" t="s">
        <v>1682</v>
      </c>
      <c r="D20" s="20" t="s">
        <v>1469</v>
      </c>
      <c r="E20" s="7">
        <v>43970</v>
      </c>
      <c r="F20" s="7">
        <v>44548</v>
      </c>
      <c r="G20" s="13"/>
      <c r="H20" s="8">
        <f>F20+30</f>
        <v>44578</v>
      </c>
      <c r="I20" s="11">
        <f t="shared" ca="1" si="0"/>
        <v>7</v>
      </c>
      <c r="J20" s="9" t="str">
        <f t="shared" ca="1" si="1"/>
        <v>NOT DUE</v>
      </c>
      <c r="K20" s="31"/>
      <c r="L20" s="10"/>
    </row>
    <row r="21" spans="1:12" x14ac:dyDescent="0.25">
      <c r="A21" s="9" t="s">
        <v>1683</v>
      </c>
      <c r="B21" s="31" t="s">
        <v>1684</v>
      </c>
      <c r="C21" s="31" t="s">
        <v>1685</v>
      </c>
      <c r="D21" s="20" t="s">
        <v>1469</v>
      </c>
      <c r="E21" s="7">
        <v>43970</v>
      </c>
      <c r="F21" s="7">
        <v>44548</v>
      </c>
      <c r="G21" s="13"/>
      <c r="H21" s="8">
        <f>F21+30</f>
        <v>44578</v>
      </c>
      <c r="I21" s="11">
        <f t="shared" ca="1" si="0"/>
        <v>7</v>
      </c>
      <c r="J21" s="9" t="str">
        <f t="shared" ca="1" si="1"/>
        <v>NOT DUE</v>
      </c>
      <c r="K21" s="31"/>
      <c r="L21" s="10"/>
    </row>
    <row r="22" spans="1:12" ht="38.25" x14ac:dyDescent="0.25">
      <c r="A22" s="9" t="s">
        <v>1686</v>
      </c>
      <c r="B22" s="31" t="s">
        <v>2714</v>
      </c>
      <c r="C22" s="31" t="s">
        <v>1688</v>
      </c>
      <c r="D22" s="20" t="s">
        <v>1469</v>
      </c>
      <c r="E22" s="7">
        <v>43970</v>
      </c>
      <c r="F22" s="7">
        <v>44548</v>
      </c>
      <c r="G22" s="13"/>
      <c r="H22" s="8">
        <f>F22+30</f>
        <v>44578</v>
      </c>
      <c r="I22" s="11">
        <f t="shared" ca="1" si="0"/>
        <v>7</v>
      </c>
      <c r="J22" s="9" t="str">
        <f t="shared" ca="1" si="1"/>
        <v>NOT DUE</v>
      </c>
      <c r="K22" s="31"/>
      <c r="L22" s="10"/>
    </row>
    <row r="23" spans="1:12" x14ac:dyDescent="0.25">
      <c r="A23" s="9" t="s">
        <v>1689</v>
      </c>
      <c r="B23" s="31" t="s">
        <v>1690</v>
      </c>
      <c r="C23" s="40" t="s">
        <v>1691</v>
      </c>
      <c r="D23" s="20" t="s">
        <v>593</v>
      </c>
      <c r="E23" s="7">
        <v>43970</v>
      </c>
      <c r="F23" s="7">
        <v>44568</v>
      </c>
      <c r="G23" s="13"/>
      <c r="H23" s="8">
        <f t="shared" ref="H23:H24" si="2">F23+7</f>
        <v>44575</v>
      </c>
      <c r="I23" s="11">
        <f t="shared" ca="1" si="0"/>
        <v>4</v>
      </c>
      <c r="J23" s="9" t="str">
        <f t="shared" ca="1" si="1"/>
        <v>NOT DUE</v>
      </c>
      <c r="K23" s="31"/>
      <c r="L23" s="10"/>
    </row>
    <row r="24" spans="1:12" ht="42" customHeight="1" x14ac:dyDescent="0.25">
      <c r="A24" s="9" t="s">
        <v>1692</v>
      </c>
      <c r="B24" s="31" t="s">
        <v>1693</v>
      </c>
      <c r="C24" s="46" t="s">
        <v>1694</v>
      </c>
      <c r="D24" s="20" t="s">
        <v>593</v>
      </c>
      <c r="E24" s="7">
        <v>43970</v>
      </c>
      <c r="F24" s="7">
        <v>44568</v>
      </c>
      <c r="G24" s="13"/>
      <c r="H24" s="8">
        <f t="shared" si="2"/>
        <v>44575</v>
      </c>
      <c r="I24" s="11">
        <f t="shared" ca="1" si="0"/>
        <v>4</v>
      </c>
      <c r="J24" s="9" t="str">
        <f t="shared" ca="1" si="1"/>
        <v>NOT DUE</v>
      </c>
      <c r="K24" s="31"/>
      <c r="L24" s="10"/>
    </row>
    <row r="25" spans="1:12" ht="25.5" x14ac:dyDescent="0.25">
      <c r="A25" s="9" t="s">
        <v>1695</v>
      </c>
      <c r="B25" s="31" t="s">
        <v>1693</v>
      </c>
      <c r="C25" s="46" t="s">
        <v>1696</v>
      </c>
      <c r="D25" s="20" t="s">
        <v>1469</v>
      </c>
      <c r="E25" s="7">
        <v>43970</v>
      </c>
      <c r="F25" s="7">
        <v>44548</v>
      </c>
      <c r="G25" s="13"/>
      <c r="H25" s="8">
        <f t="shared" ref="H25" si="3">F25+30</f>
        <v>44578</v>
      </c>
      <c r="I25" s="11">
        <f t="shared" ca="1" si="0"/>
        <v>7</v>
      </c>
      <c r="J25" s="9" t="str">
        <f t="shared" ca="1" si="1"/>
        <v>NOT DUE</v>
      </c>
      <c r="K25" s="31"/>
      <c r="L25" s="10"/>
    </row>
    <row r="26" spans="1:12" ht="81" customHeight="1" x14ac:dyDescent="0.25">
      <c r="A26" s="9" t="s">
        <v>1697</v>
      </c>
      <c r="B26" s="31" t="s">
        <v>1693</v>
      </c>
      <c r="C26" s="46" t="s">
        <v>1698</v>
      </c>
      <c r="D26" s="20" t="s">
        <v>89</v>
      </c>
      <c r="E26" s="7">
        <v>43970</v>
      </c>
      <c r="F26" s="7">
        <v>44353</v>
      </c>
      <c r="G26" s="13"/>
      <c r="H26" s="8">
        <f>F26+365</f>
        <v>44718</v>
      </c>
      <c r="I26" s="11">
        <f t="shared" ca="1" si="0"/>
        <v>147</v>
      </c>
      <c r="J26" s="9" t="str">
        <f t="shared" ca="1" si="1"/>
        <v>NOT DUE</v>
      </c>
      <c r="K26" s="31"/>
      <c r="L26" s="10"/>
    </row>
    <row r="27" spans="1:12" ht="27" customHeight="1" x14ac:dyDescent="0.25">
      <c r="A27" s="9" t="s">
        <v>1699</v>
      </c>
      <c r="B27" s="47" t="s">
        <v>1700</v>
      </c>
      <c r="C27" s="48" t="s">
        <v>1701</v>
      </c>
      <c r="D27" s="49" t="s">
        <v>1469</v>
      </c>
      <c r="E27" s="7">
        <v>43970</v>
      </c>
      <c r="F27" s="7">
        <v>44548</v>
      </c>
      <c r="G27" s="13"/>
      <c r="H27" s="8">
        <f t="shared" ref="H27" si="4">F27+30</f>
        <v>44578</v>
      </c>
      <c r="I27" s="11">
        <f t="shared" ca="1" si="0"/>
        <v>7</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147</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963</v>
      </c>
      <c r="J29" s="9" t="str">
        <f t="shared" ca="1" si="1"/>
        <v>NOT DUE</v>
      </c>
      <c r="K29" s="31"/>
      <c r="L29" s="10"/>
    </row>
    <row r="30" spans="1:12" ht="24" customHeight="1" x14ac:dyDescent="0.25">
      <c r="A30" s="9" t="s">
        <v>1707</v>
      </c>
      <c r="B30" s="51" t="s">
        <v>1700</v>
      </c>
      <c r="C30" s="51" t="s">
        <v>1708</v>
      </c>
      <c r="D30" s="52" t="s">
        <v>1469</v>
      </c>
      <c r="E30" s="7">
        <v>43970</v>
      </c>
      <c r="F30" s="7">
        <v>44548</v>
      </c>
      <c r="G30" s="13"/>
      <c r="H30" s="8">
        <f t="shared" ref="H30" si="5">F30+30</f>
        <v>44578</v>
      </c>
      <c r="I30" s="11">
        <f t="shared" ca="1" si="0"/>
        <v>7</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147</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963</v>
      </c>
      <c r="J32" s="9" t="str">
        <f t="shared" ca="1" si="1"/>
        <v>NOT DUE</v>
      </c>
      <c r="K32" s="31"/>
      <c r="L32" s="10"/>
    </row>
    <row r="33" spans="1:12" ht="25.5" x14ac:dyDescent="0.25">
      <c r="A33" s="9" t="s">
        <v>1712</v>
      </c>
      <c r="B33" s="47" t="s">
        <v>1700</v>
      </c>
      <c r="C33" s="47" t="s">
        <v>1713</v>
      </c>
      <c r="D33" s="49" t="s">
        <v>1469</v>
      </c>
      <c r="E33" s="7">
        <v>43970</v>
      </c>
      <c r="F33" s="7">
        <v>44548</v>
      </c>
      <c r="G33" s="13"/>
      <c r="H33" s="8">
        <f t="shared" ref="H33" si="6">F33+30</f>
        <v>44578</v>
      </c>
      <c r="I33" s="11">
        <f t="shared" ca="1" si="0"/>
        <v>7</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147</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963</v>
      </c>
      <c r="J35" s="9" t="str">
        <f t="shared" ca="1" si="1"/>
        <v>NOT DUE</v>
      </c>
      <c r="K35" s="31"/>
      <c r="L35" s="10"/>
    </row>
    <row r="36" spans="1:12" ht="25.5" x14ac:dyDescent="0.25">
      <c r="A36" s="9" t="s">
        <v>1717</v>
      </c>
      <c r="B36" s="51" t="s">
        <v>1700</v>
      </c>
      <c r="C36" s="51" t="s">
        <v>1718</v>
      </c>
      <c r="D36" s="52" t="s">
        <v>1469</v>
      </c>
      <c r="E36" s="7">
        <v>43970</v>
      </c>
      <c r="F36" s="7">
        <v>44548</v>
      </c>
      <c r="G36" s="13"/>
      <c r="H36" s="8">
        <f t="shared" ref="H36" si="7">F36+30</f>
        <v>44578</v>
      </c>
      <c r="I36" s="11">
        <f t="shared" ca="1" si="0"/>
        <v>7</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147</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963</v>
      </c>
      <c r="J38" s="9" t="str">
        <f t="shared" ca="1" si="1"/>
        <v>NOT DUE</v>
      </c>
      <c r="K38" s="31"/>
      <c r="L38" s="10"/>
    </row>
    <row r="39" spans="1:12" ht="25.5" x14ac:dyDescent="0.25">
      <c r="A39" s="9" t="s">
        <v>1722</v>
      </c>
      <c r="B39" s="47" t="s">
        <v>1700</v>
      </c>
      <c r="C39" s="47" t="s">
        <v>1723</v>
      </c>
      <c r="D39" s="49" t="s">
        <v>1469</v>
      </c>
      <c r="E39" s="7">
        <v>43970</v>
      </c>
      <c r="F39" s="7">
        <v>44548</v>
      </c>
      <c r="G39" s="13"/>
      <c r="H39" s="8">
        <f t="shared" ref="H39" si="8">F39+30</f>
        <v>44578</v>
      </c>
      <c r="I39" s="11">
        <f t="shared" ca="1" si="0"/>
        <v>7</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147</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963</v>
      </c>
      <c r="J41" s="9" t="str">
        <f t="shared" ca="1" si="1"/>
        <v>NOT DUE</v>
      </c>
      <c r="K41" s="31"/>
      <c r="L41" s="10"/>
    </row>
    <row r="42" spans="1:12" ht="25.5" x14ac:dyDescent="0.25">
      <c r="A42" s="9" t="s">
        <v>1727</v>
      </c>
      <c r="B42" s="51" t="s">
        <v>1700</v>
      </c>
      <c r="C42" s="51" t="s">
        <v>1728</v>
      </c>
      <c r="D42" s="52" t="s">
        <v>1469</v>
      </c>
      <c r="E42" s="7">
        <v>43970</v>
      </c>
      <c r="F42" s="7">
        <v>44548</v>
      </c>
      <c r="G42" s="13"/>
      <c r="H42" s="8">
        <f t="shared" ref="H42" si="9">F42+30</f>
        <v>44578</v>
      </c>
      <c r="I42" s="11">
        <f t="shared" ca="1" si="0"/>
        <v>7</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147</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963</v>
      </c>
      <c r="J44" s="9" t="str">
        <f t="shared" ca="1" si="1"/>
        <v>NOT DUE</v>
      </c>
      <c r="K44" s="31"/>
      <c r="L44" s="10"/>
    </row>
    <row r="45" spans="1:12" ht="25.5" x14ac:dyDescent="0.25">
      <c r="A45" s="9" t="s">
        <v>1732</v>
      </c>
      <c r="B45" s="47" t="s">
        <v>1700</v>
      </c>
      <c r="C45" s="53" t="s">
        <v>1733</v>
      </c>
      <c r="D45" s="49" t="s">
        <v>1469</v>
      </c>
      <c r="E45" s="7">
        <v>43970</v>
      </c>
      <c r="F45" s="7">
        <v>44548</v>
      </c>
      <c r="G45" s="13"/>
      <c r="H45" s="8">
        <f t="shared" ref="H45" si="10">F45+30</f>
        <v>44578</v>
      </c>
      <c r="I45" s="11">
        <f t="shared" ca="1" si="0"/>
        <v>7</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147</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963</v>
      </c>
      <c r="J47" s="9" t="str">
        <f t="shared" ca="1" si="1"/>
        <v>NOT DUE</v>
      </c>
      <c r="K47" s="31"/>
      <c r="L47" s="10"/>
    </row>
    <row r="48" spans="1:12" ht="25.5" x14ac:dyDescent="0.25">
      <c r="A48" s="9" t="s">
        <v>1737</v>
      </c>
      <c r="B48" s="51" t="s">
        <v>1700</v>
      </c>
      <c r="C48" s="54" t="s">
        <v>1738</v>
      </c>
      <c r="D48" s="52" t="s">
        <v>1469</v>
      </c>
      <c r="E48" s="7">
        <v>43970</v>
      </c>
      <c r="F48" s="7">
        <v>44548</v>
      </c>
      <c r="G48" s="13"/>
      <c r="H48" s="8">
        <f t="shared" ref="H48" si="11">F48+30</f>
        <v>44578</v>
      </c>
      <c r="I48" s="11">
        <f t="shared" ca="1" si="0"/>
        <v>7</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147</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963</v>
      </c>
      <c r="J50" s="9" t="str">
        <f t="shared" ca="1" si="1"/>
        <v>NOT DUE</v>
      </c>
      <c r="K50" s="31"/>
      <c r="L50" s="10"/>
    </row>
    <row r="51" spans="1:12" ht="25.5" x14ac:dyDescent="0.25">
      <c r="A51" s="9" t="s">
        <v>1742</v>
      </c>
      <c r="B51" s="47" t="s">
        <v>1700</v>
      </c>
      <c r="C51" s="53" t="s">
        <v>1743</v>
      </c>
      <c r="D51" s="49" t="s">
        <v>1469</v>
      </c>
      <c r="E51" s="7">
        <v>43970</v>
      </c>
      <c r="F51" s="7">
        <v>44548</v>
      </c>
      <c r="G51" s="13"/>
      <c r="H51" s="8">
        <f t="shared" ref="H51" si="12">F51+30</f>
        <v>44578</v>
      </c>
      <c r="I51" s="11">
        <f t="shared" ca="1" si="0"/>
        <v>7</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147</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963</v>
      </c>
      <c r="J53" s="9" t="str">
        <f t="shared" ca="1" si="1"/>
        <v>NOT DUE</v>
      </c>
      <c r="K53" s="31"/>
      <c r="L53" s="10"/>
    </row>
    <row r="54" spans="1:12" ht="25.5" x14ac:dyDescent="0.25">
      <c r="A54" s="9" t="s">
        <v>1747</v>
      </c>
      <c r="B54" s="51" t="s">
        <v>1700</v>
      </c>
      <c r="C54" s="54" t="s">
        <v>1748</v>
      </c>
      <c r="D54" s="52" t="s">
        <v>1469</v>
      </c>
      <c r="E54" s="7">
        <v>43970</v>
      </c>
      <c r="F54" s="7">
        <v>44548</v>
      </c>
      <c r="G54" s="13"/>
      <c r="H54" s="8">
        <f t="shared" ref="H54" si="13">F54+30</f>
        <v>44578</v>
      </c>
      <c r="I54" s="11">
        <f t="shared" ca="1" si="0"/>
        <v>7</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147</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963</v>
      </c>
      <c r="J56" s="9" t="str">
        <f t="shared" ca="1" si="1"/>
        <v>NOT DUE</v>
      </c>
      <c r="K56" s="31"/>
      <c r="L56" s="10"/>
    </row>
    <row r="57" spans="1:12" ht="25.5" x14ac:dyDescent="0.25">
      <c r="A57" s="9" t="s">
        <v>1752</v>
      </c>
      <c r="B57" s="47" t="s">
        <v>1700</v>
      </c>
      <c r="C57" s="53" t="s">
        <v>1753</v>
      </c>
      <c r="D57" s="49" t="s">
        <v>1469</v>
      </c>
      <c r="E57" s="7">
        <v>43970</v>
      </c>
      <c r="F57" s="7">
        <v>44548</v>
      </c>
      <c r="G57" s="13"/>
      <c r="H57" s="8">
        <f t="shared" ref="H57" si="14">F57+30</f>
        <v>44578</v>
      </c>
      <c r="I57" s="11">
        <f t="shared" ca="1" si="0"/>
        <v>7</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147</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963</v>
      </c>
      <c r="J59" s="9" t="str">
        <f t="shared" ca="1" si="1"/>
        <v>NOT DUE</v>
      </c>
      <c r="K59" s="31"/>
      <c r="L59" s="10"/>
    </row>
    <row r="60" spans="1:12" ht="25.5" x14ac:dyDescent="0.25">
      <c r="A60" s="9" t="s">
        <v>1757</v>
      </c>
      <c r="B60" s="51" t="s">
        <v>1700</v>
      </c>
      <c r="C60" s="54" t="s">
        <v>1758</v>
      </c>
      <c r="D60" s="52" t="s">
        <v>1469</v>
      </c>
      <c r="E60" s="7">
        <v>43970</v>
      </c>
      <c r="F60" s="7">
        <v>44548</v>
      </c>
      <c r="G60" s="13"/>
      <c r="H60" s="8">
        <f t="shared" ref="H60" si="15">F60+30</f>
        <v>44578</v>
      </c>
      <c r="I60" s="11">
        <f t="shared" ca="1" si="0"/>
        <v>7</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147</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963</v>
      </c>
      <c r="J62" s="9" t="str">
        <f t="shared" ca="1" si="1"/>
        <v>NOT DUE</v>
      </c>
      <c r="K62" s="31"/>
      <c r="L62" s="10"/>
    </row>
    <row r="63" spans="1:12" ht="25.5" x14ac:dyDescent="0.25">
      <c r="A63" s="9" t="s">
        <v>1761</v>
      </c>
      <c r="B63" s="47" t="s">
        <v>1700</v>
      </c>
      <c r="C63" s="53" t="s">
        <v>1762</v>
      </c>
      <c r="D63" s="49" t="s">
        <v>1469</v>
      </c>
      <c r="E63" s="7">
        <v>43970</v>
      </c>
      <c r="F63" s="7">
        <v>44548</v>
      </c>
      <c r="G63" s="13"/>
      <c r="H63" s="8">
        <f t="shared" ref="H63" si="16">F63+30</f>
        <v>44578</v>
      </c>
      <c r="I63" s="11">
        <f t="shared" ca="1" si="0"/>
        <v>7</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147</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963</v>
      </c>
      <c r="J65" s="9" t="str">
        <f t="shared" ca="1" si="1"/>
        <v>NOT DUE</v>
      </c>
      <c r="K65" s="31"/>
      <c r="L65" s="10"/>
    </row>
    <row r="66" spans="1:12" ht="25.5" x14ac:dyDescent="0.25">
      <c r="A66" s="9" t="s">
        <v>1765</v>
      </c>
      <c r="B66" s="51" t="s">
        <v>1700</v>
      </c>
      <c r="C66" s="54" t="s">
        <v>1766</v>
      </c>
      <c r="D66" s="52" t="s">
        <v>1469</v>
      </c>
      <c r="E66" s="7">
        <v>43970</v>
      </c>
      <c r="F66" s="7">
        <v>44548</v>
      </c>
      <c r="G66" s="13"/>
      <c r="H66" s="8">
        <f t="shared" ref="H66" si="17">F66+30</f>
        <v>44578</v>
      </c>
      <c r="I66" s="11">
        <f t="shared" ca="1" si="0"/>
        <v>7</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147</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963</v>
      </c>
      <c r="J68" s="9" t="str">
        <f t="shared" ca="1" si="1"/>
        <v>NOT DUE</v>
      </c>
      <c r="K68" s="31"/>
      <c r="L68" s="10"/>
    </row>
    <row r="69" spans="1:12" ht="25.5" x14ac:dyDescent="0.25">
      <c r="A69" s="9" t="s">
        <v>1770</v>
      </c>
      <c r="B69" s="47" t="s">
        <v>1700</v>
      </c>
      <c r="C69" s="53" t="s">
        <v>1771</v>
      </c>
      <c r="D69" s="49" t="s">
        <v>1469</v>
      </c>
      <c r="E69" s="7">
        <v>43970</v>
      </c>
      <c r="F69" s="7">
        <v>44548</v>
      </c>
      <c r="G69" s="13"/>
      <c r="H69" s="8">
        <f t="shared" ref="H69" si="18">F69+30</f>
        <v>44578</v>
      </c>
      <c r="I69" s="11">
        <f t="shared" ca="1" si="0"/>
        <v>7</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147</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963</v>
      </c>
      <c r="J71" s="9" t="str">
        <f t="shared" ca="1" si="1"/>
        <v>NOT DUE</v>
      </c>
      <c r="K71" s="31"/>
      <c r="L71" s="10"/>
    </row>
    <row r="72" spans="1:12" ht="25.5" x14ac:dyDescent="0.25">
      <c r="A72" s="9" t="s">
        <v>1775</v>
      </c>
      <c r="B72" s="51" t="s">
        <v>1700</v>
      </c>
      <c r="C72" s="54" t="s">
        <v>1776</v>
      </c>
      <c r="D72" s="52" t="s">
        <v>1469</v>
      </c>
      <c r="E72" s="7">
        <v>43970</v>
      </c>
      <c r="F72" s="7">
        <v>44548</v>
      </c>
      <c r="G72" s="13"/>
      <c r="H72" s="8">
        <f t="shared" ref="H72" si="19">F72+30</f>
        <v>44578</v>
      </c>
      <c r="I72" s="11">
        <f t="shared" ref="I72:I135" ca="1" si="20">IF(ISBLANK(H72),"",H72-DATE(YEAR(NOW()),MONTH(NOW()),DAY(NOW())))</f>
        <v>7</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147</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963</v>
      </c>
      <c r="J74" s="9" t="str">
        <f t="shared" ca="1" si="21"/>
        <v>NOT DUE</v>
      </c>
      <c r="K74" s="31"/>
      <c r="L74" s="10"/>
    </row>
    <row r="75" spans="1:12" ht="25.5" x14ac:dyDescent="0.25">
      <c r="A75" s="9" t="s">
        <v>1780</v>
      </c>
      <c r="B75" s="47" t="s">
        <v>1700</v>
      </c>
      <c r="C75" s="53" t="s">
        <v>1781</v>
      </c>
      <c r="D75" s="49" t="s">
        <v>1469</v>
      </c>
      <c r="E75" s="7">
        <v>43970</v>
      </c>
      <c r="F75" s="7">
        <v>44548</v>
      </c>
      <c r="G75" s="13"/>
      <c r="H75" s="8">
        <f t="shared" ref="H75" si="22">F75+30</f>
        <v>44578</v>
      </c>
      <c r="I75" s="11">
        <f t="shared" ca="1" si="20"/>
        <v>7</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147</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963</v>
      </c>
      <c r="J77" s="9" t="str">
        <f t="shared" ca="1" si="21"/>
        <v>NOT DUE</v>
      </c>
      <c r="K77" s="31"/>
      <c r="L77" s="10"/>
    </row>
    <row r="78" spans="1:12" ht="25.5" x14ac:dyDescent="0.25">
      <c r="A78" s="9" t="s">
        <v>1784</v>
      </c>
      <c r="B78" s="51" t="s">
        <v>1700</v>
      </c>
      <c r="C78" s="54" t="s">
        <v>1785</v>
      </c>
      <c r="D78" s="52" t="s">
        <v>1469</v>
      </c>
      <c r="E78" s="7">
        <v>43970</v>
      </c>
      <c r="F78" s="7">
        <v>44548</v>
      </c>
      <c r="G78" s="13"/>
      <c r="H78" s="8">
        <f t="shared" ref="H78" si="23">F78+30</f>
        <v>44578</v>
      </c>
      <c r="I78" s="11">
        <f t="shared" ca="1" si="20"/>
        <v>7</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147</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963</v>
      </c>
      <c r="J80" s="9" t="str">
        <f t="shared" ca="1" si="21"/>
        <v>NOT DUE</v>
      </c>
      <c r="K80" s="31"/>
      <c r="L80" s="10"/>
    </row>
    <row r="81" spans="1:12" ht="25.5" x14ac:dyDescent="0.25">
      <c r="A81" s="9" t="s">
        <v>1789</v>
      </c>
      <c r="B81" s="47" t="s">
        <v>1700</v>
      </c>
      <c r="C81" s="53" t="s">
        <v>1790</v>
      </c>
      <c r="D81" s="49" t="s">
        <v>1469</v>
      </c>
      <c r="E81" s="7">
        <v>43970</v>
      </c>
      <c r="F81" s="7">
        <v>44548</v>
      </c>
      <c r="G81" s="13"/>
      <c r="H81" s="8">
        <f t="shared" ref="H81" si="24">F81+30</f>
        <v>44578</v>
      </c>
      <c r="I81" s="11">
        <f t="shared" ca="1" si="20"/>
        <v>7</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147</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963</v>
      </c>
      <c r="J83" s="9" t="str">
        <f t="shared" ca="1" si="21"/>
        <v>NOT DUE</v>
      </c>
      <c r="K83" s="31"/>
      <c r="L83" s="10"/>
    </row>
    <row r="84" spans="1:12" ht="25.5" x14ac:dyDescent="0.25">
      <c r="A84" s="9" t="s">
        <v>1794</v>
      </c>
      <c r="B84" s="51" t="s">
        <v>1700</v>
      </c>
      <c r="C84" s="54" t="s">
        <v>1795</v>
      </c>
      <c r="D84" s="52" t="s">
        <v>1469</v>
      </c>
      <c r="E84" s="7">
        <v>43970</v>
      </c>
      <c r="F84" s="7">
        <v>44548</v>
      </c>
      <c r="G84" s="13"/>
      <c r="H84" s="8">
        <f t="shared" ref="H84" si="25">F84+30</f>
        <v>44578</v>
      </c>
      <c r="I84" s="11">
        <f t="shared" ca="1" si="20"/>
        <v>7</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147</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963</v>
      </c>
      <c r="J86" s="9" t="str">
        <f t="shared" ca="1" si="21"/>
        <v>NOT DUE</v>
      </c>
      <c r="K86" s="31"/>
      <c r="L86" s="10"/>
    </row>
    <row r="87" spans="1:12" ht="25.5" x14ac:dyDescent="0.25">
      <c r="A87" s="9" t="s">
        <v>1799</v>
      </c>
      <c r="B87" s="47" t="s">
        <v>1700</v>
      </c>
      <c r="C87" s="53" t="s">
        <v>1800</v>
      </c>
      <c r="D87" s="49" t="s">
        <v>1469</v>
      </c>
      <c r="E87" s="7">
        <v>43970</v>
      </c>
      <c r="F87" s="7">
        <v>44548</v>
      </c>
      <c r="G87" s="13"/>
      <c r="H87" s="8">
        <f t="shared" ref="H87" si="26">F87+30</f>
        <v>44578</v>
      </c>
      <c r="I87" s="11">
        <f t="shared" ca="1" si="20"/>
        <v>7</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147</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963</v>
      </c>
      <c r="J89" s="9" t="str">
        <f t="shared" ca="1" si="21"/>
        <v>NOT DUE</v>
      </c>
      <c r="K89" s="31"/>
      <c r="L89" s="10"/>
    </row>
    <row r="90" spans="1:12" ht="25.5" x14ac:dyDescent="0.25">
      <c r="A90" s="9" t="s">
        <v>1804</v>
      </c>
      <c r="B90" s="51" t="s">
        <v>1700</v>
      </c>
      <c r="C90" s="54" t="s">
        <v>1805</v>
      </c>
      <c r="D90" s="52" t="s">
        <v>1469</v>
      </c>
      <c r="E90" s="7">
        <v>43970</v>
      </c>
      <c r="F90" s="7">
        <v>44548</v>
      </c>
      <c r="G90" s="13"/>
      <c r="H90" s="8">
        <f t="shared" ref="H90" si="27">F90+30</f>
        <v>44578</v>
      </c>
      <c r="I90" s="11">
        <f t="shared" ca="1" si="20"/>
        <v>7</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147</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963</v>
      </c>
      <c r="J92" s="9" t="str">
        <f t="shared" ca="1" si="21"/>
        <v>NOT DUE</v>
      </c>
      <c r="K92" s="31"/>
      <c r="L92" s="10"/>
    </row>
    <row r="93" spans="1:12" ht="25.5" x14ac:dyDescent="0.25">
      <c r="A93" s="9" t="s">
        <v>1809</v>
      </c>
      <c r="B93" s="47" t="s">
        <v>1700</v>
      </c>
      <c r="C93" s="53" t="s">
        <v>1810</v>
      </c>
      <c r="D93" s="49" t="s">
        <v>1469</v>
      </c>
      <c r="E93" s="7">
        <v>43970</v>
      </c>
      <c r="F93" s="7">
        <v>44548</v>
      </c>
      <c r="G93" s="13"/>
      <c r="H93" s="8">
        <f t="shared" ref="H93" si="28">F93+30</f>
        <v>44578</v>
      </c>
      <c r="I93" s="11">
        <f t="shared" ca="1" si="20"/>
        <v>7</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147</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963</v>
      </c>
      <c r="J95" s="9" t="str">
        <f t="shared" ca="1" si="21"/>
        <v>NOT DUE</v>
      </c>
      <c r="K95" s="31"/>
      <c r="L95" s="10"/>
    </row>
    <row r="96" spans="1:12" ht="25.5" x14ac:dyDescent="0.25">
      <c r="A96" s="9" t="s">
        <v>1814</v>
      </c>
      <c r="B96" s="51" t="s">
        <v>1700</v>
      </c>
      <c r="C96" s="54" t="s">
        <v>1815</v>
      </c>
      <c r="D96" s="52" t="s">
        <v>1469</v>
      </c>
      <c r="E96" s="7">
        <v>43970</v>
      </c>
      <c r="F96" s="7">
        <v>44548</v>
      </c>
      <c r="G96" s="13"/>
      <c r="H96" s="8">
        <f t="shared" ref="H96" si="29">F96+30</f>
        <v>44578</v>
      </c>
      <c r="I96" s="11">
        <f t="shared" ca="1" si="20"/>
        <v>7</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147</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963</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44548</v>
      </c>
      <c r="G99" s="13"/>
      <c r="H99" s="8">
        <f t="shared" ref="H99" si="31">F99+30</f>
        <v>44578</v>
      </c>
      <c r="I99" s="11">
        <f t="shared" ca="1" si="20"/>
        <v>7</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147</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963</v>
      </c>
      <c r="J101" s="9" t="str">
        <f t="shared" ca="1" si="30"/>
        <v>NOT DUE</v>
      </c>
      <c r="K101" s="31"/>
      <c r="L101" s="10"/>
    </row>
    <row r="102" spans="1:12" ht="25.5" x14ac:dyDescent="0.25">
      <c r="A102" s="9" t="s">
        <v>1825</v>
      </c>
      <c r="B102" s="51" t="s">
        <v>1700</v>
      </c>
      <c r="C102" s="54" t="s">
        <v>1826</v>
      </c>
      <c r="D102" s="52" t="s">
        <v>1469</v>
      </c>
      <c r="E102" s="7">
        <v>43970</v>
      </c>
      <c r="F102" s="7">
        <v>44548</v>
      </c>
      <c r="G102" s="13"/>
      <c r="H102" s="8">
        <f t="shared" ref="H102" si="32">F102+30</f>
        <v>44578</v>
      </c>
      <c r="I102" s="11">
        <f t="shared" ca="1" si="20"/>
        <v>7</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147</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963</v>
      </c>
      <c r="J104" s="9" t="str">
        <f t="shared" ca="1" si="30"/>
        <v>NOT DUE</v>
      </c>
      <c r="K104" s="31"/>
      <c r="L104" s="10"/>
    </row>
    <row r="105" spans="1:12" ht="25.5" x14ac:dyDescent="0.25">
      <c r="A105" s="9" t="s">
        <v>1830</v>
      </c>
      <c r="B105" s="47" t="s">
        <v>1700</v>
      </c>
      <c r="C105" s="55" t="s">
        <v>1831</v>
      </c>
      <c r="D105" s="49" t="s">
        <v>1469</v>
      </c>
      <c r="E105" s="7">
        <v>43970</v>
      </c>
      <c r="F105" s="7">
        <v>44548</v>
      </c>
      <c r="G105" s="13"/>
      <c r="H105" s="8">
        <f t="shared" ref="H105" si="33">F105+30</f>
        <v>44578</v>
      </c>
      <c r="I105" s="11">
        <f t="shared" ca="1" si="20"/>
        <v>7</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147</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963</v>
      </c>
      <c r="J107" s="9" t="str">
        <f t="shared" ca="1" si="30"/>
        <v>NOT DUE</v>
      </c>
      <c r="K107" s="31"/>
      <c r="L107" s="10"/>
    </row>
    <row r="108" spans="1:12" ht="25.5" x14ac:dyDescent="0.25">
      <c r="A108" s="9" t="s">
        <v>1835</v>
      </c>
      <c r="B108" s="51" t="s">
        <v>1700</v>
      </c>
      <c r="C108" s="54" t="s">
        <v>1836</v>
      </c>
      <c r="D108" s="52" t="s">
        <v>1469</v>
      </c>
      <c r="E108" s="7">
        <v>43970</v>
      </c>
      <c r="F108" s="7">
        <v>44548</v>
      </c>
      <c r="G108" s="13"/>
      <c r="H108" s="8">
        <f t="shared" ref="H108" si="34">F108+30</f>
        <v>44578</v>
      </c>
      <c r="I108" s="11">
        <f t="shared" ca="1" si="20"/>
        <v>7</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147</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963</v>
      </c>
      <c r="J110" s="9" t="str">
        <f t="shared" ca="1" si="30"/>
        <v>NOT DUE</v>
      </c>
      <c r="K110" s="31"/>
      <c r="L110" s="10"/>
    </row>
    <row r="111" spans="1:12" ht="25.5" x14ac:dyDescent="0.25">
      <c r="A111" s="9" t="s">
        <v>1840</v>
      </c>
      <c r="B111" s="47" t="s">
        <v>1700</v>
      </c>
      <c r="C111" s="55" t="s">
        <v>1841</v>
      </c>
      <c r="D111" s="49" t="s">
        <v>1469</v>
      </c>
      <c r="E111" s="7">
        <v>43970</v>
      </c>
      <c r="F111" s="7">
        <v>44548</v>
      </c>
      <c r="G111" s="13"/>
      <c r="H111" s="8">
        <f t="shared" ref="H111" si="35">F111+30</f>
        <v>44578</v>
      </c>
      <c r="I111" s="11">
        <f t="shared" ca="1" si="20"/>
        <v>7</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147</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963</v>
      </c>
      <c r="J113" s="9" t="str">
        <f t="shared" ca="1" si="30"/>
        <v>NOT DUE</v>
      </c>
      <c r="K113" s="31"/>
      <c r="L113" s="10"/>
    </row>
    <row r="114" spans="1:12" ht="25.5" x14ac:dyDescent="0.25">
      <c r="A114" s="9" t="s">
        <v>1845</v>
      </c>
      <c r="B114" s="51" t="s">
        <v>1700</v>
      </c>
      <c r="C114" s="56" t="s">
        <v>1846</v>
      </c>
      <c r="D114" s="52" t="s">
        <v>1469</v>
      </c>
      <c r="E114" s="7">
        <v>43970</v>
      </c>
      <c r="F114" s="7">
        <v>44548</v>
      </c>
      <c r="G114" s="13"/>
      <c r="H114" s="8">
        <f t="shared" ref="H114" si="36">F114+30</f>
        <v>44578</v>
      </c>
      <c r="I114" s="11">
        <f t="shared" ca="1" si="20"/>
        <v>7</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147</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963</v>
      </c>
      <c r="J116" s="9" t="str">
        <f t="shared" ca="1" si="30"/>
        <v>NOT DUE</v>
      </c>
      <c r="K116" s="31"/>
      <c r="L116" s="10"/>
    </row>
    <row r="117" spans="1:12" ht="25.5" x14ac:dyDescent="0.25">
      <c r="A117" s="9" t="s">
        <v>1850</v>
      </c>
      <c r="B117" s="47" t="s">
        <v>1700</v>
      </c>
      <c r="C117" s="55" t="s">
        <v>1851</v>
      </c>
      <c r="D117" s="49" t="s">
        <v>1469</v>
      </c>
      <c r="E117" s="7">
        <v>43970</v>
      </c>
      <c r="F117" s="7">
        <v>44548</v>
      </c>
      <c r="G117" s="13"/>
      <c r="H117" s="8">
        <f t="shared" ref="H117" si="37">F117+30</f>
        <v>44578</v>
      </c>
      <c r="I117" s="11">
        <f t="shared" ca="1" si="20"/>
        <v>7</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147</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963</v>
      </c>
      <c r="J119" s="9" t="str">
        <f t="shared" ca="1" si="30"/>
        <v>NOT DUE</v>
      </c>
      <c r="K119" s="31"/>
      <c r="L119" s="10"/>
    </row>
    <row r="120" spans="1:12" ht="25.5" x14ac:dyDescent="0.25">
      <c r="A120" s="9" t="s">
        <v>1855</v>
      </c>
      <c r="B120" s="51" t="s">
        <v>1700</v>
      </c>
      <c r="C120" s="56" t="s">
        <v>1856</v>
      </c>
      <c r="D120" s="52" t="s">
        <v>1469</v>
      </c>
      <c r="E120" s="7">
        <v>43970</v>
      </c>
      <c r="F120" s="7">
        <v>44548</v>
      </c>
      <c r="G120" s="13"/>
      <c r="H120" s="8">
        <f t="shared" ref="H120" si="38">F120+30</f>
        <v>44578</v>
      </c>
      <c r="I120" s="11">
        <f t="shared" ca="1" si="20"/>
        <v>7</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147</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963</v>
      </c>
      <c r="J122" s="9" t="str">
        <f t="shared" ca="1" si="30"/>
        <v>NOT DUE</v>
      </c>
      <c r="K122" s="31"/>
      <c r="L122" s="10"/>
    </row>
    <row r="123" spans="1:12" ht="25.5" x14ac:dyDescent="0.25">
      <c r="A123" s="9" t="s">
        <v>1859</v>
      </c>
      <c r="B123" s="47" t="s">
        <v>1700</v>
      </c>
      <c r="C123" s="55" t="s">
        <v>1856</v>
      </c>
      <c r="D123" s="49" t="s">
        <v>1469</v>
      </c>
      <c r="E123" s="7">
        <v>43970</v>
      </c>
      <c r="F123" s="7">
        <v>44548</v>
      </c>
      <c r="G123" s="13"/>
      <c r="H123" s="8">
        <f t="shared" ref="H123" si="39">F123+30</f>
        <v>44578</v>
      </c>
      <c r="I123" s="11">
        <f t="shared" ca="1" si="20"/>
        <v>7</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147</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963</v>
      </c>
      <c r="J125" s="9" t="str">
        <f t="shared" ca="1" si="30"/>
        <v>NOT DUE</v>
      </c>
      <c r="K125" s="31"/>
      <c r="L125" s="10"/>
    </row>
    <row r="126" spans="1:12" ht="25.5" x14ac:dyDescent="0.25">
      <c r="A126" s="9" t="s">
        <v>1862</v>
      </c>
      <c r="B126" s="51" t="s">
        <v>1700</v>
      </c>
      <c r="C126" s="56" t="s">
        <v>1856</v>
      </c>
      <c r="D126" s="52" t="s">
        <v>1469</v>
      </c>
      <c r="E126" s="7">
        <v>43970</v>
      </c>
      <c r="F126" s="7">
        <v>44548</v>
      </c>
      <c r="G126" s="13"/>
      <c r="H126" s="8">
        <f t="shared" ref="H126" si="40">F126+30</f>
        <v>44578</v>
      </c>
      <c r="I126" s="11">
        <f t="shared" ca="1" si="20"/>
        <v>7</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147</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963</v>
      </c>
      <c r="J128" s="9" t="str">
        <f t="shared" ca="1" si="30"/>
        <v>NOT DUE</v>
      </c>
      <c r="K128" s="31"/>
      <c r="L128" s="10"/>
    </row>
    <row r="129" spans="1:12" ht="25.5" x14ac:dyDescent="0.25">
      <c r="A129" s="9" t="s">
        <v>1865</v>
      </c>
      <c r="B129" s="47" t="s">
        <v>1700</v>
      </c>
      <c r="C129" s="55" t="s">
        <v>1866</v>
      </c>
      <c r="D129" s="49" t="s">
        <v>1469</v>
      </c>
      <c r="E129" s="7">
        <v>43970</v>
      </c>
      <c r="F129" s="7">
        <v>44548</v>
      </c>
      <c r="G129" s="13"/>
      <c r="H129" s="8">
        <f t="shared" ref="H129" si="41">F129+30</f>
        <v>44578</v>
      </c>
      <c r="I129" s="11">
        <f t="shared" ca="1" si="20"/>
        <v>7</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147</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963</v>
      </c>
      <c r="J131" s="9" t="str">
        <f t="shared" ca="1" si="30"/>
        <v>NOT DUE</v>
      </c>
      <c r="K131" s="31"/>
      <c r="L131" s="10"/>
    </row>
    <row r="132" spans="1:12" ht="25.5" x14ac:dyDescent="0.25">
      <c r="A132" s="9" t="s">
        <v>1870</v>
      </c>
      <c r="B132" s="51" t="s">
        <v>1700</v>
      </c>
      <c r="C132" s="56" t="s">
        <v>1871</v>
      </c>
      <c r="D132" s="52" t="s">
        <v>1469</v>
      </c>
      <c r="E132" s="7">
        <v>43970</v>
      </c>
      <c r="F132" s="7">
        <v>44548</v>
      </c>
      <c r="G132" s="13"/>
      <c r="H132" s="8">
        <f t="shared" ref="H132" si="42">F132+30</f>
        <v>44578</v>
      </c>
      <c r="I132" s="11">
        <f t="shared" ca="1" si="20"/>
        <v>7</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147</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963</v>
      </c>
      <c r="J134" s="9" t="str">
        <f t="shared" ca="1" si="30"/>
        <v>NOT DUE</v>
      </c>
      <c r="K134" s="31"/>
      <c r="L134" s="10"/>
    </row>
    <row r="135" spans="1:12" ht="25.5" x14ac:dyDescent="0.25">
      <c r="A135" s="9" t="s">
        <v>1875</v>
      </c>
      <c r="B135" s="47" t="s">
        <v>1700</v>
      </c>
      <c r="C135" s="55" t="s">
        <v>1871</v>
      </c>
      <c r="D135" s="49" t="s">
        <v>1469</v>
      </c>
      <c r="E135" s="7">
        <v>43970</v>
      </c>
      <c r="F135" s="7">
        <v>44548</v>
      </c>
      <c r="G135" s="13"/>
      <c r="H135" s="8">
        <f t="shared" ref="H135" si="43">F135+30</f>
        <v>44578</v>
      </c>
      <c r="I135" s="11">
        <f t="shared" ca="1" si="20"/>
        <v>7</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147</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963</v>
      </c>
      <c r="J137" s="9" t="str">
        <f t="shared" ca="1" si="30"/>
        <v>NOT DUE</v>
      </c>
      <c r="K137" s="31"/>
      <c r="L137" s="10"/>
    </row>
    <row r="138" spans="1:12" ht="25.5" x14ac:dyDescent="0.25">
      <c r="A138" s="9" t="s">
        <v>1878</v>
      </c>
      <c r="B138" s="51" t="s">
        <v>1700</v>
      </c>
      <c r="C138" s="56" t="s">
        <v>1879</v>
      </c>
      <c r="D138" s="52" t="s">
        <v>1469</v>
      </c>
      <c r="E138" s="7">
        <v>43970</v>
      </c>
      <c r="F138" s="7">
        <v>44548</v>
      </c>
      <c r="G138" s="13"/>
      <c r="H138" s="8">
        <f t="shared" ref="H138" si="45">F138+30</f>
        <v>44578</v>
      </c>
      <c r="I138" s="11">
        <f t="shared" ca="1" si="44"/>
        <v>7</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147</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963</v>
      </c>
      <c r="J140" s="9" t="str">
        <f t="shared" ca="1" si="30"/>
        <v>NOT DUE</v>
      </c>
      <c r="K140" s="31"/>
      <c r="L140" s="10"/>
    </row>
    <row r="141" spans="1:12" ht="38.25" x14ac:dyDescent="0.25">
      <c r="A141" s="9" t="s">
        <v>1883</v>
      </c>
      <c r="B141" s="57" t="s">
        <v>1884</v>
      </c>
      <c r="C141" s="55" t="s">
        <v>1885</v>
      </c>
      <c r="D141" s="49" t="s">
        <v>1469</v>
      </c>
      <c r="E141" s="7">
        <v>43970</v>
      </c>
      <c r="F141" s="7">
        <v>44548</v>
      </c>
      <c r="G141" s="13"/>
      <c r="H141" s="8">
        <f t="shared" ref="H141" si="46">F141+30</f>
        <v>44578</v>
      </c>
      <c r="I141" s="11">
        <f t="shared" ca="1" si="44"/>
        <v>7</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147</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963</v>
      </c>
      <c r="J143" s="9" t="str">
        <f t="shared" ca="1" si="30"/>
        <v>NOT DUE</v>
      </c>
      <c r="K143" s="31"/>
      <c r="L143" s="10"/>
    </row>
    <row r="144" spans="1:12" ht="38.25" x14ac:dyDescent="0.25">
      <c r="A144" s="9" t="s">
        <v>1889</v>
      </c>
      <c r="B144" s="58" t="s">
        <v>1884</v>
      </c>
      <c r="C144" s="56" t="s">
        <v>1890</v>
      </c>
      <c r="D144" s="52" t="s">
        <v>1469</v>
      </c>
      <c r="E144" s="7">
        <v>43970</v>
      </c>
      <c r="F144" s="7">
        <v>44548</v>
      </c>
      <c r="G144" s="13"/>
      <c r="H144" s="8">
        <f t="shared" ref="H144" si="47">F144+30</f>
        <v>44578</v>
      </c>
      <c r="I144" s="11">
        <f t="shared" ca="1" si="44"/>
        <v>7</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147</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963</v>
      </c>
      <c r="J146" s="9" t="str">
        <f t="shared" ca="1" si="30"/>
        <v>NOT DUE</v>
      </c>
      <c r="K146" s="31"/>
      <c r="L146" s="10"/>
    </row>
    <row r="147" spans="1:12" ht="38.25" x14ac:dyDescent="0.25">
      <c r="A147" s="9" t="s">
        <v>1894</v>
      </c>
      <c r="B147" s="57" t="s">
        <v>1884</v>
      </c>
      <c r="C147" s="55" t="s">
        <v>1895</v>
      </c>
      <c r="D147" s="49" t="s">
        <v>1469</v>
      </c>
      <c r="E147" s="7">
        <v>43970</v>
      </c>
      <c r="F147" s="7">
        <v>44548</v>
      </c>
      <c r="G147" s="13"/>
      <c r="H147" s="8">
        <f t="shared" ref="H147" si="48">F147+30</f>
        <v>44578</v>
      </c>
      <c r="I147" s="11">
        <f t="shared" ca="1" si="44"/>
        <v>7</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147</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963</v>
      </c>
      <c r="J149" s="9" t="str">
        <f t="shared" ca="1" si="30"/>
        <v>NOT DUE</v>
      </c>
      <c r="K149" s="31"/>
      <c r="L149" s="10"/>
    </row>
    <row r="150" spans="1:12" ht="38.25" x14ac:dyDescent="0.25">
      <c r="A150" s="9" t="s">
        <v>1899</v>
      </c>
      <c r="B150" s="58" t="s">
        <v>1884</v>
      </c>
      <c r="C150" s="56" t="s">
        <v>1900</v>
      </c>
      <c r="D150" s="52" t="s">
        <v>1469</v>
      </c>
      <c r="E150" s="7">
        <v>43970</v>
      </c>
      <c r="F150" s="7">
        <v>44548</v>
      </c>
      <c r="G150" s="13"/>
      <c r="H150" s="8">
        <f t="shared" ref="H150" si="49">F150+30</f>
        <v>44578</v>
      </c>
      <c r="I150" s="11">
        <f t="shared" ca="1" si="44"/>
        <v>7</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147</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963</v>
      </c>
      <c r="J152" s="9" t="str">
        <f t="shared" ca="1" si="30"/>
        <v>NOT DUE</v>
      </c>
      <c r="K152" s="31"/>
      <c r="L152" s="10"/>
    </row>
    <row r="153" spans="1:12" ht="38.25" x14ac:dyDescent="0.25">
      <c r="A153" s="9" t="s">
        <v>1904</v>
      </c>
      <c r="B153" s="57" t="s">
        <v>1884</v>
      </c>
      <c r="C153" s="55" t="s">
        <v>1905</v>
      </c>
      <c r="D153" s="49" t="s">
        <v>1469</v>
      </c>
      <c r="E153" s="7">
        <v>43970</v>
      </c>
      <c r="F153" s="7">
        <v>44548</v>
      </c>
      <c r="G153" s="13"/>
      <c r="H153" s="8">
        <f t="shared" ref="H153" si="50">F153+30</f>
        <v>44578</v>
      </c>
      <c r="I153" s="11">
        <f t="shared" ca="1" si="44"/>
        <v>7</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147</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963</v>
      </c>
      <c r="J155" s="9" t="str">
        <f t="shared" ca="1" si="30"/>
        <v>NOT DUE</v>
      </c>
      <c r="K155" s="31"/>
      <c r="L155" s="10"/>
    </row>
    <row r="156" spans="1:12" ht="38.25" x14ac:dyDescent="0.25">
      <c r="A156" s="9" t="s">
        <v>1909</v>
      </c>
      <c r="B156" s="58" t="s">
        <v>1884</v>
      </c>
      <c r="C156" s="56" t="s">
        <v>1910</v>
      </c>
      <c r="D156" s="52" t="s">
        <v>1469</v>
      </c>
      <c r="E156" s="7">
        <v>43970</v>
      </c>
      <c r="F156" s="7">
        <v>44548</v>
      </c>
      <c r="G156" s="13"/>
      <c r="H156" s="8">
        <f t="shared" ref="H156" si="51">F156+30</f>
        <v>44578</v>
      </c>
      <c r="I156" s="11">
        <f t="shared" ca="1" si="44"/>
        <v>7</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147</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963</v>
      </c>
      <c r="J158" s="9" t="str">
        <f t="shared" ca="1" si="30"/>
        <v>NOT DUE</v>
      </c>
      <c r="K158" s="31"/>
      <c r="L158" s="10"/>
    </row>
    <row r="159" spans="1:12" ht="38.25" x14ac:dyDescent="0.25">
      <c r="A159" s="9" t="s">
        <v>1913</v>
      </c>
      <c r="B159" s="57" t="s">
        <v>1884</v>
      </c>
      <c r="C159" s="55" t="s">
        <v>1701</v>
      </c>
      <c r="D159" s="49" t="s">
        <v>1469</v>
      </c>
      <c r="E159" s="7">
        <v>43970</v>
      </c>
      <c r="F159" s="7">
        <v>44548</v>
      </c>
      <c r="G159" s="13"/>
      <c r="H159" s="8">
        <f t="shared" ref="H159" si="52">F159+30</f>
        <v>44578</v>
      </c>
      <c r="I159" s="11">
        <f t="shared" ca="1" si="44"/>
        <v>7</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147</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963</v>
      </c>
      <c r="J161" s="9" t="str">
        <f t="shared" ca="1" si="30"/>
        <v>NOT DUE</v>
      </c>
      <c r="K161" s="31"/>
      <c r="L161" s="10"/>
    </row>
    <row r="162" spans="1:12" ht="38.25" x14ac:dyDescent="0.25">
      <c r="A162" s="9" t="s">
        <v>1916</v>
      </c>
      <c r="B162" s="58" t="s">
        <v>1884</v>
      </c>
      <c r="C162" s="56" t="s">
        <v>1917</v>
      </c>
      <c r="D162" s="52" t="s">
        <v>1469</v>
      </c>
      <c r="E162" s="7">
        <v>43970</v>
      </c>
      <c r="F162" s="7">
        <v>44548</v>
      </c>
      <c r="G162" s="13"/>
      <c r="H162" s="8">
        <f t="shared" ref="H162" si="53">F162+30</f>
        <v>44578</v>
      </c>
      <c r="I162" s="11">
        <f t="shared" ca="1" si="44"/>
        <v>7</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147</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963</v>
      </c>
      <c r="J164" s="9" t="str">
        <f t="shared" ca="1" si="54"/>
        <v>NOT DUE</v>
      </c>
      <c r="K164" s="31"/>
      <c r="L164" s="10"/>
    </row>
    <row r="165" spans="1:12" ht="38.25" x14ac:dyDescent="0.25">
      <c r="A165" s="9" t="s">
        <v>1920</v>
      </c>
      <c r="B165" s="57" t="s">
        <v>1884</v>
      </c>
      <c r="C165" s="55" t="s">
        <v>1921</v>
      </c>
      <c r="D165" s="49" t="s">
        <v>1469</v>
      </c>
      <c r="E165" s="7">
        <v>43970</v>
      </c>
      <c r="F165" s="7">
        <v>44548</v>
      </c>
      <c r="G165" s="13"/>
      <c r="H165" s="8">
        <f t="shared" ref="H165" si="55">F165+30</f>
        <v>44578</v>
      </c>
      <c r="I165" s="11">
        <f t="shared" ca="1" si="44"/>
        <v>7</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147</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963</v>
      </c>
      <c r="J167" s="9" t="str">
        <f t="shared" ca="1" si="54"/>
        <v>NOT DUE</v>
      </c>
      <c r="K167" s="31"/>
      <c r="L167" s="10"/>
    </row>
    <row r="168" spans="1:12" ht="38.25" x14ac:dyDescent="0.25">
      <c r="A168" s="9" t="s">
        <v>1925</v>
      </c>
      <c r="B168" s="58" t="s">
        <v>1884</v>
      </c>
      <c r="C168" s="56" t="s">
        <v>1926</v>
      </c>
      <c r="D168" s="52" t="s">
        <v>1469</v>
      </c>
      <c r="E168" s="7">
        <v>43970</v>
      </c>
      <c r="F168" s="7">
        <v>44548</v>
      </c>
      <c r="G168" s="13"/>
      <c r="H168" s="8">
        <f t="shared" ref="H168" si="56">F168+30</f>
        <v>44578</v>
      </c>
      <c r="I168" s="11">
        <f t="shared" ca="1" si="44"/>
        <v>7</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147</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963</v>
      </c>
      <c r="J170" s="9" t="str">
        <f t="shared" ca="1" si="54"/>
        <v>NOT DUE</v>
      </c>
      <c r="K170" s="31"/>
      <c r="L170" s="10"/>
    </row>
    <row r="171" spans="1:12" ht="38.25" x14ac:dyDescent="0.25">
      <c r="A171" s="9" t="s">
        <v>1930</v>
      </c>
      <c r="B171" s="57" t="s">
        <v>1884</v>
      </c>
      <c r="C171" s="55" t="s">
        <v>1931</v>
      </c>
      <c r="D171" s="49" t="s">
        <v>1469</v>
      </c>
      <c r="E171" s="7">
        <v>43970</v>
      </c>
      <c r="F171" s="7">
        <v>44548</v>
      </c>
      <c r="G171" s="13"/>
      <c r="H171" s="8">
        <f t="shared" ref="H171" si="57">F171+30</f>
        <v>44578</v>
      </c>
      <c r="I171" s="11">
        <f t="shared" ca="1" si="44"/>
        <v>7</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147</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963</v>
      </c>
      <c r="J173" s="9" t="str">
        <f t="shared" ca="1" si="54"/>
        <v>NOT DUE</v>
      </c>
      <c r="K173" s="31"/>
      <c r="L173" s="10"/>
    </row>
    <row r="174" spans="1:12" ht="38.25" x14ac:dyDescent="0.25">
      <c r="A174" s="9" t="s">
        <v>1935</v>
      </c>
      <c r="B174" s="58" t="s">
        <v>1884</v>
      </c>
      <c r="C174" s="56" t="s">
        <v>1936</v>
      </c>
      <c r="D174" s="52" t="s">
        <v>1469</v>
      </c>
      <c r="E174" s="7">
        <v>43970</v>
      </c>
      <c r="F174" s="7">
        <v>44548</v>
      </c>
      <c r="G174" s="13"/>
      <c r="H174" s="8">
        <f t="shared" ref="H174" si="58">F174+30</f>
        <v>44578</v>
      </c>
      <c r="I174" s="11">
        <f t="shared" ca="1" si="44"/>
        <v>7</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147</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963</v>
      </c>
      <c r="J176" s="9" t="str">
        <f t="shared" ca="1" si="54"/>
        <v>NOT DUE</v>
      </c>
      <c r="K176" s="31"/>
      <c r="L176" s="10"/>
    </row>
    <row r="177" spans="1:12" ht="38.25" x14ac:dyDescent="0.25">
      <c r="A177" s="9" t="s">
        <v>1940</v>
      </c>
      <c r="B177" s="57" t="s">
        <v>1884</v>
      </c>
      <c r="C177" s="55" t="s">
        <v>1936</v>
      </c>
      <c r="D177" s="49" t="s">
        <v>1469</v>
      </c>
      <c r="E177" s="7">
        <v>43970</v>
      </c>
      <c r="F177" s="7">
        <v>44548</v>
      </c>
      <c r="G177" s="13"/>
      <c r="H177" s="8">
        <f t="shared" ref="H177" si="59">F177+30</f>
        <v>44578</v>
      </c>
      <c r="I177" s="11">
        <f t="shared" ca="1" si="44"/>
        <v>7</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147</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963</v>
      </c>
      <c r="J179" s="9" t="str">
        <f t="shared" ca="1" si="54"/>
        <v>NOT DUE</v>
      </c>
      <c r="K179" s="31"/>
      <c r="L179" s="10"/>
    </row>
    <row r="180" spans="1:12" ht="38.25" x14ac:dyDescent="0.25">
      <c r="A180" s="9" t="s">
        <v>1943</v>
      </c>
      <c r="B180" s="58" t="s">
        <v>1884</v>
      </c>
      <c r="C180" s="56" t="s">
        <v>1936</v>
      </c>
      <c r="D180" s="52" t="s">
        <v>1469</v>
      </c>
      <c r="E180" s="7">
        <v>43970</v>
      </c>
      <c r="F180" s="7">
        <v>44548</v>
      </c>
      <c r="G180" s="13"/>
      <c r="H180" s="8">
        <f t="shared" ref="H180" si="60">F180+30</f>
        <v>44578</v>
      </c>
      <c r="I180" s="11">
        <f t="shared" ca="1" si="44"/>
        <v>7</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147</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963</v>
      </c>
      <c r="J182" s="9" t="str">
        <f t="shared" ca="1" si="54"/>
        <v>NOT DUE</v>
      </c>
      <c r="K182" s="31"/>
      <c r="L182" s="10"/>
    </row>
    <row r="183" spans="1:12" ht="38.25" x14ac:dyDescent="0.25">
      <c r="A183" s="9" t="s">
        <v>1946</v>
      </c>
      <c r="B183" s="57" t="s">
        <v>1884</v>
      </c>
      <c r="C183" s="55" t="s">
        <v>1936</v>
      </c>
      <c r="D183" s="49" t="s">
        <v>1469</v>
      </c>
      <c r="E183" s="7">
        <v>43970</v>
      </c>
      <c r="F183" s="7">
        <v>44548</v>
      </c>
      <c r="G183" s="13"/>
      <c r="H183" s="8">
        <f t="shared" ref="H183" si="61">F183+30</f>
        <v>44578</v>
      </c>
      <c r="I183" s="11">
        <f t="shared" ca="1" si="44"/>
        <v>7</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147</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963</v>
      </c>
      <c r="J185" s="9" t="str">
        <f t="shared" ca="1" si="54"/>
        <v>NOT DUE</v>
      </c>
      <c r="K185" s="31"/>
      <c r="L185" s="10"/>
    </row>
    <row r="186" spans="1:12" ht="25.5" x14ac:dyDescent="0.25">
      <c r="A186" s="9" t="s">
        <v>1949</v>
      </c>
      <c r="B186" s="51" t="s">
        <v>1950</v>
      </c>
      <c r="C186" s="56" t="s">
        <v>1701</v>
      </c>
      <c r="D186" s="52" t="s">
        <v>1469</v>
      </c>
      <c r="E186" s="7">
        <v>43970</v>
      </c>
      <c r="F186" s="7">
        <v>44548</v>
      </c>
      <c r="G186" s="13"/>
      <c r="H186" s="8">
        <f t="shared" ref="H186" si="62">F186+30</f>
        <v>44578</v>
      </c>
      <c r="I186" s="11">
        <f t="shared" ca="1" si="44"/>
        <v>7</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147</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963</v>
      </c>
      <c r="J188" s="9" t="str">
        <f t="shared" ca="1" si="54"/>
        <v>NOT DUE</v>
      </c>
      <c r="K188" s="31"/>
      <c r="L188" s="10"/>
    </row>
    <row r="189" spans="1:12" ht="25.5" x14ac:dyDescent="0.25">
      <c r="A189" s="9" t="s">
        <v>1953</v>
      </c>
      <c r="B189" s="57" t="s">
        <v>1950</v>
      </c>
      <c r="C189" s="55" t="s">
        <v>1954</v>
      </c>
      <c r="D189" s="49" t="s">
        <v>1469</v>
      </c>
      <c r="E189" s="7">
        <v>43970</v>
      </c>
      <c r="F189" s="7">
        <v>44548</v>
      </c>
      <c r="G189" s="13"/>
      <c r="H189" s="8">
        <f t="shared" ref="H189" si="63">F189+30</f>
        <v>44578</v>
      </c>
      <c r="I189" s="11">
        <f t="shared" ca="1" si="44"/>
        <v>7</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147</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963</v>
      </c>
      <c r="J191" s="9" t="str">
        <f t="shared" ca="1" si="54"/>
        <v>NOT DUE</v>
      </c>
      <c r="K191" s="31"/>
      <c r="L191" s="10"/>
    </row>
    <row r="192" spans="1:12" ht="25.5" x14ac:dyDescent="0.25">
      <c r="A192" s="9" t="s">
        <v>1958</v>
      </c>
      <c r="B192" s="51" t="s">
        <v>1950</v>
      </c>
      <c r="C192" s="56" t="s">
        <v>1959</v>
      </c>
      <c r="D192" s="52" t="s">
        <v>1469</v>
      </c>
      <c r="E192" s="7">
        <v>43970</v>
      </c>
      <c r="F192" s="7">
        <v>44548</v>
      </c>
      <c r="G192" s="13"/>
      <c r="H192" s="8">
        <f t="shared" ref="H192" si="64">F192+30</f>
        <v>44578</v>
      </c>
      <c r="I192" s="11">
        <f t="shared" ca="1" si="44"/>
        <v>7</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147</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963</v>
      </c>
      <c r="J194" s="9" t="str">
        <f t="shared" ca="1" si="54"/>
        <v>NOT DUE</v>
      </c>
      <c r="K194" s="31"/>
      <c r="L194" s="10"/>
    </row>
    <row r="195" spans="1:12" ht="25.5" x14ac:dyDescent="0.25">
      <c r="A195" s="9" t="s">
        <v>1963</v>
      </c>
      <c r="B195" s="57" t="s">
        <v>1950</v>
      </c>
      <c r="C195" s="55" t="s">
        <v>1964</v>
      </c>
      <c r="D195" s="49" t="s">
        <v>1469</v>
      </c>
      <c r="E195" s="7">
        <v>43970</v>
      </c>
      <c r="F195" s="7">
        <v>44548</v>
      </c>
      <c r="G195" s="13"/>
      <c r="H195" s="8">
        <f t="shared" ref="H195" si="65">F195+30</f>
        <v>44578</v>
      </c>
      <c r="I195" s="11">
        <f t="shared" ca="1" si="44"/>
        <v>7</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147</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963</v>
      </c>
      <c r="J197" s="9" t="str">
        <f t="shared" ca="1" si="54"/>
        <v>NOT DUE</v>
      </c>
      <c r="K197" s="31"/>
      <c r="L197" s="10"/>
    </row>
    <row r="198" spans="1:12" ht="25.5" x14ac:dyDescent="0.25">
      <c r="A198" s="9" t="s">
        <v>1968</v>
      </c>
      <c r="B198" s="51" t="s">
        <v>1950</v>
      </c>
      <c r="C198" s="56" t="s">
        <v>1969</v>
      </c>
      <c r="D198" s="52" t="s">
        <v>1469</v>
      </c>
      <c r="E198" s="7">
        <v>43970</v>
      </c>
      <c r="F198" s="7">
        <v>44548</v>
      </c>
      <c r="G198" s="13"/>
      <c r="H198" s="8">
        <f t="shared" ref="H198" si="66">F198+30</f>
        <v>44578</v>
      </c>
      <c r="I198" s="11">
        <f t="shared" ca="1" si="44"/>
        <v>7</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147</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963</v>
      </c>
      <c r="J200" s="9" t="str">
        <f t="shared" ca="1" si="54"/>
        <v>NOT DUE</v>
      </c>
      <c r="K200" s="31"/>
      <c r="L200" s="10"/>
    </row>
    <row r="201" spans="1:12" ht="25.5" x14ac:dyDescent="0.25">
      <c r="A201" s="9" t="s">
        <v>1973</v>
      </c>
      <c r="B201" s="57" t="s">
        <v>1950</v>
      </c>
      <c r="C201" s="55" t="s">
        <v>1969</v>
      </c>
      <c r="D201" s="49" t="s">
        <v>1469</v>
      </c>
      <c r="E201" s="7">
        <v>43970</v>
      </c>
      <c r="F201" s="7">
        <v>44548</v>
      </c>
      <c r="G201" s="13"/>
      <c r="H201" s="8">
        <f t="shared" ref="H201" si="68">F201+30</f>
        <v>44578</v>
      </c>
      <c r="I201" s="11">
        <f t="shared" ca="1" si="67"/>
        <v>7</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147</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963</v>
      </c>
      <c r="J203" s="9" t="str">
        <f t="shared" ca="1" si="54"/>
        <v>NOT DUE</v>
      </c>
      <c r="K203" s="31"/>
      <c r="L203" s="10"/>
    </row>
    <row r="204" spans="1:12" ht="38.25" x14ac:dyDescent="0.25">
      <c r="A204" s="9" t="s">
        <v>1976</v>
      </c>
      <c r="B204" s="51" t="s">
        <v>1977</v>
      </c>
      <c r="C204" s="56" t="s">
        <v>1978</v>
      </c>
      <c r="D204" s="52" t="s">
        <v>1469</v>
      </c>
      <c r="E204" s="7">
        <v>43970</v>
      </c>
      <c r="F204" s="7">
        <v>44548</v>
      </c>
      <c r="G204" s="13"/>
      <c r="H204" s="8">
        <f t="shared" ref="H204" si="69">F204+30</f>
        <v>44578</v>
      </c>
      <c r="I204" s="11">
        <f t="shared" ca="1" si="67"/>
        <v>7</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147</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963</v>
      </c>
      <c r="J206" s="9" t="str">
        <f t="shared" ca="1" si="54"/>
        <v>NOT DUE</v>
      </c>
      <c r="K206" s="31"/>
      <c r="L206" s="10"/>
    </row>
    <row r="207" spans="1:12" ht="38.25" x14ac:dyDescent="0.25">
      <c r="A207" s="9" t="s">
        <v>1982</v>
      </c>
      <c r="B207" s="47" t="s">
        <v>1977</v>
      </c>
      <c r="C207" s="55" t="s">
        <v>1983</v>
      </c>
      <c r="D207" s="49" t="s">
        <v>1469</v>
      </c>
      <c r="E207" s="7">
        <v>43970</v>
      </c>
      <c r="F207" s="7">
        <v>44548</v>
      </c>
      <c r="G207" s="13"/>
      <c r="H207" s="8">
        <f t="shared" ref="H207" si="70">F207+30</f>
        <v>44578</v>
      </c>
      <c r="I207" s="11">
        <f t="shared" ca="1" si="67"/>
        <v>7</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147</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963</v>
      </c>
      <c r="J209" s="9" t="str">
        <f t="shared" ca="1" si="54"/>
        <v>NOT DUE</v>
      </c>
      <c r="K209" s="31"/>
      <c r="L209" s="10"/>
    </row>
    <row r="210" spans="1:12" x14ac:dyDescent="0.25">
      <c r="A210" s="108" t="s">
        <v>2751</v>
      </c>
      <c r="B210" s="109" t="s">
        <v>2733</v>
      </c>
      <c r="C210" s="109" t="s">
        <v>2743</v>
      </c>
      <c r="D210" s="110" t="s">
        <v>1469</v>
      </c>
      <c r="E210" s="7">
        <v>43970</v>
      </c>
      <c r="F210" s="7">
        <v>44548</v>
      </c>
      <c r="G210" s="13"/>
      <c r="H210" s="8">
        <f t="shared" ref="H210:H220" si="71">F210+30</f>
        <v>44578</v>
      </c>
      <c r="I210" s="11">
        <f t="shared" ca="1" si="67"/>
        <v>7</v>
      </c>
      <c r="J210" s="9" t="str">
        <f t="shared" ca="1" si="54"/>
        <v>NOT DUE</v>
      </c>
      <c r="K210" s="31"/>
      <c r="L210" s="10"/>
    </row>
    <row r="211" spans="1:12" ht="25.5" x14ac:dyDescent="0.25">
      <c r="A211" s="108" t="s">
        <v>2752</v>
      </c>
      <c r="B211" s="109" t="s">
        <v>2734</v>
      </c>
      <c r="C211" s="109" t="s">
        <v>2750</v>
      </c>
      <c r="D211" s="110" t="s">
        <v>1469</v>
      </c>
      <c r="E211" s="7">
        <v>43970</v>
      </c>
      <c r="F211" s="7">
        <v>44548</v>
      </c>
      <c r="G211" s="13"/>
      <c r="H211" s="8">
        <f t="shared" si="71"/>
        <v>44578</v>
      </c>
      <c r="I211" s="11">
        <f t="shared" ref="I211:I213" ca="1" si="72">IF(ISBLANK(H211),"",H211-DATE(YEAR(NOW()),MONTH(NOW()),DAY(NOW())))</f>
        <v>7</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44548</v>
      </c>
      <c r="G212" s="13"/>
      <c r="H212" s="8">
        <f t="shared" si="71"/>
        <v>44578</v>
      </c>
      <c r="I212" s="11">
        <f t="shared" ca="1" si="72"/>
        <v>7</v>
      </c>
      <c r="J212" s="9" t="str">
        <f t="shared" ca="1" si="73"/>
        <v>NOT DUE</v>
      </c>
      <c r="K212" s="31"/>
      <c r="L212" s="10"/>
    </row>
    <row r="213" spans="1:12" ht="25.5" x14ac:dyDescent="0.25">
      <c r="A213" s="108" t="s">
        <v>2754</v>
      </c>
      <c r="B213" s="109" t="s">
        <v>2736</v>
      </c>
      <c r="C213" s="109" t="s">
        <v>2749</v>
      </c>
      <c r="D213" s="110" t="s">
        <v>1469</v>
      </c>
      <c r="E213" s="7">
        <v>43970</v>
      </c>
      <c r="F213" s="7">
        <v>44548</v>
      </c>
      <c r="G213" s="13"/>
      <c r="H213" s="8">
        <f t="shared" si="71"/>
        <v>44578</v>
      </c>
      <c r="I213" s="11">
        <f t="shared" ca="1" si="72"/>
        <v>7</v>
      </c>
      <c r="J213" s="9" t="str">
        <f t="shared" ca="1" si="73"/>
        <v>NOT DUE</v>
      </c>
      <c r="K213" s="31"/>
      <c r="L213" s="10"/>
    </row>
    <row r="214" spans="1:12" x14ac:dyDescent="0.25">
      <c r="A214" s="108" t="s">
        <v>2755</v>
      </c>
      <c r="B214" s="109" t="s">
        <v>2737</v>
      </c>
      <c r="C214" s="109" t="s">
        <v>2747</v>
      </c>
      <c r="D214" s="110" t="s">
        <v>1469</v>
      </c>
      <c r="E214" s="7">
        <v>43970</v>
      </c>
      <c r="F214" s="7">
        <v>44548</v>
      </c>
      <c r="G214" s="13"/>
      <c r="H214" s="8">
        <f t="shared" si="71"/>
        <v>44578</v>
      </c>
      <c r="I214" s="11">
        <f t="shared" ref="I214:I215" ca="1" si="74">IF(ISBLANK(H214),"",H214-DATE(YEAR(NOW()),MONTH(NOW()),DAY(NOW())))</f>
        <v>7</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44548</v>
      </c>
      <c r="G215" s="13"/>
      <c r="H215" s="8">
        <f t="shared" si="71"/>
        <v>44578</v>
      </c>
      <c r="I215" s="11">
        <f t="shared" ca="1" si="74"/>
        <v>7</v>
      </c>
      <c r="J215" s="9" t="str">
        <f t="shared" ca="1" si="75"/>
        <v>NOT DUE</v>
      </c>
      <c r="K215" s="31"/>
      <c r="L215" s="10"/>
    </row>
    <row r="216" spans="1:12" x14ac:dyDescent="0.25">
      <c r="A216" s="108" t="s">
        <v>2757</v>
      </c>
      <c r="B216" s="109" t="s">
        <v>2739</v>
      </c>
      <c r="C216" s="109" t="s">
        <v>2747</v>
      </c>
      <c r="D216" s="110" t="s">
        <v>1469</v>
      </c>
      <c r="E216" s="7">
        <v>43970</v>
      </c>
      <c r="F216" s="7">
        <v>44548</v>
      </c>
      <c r="G216" s="13"/>
      <c r="H216" s="8">
        <f t="shared" si="71"/>
        <v>44578</v>
      </c>
      <c r="I216" s="11">
        <f t="shared" ref="I216:I217" ca="1" si="76">IF(ISBLANK(H216),"",H216-DATE(YEAR(NOW()),MONTH(NOW()),DAY(NOW())))</f>
        <v>7</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44548</v>
      </c>
      <c r="G217" s="13"/>
      <c r="H217" s="8">
        <f t="shared" si="71"/>
        <v>44578</v>
      </c>
      <c r="I217" s="11">
        <f t="shared" ca="1" si="76"/>
        <v>7</v>
      </c>
      <c r="J217" s="9" t="str">
        <f t="shared" ca="1" si="77"/>
        <v>NOT DUE</v>
      </c>
      <c r="K217" s="31"/>
      <c r="L217" s="10"/>
    </row>
    <row r="218" spans="1:12" ht="25.5" x14ac:dyDescent="0.25">
      <c r="A218" s="108" t="s">
        <v>2759</v>
      </c>
      <c r="B218" s="109" t="s">
        <v>2741</v>
      </c>
      <c r="C218" s="109" t="s">
        <v>2745</v>
      </c>
      <c r="D218" s="110" t="s">
        <v>1469</v>
      </c>
      <c r="E218" s="7">
        <v>43970</v>
      </c>
      <c r="F218" s="7">
        <v>44548</v>
      </c>
      <c r="G218" s="13"/>
      <c r="H218" s="8">
        <f t="shared" si="71"/>
        <v>44578</v>
      </c>
      <c r="I218" s="11">
        <f t="shared" ref="I218:I219" ca="1" si="78">IF(ISBLANK(H218),"",H218-DATE(YEAR(NOW()),MONTH(NOW()),DAY(NOW())))</f>
        <v>7</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44548</v>
      </c>
      <c r="G219" s="13"/>
      <c r="H219" s="8">
        <f t="shared" si="71"/>
        <v>44578</v>
      </c>
      <c r="I219" s="11">
        <f t="shared" ca="1" si="78"/>
        <v>7</v>
      </c>
      <c r="J219" s="9" t="str">
        <f t="shared" ca="1" si="79"/>
        <v>NOT DUE</v>
      </c>
      <c r="K219" s="31"/>
      <c r="L219" s="10"/>
    </row>
    <row r="220" spans="1:12" x14ac:dyDescent="0.25">
      <c r="A220" s="108" t="s">
        <v>2761</v>
      </c>
      <c r="B220" s="109" t="s">
        <v>2742</v>
      </c>
      <c r="C220" s="109" t="s">
        <v>2743</v>
      </c>
      <c r="D220" s="110" t="s">
        <v>1469</v>
      </c>
      <c r="E220" s="7">
        <v>43970</v>
      </c>
      <c r="F220" s="7">
        <v>44548</v>
      </c>
      <c r="G220" s="13"/>
      <c r="H220" s="8">
        <f t="shared" si="71"/>
        <v>44578</v>
      </c>
      <c r="I220" s="11">
        <f t="shared" ref="I220" ca="1" si="80">IF(ISBLANK(H220),"",H220-DATE(YEAR(NOW()),MONTH(NOW()),DAY(NOW())))</f>
        <v>7</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16" sqref="D16: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118</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99</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99</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99</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99</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99</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99</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99</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99</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99</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99</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99</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99</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99</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99</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99</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99</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99</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99</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99</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99</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99</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99</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99</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99</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99</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99</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99</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99</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99</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99</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99</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99</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99</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99</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44392</v>
      </c>
      <c r="G8" s="13"/>
      <c r="H8" s="8">
        <f t="shared" ref="H8:H17" si="0">F8+180</f>
        <v>44572</v>
      </c>
      <c r="I8" s="11">
        <f t="shared" ref="I8:I17" ca="1" si="1">IF(ISBLANK(H8),"",H8-DATE(YEAR(NOW()),MONTH(NOW()),DAY(NOW())))</f>
        <v>1</v>
      </c>
      <c r="J8" s="9" t="str">
        <f t="shared" ref="J8:J17" ca="1" si="2">IF(I8="","",IF(I8&lt;0,"OVERDUE","NOT DUE"))</f>
        <v>NOT DUE</v>
      </c>
      <c r="K8" s="20"/>
      <c r="L8" s="10"/>
    </row>
    <row r="9" spans="1:12" ht="25.5" x14ac:dyDescent="0.25">
      <c r="A9" s="9" t="s">
        <v>2395</v>
      </c>
      <c r="B9" s="31" t="s">
        <v>2001</v>
      </c>
      <c r="C9" s="31" t="s">
        <v>2002</v>
      </c>
      <c r="D9" s="20" t="s">
        <v>1989</v>
      </c>
      <c r="E9" s="7">
        <v>43970</v>
      </c>
      <c r="F9" s="7">
        <v>44392</v>
      </c>
      <c r="G9" s="13"/>
      <c r="H9" s="8">
        <f t="shared" si="0"/>
        <v>44572</v>
      </c>
      <c r="I9" s="11">
        <f t="shared" ca="1" si="1"/>
        <v>1</v>
      </c>
      <c r="J9" s="9" t="str">
        <f t="shared" ca="1" si="2"/>
        <v>NOT DUE</v>
      </c>
      <c r="K9" s="20"/>
      <c r="L9" s="10"/>
    </row>
    <row r="10" spans="1:12" ht="25.5" x14ac:dyDescent="0.25">
      <c r="A10" s="9" t="s">
        <v>2396</v>
      </c>
      <c r="B10" s="31" t="s">
        <v>2003</v>
      </c>
      <c r="C10" s="31" t="s">
        <v>2002</v>
      </c>
      <c r="D10" s="20" t="s">
        <v>1989</v>
      </c>
      <c r="E10" s="7">
        <v>43970</v>
      </c>
      <c r="F10" s="7">
        <v>44392</v>
      </c>
      <c r="G10" s="13"/>
      <c r="H10" s="8">
        <f t="shared" si="0"/>
        <v>44572</v>
      </c>
      <c r="I10" s="11">
        <f t="shared" ca="1" si="1"/>
        <v>1</v>
      </c>
      <c r="J10" s="9" t="str">
        <f t="shared" ca="1" si="2"/>
        <v>NOT DUE</v>
      </c>
      <c r="K10" s="20"/>
      <c r="L10" s="10"/>
    </row>
    <row r="11" spans="1:12" ht="25.5" x14ac:dyDescent="0.25">
      <c r="A11" s="9" t="s">
        <v>2397</v>
      </c>
      <c r="B11" s="31" t="s">
        <v>2004</v>
      </c>
      <c r="C11" s="31" t="s">
        <v>2002</v>
      </c>
      <c r="D11" s="20" t="s">
        <v>1989</v>
      </c>
      <c r="E11" s="7">
        <v>43970</v>
      </c>
      <c r="F11" s="7">
        <v>44392</v>
      </c>
      <c r="G11" s="13"/>
      <c r="H11" s="8">
        <f t="shared" si="0"/>
        <v>44572</v>
      </c>
      <c r="I11" s="11">
        <f t="shared" ca="1" si="1"/>
        <v>1</v>
      </c>
      <c r="J11" s="9" t="str">
        <f t="shared" ca="1" si="2"/>
        <v>NOT DUE</v>
      </c>
      <c r="K11" s="20"/>
      <c r="L11" s="10"/>
    </row>
    <row r="12" spans="1:12" ht="25.5" x14ac:dyDescent="0.25">
      <c r="A12" s="9" t="s">
        <v>2398</v>
      </c>
      <c r="B12" s="31" t="s">
        <v>2005</v>
      </c>
      <c r="C12" s="31" t="s">
        <v>2002</v>
      </c>
      <c r="D12" s="20" t="s">
        <v>1989</v>
      </c>
      <c r="E12" s="7">
        <v>43970</v>
      </c>
      <c r="F12" s="7">
        <v>44392</v>
      </c>
      <c r="G12" s="13"/>
      <c r="H12" s="8">
        <f t="shared" si="0"/>
        <v>44572</v>
      </c>
      <c r="I12" s="11">
        <f t="shared" ca="1" si="1"/>
        <v>1</v>
      </c>
      <c r="J12" s="9" t="str">
        <f t="shared" ca="1" si="2"/>
        <v>NOT DUE</v>
      </c>
      <c r="K12" s="20"/>
      <c r="L12" s="10"/>
    </row>
    <row r="13" spans="1:12" ht="25.5" x14ac:dyDescent="0.25">
      <c r="A13" s="9" t="s">
        <v>2399</v>
      </c>
      <c r="B13" s="31" t="s">
        <v>2006</v>
      </c>
      <c r="C13" s="31" t="s">
        <v>2002</v>
      </c>
      <c r="D13" s="20" t="s">
        <v>1989</v>
      </c>
      <c r="E13" s="7">
        <v>43970</v>
      </c>
      <c r="F13" s="7">
        <v>44392</v>
      </c>
      <c r="G13" s="13"/>
      <c r="H13" s="8">
        <f t="shared" si="0"/>
        <v>44572</v>
      </c>
      <c r="I13" s="11">
        <f t="shared" ca="1" si="1"/>
        <v>1</v>
      </c>
      <c r="J13" s="9" t="str">
        <f t="shared" ca="1" si="2"/>
        <v>NOT DUE</v>
      </c>
      <c r="K13" s="20"/>
      <c r="L13" s="10"/>
    </row>
    <row r="14" spans="1:12" ht="25.5" x14ac:dyDescent="0.25">
      <c r="A14" s="9" t="s">
        <v>2400</v>
      </c>
      <c r="B14" s="31" t="s">
        <v>1437</v>
      </c>
      <c r="C14" s="31" t="s">
        <v>2007</v>
      </c>
      <c r="D14" s="20" t="s">
        <v>1989</v>
      </c>
      <c r="E14" s="7">
        <v>43970</v>
      </c>
      <c r="F14" s="7">
        <v>44392</v>
      </c>
      <c r="G14" s="13"/>
      <c r="H14" s="8">
        <f t="shared" si="0"/>
        <v>44572</v>
      </c>
      <c r="I14" s="11">
        <f t="shared" ca="1" si="1"/>
        <v>1</v>
      </c>
      <c r="J14" s="9" t="str">
        <f t="shared" ca="1" si="2"/>
        <v>NOT DUE</v>
      </c>
      <c r="K14" s="20"/>
      <c r="L14" s="10"/>
    </row>
    <row r="15" spans="1:12" ht="25.5" x14ac:dyDescent="0.25">
      <c r="A15" s="9" t="s">
        <v>2401</v>
      </c>
      <c r="B15" s="31" t="s">
        <v>2008</v>
      </c>
      <c r="C15" s="31" t="s">
        <v>2009</v>
      </c>
      <c r="D15" s="20" t="s">
        <v>1989</v>
      </c>
      <c r="E15" s="7">
        <v>43970</v>
      </c>
      <c r="F15" s="7">
        <v>44392</v>
      </c>
      <c r="G15" s="13"/>
      <c r="H15" s="8">
        <f t="shared" si="0"/>
        <v>44572</v>
      </c>
      <c r="I15" s="11">
        <f t="shared" ca="1" si="1"/>
        <v>1</v>
      </c>
      <c r="J15" s="9" t="str">
        <f t="shared" ca="1" si="2"/>
        <v>NOT DUE</v>
      </c>
      <c r="K15" s="20"/>
      <c r="L15" s="10"/>
    </row>
    <row r="16" spans="1:12" ht="127.5" x14ac:dyDescent="0.25">
      <c r="A16" s="9" t="s">
        <v>2402</v>
      </c>
      <c r="B16" s="31" t="s">
        <v>2010</v>
      </c>
      <c r="C16" s="31" t="s">
        <v>2011</v>
      </c>
      <c r="D16" s="20" t="s">
        <v>1989</v>
      </c>
      <c r="E16" s="7">
        <v>43970</v>
      </c>
      <c r="F16" s="7">
        <v>44392</v>
      </c>
      <c r="G16" s="13"/>
      <c r="H16" s="8">
        <f t="shared" si="0"/>
        <v>44572</v>
      </c>
      <c r="I16" s="11">
        <f t="shared" ca="1" si="1"/>
        <v>1</v>
      </c>
      <c r="J16" s="9" t="str">
        <f t="shared" ca="1" si="2"/>
        <v>NOT DUE</v>
      </c>
      <c r="K16" s="20"/>
      <c r="L16" s="10"/>
    </row>
    <row r="17" spans="1:12" x14ac:dyDescent="0.25">
      <c r="A17" s="9" t="s">
        <v>2403</v>
      </c>
      <c r="B17" s="31" t="s">
        <v>2012</v>
      </c>
      <c r="C17" s="31" t="s">
        <v>2013</v>
      </c>
      <c r="D17" s="20" t="s">
        <v>1989</v>
      </c>
      <c r="E17" s="7">
        <v>43970</v>
      </c>
      <c r="F17" s="7">
        <v>44392</v>
      </c>
      <c r="G17" s="13"/>
      <c r="H17" s="8">
        <f t="shared" si="0"/>
        <v>44572</v>
      </c>
      <c r="I17" s="11">
        <f t="shared" ca="1" si="1"/>
        <v>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H14" sqref="H14"/>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44392</v>
      </c>
      <c r="G8" s="13"/>
      <c r="H8" s="8">
        <f t="shared" ref="H8:H17" si="0">F8+180</f>
        <v>44572</v>
      </c>
      <c r="I8" s="11">
        <f t="shared" ref="I8:I17" ca="1" si="1">IF(ISBLANK(H8),"",H8-DATE(YEAR(NOW()),MONTH(NOW()),DAY(NOW())))</f>
        <v>1</v>
      </c>
      <c r="J8" s="9" t="str">
        <f t="shared" ref="J8:J17" ca="1" si="2">IF(I8="","",IF(I8&lt;0,"OVERDUE","NOT DUE"))</f>
        <v>NOT DUE</v>
      </c>
      <c r="K8" s="20"/>
      <c r="L8" s="10"/>
    </row>
    <row r="9" spans="1:12" ht="25.5" x14ac:dyDescent="0.25">
      <c r="A9" s="9" t="s">
        <v>2406</v>
      </c>
      <c r="B9" s="31" t="s">
        <v>2001</v>
      </c>
      <c r="C9" s="31" t="s">
        <v>2002</v>
      </c>
      <c r="D9" s="20" t="s">
        <v>1989</v>
      </c>
      <c r="E9" s="7">
        <v>43970</v>
      </c>
      <c r="F9" s="7">
        <v>44392</v>
      </c>
      <c r="G9" s="13"/>
      <c r="H9" s="8">
        <f t="shared" si="0"/>
        <v>44572</v>
      </c>
      <c r="I9" s="11">
        <f t="shared" ca="1" si="1"/>
        <v>1</v>
      </c>
      <c r="J9" s="9" t="str">
        <f t="shared" ca="1" si="2"/>
        <v>NOT DUE</v>
      </c>
      <c r="K9" s="20"/>
      <c r="L9" s="10"/>
    </row>
    <row r="10" spans="1:12" ht="25.5" x14ac:dyDescent="0.25">
      <c r="A10" s="9" t="s">
        <v>2407</v>
      </c>
      <c r="B10" s="31" t="s">
        <v>2003</v>
      </c>
      <c r="C10" s="31" t="s">
        <v>2002</v>
      </c>
      <c r="D10" s="20" t="s">
        <v>1989</v>
      </c>
      <c r="E10" s="7">
        <v>43970</v>
      </c>
      <c r="F10" s="7">
        <v>44392</v>
      </c>
      <c r="G10" s="13"/>
      <c r="H10" s="8">
        <f t="shared" si="0"/>
        <v>44572</v>
      </c>
      <c r="I10" s="11">
        <f t="shared" ca="1" si="1"/>
        <v>1</v>
      </c>
      <c r="J10" s="9" t="str">
        <f t="shared" ca="1" si="2"/>
        <v>NOT DUE</v>
      </c>
      <c r="K10" s="20"/>
      <c r="L10" s="10"/>
    </row>
    <row r="11" spans="1:12" ht="25.5" x14ac:dyDescent="0.25">
      <c r="A11" s="9" t="s">
        <v>2408</v>
      </c>
      <c r="B11" s="31" t="s">
        <v>2004</v>
      </c>
      <c r="C11" s="31" t="s">
        <v>2002</v>
      </c>
      <c r="D11" s="20" t="s">
        <v>1989</v>
      </c>
      <c r="E11" s="7">
        <v>43970</v>
      </c>
      <c r="F11" s="7">
        <v>44392</v>
      </c>
      <c r="G11" s="13"/>
      <c r="H11" s="8">
        <f t="shared" si="0"/>
        <v>44572</v>
      </c>
      <c r="I11" s="11">
        <f t="shared" ca="1" si="1"/>
        <v>1</v>
      </c>
      <c r="J11" s="9" t="str">
        <f t="shared" ca="1" si="2"/>
        <v>NOT DUE</v>
      </c>
      <c r="K11" s="20"/>
      <c r="L11" s="10"/>
    </row>
    <row r="12" spans="1:12" ht="25.5" x14ac:dyDescent="0.25">
      <c r="A12" s="9" t="s">
        <v>2409</v>
      </c>
      <c r="B12" s="31" t="s">
        <v>2005</v>
      </c>
      <c r="C12" s="31" t="s">
        <v>2002</v>
      </c>
      <c r="D12" s="20" t="s">
        <v>1989</v>
      </c>
      <c r="E12" s="7">
        <v>43970</v>
      </c>
      <c r="F12" s="7">
        <v>44392</v>
      </c>
      <c r="G12" s="13"/>
      <c r="H12" s="8">
        <f t="shared" si="0"/>
        <v>44572</v>
      </c>
      <c r="I12" s="11">
        <f t="shared" ca="1" si="1"/>
        <v>1</v>
      </c>
      <c r="J12" s="9" t="str">
        <f t="shared" ca="1" si="2"/>
        <v>NOT DUE</v>
      </c>
      <c r="K12" s="20"/>
      <c r="L12" s="10"/>
    </row>
    <row r="13" spans="1:12" ht="25.5" x14ac:dyDescent="0.25">
      <c r="A13" s="9" t="s">
        <v>2410</v>
      </c>
      <c r="B13" s="31" t="s">
        <v>2006</v>
      </c>
      <c r="C13" s="31" t="s">
        <v>2002</v>
      </c>
      <c r="D13" s="20" t="s">
        <v>1989</v>
      </c>
      <c r="E13" s="7">
        <v>43970</v>
      </c>
      <c r="F13" s="7">
        <v>44392</v>
      </c>
      <c r="G13" s="13"/>
      <c r="H13" s="8">
        <f t="shared" si="0"/>
        <v>44572</v>
      </c>
      <c r="I13" s="11">
        <f t="shared" ca="1" si="1"/>
        <v>1</v>
      </c>
      <c r="J13" s="9" t="str">
        <f t="shared" ca="1" si="2"/>
        <v>NOT DUE</v>
      </c>
      <c r="K13" s="20"/>
      <c r="L13" s="10"/>
    </row>
    <row r="14" spans="1:12" ht="25.5" x14ac:dyDescent="0.25">
      <c r="A14" s="9" t="s">
        <v>2411</v>
      </c>
      <c r="B14" s="31" t="s">
        <v>1437</v>
      </c>
      <c r="C14" s="31" t="s">
        <v>2007</v>
      </c>
      <c r="D14" s="20" t="s">
        <v>1989</v>
      </c>
      <c r="E14" s="7">
        <v>43970</v>
      </c>
      <c r="F14" s="7">
        <v>44392</v>
      </c>
      <c r="G14" s="13"/>
      <c r="H14" s="8">
        <f t="shared" si="0"/>
        <v>44572</v>
      </c>
      <c r="I14" s="11">
        <f t="shared" ca="1" si="1"/>
        <v>1</v>
      </c>
      <c r="J14" s="9" t="str">
        <f t="shared" ca="1" si="2"/>
        <v>NOT DUE</v>
      </c>
      <c r="K14" s="20"/>
      <c r="L14" s="10"/>
    </row>
    <row r="15" spans="1:12" ht="25.5" x14ac:dyDescent="0.25">
      <c r="A15" s="9" t="s">
        <v>2412</v>
      </c>
      <c r="B15" s="31" t="s">
        <v>2008</v>
      </c>
      <c r="C15" s="31" t="s">
        <v>2009</v>
      </c>
      <c r="D15" s="20" t="s">
        <v>1989</v>
      </c>
      <c r="E15" s="7">
        <v>43970</v>
      </c>
      <c r="F15" s="7">
        <v>44392</v>
      </c>
      <c r="G15" s="13"/>
      <c r="H15" s="8">
        <f t="shared" si="0"/>
        <v>44572</v>
      </c>
      <c r="I15" s="11">
        <f t="shared" ca="1" si="1"/>
        <v>1</v>
      </c>
      <c r="J15" s="9" t="str">
        <f t="shared" ca="1" si="2"/>
        <v>NOT DUE</v>
      </c>
      <c r="K15" s="20"/>
      <c r="L15" s="10"/>
    </row>
    <row r="16" spans="1:12" ht="127.5" x14ac:dyDescent="0.25">
      <c r="A16" s="9" t="s">
        <v>2413</v>
      </c>
      <c r="B16" s="31" t="s">
        <v>2010</v>
      </c>
      <c r="C16" s="31" t="s">
        <v>2011</v>
      </c>
      <c r="D16" s="20" t="s">
        <v>1989</v>
      </c>
      <c r="E16" s="7">
        <v>43970</v>
      </c>
      <c r="F16" s="7">
        <v>44392</v>
      </c>
      <c r="G16" s="13"/>
      <c r="H16" s="8">
        <f t="shared" si="0"/>
        <v>44572</v>
      </c>
      <c r="I16" s="11">
        <f t="shared" ca="1" si="1"/>
        <v>1</v>
      </c>
      <c r="J16" s="9" t="str">
        <f t="shared" ca="1" si="2"/>
        <v>NOT DUE</v>
      </c>
      <c r="K16" s="20"/>
      <c r="L16" s="10"/>
    </row>
    <row r="17" spans="1:12" x14ac:dyDescent="0.25">
      <c r="A17" s="9" t="s">
        <v>2414</v>
      </c>
      <c r="B17" s="31" t="s">
        <v>2012</v>
      </c>
      <c r="C17" s="31" t="s">
        <v>2013</v>
      </c>
      <c r="D17" s="20" t="s">
        <v>1989</v>
      </c>
      <c r="E17" s="7">
        <v>43970</v>
      </c>
      <c r="F17" s="7">
        <v>44392</v>
      </c>
      <c r="G17" s="13"/>
      <c r="H17" s="8">
        <f t="shared" si="0"/>
        <v>44572</v>
      </c>
      <c r="I17" s="11">
        <f t="shared" ca="1" si="1"/>
        <v>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31" sqref="F3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44393</v>
      </c>
      <c r="G8" s="13"/>
      <c r="H8" s="8">
        <f t="shared" ref="H8:H17" si="0">F8+180</f>
        <v>44573</v>
      </c>
      <c r="I8" s="11">
        <f t="shared" ref="I8:I17" ca="1" si="1">IF(ISBLANK(H8),"",H8-DATE(YEAR(NOW()),MONTH(NOW()),DAY(NOW())))</f>
        <v>2</v>
      </c>
      <c r="J8" s="9" t="str">
        <f t="shared" ref="J8:J17" ca="1" si="2">IF(I8="","",IF(I8&lt;0,"OVERDUE","NOT DUE"))</f>
        <v>NOT DUE</v>
      </c>
      <c r="K8" s="20"/>
      <c r="L8" s="10"/>
    </row>
    <row r="9" spans="1:12" ht="25.5" x14ac:dyDescent="0.25">
      <c r="A9" s="9" t="s">
        <v>2417</v>
      </c>
      <c r="B9" s="31" t="s">
        <v>2001</v>
      </c>
      <c r="C9" s="31" t="s">
        <v>2002</v>
      </c>
      <c r="D9" s="20" t="s">
        <v>1989</v>
      </c>
      <c r="E9" s="7">
        <v>43970</v>
      </c>
      <c r="F9" s="7">
        <v>44393</v>
      </c>
      <c r="G9" s="13"/>
      <c r="H9" s="8">
        <f t="shared" si="0"/>
        <v>44573</v>
      </c>
      <c r="I9" s="11">
        <f t="shared" ca="1" si="1"/>
        <v>2</v>
      </c>
      <c r="J9" s="9" t="str">
        <f t="shared" ca="1" si="2"/>
        <v>NOT DUE</v>
      </c>
      <c r="K9" s="20"/>
      <c r="L9" s="10"/>
    </row>
    <row r="10" spans="1:12" ht="25.5" x14ac:dyDescent="0.25">
      <c r="A10" s="9" t="s">
        <v>2418</v>
      </c>
      <c r="B10" s="31" t="s">
        <v>2003</v>
      </c>
      <c r="C10" s="31" t="s">
        <v>2002</v>
      </c>
      <c r="D10" s="20" t="s">
        <v>1989</v>
      </c>
      <c r="E10" s="7">
        <v>43970</v>
      </c>
      <c r="F10" s="7">
        <v>44393</v>
      </c>
      <c r="G10" s="13"/>
      <c r="H10" s="8">
        <f t="shared" si="0"/>
        <v>44573</v>
      </c>
      <c r="I10" s="11">
        <f t="shared" ca="1" si="1"/>
        <v>2</v>
      </c>
      <c r="J10" s="9" t="str">
        <f t="shared" ca="1" si="2"/>
        <v>NOT DUE</v>
      </c>
      <c r="K10" s="20"/>
      <c r="L10" s="10"/>
    </row>
    <row r="11" spans="1:12" ht="25.5" x14ac:dyDescent="0.25">
      <c r="A11" s="9" t="s">
        <v>2419</v>
      </c>
      <c r="B11" s="31" t="s">
        <v>2004</v>
      </c>
      <c r="C11" s="31" t="s">
        <v>2002</v>
      </c>
      <c r="D11" s="20" t="s">
        <v>1989</v>
      </c>
      <c r="E11" s="7">
        <v>43970</v>
      </c>
      <c r="F11" s="7">
        <v>44393</v>
      </c>
      <c r="G11" s="13"/>
      <c r="H11" s="8">
        <f t="shared" si="0"/>
        <v>44573</v>
      </c>
      <c r="I11" s="11">
        <f t="shared" ca="1" si="1"/>
        <v>2</v>
      </c>
      <c r="J11" s="9" t="str">
        <f t="shared" ca="1" si="2"/>
        <v>NOT DUE</v>
      </c>
      <c r="K11" s="20"/>
      <c r="L11" s="10"/>
    </row>
    <row r="12" spans="1:12" ht="25.5" x14ac:dyDescent="0.25">
      <c r="A12" s="9" t="s">
        <v>2420</v>
      </c>
      <c r="B12" s="31" t="s">
        <v>2005</v>
      </c>
      <c r="C12" s="31" t="s">
        <v>2002</v>
      </c>
      <c r="D12" s="20" t="s">
        <v>1989</v>
      </c>
      <c r="E12" s="7">
        <v>43970</v>
      </c>
      <c r="F12" s="7">
        <v>44393</v>
      </c>
      <c r="G12" s="13"/>
      <c r="H12" s="8">
        <f t="shared" si="0"/>
        <v>44573</v>
      </c>
      <c r="I12" s="11">
        <f t="shared" ca="1" si="1"/>
        <v>2</v>
      </c>
      <c r="J12" s="9" t="str">
        <f t="shared" ca="1" si="2"/>
        <v>NOT DUE</v>
      </c>
      <c r="K12" s="20"/>
      <c r="L12" s="10"/>
    </row>
    <row r="13" spans="1:12" ht="25.5" x14ac:dyDescent="0.25">
      <c r="A13" s="9" t="s">
        <v>2421</v>
      </c>
      <c r="B13" s="31" t="s">
        <v>2006</v>
      </c>
      <c r="C13" s="31" t="s">
        <v>2002</v>
      </c>
      <c r="D13" s="20" t="s">
        <v>1989</v>
      </c>
      <c r="E13" s="7">
        <v>43970</v>
      </c>
      <c r="F13" s="7">
        <v>44393</v>
      </c>
      <c r="G13" s="13"/>
      <c r="H13" s="8">
        <f t="shared" si="0"/>
        <v>44573</v>
      </c>
      <c r="I13" s="11">
        <f t="shared" ca="1" si="1"/>
        <v>2</v>
      </c>
      <c r="J13" s="9" t="str">
        <f t="shared" ca="1" si="2"/>
        <v>NOT DUE</v>
      </c>
      <c r="K13" s="20"/>
      <c r="L13" s="10"/>
    </row>
    <row r="14" spans="1:12" ht="25.5" x14ac:dyDescent="0.25">
      <c r="A14" s="9" t="s">
        <v>2422</v>
      </c>
      <c r="B14" s="31" t="s">
        <v>1437</v>
      </c>
      <c r="C14" s="31" t="s">
        <v>2007</v>
      </c>
      <c r="D14" s="20" t="s">
        <v>1989</v>
      </c>
      <c r="E14" s="7">
        <v>43970</v>
      </c>
      <c r="F14" s="7">
        <v>44393</v>
      </c>
      <c r="G14" s="13"/>
      <c r="H14" s="8">
        <f t="shared" si="0"/>
        <v>44573</v>
      </c>
      <c r="I14" s="11">
        <f t="shared" ca="1" si="1"/>
        <v>2</v>
      </c>
      <c r="J14" s="9" t="str">
        <f t="shared" ca="1" si="2"/>
        <v>NOT DUE</v>
      </c>
      <c r="K14" s="20"/>
      <c r="L14" s="10"/>
    </row>
    <row r="15" spans="1:12" ht="25.5" x14ac:dyDescent="0.25">
      <c r="A15" s="9" t="s">
        <v>2423</v>
      </c>
      <c r="B15" s="31" t="s">
        <v>2008</v>
      </c>
      <c r="C15" s="31" t="s">
        <v>2009</v>
      </c>
      <c r="D15" s="20" t="s">
        <v>1989</v>
      </c>
      <c r="E15" s="7">
        <v>43970</v>
      </c>
      <c r="F15" s="7">
        <v>44393</v>
      </c>
      <c r="G15" s="13"/>
      <c r="H15" s="8">
        <f t="shared" si="0"/>
        <v>44573</v>
      </c>
      <c r="I15" s="11">
        <f t="shared" ca="1" si="1"/>
        <v>2</v>
      </c>
      <c r="J15" s="9" t="str">
        <f t="shared" ca="1" si="2"/>
        <v>NOT DUE</v>
      </c>
      <c r="K15" s="20"/>
      <c r="L15" s="10"/>
    </row>
    <row r="16" spans="1:12" ht="127.5" x14ac:dyDescent="0.25">
      <c r="A16" s="9" t="s">
        <v>2424</v>
      </c>
      <c r="B16" s="31" t="s">
        <v>2010</v>
      </c>
      <c r="C16" s="31" t="s">
        <v>2011</v>
      </c>
      <c r="D16" s="20" t="s">
        <v>1989</v>
      </c>
      <c r="E16" s="7">
        <v>43970</v>
      </c>
      <c r="F16" s="7">
        <v>44393</v>
      </c>
      <c r="G16" s="13"/>
      <c r="H16" s="8">
        <f t="shared" si="0"/>
        <v>44573</v>
      </c>
      <c r="I16" s="11">
        <f t="shared" ca="1" si="1"/>
        <v>2</v>
      </c>
      <c r="J16" s="9" t="str">
        <f t="shared" ca="1" si="2"/>
        <v>NOT DUE</v>
      </c>
      <c r="K16" s="20"/>
      <c r="L16" s="10"/>
    </row>
    <row r="17" spans="1:12" x14ac:dyDescent="0.25">
      <c r="A17" s="9" t="s">
        <v>2425</v>
      </c>
      <c r="B17" s="31" t="s">
        <v>2012</v>
      </c>
      <c r="C17" s="31" t="s">
        <v>2013</v>
      </c>
      <c r="D17" s="20" t="s">
        <v>1989</v>
      </c>
      <c r="E17" s="7">
        <v>43970</v>
      </c>
      <c r="F17" s="7">
        <v>44393</v>
      </c>
      <c r="G17" s="13"/>
      <c r="H17" s="8">
        <f t="shared" si="0"/>
        <v>44573</v>
      </c>
      <c r="I17" s="11">
        <f t="shared" ca="1" si="1"/>
        <v>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92</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120</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44393</v>
      </c>
      <c r="G8" s="13"/>
      <c r="H8" s="8">
        <f t="shared" ref="H8:H17" si="0">F8+180</f>
        <v>44573</v>
      </c>
      <c r="I8" s="11">
        <f t="shared" ref="I8:I17" ca="1" si="1">IF(ISBLANK(H8),"",H8-DATE(YEAR(NOW()),MONTH(NOW()),DAY(NOW())))</f>
        <v>2</v>
      </c>
      <c r="J8" s="9" t="str">
        <f t="shared" ref="J8:J17" ca="1" si="2">IF(I8="","",IF(I8&lt;0,"OVERDUE","NOT DUE"))</f>
        <v>NOT DUE</v>
      </c>
      <c r="K8" s="20"/>
      <c r="L8" s="10"/>
    </row>
    <row r="9" spans="1:12" ht="25.5" x14ac:dyDescent="0.25">
      <c r="A9" s="9" t="s">
        <v>2428</v>
      </c>
      <c r="B9" s="31" t="s">
        <v>2001</v>
      </c>
      <c r="C9" s="31" t="s">
        <v>2002</v>
      </c>
      <c r="D9" s="20" t="s">
        <v>1989</v>
      </c>
      <c r="E9" s="7">
        <v>43970</v>
      </c>
      <c r="F9" s="7">
        <v>44393</v>
      </c>
      <c r="G9" s="13"/>
      <c r="H9" s="8">
        <f t="shared" si="0"/>
        <v>44573</v>
      </c>
      <c r="I9" s="11">
        <f t="shared" ca="1" si="1"/>
        <v>2</v>
      </c>
      <c r="J9" s="9" t="str">
        <f t="shared" ca="1" si="2"/>
        <v>NOT DUE</v>
      </c>
      <c r="K9" s="20"/>
      <c r="L9" s="10"/>
    </row>
    <row r="10" spans="1:12" ht="25.5" x14ac:dyDescent="0.25">
      <c r="A10" s="9" t="s">
        <v>2429</v>
      </c>
      <c r="B10" s="31" t="s">
        <v>2003</v>
      </c>
      <c r="C10" s="31" t="s">
        <v>2002</v>
      </c>
      <c r="D10" s="20" t="s">
        <v>1989</v>
      </c>
      <c r="E10" s="7">
        <v>43970</v>
      </c>
      <c r="F10" s="7">
        <v>44393</v>
      </c>
      <c r="G10" s="13"/>
      <c r="H10" s="8">
        <f t="shared" si="0"/>
        <v>44573</v>
      </c>
      <c r="I10" s="11">
        <f t="shared" ca="1" si="1"/>
        <v>2</v>
      </c>
      <c r="J10" s="9" t="str">
        <f t="shared" ca="1" si="2"/>
        <v>NOT DUE</v>
      </c>
      <c r="K10" s="20"/>
      <c r="L10" s="10"/>
    </row>
    <row r="11" spans="1:12" ht="25.5" x14ac:dyDescent="0.25">
      <c r="A11" s="9" t="s">
        <v>2430</v>
      </c>
      <c r="B11" s="31" t="s">
        <v>2004</v>
      </c>
      <c r="C11" s="31" t="s">
        <v>2002</v>
      </c>
      <c r="D11" s="20" t="s">
        <v>1989</v>
      </c>
      <c r="E11" s="7">
        <v>43970</v>
      </c>
      <c r="F11" s="7">
        <v>44393</v>
      </c>
      <c r="G11" s="13"/>
      <c r="H11" s="8">
        <f t="shared" si="0"/>
        <v>44573</v>
      </c>
      <c r="I11" s="11">
        <f t="shared" ca="1" si="1"/>
        <v>2</v>
      </c>
      <c r="J11" s="9" t="str">
        <f t="shared" ca="1" si="2"/>
        <v>NOT DUE</v>
      </c>
      <c r="K11" s="20"/>
      <c r="L11" s="10"/>
    </row>
    <row r="12" spans="1:12" ht="25.5" x14ac:dyDescent="0.25">
      <c r="A12" s="9" t="s">
        <v>2431</v>
      </c>
      <c r="B12" s="31" t="s">
        <v>2005</v>
      </c>
      <c r="C12" s="31" t="s">
        <v>2002</v>
      </c>
      <c r="D12" s="20" t="s">
        <v>1989</v>
      </c>
      <c r="E12" s="7">
        <v>43970</v>
      </c>
      <c r="F12" s="7">
        <v>44393</v>
      </c>
      <c r="G12" s="13"/>
      <c r="H12" s="8">
        <f t="shared" si="0"/>
        <v>44573</v>
      </c>
      <c r="I12" s="11">
        <f t="shared" ca="1" si="1"/>
        <v>2</v>
      </c>
      <c r="J12" s="9" t="str">
        <f t="shared" ca="1" si="2"/>
        <v>NOT DUE</v>
      </c>
      <c r="K12" s="20"/>
      <c r="L12" s="10"/>
    </row>
    <row r="13" spans="1:12" ht="25.5" x14ac:dyDescent="0.25">
      <c r="A13" s="9" t="s">
        <v>2432</v>
      </c>
      <c r="B13" s="31" t="s">
        <v>2006</v>
      </c>
      <c r="C13" s="31" t="s">
        <v>2002</v>
      </c>
      <c r="D13" s="20" t="s">
        <v>1989</v>
      </c>
      <c r="E13" s="7">
        <v>43970</v>
      </c>
      <c r="F13" s="7">
        <v>44393</v>
      </c>
      <c r="G13" s="13"/>
      <c r="H13" s="8">
        <f t="shared" si="0"/>
        <v>44573</v>
      </c>
      <c r="I13" s="11">
        <f t="shared" ca="1" si="1"/>
        <v>2</v>
      </c>
      <c r="J13" s="9" t="str">
        <f t="shared" ca="1" si="2"/>
        <v>NOT DUE</v>
      </c>
      <c r="K13" s="20"/>
      <c r="L13" s="10"/>
    </row>
    <row r="14" spans="1:12" ht="25.5" x14ac:dyDescent="0.25">
      <c r="A14" s="9" t="s">
        <v>2433</v>
      </c>
      <c r="B14" s="31" t="s">
        <v>1437</v>
      </c>
      <c r="C14" s="31" t="s">
        <v>2007</v>
      </c>
      <c r="D14" s="20" t="s">
        <v>1989</v>
      </c>
      <c r="E14" s="7">
        <v>43970</v>
      </c>
      <c r="F14" s="7">
        <v>44393</v>
      </c>
      <c r="G14" s="13"/>
      <c r="H14" s="8">
        <f t="shared" si="0"/>
        <v>44573</v>
      </c>
      <c r="I14" s="11">
        <f t="shared" ca="1" si="1"/>
        <v>2</v>
      </c>
      <c r="J14" s="9" t="str">
        <f t="shared" ca="1" si="2"/>
        <v>NOT DUE</v>
      </c>
      <c r="K14" s="20"/>
      <c r="L14" s="10"/>
    </row>
    <row r="15" spans="1:12" ht="25.5" x14ac:dyDescent="0.25">
      <c r="A15" s="9" t="s">
        <v>2434</v>
      </c>
      <c r="B15" s="31" t="s">
        <v>2008</v>
      </c>
      <c r="C15" s="31" t="s">
        <v>2009</v>
      </c>
      <c r="D15" s="20" t="s">
        <v>1989</v>
      </c>
      <c r="E15" s="7">
        <v>43970</v>
      </c>
      <c r="F15" s="7">
        <v>44393</v>
      </c>
      <c r="G15" s="13"/>
      <c r="H15" s="8">
        <f t="shared" si="0"/>
        <v>44573</v>
      </c>
      <c r="I15" s="11">
        <f t="shared" ca="1" si="1"/>
        <v>2</v>
      </c>
      <c r="J15" s="9" t="str">
        <f t="shared" ca="1" si="2"/>
        <v>NOT DUE</v>
      </c>
      <c r="K15" s="20"/>
      <c r="L15" s="10"/>
    </row>
    <row r="16" spans="1:12" ht="127.5" x14ac:dyDescent="0.25">
      <c r="A16" s="9" t="s">
        <v>2435</v>
      </c>
      <c r="B16" s="31" t="s">
        <v>2010</v>
      </c>
      <c r="C16" s="31" t="s">
        <v>2011</v>
      </c>
      <c r="D16" s="20" t="s">
        <v>1989</v>
      </c>
      <c r="E16" s="7">
        <v>43970</v>
      </c>
      <c r="F16" s="7">
        <v>44393</v>
      </c>
      <c r="G16" s="13"/>
      <c r="H16" s="8">
        <f t="shared" si="0"/>
        <v>44573</v>
      </c>
      <c r="I16" s="11">
        <f t="shared" ca="1" si="1"/>
        <v>2</v>
      </c>
      <c r="J16" s="9" t="str">
        <f t="shared" ca="1" si="2"/>
        <v>NOT DUE</v>
      </c>
      <c r="K16" s="20"/>
      <c r="L16" s="10"/>
    </row>
    <row r="17" spans="1:12" x14ac:dyDescent="0.25">
      <c r="A17" s="9" t="s">
        <v>2436</v>
      </c>
      <c r="B17" s="31" t="s">
        <v>2012</v>
      </c>
      <c r="C17" s="31" t="s">
        <v>2013</v>
      </c>
      <c r="D17" s="20" t="s">
        <v>1989</v>
      </c>
      <c r="E17" s="7">
        <v>43970</v>
      </c>
      <c r="F17" s="7">
        <v>44393</v>
      </c>
      <c r="G17" s="13"/>
      <c r="H17" s="8">
        <f t="shared" si="0"/>
        <v>44573</v>
      </c>
      <c r="I17" s="11">
        <f t="shared" ca="1" si="1"/>
        <v>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20" sqref="F20"/>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44392</v>
      </c>
      <c r="G8" s="13"/>
      <c r="H8" s="8">
        <f t="shared" ref="H8:H17" si="0">F8+180</f>
        <v>44572</v>
      </c>
      <c r="I8" s="11">
        <f t="shared" ref="I8:I17" ca="1" si="1">IF(ISBLANK(H8),"",H8-DATE(YEAR(NOW()),MONTH(NOW()),DAY(NOW())))</f>
        <v>1</v>
      </c>
      <c r="J8" s="9" t="str">
        <f t="shared" ref="J8:J17" ca="1" si="2">IF(I8="","",IF(I8&lt;0,"OVERDUE","NOT DUE"))</f>
        <v>NOT DUE</v>
      </c>
      <c r="K8" s="20"/>
      <c r="L8" s="10"/>
    </row>
    <row r="9" spans="1:12" ht="25.5" x14ac:dyDescent="0.25">
      <c r="A9" s="9" t="s">
        <v>2439</v>
      </c>
      <c r="B9" s="31" t="s">
        <v>2001</v>
      </c>
      <c r="C9" s="31" t="s">
        <v>2002</v>
      </c>
      <c r="D9" s="20" t="s">
        <v>1989</v>
      </c>
      <c r="E9" s="7">
        <v>43970</v>
      </c>
      <c r="F9" s="7">
        <v>44392</v>
      </c>
      <c r="G9" s="13"/>
      <c r="H9" s="8">
        <f t="shared" si="0"/>
        <v>44572</v>
      </c>
      <c r="I9" s="11">
        <f t="shared" ca="1" si="1"/>
        <v>1</v>
      </c>
      <c r="J9" s="9" t="str">
        <f t="shared" ca="1" si="2"/>
        <v>NOT DUE</v>
      </c>
      <c r="K9" s="20"/>
      <c r="L9" s="10"/>
    </row>
    <row r="10" spans="1:12" ht="25.5" x14ac:dyDescent="0.25">
      <c r="A10" s="9" t="s">
        <v>2440</v>
      </c>
      <c r="B10" s="31" t="s">
        <v>2003</v>
      </c>
      <c r="C10" s="31" t="s">
        <v>2002</v>
      </c>
      <c r="D10" s="20" t="s">
        <v>1989</v>
      </c>
      <c r="E10" s="7">
        <v>43970</v>
      </c>
      <c r="F10" s="7">
        <v>44392</v>
      </c>
      <c r="G10" s="13"/>
      <c r="H10" s="8">
        <f t="shared" si="0"/>
        <v>44572</v>
      </c>
      <c r="I10" s="11">
        <f t="shared" ca="1" si="1"/>
        <v>1</v>
      </c>
      <c r="J10" s="9" t="str">
        <f t="shared" ca="1" si="2"/>
        <v>NOT DUE</v>
      </c>
      <c r="K10" s="20"/>
      <c r="L10" s="10"/>
    </row>
    <row r="11" spans="1:12" ht="25.5" x14ac:dyDescent="0.25">
      <c r="A11" s="9" t="s">
        <v>2441</v>
      </c>
      <c r="B11" s="31" t="s">
        <v>2004</v>
      </c>
      <c r="C11" s="31" t="s">
        <v>2002</v>
      </c>
      <c r="D11" s="20" t="s">
        <v>1989</v>
      </c>
      <c r="E11" s="7">
        <v>43970</v>
      </c>
      <c r="F11" s="7">
        <v>44392</v>
      </c>
      <c r="G11" s="13"/>
      <c r="H11" s="8">
        <f t="shared" si="0"/>
        <v>44572</v>
      </c>
      <c r="I11" s="11">
        <f t="shared" ca="1" si="1"/>
        <v>1</v>
      </c>
      <c r="J11" s="9" t="str">
        <f t="shared" ca="1" si="2"/>
        <v>NOT DUE</v>
      </c>
      <c r="K11" s="20"/>
      <c r="L11" s="10"/>
    </row>
    <row r="12" spans="1:12" ht="25.5" x14ac:dyDescent="0.25">
      <c r="A12" s="9" t="s">
        <v>2442</v>
      </c>
      <c r="B12" s="31" t="s">
        <v>2005</v>
      </c>
      <c r="C12" s="31" t="s">
        <v>2002</v>
      </c>
      <c r="D12" s="20" t="s">
        <v>1989</v>
      </c>
      <c r="E12" s="7">
        <v>43970</v>
      </c>
      <c r="F12" s="7">
        <v>44392</v>
      </c>
      <c r="G12" s="13"/>
      <c r="H12" s="8">
        <f t="shared" si="0"/>
        <v>44572</v>
      </c>
      <c r="I12" s="11">
        <f t="shared" ca="1" si="1"/>
        <v>1</v>
      </c>
      <c r="J12" s="9" t="str">
        <f t="shared" ca="1" si="2"/>
        <v>NOT DUE</v>
      </c>
      <c r="K12" s="20"/>
      <c r="L12" s="10"/>
    </row>
    <row r="13" spans="1:12" ht="25.5" x14ac:dyDescent="0.25">
      <c r="A13" s="9" t="s">
        <v>2443</v>
      </c>
      <c r="B13" s="31" t="s">
        <v>2006</v>
      </c>
      <c r="C13" s="31" t="s">
        <v>2002</v>
      </c>
      <c r="D13" s="20" t="s">
        <v>1989</v>
      </c>
      <c r="E13" s="7">
        <v>43970</v>
      </c>
      <c r="F13" s="7">
        <v>44392</v>
      </c>
      <c r="G13" s="13"/>
      <c r="H13" s="8">
        <f t="shared" si="0"/>
        <v>44572</v>
      </c>
      <c r="I13" s="11">
        <f t="shared" ca="1" si="1"/>
        <v>1</v>
      </c>
      <c r="J13" s="9" t="str">
        <f t="shared" ca="1" si="2"/>
        <v>NOT DUE</v>
      </c>
      <c r="K13" s="20"/>
      <c r="L13" s="10"/>
    </row>
    <row r="14" spans="1:12" ht="25.5" x14ac:dyDescent="0.25">
      <c r="A14" s="9" t="s">
        <v>2444</v>
      </c>
      <c r="B14" s="31" t="s">
        <v>1437</v>
      </c>
      <c r="C14" s="31" t="s">
        <v>2007</v>
      </c>
      <c r="D14" s="20" t="s">
        <v>1989</v>
      </c>
      <c r="E14" s="7">
        <v>43970</v>
      </c>
      <c r="F14" s="7">
        <v>44392</v>
      </c>
      <c r="G14" s="13"/>
      <c r="H14" s="8">
        <f t="shared" si="0"/>
        <v>44572</v>
      </c>
      <c r="I14" s="11">
        <f t="shared" ca="1" si="1"/>
        <v>1</v>
      </c>
      <c r="J14" s="9" t="str">
        <f t="shared" ca="1" si="2"/>
        <v>NOT DUE</v>
      </c>
      <c r="K14" s="20"/>
      <c r="L14" s="10"/>
    </row>
    <row r="15" spans="1:12" ht="25.5" x14ac:dyDescent="0.25">
      <c r="A15" s="9" t="s">
        <v>2445</v>
      </c>
      <c r="B15" s="31" t="s">
        <v>2008</v>
      </c>
      <c r="C15" s="31" t="s">
        <v>2009</v>
      </c>
      <c r="D15" s="20" t="s">
        <v>1989</v>
      </c>
      <c r="E15" s="7">
        <v>43970</v>
      </c>
      <c r="F15" s="7">
        <v>44392</v>
      </c>
      <c r="G15" s="13"/>
      <c r="H15" s="8">
        <f t="shared" si="0"/>
        <v>44572</v>
      </c>
      <c r="I15" s="11">
        <f t="shared" ca="1" si="1"/>
        <v>1</v>
      </c>
      <c r="J15" s="9" t="str">
        <f t="shared" ca="1" si="2"/>
        <v>NOT DUE</v>
      </c>
      <c r="K15" s="20"/>
      <c r="L15" s="10"/>
    </row>
    <row r="16" spans="1:12" ht="127.5" x14ac:dyDescent="0.25">
      <c r="A16" s="9" t="s">
        <v>2446</v>
      </c>
      <c r="B16" s="31" t="s">
        <v>2010</v>
      </c>
      <c r="C16" s="31" t="s">
        <v>2011</v>
      </c>
      <c r="D16" s="20" t="s">
        <v>1989</v>
      </c>
      <c r="E16" s="7">
        <v>43970</v>
      </c>
      <c r="F16" s="7">
        <v>44392</v>
      </c>
      <c r="G16" s="13"/>
      <c r="H16" s="8">
        <f t="shared" si="0"/>
        <v>44572</v>
      </c>
      <c r="I16" s="11">
        <f t="shared" ca="1" si="1"/>
        <v>1</v>
      </c>
      <c r="J16" s="9" t="str">
        <f t="shared" ca="1" si="2"/>
        <v>NOT DUE</v>
      </c>
      <c r="K16" s="20"/>
      <c r="L16" s="10"/>
    </row>
    <row r="17" spans="1:12" x14ac:dyDescent="0.25">
      <c r="A17" s="9" t="s">
        <v>2447</v>
      </c>
      <c r="B17" s="31" t="s">
        <v>2012</v>
      </c>
      <c r="C17" s="31" t="s">
        <v>2013</v>
      </c>
      <c r="D17" s="20" t="s">
        <v>1989</v>
      </c>
      <c r="E17" s="7">
        <v>43970</v>
      </c>
      <c r="F17" s="7">
        <v>44392</v>
      </c>
      <c r="G17" s="13"/>
      <c r="H17" s="8">
        <f t="shared" si="0"/>
        <v>44572</v>
      </c>
      <c r="I17" s="11">
        <f t="shared" ca="1" si="1"/>
        <v>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44392</v>
      </c>
      <c r="G8" s="13"/>
      <c r="H8" s="8">
        <f t="shared" ref="H8:H17" si="0">F8+180</f>
        <v>44572</v>
      </c>
      <c r="I8" s="11">
        <f t="shared" ref="I8:I17" ca="1" si="1">IF(ISBLANK(H8),"",H8-DATE(YEAR(NOW()),MONTH(NOW()),DAY(NOW())))</f>
        <v>1</v>
      </c>
      <c r="J8" s="9" t="str">
        <f t="shared" ref="J8:J17" ca="1" si="2">IF(I8="","",IF(I8&lt;0,"OVERDUE","NOT DUE"))</f>
        <v>NOT DUE</v>
      </c>
      <c r="K8" s="20"/>
      <c r="L8" s="10"/>
    </row>
    <row r="9" spans="1:12" ht="25.5" x14ac:dyDescent="0.25">
      <c r="A9" s="9" t="s">
        <v>2450</v>
      </c>
      <c r="B9" s="31" t="s">
        <v>2001</v>
      </c>
      <c r="C9" s="31" t="s">
        <v>2002</v>
      </c>
      <c r="D9" s="20" t="s">
        <v>1989</v>
      </c>
      <c r="E9" s="7">
        <v>43970</v>
      </c>
      <c r="F9" s="7">
        <v>44392</v>
      </c>
      <c r="G9" s="13"/>
      <c r="H9" s="8">
        <f t="shared" si="0"/>
        <v>44572</v>
      </c>
      <c r="I9" s="11">
        <f t="shared" ca="1" si="1"/>
        <v>1</v>
      </c>
      <c r="J9" s="9" t="str">
        <f t="shared" ca="1" si="2"/>
        <v>NOT DUE</v>
      </c>
      <c r="K9" s="20"/>
      <c r="L9" s="10"/>
    </row>
    <row r="10" spans="1:12" ht="25.5" x14ac:dyDescent="0.25">
      <c r="A10" s="9" t="s">
        <v>2451</v>
      </c>
      <c r="B10" s="31" t="s">
        <v>2003</v>
      </c>
      <c r="C10" s="31" t="s">
        <v>2002</v>
      </c>
      <c r="D10" s="20" t="s">
        <v>1989</v>
      </c>
      <c r="E10" s="7">
        <v>43970</v>
      </c>
      <c r="F10" s="7">
        <v>44392</v>
      </c>
      <c r="G10" s="13"/>
      <c r="H10" s="8">
        <f t="shared" si="0"/>
        <v>44572</v>
      </c>
      <c r="I10" s="11">
        <f t="shared" ca="1" si="1"/>
        <v>1</v>
      </c>
      <c r="J10" s="9" t="str">
        <f t="shared" ca="1" si="2"/>
        <v>NOT DUE</v>
      </c>
      <c r="K10" s="20"/>
      <c r="L10" s="10"/>
    </row>
    <row r="11" spans="1:12" ht="25.5" x14ac:dyDescent="0.25">
      <c r="A11" s="9" t="s">
        <v>2452</v>
      </c>
      <c r="B11" s="31" t="s">
        <v>2004</v>
      </c>
      <c r="C11" s="31" t="s">
        <v>2002</v>
      </c>
      <c r="D11" s="20" t="s">
        <v>1989</v>
      </c>
      <c r="E11" s="7">
        <v>43970</v>
      </c>
      <c r="F11" s="7">
        <v>44392</v>
      </c>
      <c r="G11" s="13"/>
      <c r="H11" s="8">
        <f t="shared" si="0"/>
        <v>44572</v>
      </c>
      <c r="I11" s="11">
        <f t="shared" ca="1" si="1"/>
        <v>1</v>
      </c>
      <c r="J11" s="9" t="str">
        <f t="shared" ca="1" si="2"/>
        <v>NOT DUE</v>
      </c>
      <c r="K11" s="20"/>
      <c r="L11" s="10"/>
    </row>
    <row r="12" spans="1:12" ht="25.5" x14ac:dyDescent="0.25">
      <c r="A12" s="9" t="s">
        <v>2453</v>
      </c>
      <c r="B12" s="31" t="s">
        <v>2005</v>
      </c>
      <c r="C12" s="31" t="s">
        <v>2002</v>
      </c>
      <c r="D12" s="20" t="s">
        <v>1989</v>
      </c>
      <c r="E12" s="7">
        <v>43970</v>
      </c>
      <c r="F12" s="7">
        <v>44392</v>
      </c>
      <c r="G12" s="13"/>
      <c r="H12" s="8">
        <f t="shared" si="0"/>
        <v>44572</v>
      </c>
      <c r="I12" s="11">
        <f t="shared" ca="1" si="1"/>
        <v>1</v>
      </c>
      <c r="J12" s="9" t="str">
        <f t="shared" ca="1" si="2"/>
        <v>NOT DUE</v>
      </c>
      <c r="K12" s="20"/>
      <c r="L12" s="10"/>
    </row>
    <row r="13" spans="1:12" ht="25.5" x14ac:dyDescent="0.25">
      <c r="A13" s="9" t="s">
        <v>2454</v>
      </c>
      <c r="B13" s="31" t="s">
        <v>2006</v>
      </c>
      <c r="C13" s="31" t="s">
        <v>2002</v>
      </c>
      <c r="D13" s="20" t="s">
        <v>1989</v>
      </c>
      <c r="E13" s="7">
        <v>43970</v>
      </c>
      <c r="F13" s="7">
        <v>44392</v>
      </c>
      <c r="G13" s="13"/>
      <c r="H13" s="8">
        <f t="shared" si="0"/>
        <v>44572</v>
      </c>
      <c r="I13" s="11">
        <f t="shared" ca="1" si="1"/>
        <v>1</v>
      </c>
      <c r="J13" s="9" t="str">
        <f t="shared" ca="1" si="2"/>
        <v>NOT DUE</v>
      </c>
      <c r="K13" s="20"/>
      <c r="L13" s="10"/>
    </row>
    <row r="14" spans="1:12" ht="25.5" x14ac:dyDescent="0.25">
      <c r="A14" s="9" t="s">
        <v>2455</v>
      </c>
      <c r="B14" s="31" t="s">
        <v>1437</v>
      </c>
      <c r="C14" s="31" t="s">
        <v>2007</v>
      </c>
      <c r="D14" s="20" t="s">
        <v>1989</v>
      </c>
      <c r="E14" s="7">
        <v>43970</v>
      </c>
      <c r="F14" s="7">
        <v>44392</v>
      </c>
      <c r="G14" s="13"/>
      <c r="H14" s="8">
        <f t="shared" si="0"/>
        <v>44572</v>
      </c>
      <c r="I14" s="11">
        <f t="shared" ca="1" si="1"/>
        <v>1</v>
      </c>
      <c r="J14" s="9" t="str">
        <f t="shared" ca="1" si="2"/>
        <v>NOT DUE</v>
      </c>
      <c r="K14" s="20"/>
      <c r="L14" s="10"/>
    </row>
    <row r="15" spans="1:12" ht="25.5" x14ac:dyDescent="0.25">
      <c r="A15" s="9" t="s">
        <v>2456</v>
      </c>
      <c r="B15" s="31" t="s">
        <v>2008</v>
      </c>
      <c r="C15" s="31" t="s">
        <v>2009</v>
      </c>
      <c r="D15" s="20" t="s">
        <v>1989</v>
      </c>
      <c r="E15" s="7">
        <v>43970</v>
      </c>
      <c r="F15" s="7">
        <v>44392</v>
      </c>
      <c r="G15" s="13"/>
      <c r="H15" s="8">
        <f t="shared" si="0"/>
        <v>44572</v>
      </c>
      <c r="I15" s="11">
        <f t="shared" ca="1" si="1"/>
        <v>1</v>
      </c>
      <c r="J15" s="9" t="str">
        <f t="shared" ca="1" si="2"/>
        <v>NOT DUE</v>
      </c>
      <c r="K15" s="20"/>
      <c r="L15" s="10"/>
    </row>
    <row r="16" spans="1:12" ht="127.5" x14ac:dyDescent="0.25">
      <c r="A16" s="9" t="s">
        <v>2457</v>
      </c>
      <c r="B16" s="31" t="s">
        <v>2010</v>
      </c>
      <c r="C16" s="31" t="s">
        <v>2011</v>
      </c>
      <c r="D16" s="20" t="s">
        <v>1989</v>
      </c>
      <c r="E16" s="7">
        <v>43970</v>
      </c>
      <c r="F16" s="7">
        <v>44392</v>
      </c>
      <c r="G16" s="13"/>
      <c r="H16" s="8">
        <f t="shared" si="0"/>
        <v>44572</v>
      </c>
      <c r="I16" s="11">
        <f t="shared" ca="1" si="1"/>
        <v>1</v>
      </c>
      <c r="J16" s="9" t="str">
        <f t="shared" ca="1" si="2"/>
        <v>NOT DUE</v>
      </c>
      <c r="K16" s="20"/>
      <c r="L16" s="10"/>
    </row>
    <row r="17" spans="1:12" x14ac:dyDescent="0.25">
      <c r="A17" s="9" t="s">
        <v>2458</v>
      </c>
      <c r="B17" s="31" t="s">
        <v>2012</v>
      </c>
      <c r="C17" s="31" t="s">
        <v>2013</v>
      </c>
      <c r="D17" s="20" t="s">
        <v>1989</v>
      </c>
      <c r="E17" s="7">
        <v>43970</v>
      </c>
      <c r="F17" s="7">
        <v>44392</v>
      </c>
      <c r="G17" s="13"/>
      <c r="H17" s="8">
        <f t="shared" si="0"/>
        <v>44572</v>
      </c>
      <c r="I17" s="11">
        <f t="shared" ca="1" si="1"/>
        <v>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27" sqref="D27:E27"/>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44393</v>
      </c>
      <c r="G8" s="13"/>
      <c r="H8" s="8">
        <f t="shared" ref="H8:H17" si="0">F8+180</f>
        <v>44573</v>
      </c>
      <c r="I8" s="11">
        <f t="shared" ref="I8:I17" ca="1" si="1">IF(ISBLANK(H8),"",H8-DATE(YEAR(NOW()),MONTH(NOW()),DAY(NOW())))</f>
        <v>2</v>
      </c>
      <c r="J8" s="9" t="str">
        <f t="shared" ref="J8:J17" ca="1" si="2">IF(I8="","",IF(I8&lt;0,"OVERDUE","NOT DUE"))</f>
        <v>NOT DUE</v>
      </c>
      <c r="K8" s="20"/>
      <c r="L8" s="10"/>
    </row>
    <row r="9" spans="1:12" ht="25.5" x14ac:dyDescent="0.25">
      <c r="A9" s="9" t="s">
        <v>2499</v>
      </c>
      <c r="B9" s="31" t="s">
        <v>2001</v>
      </c>
      <c r="C9" s="31" t="s">
        <v>2002</v>
      </c>
      <c r="D9" s="20" t="s">
        <v>1989</v>
      </c>
      <c r="E9" s="7">
        <v>43970</v>
      </c>
      <c r="F9" s="7">
        <v>44393</v>
      </c>
      <c r="G9" s="13"/>
      <c r="H9" s="8">
        <f t="shared" si="0"/>
        <v>44573</v>
      </c>
      <c r="I9" s="11">
        <f t="shared" ca="1" si="1"/>
        <v>2</v>
      </c>
      <c r="J9" s="9" t="str">
        <f t="shared" ca="1" si="2"/>
        <v>NOT DUE</v>
      </c>
      <c r="K9" s="20"/>
      <c r="L9" s="10"/>
    </row>
    <row r="10" spans="1:12" ht="25.5" x14ac:dyDescent="0.25">
      <c r="A10" s="9" t="s">
        <v>2500</v>
      </c>
      <c r="B10" s="31" t="s">
        <v>2003</v>
      </c>
      <c r="C10" s="31" t="s">
        <v>2002</v>
      </c>
      <c r="D10" s="20" t="s">
        <v>1989</v>
      </c>
      <c r="E10" s="7">
        <v>43970</v>
      </c>
      <c r="F10" s="7">
        <v>44393</v>
      </c>
      <c r="G10" s="13"/>
      <c r="H10" s="8">
        <f t="shared" si="0"/>
        <v>44573</v>
      </c>
      <c r="I10" s="11">
        <f t="shared" ca="1" si="1"/>
        <v>2</v>
      </c>
      <c r="J10" s="9" t="str">
        <f t="shared" ca="1" si="2"/>
        <v>NOT DUE</v>
      </c>
      <c r="K10" s="20"/>
      <c r="L10" s="10"/>
    </row>
    <row r="11" spans="1:12" ht="25.5" x14ac:dyDescent="0.25">
      <c r="A11" s="9" t="s">
        <v>2501</v>
      </c>
      <c r="B11" s="31" t="s">
        <v>2004</v>
      </c>
      <c r="C11" s="31" t="s">
        <v>2002</v>
      </c>
      <c r="D11" s="20" t="s">
        <v>1989</v>
      </c>
      <c r="E11" s="7">
        <v>43970</v>
      </c>
      <c r="F11" s="7">
        <v>44393</v>
      </c>
      <c r="G11" s="13"/>
      <c r="H11" s="8">
        <f t="shared" si="0"/>
        <v>44573</v>
      </c>
      <c r="I11" s="11">
        <f t="shared" ca="1" si="1"/>
        <v>2</v>
      </c>
      <c r="J11" s="9" t="str">
        <f t="shared" ca="1" si="2"/>
        <v>NOT DUE</v>
      </c>
      <c r="K11" s="20"/>
      <c r="L11" s="10"/>
    </row>
    <row r="12" spans="1:12" ht="25.5" x14ac:dyDescent="0.25">
      <c r="A12" s="9" t="s">
        <v>2502</v>
      </c>
      <c r="B12" s="31" t="s">
        <v>2005</v>
      </c>
      <c r="C12" s="31" t="s">
        <v>2002</v>
      </c>
      <c r="D12" s="20" t="s">
        <v>1989</v>
      </c>
      <c r="E12" s="7">
        <v>43970</v>
      </c>
      <c r="F12" s="7">
        <v>44393</v>
      </c>
      <c r="G12" s="13"/>
      <c r="H12" s="8">
        <f t="shared" si="0"/>
        <v>44573</v>
      </c>
      <c r="I12" s="11">
        <f t="shared" ca="1" si="1"/>
        <v>2</v>
      </c>
      <c r="J12" s="9" t="str">
        <f t="shared" ca="1" si="2"/>
        <v>NOT DUE</v>
      </c>
      <c r="K12" s="20"/>
      <c r="L12" s="10"/>
    </row>
    <row r="13" spans="1:12" ht="25.5" x14ac:dyDescent="0.25">
      <c r="A13" s="9" t="s">
        <v>2503</v>
      </c>
      <c r="B13" s="31" t="s">
        <v>2006</v>
      </c>
      <c r="C13" s="31" t="s">
        <v>2002</v>
      </c>
      <c r="D13" s="20" t="s">
        <v>1989</v>
      </c>
      <c r="E13" s="7">
        <v>43970</v>
      </c>
      <c r="F13" s="7">
        <v>44393</v>
      </c>
      <c r="G13" s="13"/>
      <c r="H13" s="8">
        <f t="shared" si="0"/>
        <v>44573</v>
      </c>
      <c r="I13" s="11">
        <f t="shared" ca="1" si="1"/>
        <v>2</v>
      </c>
      <c r="J13" s="9" t="str">
        <f t="shared" ca="1" si="2"/>
        <v>NOT DUE</v>
      </c>
      <c r="K13" s="20"/>
      <c r="L13" s="10"/>
    </row>
    <row r="14" spans="1:12" ht="25.5" x14ac:dyDescent="0.25">
      <c r="A14" s="9" t="s">
        <v>2504</v>
      </c>
      <c r="B14" s="31" t="s">
        <v>1437</v>
      </c>
      <c r="C14" s="31" t="s">
        <v>2007</v>
      </c>
      <c r="D14" s="20" t="s">
        <v>1989</v>
      </c>
      <c r="E14" s="7">
        <v>43970</v>
      </c>
      <c r="F14" s="7">
        <v>44393</v>
      </c>
      <c r="G14" s="13"/>
      <c r="H14" s="8">
        <f t="shared" si="0"/>
        <v>44573</v>
      </c>
      <c r="I14" s="11">
        <f t="shared" ca="1" si="1"/>
        <v>2</v>
      </c>
      <c r="J14" s="9" t="str">
        <f t="shared" ca="1" si="2"/>
        <v>NOT DUE</v>
      </c>
      <c r="K14" s="20"/>
      <c r="L14" s="10"/>
    </row>
    <row r="15" spans="1:12" ht="25.5" x14ac:dyDescent="0.25">
      <c r="A15" s="9" t="s">
        <v>2505</v>
      </c>
      <c r="B15" s="31" t="s">
        <v>2008</v>
      </c>
      <c r="C15" s="31" t="s">
        <v>2009</v>
      </c>
      <c r="D15" s="20" t="s">
        <v>1989</v>
      </c>
      <c r="E15" s="7">
        <v>43970</v>
      </c>
      <c r="F15" s="7">
        <v>44393</v>
      </c>
      <c r="G15" s="13"/>
      <c r="H15" s="8">
        <f t="shared" si="0"/>
        <v>44573</v>
      </c>
      <c r="I15" s="11">
        <f t="shared" ca="1" si="1"/>
        <v>2</v>
      </c>
      <c r="J15" s="9" t="str">
        <f t="shared" ca="1" si="2"/>
        <v>NOT DUE</v>
      </c>
      <c r="K15" s="20"/>
      <c r="L15" s="10"/>
    </row>
    <row r="16" spans="1:12" ht="127.5" x14ac:dyDescent="0.25">
      <c r="A16" s="9" t="s">
        <v>2506</v>
      </c>
      <c r="B16" s="31" t="s">
        <v>2010</v>
      </c>
      <c r="C16" s="31" t="s">
        <v>2011</v>
      </c>
      <c r="D16" s="20" t="s">
        <v>1989</v>
      </c>
      <c r="E16" s="7">
        <v>43970</v>
      </c>
      <c r="F16" s="7">
        <v>44393</v>
      </c>
      <c r="G16" s="13"/>
      <c r="H16" s="8">
        <f t="shared" si="0"/>
        <v>44573</v>
      </c>
      <c r="I16" s="11">
        <f t="shared" ca="1" si="1"/>
        <v>2</v>
      </c>
      <c r="J16" s="9" t="str">
        <f t="shared" ca="1" si="2"/>
        <v>NOT DUE</v>
      </c>
      <c r="K16" s="20"/>
      <c r="L16" s="10"/>
    </row>
    <row r="17" spans="1:12" x14ac:dyDescent="0.25">
      <c r="A17" s="9" t="s">
        <v>2507</v>
      </c>
      <c r="B17" s="31" t="s">
        <v>2012</v>
      </c>
      <c r="C17" s="31" t="s">
        <v>2013</v>
      </c>
      <c r="D17" s="20" t="s">
        <v>1989</v>
      </c>
      <c r="E17" s="7">
        <v>43970</v>
      </c>
      <c r="F17" s="7">
        <v>44393</v>
      </c>
      <c r="G17" s="13"/>
      <c r="H17" s="8">
        <f t="shared" si="0"/>
        <v>44573</v>
      </c>
      <c r="I17" s="11">
        <f t="shared" ca="1" si="1"/>
        <v>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K14" sqref="K14"/>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44393</v>
      </c>
      <c r="G8" s="13"/>
      <c r="H8" s="8">
        <f t="shared" ref="H8:H17" si="0">F8+180</f>
        <v>44573</v>
      </c>
      <c r="I8" s="11">
        <f t="shared" ref="I8:I17" ca="1" si="1">IF(ISBLANK(H8),"",H8-DATE(YEAR(NOW()),MONTH(NOW()),DAY(NOW())))</f>
        <v>2</v>
      </c>
      <c r="J8" s="9" t="str">
        <f t="shared" ref="J8:J17" ca="1" si="2">IF(I8="","",IF(I8&lt;0,"OVERDUE","NOT DUE"))</f>
        <v>NOT DUE</v>
      </c>
      <c r="K8" s="20"/>
      <c r="L8" s="10"/>
    </row>
    <row r="9" spans="1:12" ht="25.5" x14ac:dyDescent="0.25">
      <c r="A9" s="9" t="s">
        <v>2510</v>
      </c>
      <c r="B9" s="31" t="s">
        <v>2001</v>
      </c>
      <c r="C9" s="31" t="s">
        <v>2002</v>
      </c>
      <c r="D9" s="20" t="s">
        <v>1989</v>
      </c>
      <c r="E9" s="7">
        <v>43970</v>
      </c>
      <c r="F9" s="7">
        <v>44393</v>
      </c>
      <c r="G9" s="13"/>
      <c r="H9" s="8">
        <f t="shared" si="0"/>
        <v>44573</v>
      </c>
      <c r="I9" s="11">
        <f t="shared" ca="1" si="1"/>
        <v>2</v>
      </c>
      <c r="J9" s="9" t="str">
        <f t="shared" ca="1" si="2"/>
        <v>NOT DUE</v>
      </c>
      <c r="K9" s="20"/>
      <c r="L9" s="10"/>
    </row>
    <row r="10" spans="1:12" ht="25.5" x14ac:dyDescent="0.25">
      <c r="A10" s="9" t="s">
        <v>2511</v>
      </c>
      <c r="B10" s="31" t="s">
        <v>2003</v>
      </c>
      <c r="C10" s="31" t="s">
        <v>2002</v>
      </c>
      <c r="D10" s="20" t="s">
        <v>1989</v>
      </c>
      <c r="E10" s="7">
        <v>43970</v>
      </c>
      <c r="F10" s="7">
        <v>44393</v>
      </c>
      <c r="G10" s="13"/>
      <c r="H10" s="8">
        <f t="shared" si="0"/>
        <v>44573</v>
      </c>
      <c r="I10" s="11">
        <f t="shared" ca="1" si="1"/>
        <v>2</v>
      </c>
      <c r="J10" s="9" t="str">
        <f t="shared" ca="1" si="2"/>
        <v>NOT DUE</v>
      </c>
      <c r="K10" s="20"/>
      <c r="L10" s="10"/>
    </row>
    <row r="11" spans="1:12" ht="25.5" x14ac:dyDescent="0.25">
      <c r="A11" s="9" t="s">
        <v>2512</v>
      </c>
      <c r="B11" s="31" t="s">
        <v>2004</v>
      </c>
      <c r="C11" s="31" t="s">
        <v>2002</v>
      </c>
      <c r="D11" s="20" t="s">
        <v>1989</v>
      </c>
      <c r="E11" s="7">
        <v>43970</v>
      </c>
      <c r="F11" s="7">
        <v>44393</v>
      </c>
      <c r="G11" s="13"/>
      <c r="H11" s="8">
        <f t="shared" si="0"/>
        <v>44573</v>
      </c>
      <c r="I11" s="11">
        <f t="shared" ca="1" si="1"/>
        <v>2</v>
      </c>
      <c r="J11" s="9" t="str">
        <f t="shared" ca="1" si="2"/>
        <v>NOT DUE</v>
      </c>
      <c r="K11" s="20"/>
      <c r="L11" s="10"/>
    </row>
    <row r="12" spans="1:12" ht="25.5" x14ac:dyDescent="0.25">
      <c r="A12" s="9" t="s">
        <v>2513</v>
      </c>
      <c r="B12" s="31" t="s">
        <v>2005</v>
      </c>
      <c r="C12" s="31" t="s">
        <v>2002</v>
      </c>
      <c r="D12" s="20" t="s">
        <v>1989</v>
      </c>
      <c r="E12" s="7">
        <v>43970</v>
      </c>
      <c r="F12" s="7">
        <v>44393</v>
      </c>
      <c r="G12" s="13"/>
      <c r="H12" s="8">
        <f t="shared" si="0"/>
        <v>44573</v>
      </c>
      <c r="I12" s="11">
        <f t="shared" ca="1" si="1"/>
        <v>2</v>
      </c>
      <c r="J12" s="9" t="str">
        <f t="shared" ca="1" si="2"/>
        <v>NOT DUE</v>
      </c>
      <c r="K12" s="20"/>
      <c r="L12" s="10"/>
    </row>
    <row r="13" spans="1:12" ht="25.5" x14ac:dyDescent="0.25">
      <c r="A13" s="9" t="s">
        <v>2514</v>
      </c>
      <c r="B13" s="31" t="s">
        <v>2006</v>
      </c>
      <c r="C13" s="31" t="s">
        <v>2002</v>
      </c>
      <c r="D13" s="20" t="s">
        <v>1989</v>
      </c>
      <c r="E13" s="7">
        <v>43970</v>
      </c>
      <c r="F13" s="7">
        <v>44393</v>
      </c>
      <c r="G13" s="13"/>
      <c r="H13" s="8">
        <f t="shared" si="0"/>
        <v>44573</v>
      </c>
      <c r="I13" s="11">
        <f t="shared" ca="1" si="1"/>
        <v>2</v>
      </c>
      <c r="J13" s="9" t="str">
        <f t="shared" ca="1" si="2"/>
        <v>NOT DUE</v>
      </c>
      <c r="K13" s="20"/>
      <c r="L13" s="10"/>
    </row>
    <row r="14" spans="1:12" ht="25.5" x14ac:dyDescent="0.25">
      <c r="A14" s="9" t="s">
        <v>2515</v>
      </c>
      <c r="B14" s="31" t="s">
        <v>1437</v>
      </c>
      <c r="C14" s="31" t="s">
        <v>2007</v>
      </c>
      <c r="D14" s="20" t="s">
        <v>1989</v>
      </c>
      <c r="E14" s="7">
        <v>43970</v>
      </c>
      <c r="F14" s="7">
        <v>44393</v>
      </c>
      <c r="G14" s="13"/>
      <c r="H14" s="8">
        <f t="shared" si="0"/>
        <v>44573</v>
      </c>
      <c r="I14" s="11">
        <f t="shared" ca="1" si="1"/>
        <v>2</v>
      </c>
      <c r="J14" s="9" t="str">
        <f t="shared" ca="1" si="2"/>
        <v>NOT DUE</v>
      </c>
      <c r="K14" s="20"/>
      <c r="L14" s="10"/>
    </row>
    <row r="15" spans="1:12" ht="25.5" x14ac:dyDescent="0.25">
      <c r="A15" s="9" t="s">
        <v>2516</v>
      </c>
      <c r="B15" s="31" t="s">
        <v>2008</v>
      </c>
      <c r="C15" s="31" t="s">
        <v>2009</v>
      </c>
      <c r="D15" s="20" t="s">
        <v>1989</v>
      </c>
      <c r="E15" s="7">
        <v>43970</v>
      </c>
      <c r="F15" s="7">
        <v>44393</v>
      </c>
      <c r="G15" s="13"/>
      <c r="H15" s="8">
        <f t="shared" si="0"/>
        <v>44573</v>
      </c>
      <c r="I15" s="11">
        <f t="shared" ca="1" si="1"/>
        <v>2</v>
      </c>
      <c r="J15" s="9" t="str">
        <f t="shared" ca="1" si="2"/>
        <v>NOT DUE</v>
      </c>
      <c r="K15" s="20"/>
      <c r="L15" s="10"/>
    </row>
    <row r="16" spans="1:12" ht="127.5" x14ac:dyDescent="0.25">
      <c r="A16" s="9" t="s">
        <v>2517</v>
      </c>
      <c r="B16" s="31" t="s">
        <v>2010</v>
      </c>
      <c r="C16" s="31" t="s">
        <v>2011</v>
      </c>
      <c r="D16" s="20" t="s">
        <v>1989</v>
      </c>
      <c r="E16" s="7">
        <v>43970</v>
      </c>
      <c r="F16" s="7">
        <v>44393</v>
      </c>
      <c r="G16" s="13"/>
      <c r="H16" s="8">
        <f t="shared" si="0"/>
        <v>44573</v>
      </c>
      <c r="I16" s="11">
        <f t="shared" ca="1" si="1"/>
        <v>2</v>
      </c>
      <c r="J16" s="9" t="str">
        <f t="shared" ca="1" si="2"/>
        <v>NOT DUE</v>
      </c>
      <c r="K16" s="20"/>
      <c r="L16" s="10"/>
    </row>
    <row r="17" spans="1:12" x14ac:dyDescent="0.25">
      <c r="A17" s="9" t="s">
        <v>2518</v>
      </c>
      <c r="B17" s="31" t="s">
        <v>2012</v>
      </c>
      <c r="C17" s="31" t="s">
        <v>2013</v>
      </c>
      <c r="D17" s="20" t="s">
        <v>1989</v>
      </c>
      <c r="E17" s="7">
        <v>43970</v>
      </c>
      <c r="F17" s="7">
        <v>44393</v>
      </c>
      <c r="G17" s="13"/>
      <c r="H17" s="8">
        <f t="shared" si="0"/>
        <v>44573</v>
      </c>
      <c r="I17" s="11">
        <f t="shared" ca="1" si="1"/>
        <v>2</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44394</v>
      </c>
      <c r="G8" s="13"/>
      <c r="H8" s="8">
        <f t="shared" ref="H8:H17" si="0">F8+180</f>
        <v>44574</v>
      </c>
      <c r="I8" s="11">
        <f t="shared" ref="I8:I17" ca="1" si="1">IF(ISBLANK(H8),"",H8-DATE(YEAR(NOW()),MONTH(NOW()),DAY(NOW())))</f>
        <v>3</v>
      </c>
      <c r="J8" s="9" t="str">
        <f t="shared" ref="J8:J17" ca="1" si="2">IF(I8="","",IF(I8&lt;0,"OVERDUE","NOT DUE"))</f>
        <v>NOT DUE</v>
      </c>
      <c r="K8" s="20"/>
      <c r="L8" s="10"/>
    </row>
    <row r="9" spans="1:12" ht="25.5" x14ac:dyDescent="0.25">
      <c r="A9" s="9" t="s">
        <v>2521</v>
      </c>
      <c r="B9" s="31" t="s">
        <v>2001</v>
      </c>
      <c r="C9" s="31" t="s">
        <v>2002</v>
      </c>
      <c r="D9" s="20" t="s">
        <v>1989</v>
      </c>
      <c r="E9" s="7">
        <v>43970</v>
      </c>
      <c r="F9" s="7">
        <v>44394</v>
      </c>
      <c r="G9" s="13"/>
      <c r="H9" s="8">
        <f t="shared" si="0"/>
        <v>44574</v>
      </c>
      <c r="I9" s="11">
        <f t="shared" ca="1" si="1"/>
        <v>3</v>
      </c>
      <c r="J9" s="9" t="str">
        <f t="shared" ca="1" si="2"/>
        <v>NOT DUE</v>
      </c>
      <c r="K9" s="20"/>
      <c r="L9" s="10"/>
    </row>
    <row r="10" spans="1:12" ht="25.5" x14ac:dyDescent="0.25">
      <c r="A10" s="9" t="s">
        <v>2522</v>
      </c>
      <c r="B10" s="31" t="s">
        <v>2003</v>
      </c>
      <c r="C10" s="31" t="s">
        <v>2002</v>
      </c>
      <c r="D10" s="20" t="s">
        <v>1989</v>
      </c>
      <c r="E10" s="7">
        <v>43970</v>
      </c>
      <c r="F10" s="7">
        <v>44394</v>
      </c>
      <c r="G10" s="13"/>
      <c r="H10" s="8">
        <f t="shared" si="0"/>
        <v>44574</v>
      </c>
      <c r="I10" s="11">
        <f t="shared" ca="1" si="1"/>
        <v>3</v>
      </c>
      <c r="J10" s="9" t="str">
        <f t="shared" ca="1" si="2"/>
        <v>NOT DUE</v>
      </c>
      <c r="K10" s="20"/>
      <c r="L10" s="10"/>
    </row>
    <row r="11" spans="1:12" ht="25.5" x14ac:dyDescent="0.25">
      <c r="A11" s="9" t="s">
        <v>2523</v>
      </c>
      <c r="B11" s="31" t="s">
        <v>2004</v>
      </c>
      <c r="C11" s="31" t="s">
        <v>2002</v>
      </c>
      <c r="D11" s="20" t="s">
        <v>1989</v>
      </c>
      <c r="E11" s="7">
        <v>43970</v>
      </c>
      <c r="F11" s="7">
        <v>44394</v>
      </c>
      <c r="G11" s="13"/>
      <c r="H11" s="8">
        <f t="shared" si="0"/>
        <v>44574</v>
      </c>
      <c r="I11" s="11">
        <f t="shared" ca="1" si="1"/>
        <v>3</v>
      </c>
      <c r="J11" s="9" t="str">
        <f t="shared" ca="1" si="2"/>
        <v>NOT DUE</v>
      </c>
      <c r="K11" s="20"/>
      <c r="L11" s="10"/>
    </row>
    <row r="12" spans="1:12" ht="25.5" x14ac:dyDescent="0.25">
      <c r="A12" s="9" t="s">
        <v>2524</v>
      </c>
      <c r="B12" s="31" t="s">
        <v>2005</v>
      </c>
      <c r="C12" s="31" t="s">
        <v>2002</v>
      </c>
      <c r="D12" s="20" t="s">
        <v>1989</v>
      </c>
      <c r="E12" s="7">
        <v>43970</v>
      </c>
      <c r="F12" s="7">
        <v>44394</v>
      </c>
      <c r="G12" s="13"/>
      <c r="H12" s="8">
        <f t="shared" si="0"/>
        <v>44574</v>
      </c>
      <c r="I12" s="11">
        <f t="shared" ca="1" si="1"/>
        <v>3</v>
      </c>
      <c r="J12" s="9" t="str">
        <f t="shared" ca="1" si="2"/>
        <v>NOT DUE</v>
      </c>
      <c r="K12" s="20"/>
      <c r="L12" s="10"/>
    </row>
    <row r="13" spans="1:12" ht="25.5" x14ac:dyDescent="0.25">
      <c r="A13" s="9" t="s">
        <v>2525</v>
      </c>
      <c r="B13" s="31" t="s">
        <v>2006</v>
      </c>
      <c r="C13" s="31" t="s">
        <v>2002</v>
      </c>
      <c r="D13" s="20" t="s">
        <v>1989</v>
      </c>
      <c r="E13" s="7">
        <v>43970</v>
      </c>
      <c r="F13" s="7">
        <v>44394</v>
      </c>
      <c r="G13" s="13"/>
      <c r="H13" s="8">
        <f t="shared" si="0"/>
        <v>44574</v>
      </c>
      <c r="I13" s="11">
        <f t="shared" ca="1" si="1"/>
        <v>3</v>
      </c>
      <c r="J13" s="9" t="str">
        <f t="shared" ca="1" si="2"/>
        <v>NOT DUE</v>
      </c>
      <c r="K13" s="20"/>
      <c r="L13" s="10"/>
    </row>
    <row r="14" spans="1:12" ht="25.5" x14ac:dyDescent="0.25">
      <c r="A14" s="9" t="s">
        <v>2526</v>
      </c>
      <c r="B14" s="31" t="s">
        <v>1437</v>
      </c>
      <c r="C14" s="31" t="s">
        <v>2007</v>
      </c>
      <c r="D14" s="20" t="s">
        <v>1989</v>
      </c>
      <c r="E14" s="7">
        <v>43970</v>
      </c>
      <c r="F14" s="7">
        <v>44394</v>
      </c>
      <c r="G14" s="13"/>
      <c r="H14" s="8">
        <f t="shared" si="0"/>
        <v>44574</v>
      </c>
      <c r="I14" s="11">
        <f t="shared" ca="1" si="1"/>
        <v>3</v>
      </c>
      <c r="J14" s="9" t="str">
        <f t="shared" ca="1" si="2"/>
        <v>NOT DUE</v>
      </c>
      <c r="K14" s="20"/>
      <c r="L14" s="10"/>
    </row>
    <row r="15" spans="1:12" ht="25.5" x14ac:dyDescent="0.25">
      <c r="A15" s="9" t="s">
        <v>2527</v>
      </c>
      <c r="B15" s="31" t="s">
        <v>2008</v>
      </c>
      <c r="C15" s="31" t="s">
        <v>2009</v>
      </c>
      <c r="D15" s="20" t="s">
        <v>1989</v>
      </c>
      <c r="E15" s="7">
        <v>43970</v>
      </c>
      <c r="F15" s="7">
        <v>44394</v>
      </c>
      <c r="G15" s="13"/>
      <c r="H15" s="8">
        <f t="shared" si="0"/>
        <v>44574</v>
      </c>
      <c r="I15" s="11">
        <f t="shared" ca="1" si="1"/>
        <v>3</v>
      </c>
      <c r="J15" s="9" t="str">
        <f t="shared" ca="1" si="2"/>
        <v>NOT DUE</v>
      </c>
      <c r="K15" s="20"/>
      <c r="L15" s="10"/>
    </row>
    <row r="16" spans="1:12" ht="127.5" x14ac:dyDescent="0.25">
      <c r="A16" s="9" t="s">
        <v>2528</v>
      </c>
      <c r="B16" s="31" t="s">
        <v>2010</v>
      </c>
      <c r="C16" s="31" t="s">
        <v>2011</v>
      </c>
      <c r="D16" s="20" t="s">
        <v>1989</v>
      </c>
      <c r="E16" s="7">
        <v>43970</v>
      </c>
      <c r="F16" s="7">
        <v>44394</v>
      </c>
      <c r="G16" s="13"/>
      <c r="H16" s="8">
        <f t="shared" si="0"/>
        <v>44574</v>
      </c>
      <c r="I16" s="11">
        <f t="shared" ca="1" si="1"/>
        <v>3</v>
      </c>
      <c r="J16" s="9" t="str">
        <f t="shared" ca="1" si="2"/>
        <v>NOT DUE</v>
      </c>
      <c r="K16" s="20"/>
      <c r="L16" s="10"/>
    </row>
    <row r="17" spans="1:12" x14ac:dyDescent="0.25">
      <c r="A17" s="9" t="s">
        <v>2529</v>
      </c>
      <c r="B17" s="31" t="s">
        <v>2012</v>
      </c>
      <c r="C17" s="31" t="s">
        <v>2013</v>
      </c>
      <c r="D17" s="20" t="s">
        <v>1989</v>
      </c>
      <c r="E17" s="7">
        <v>43970</v>
      </c>
      <c r="F17" s="7">
        <v>44394</v>
      </c>
      <c r="G17" s="13"/>
      <c r="H17" s="8">
        <f t="shared" si="0"/>
        <v>44574</v>
      </c>
      <c r="I17" s="11">
        <f t="shared" ca="1" si="1"/>
        <v>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J39" sqref="J39"/>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44394</v>
      </c>
      <c r="G8" s="13"/>
      <c r="H8" s="8">
        <f t="shared" ref="H8:H17" si="0">F8+180</f>
        <v>44574</v>
      </c>
      <c r="I8" s="11">
        <f t="shared" ref="I8:I17" ca="1" si="1">IF(ISBLANK(H8),"",H8-DATE(YEAR(NOW()),MONTH(NOW()),DAY(NOW())))</f>
        <v>3</v>
      </c>
      <c r="J8" s="9" t="str">
        <f t="shared" ref="J8:J17" ca="1" si="2">IF(I8="","",IF(I8&lt;0,"OVERDUE","NOT DUE"))</f>
        <v>NOT DUE</v>
      </c>
      <c r="K8" s="20"/>
      <c r="L8" s="10"/>
    </row>
    <row r="9" spans="1:12" ht="25.5" x14ac:dyDescent="0.25">
      <c r="A9" s="9" t="s">
        <v>2532</v>
      </c>
      <c r="B9" s="31" t="s">
        <v>2001</v>
      </c>
      <c r="C9" s="31" t="s">
        <v>2002</v>
      </c>
      <c r="D9" s="20" t="s">
        <v>1989</v>
      </c>
      <c r="E9" s="7">
        <v>43970</v>
      </c>
      <c r="F9" s="7">
        <v>44394</v>
      </c>
      <c r="G9" s="13"/>
      <c r="H9" s="8">
        <f t="shared" si="0"/>
        <v>44574</v>
      </c>
      <c r="I9" s="11">
        <f t="shared" ca="1" si="1"/>
        <v>3</v>
      </c>
      <c r="J9" s="9" t="str">
        <f t="shared" ca="1" si="2"/>
        <v>NOT DUE</v>
      </c>
      <c r="K9" s="20"/>
      <c r="L9" s="10"/>
    </row>
    <row r="10" spans="1:12" ht="25.5" x14ac:dyDescent="0.25">
      <c r="A10" s="9" t="s">
        <v>2533</v>
      </c>
      <c r="B10" s="31" t="s">
        <v>2003</v>
      </c>
      <c r="C10" s="31" t="s">
        <v>2002</v>
      </c>
      <c r="D10" s="20" t="s">
        <v>1989</v>
      </c>
      <c r="E10" s="7">
        <v>43970</v>
      </c>
      <c r="F10" s="7">
        <v>44394</v>
      </c>
      <c r="G10" s="13"/>
      <c r="H10" s="8">
        <f t="shared" si="0"/>
        <v>44574</v>
      </c>
      <c r="I10" s="11">
        <f t="shared" ca="1" si="1"/>
        <v>3</v>
      </c>
      <c r="J10" s="9" t="str">
        <f t="shared" ca="1" si="2"/>
        <v>NOT DUE</v>
      </c>
      <c r="K10" s="20"/>
      <c r="L10" s="10"/>
    </row>
    <row r="11" spans="1:12" ht="25.5" x14ac:dyDescent="0.25">
      <c r="A11" s="9" t="s">
        <v>2534</v>
      </c>
      <c r="B11" s="31" t="s">
        <v>2004</v>
      </c>
      <c r="C11" s="31" t="s">
        <v>2002</v>
      </c>
      <c r="D11" s="20" t="s">
        <v>1989</v>
      </c>
      <c r="E11" s="7">
        <v>43970</v>
      </c>
      <c r="F11" s="7">
        <v>44394</v>
      </c>
      <c r="G11" s="13"/>
      <c r="H11" s="8">
        <f t="shared" si="0"/>
        <v>44574</v>
      </c>
      <c r="I11" s="11">
        <f t="shared" ca="1" si="1"/>
        <v>3</v>
      </c>
      <c r="J11" s="9" t="str">
        <f t="shared" ca="1" si="2"/>
        <v>NOT DUE</v>
      </c>
      <c r="K11" s="20"/>
      <c r="L11" s="10"/>
    </row>
    <row r="12" spans="1:12" ht="25.5" x14ac:dyDescent="0.25">
      <c r="A12" s="9" t="s">
        <v>2535</v>
      </c>
      <c r="B12" s="31" t="s">
        <v>2005</v>
      </c>
      <c r="C12" s="31" t="s">
        <v>2002</v>
      </c>
      <c r="D12" s="20" t="s">
        <v>1989</v>
      </c>
      <c r="E12" s="7">
        <v>43970</v>
      </c>
      <c r="F12" s="7">
        <v>44394</v>
      </c>
      <c r="G12" s="13"/>
      <c r="H12" s="8">
        <f t="shared" si="0"/>
        <v>44574</v>
      </c>
      <c r="I12" s="11">
        <f t="shared" ca="1" si="1"/>
        <v>3</v>
      </c>
      <c r="J12" s="9" t="str">
        <f t="shared" ca="1" si="2"/>
        <v>NOT DUE</v>
      </c>
      <c r="K12" s="20"/>
      <c r="L12" s="10"/>
    </row>
    <row r="13" spans="1:12" ht="25.5" x14ac:dyDescent="0.25">
      <c r="A13" s="9" t="s">
        <v>2536</v>
      </c>
      <c r="B13" s="31" t="s">
        <v>2006</v>
      </c>
      <c r="C13" s="31" t="s">
        <v>2002</v>
      </c>
      <c r="D13" s="20" t="s">
        <v>1989</v>
      </c>
      <c r="E13" s="7">
        <v>43970</v>
      </c>
      <c r="F13" s="7">
        <v>44394</v>
      </c>
      <c r="G13" s="13"/>
      <c r="H13" s="8">
        <f t="shared" si="0"/>
        <v>44574</v>
      </c>
      <c r="I13" s="11">
        <f t="shared" ca="1" si="1"/>
        <v>3</v>
      </c>
      <c r="J13" s="9" t="str">
        <f t="shared" ca="1" si="2"/>
        <v>NOT DUE</v>
      </c>
      <c r="K13" s="20"/>
      <c r="L13" s="10"/>
    </row>
    <row r="14" spans="1:12" ht="25.5" x14ac:dyDescent="0.25">
      <c r="A14" s="9" t="s">
        <v>2537</v>
      </c>
      <c r="B14" s="31" t="s">
        <v>1437</v>
      </c>
      <c r="C14" s="31" t="s">
        <v>2007</v>
      </c>
      <c r="D14" s="20" t="s">
        <v>1989</v>
      </c>
      <c r="E14" s="7">
        <v>43970</v>
      </c>
      <c r="F14" s="7">
        <v>44394</v>
      </c>
      <c r="G14" s="13"/>
      <c r="H14" s="8">
        <f t="shared" si="0"/>
        <v>44574</v>
      </c>
      <c r="I14" s="11">
        <f t="shared" ca="1" si="1"/>
        <v>3</v>
      </c>
      <c r="J14" s="9" t="str">
        <f t="shared" ca="1" si="2"/>
        <v>NOT DUE</v>
      </c>
      <c r="K14" s="20"/>
      <c r="L14" s="10"/>
    </row>
    <row r="15" spans="1:12" ht="25.5" x14ac:dyDescent="0.25">
      <c r="A15" s="9" t="s">
        <v>2538</v>
      </c>
      <c r="B15" s="31" t="s">
        <v>2008</v>
      </c>
      <c r="C15" s="31" t="s">
        <v>2009</v>
      </c>
      <c r="D15" s="20" t="s">
        <v>1989</v>
      </c>
      <c r="E15" s="7">
        <v>43970</v>
      </c>
      <c r="F15" s="7">
        <v>44394</v>
      </c>
      <c r="G15" s="13"/>
      <c r="H15" s="8">
        <f t="shared" si="0"/>
        <v>44574</v>
      </c>
      <c r="I15" s="11">
        <f t="shared" ca="1" si="1"/>
        <v>3</v>
      </c>
      <c r="J15" s="9" t="str">
        <f t="shared" ca="1" si="2"/>
        <v>NOT DUE</v>
      </c>
      <c r="K15" s="20"/>
      <c r="L15" s="10"/>
    </row>
    <row r="16" spans="1:12" ht="127.5" x14ac:dyDescent="0.25">
      <c r="A16" s="9" t="s">
        <v>2539</v>
      </c>
      <c r="B16" s="31" t="s">
        <v>2010</v>
      </c>
      <c r="C16" s="31" t="s">
        <v>2011</v>
      </c>
      <c r="D16" s="20" t="s">
        <v>1989</v>
      </c>
      <c r="E16" s="7">
        <v>43970</v>
      </c>
      <c r="F16" s="7">
        <v>44394</v>
      </c>
      <c r="G16" s="13"/>
      <c r="H16" s="8">
        <f t="shared" si="0"/>
        <v>44574</v>
      </c>
      <c r="I16" s="11">
        <f t="shared" ca="1" si="1"/>
        <v>3</v>
      </c>
      <c r="J16" s="9" t="str">
        <f t="shared" ca="1" si="2"/>
        <v>NOT DUE</v>
      </c>
      <c r="K16" s="20"/>
      <c r="L16" s="10"/>
    </row>
    <row r="17" spans="1:12" x14ac:dyDescent="0.25">
      <c r="A17" s="9" t="s">
        <v>2540</v>
      </c>
      <c r="B17" s="31" t="s">
        <v>2012</v>
      </c>
      <c r="C17" s="31" t="s">
        <v>2013</v>
      </c>
      <c r="D17" s="20" t="s">
        <v>1989</v>
      </c>
      <c r="E17" s="7">
        <v>43970</v>
      </c>
      <c r="F17" s="7">
        <v>44394</v>
      </c>
      <c r="G17" s="13"/>
      <c r="H17" s="8">
        <f t="shared" si="0"/>
        <v>44574</v>
      </c>
      <c r="I17" s="11">
        <f t="shared" ca="1" si="1"/>
        <v>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44394</v>
      </c>
      <c r="G8" s="13"/>
      <c r="H8" s="8">
        <f t="shared" ref="H8:H17" si="0">F8+180</f>
        <v>44574</v>
      </c>
      <c r="I8" s="11">
        <f t="shared" ref="I8:I17" ca="1" si="1">IF(ISBLANK(H8),"",H8-DATE(YEAR(NOW()),MONTH(NOW()),DAY(NOW())))</f>
        <v>3</v>
      </c>
      <c r="J8" s="9" t="str">
        <f t="shared" ref="J8:J17" ca="1" si="2">IF(I8="","",IF(I8&lt;0,"OVERDUE","NOT DUE"))</f>
        <v>NOT DUE</v>
      </c>
      <c r="K8" s="20"/>
      <c r="L8" s="10" t="s">
        <v>3310</v>
      </c>
    </row>
    <row r="9" spans="1:12" ht="25.5" x14ac:dyDescent="0.25">
      <c r="A9" s="9" t="s">
        <v>2461</v>
      </c>
      <c r="B9" s="31" t="s">
        <v>2001</v>
      </c>
      <c r="C9" s="31" t="s">
        <v>2002</v>
      </c>
      <c r="D9" s="20" t="s">
        <v>1989</v>
      </c>
      <c r="E9" s="7">
        <v>43970</v>
      </c>
      <c r="F9" s="7">
        <v>44394</v>
      </c>
      <c r="G9" s="13"/>
      <c r="H9" s="8">
        <f t="shared" si="0"/>
        <v>44574</v>
      </c>
      <c r="I9" s="11">
        <f t="shared" ca="1" si="1"/>
        <v>3</v>
      </c>
      <c r="J9" s="9" t="str">
        <f t="shared" ca="1" si="2"/>
        <v>NOT DUE</v>
      </c>
      <c r="K9" s="20"/>
      <c r="L9" s="10"/>
    </row>
    <row r="10" spans="1:12" ht="25.5" x14ac:dyDescent="0.25">
      <c r="A10" s="9" t="s">
        <v>2462</v>
      </c>
      <c r="B10" s="31" t="s">
        <v>2003</v>
      </c>
      <c r="C10" s="31" t="s">
        <v>2002</v>
      </c>
      <c r="D10" s="20" t="s">
        <v>1989</v>
      </c>
      <c r="E10" s="7">
        <v>43970</v>
      </c>
      <c r="F10" s="7">
        <v>44394</v>
      </c>
      <c r="G10" s="13"/>
      <c r="H10" s="8">
        <f t="shared" si="0"/>
        <v>44574</v>
      </c>
      <c r="I10" s="11">
        <f t="shared" ca="1" si="1"/>
        <v>3</v>
      </c>
      <c r="J10" s="9" t="str">
        <f t="shared" ca="1" si="2"/>
        <v>NOT DUE</v>
      </c>
      <c r="K10" s="20"/>
      <c r="L10" s="10"/>
    </row>
    <row r="11" spans="1:12" ht="25.5" x14ac:dyDescent="0.25">
      <c r="A11" s="9" t="s">
        <v>2463</v>
      </c>
      <c r="B11" s="31" t="s">
        <v>2004</v>
      </c>
      <c r="C11" s="31" t="s">
        <v>2002</v>
      </c>
      <c r="D11" s="20" t="s">
        <v>1989</v>
      </c>
      <c r="E11" s="7">
        <v>43970</v>
      </c>
      <c r="F11" s="7">
        <v>44394</v>
      </c>
      <c r="G11" s="13"/>
      <c r="H11" s="8">
        <f t="shared" si="0"/>
        <v>44574</v>
      </c>
      <c r="I11" s="11">
        <f t="shared" ca="1" si="1"/>
        <v>3</v>
      </c>
      <c r="J11" s="9" t="str">
        <f t="shared" ca="1" si="2"/>
        <v>NOT DUE</v>
      </c>
      <c r="K11" s="20"/>
      <c r="L11" s="10"/>
    </row>
    <row r="12" spans="1:12" ht="25.5" x14ac:dyDescent="0.25">
      <c r="A12" s="9" t="s">
        <v>2464</v>
      </c>
      <c r="B12" s="31" t="s">
        <v>2005</v>
      </c>
      <c r="C12" s="31" t="s">
        <v>2002</v>
      </c>
      <c r="D12" s="20" t="s">
        <v>1989</v>
      </c>
      <c r="E12" s="7">
        <v>43970</v>
      </c>
      <c r="F12" s="7">
        <v>44394</v>
      </c>
      <c r="G12" s="13"/>
      <c r="H12" s="8">
        <f t="shared" si="0"/>
        <v>44574</v>
      </c>
      <c r="I12" s="11">
        <f t="shared" ca="1" si="1"/>
        <v>3</v>
      </c>
      <c r="J12" s="9" t="str">
        <f t="shared" ca="1" si="2"/>
        <v>NOT DUE</v>
      </c>
      <c r="K12" s="20"/>
      <c r="L12" s="10"/>
    </row>
    <row r="13" spans="1:12" ht="25.5" x14ac:dyDescent="0.25">
      <c r="A13" s="9" t="s">
        <v>2465</v>
      </c>
      <c r="B13" s="31" t="s">
        <v>2006</v>
      </c>
      <c r="C13" s="31" t="s">
        <v>2002</v>
      </c>
      <c r="D13" s="20" t="s">
        <v>1989</v>
      </c>
      <c r="E13" s="7">
        <v>43970</v>
      </c>
      <c r="F13" s="7">
        <v>44394</v>
      </c>
      <c r="G13" s="13"/>
      <c r="H13" s="8">
        <f t="shared" si="0"/>
        <v>44574</v>
      </c>
      <c r="I13" s="11">
        <f t="shared" ca="1" si="1"/>
        <v>3</v>
      </c>
      <c r="J13" s="9" t="str">
        <f t="shared" ca="1" si="2"/>
        <v>NOT DUE</v>
      </c>
      <c r="K13" s="20"/>
      <c r="L13" s="10"/>
    </row>
    <row r="14" spans="1:12" ht="25.5" x14ac:dyDescent="0.25">
      <c r="A14" s="9" t="s">
        <v>2466</v>
      </c>
      <c r="B14" s="31" t="s">
        <v>1437</v>
      </c>
      <c r="C14" s="31" t="s">
        <v>2007</v>
      </c>
      <c r="D14" s="20" t="s">
        <v>1989</v>
      </c>
      <c r="E14" s="7">
        <v>43970</v>
      </c>
      <c r="F14" s="7">
        <v>44394</v>
      </c>
      <c r="G14" s="13"/>
      <c r="H14" s="8">
        <f t="shared" si="0"/>
        <v>44574</v>
      </c>
      <c r="I14" s="11">
        <f t="shared" ca="1" si="1"/>
        <v>3</v>
      </c>
      <c r="J14" s="9" t="str">
        <f t="shared" ca="1" si="2"/>
        <v>NOT DUE</v>
      </c>
      <c r="K14" s="20"/>
      <c r="L14" s="10"/>
    </row>
    <row r="15" spans="1:12" ht="25.5" x14ac:dyDescent="0.25">
      <c r="A15" s="9" t="s">
        <v>2467</v>
      </c>
      <c r="B15" s="31" t="s">
        <v>2008</v>
      </c>
      <c r="C15" s="31" t="s">
        <v>2009</v>
      </c>
      <c r="D15" s="20" t="s">
        <v>1989</v>
      </c>
      <c r="E15" s="7">
        <v>43970</v>
      </c>
      <c r="F15" s="7">
        <v>44394</v>
      </c>
      <c r="G15" s="13"/>
      <c r="H15" s="8">
        <f t="shared" si="0"/>
        <v>44574</v>
      </c>
      <c r="I15" s="11">
        <f t="shared" ca="1" si="1"/>
        <v>3</v>
      </c>
      <c r="J15" s="9" t="str">
        <f t="shared" ca="1" si="2"/>
        <v>NOT DUE</v>
      </c>
      <c r="K15" s="20"/>
      <c r="L15" s="10"/>
    </row>
    <row r="16" spans="1:12" ht="127.5" x14ac:dyDescent="0.25">
      <c r="A16" s="9" t="s">
        <v>2468</v>
      </c>
      <c r="B16" s="31" t="s">
        <v>2010</v>
      </c>
      <c r="C16" s="31" t="s">
        <v>2011</v>
      </c>
      <c r="D16" s="20" t="s">
        <v>1989</v>
      </c>
      <c r="E16" s="7">
        <v>43970</v>
      </c>
      <c r="F16" s="7">
        <v>44394</v>
      </c>
      <c r="G16" s="13"/>
      <c r="H16" s="8">
        <f t="shared" si="0"/>
        <v>44574</v>
      </c>
      <c r="I16" s="11">
        <f t="shared" ca="1" si="1"/>
        <v>3</v>
      </c>
      <c r="J16" s="9" t="str">
        <f t="shared" ca="1" si="2"/>
        <v>NOT DUE</v>
      </c>
      <c r="K16" s="20"/>
      <c r="L16" s="10"/>
    </row>
    <row r="17" spans="1:12" x14ac:dyDescent="0.25">
      <c r="A17" s="9" t="s">
        <v>2469</v>
      </c>
      <c r="B17" s="31" t="s">
        <v>2012</v>
      </c>
      <c r="C17" s="31" t="s">
        <v>2013</v>
      </c>
      <c r="D17" s="20" t="s">
        <v>1989</v>
      </c>
      <c r="E17" s="7">
        <v>43970</v>
      </c>
      <c r="F17" s="7">
        <v>44394</v>
      </c>
      <c r="G17" s="13"/>
      <c r="H17" s="8">
        <f t="shared" si="0"/>
        <v>44574</v>
      </c>
      <c r="I17" s="11">
        <f t="shared" ca="1" si="1"/>
        <v>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44394</v>
      </c>
      <c r="G8" s="13"/>
      <c r="H8" s="8">
        <f t="shared" ref="H8:H17" si="0">F8+180</f>
        <v>44574</v>
      </c>
      <c r="I8" s="11">
        <f t="shared" ref="I8:I17" ca="1" si="1">IF(ISBLANK(H8),"",H8-DATE(YEAR(NOW()),MONTH(NOW()),DAY(NOW())))</f>
        <v>3</v>
      </c>
      <c r="J8" s="9" t="str">
        <f t="shared" ref="J8:J17" ca="1" si="2">IF(I8="","",IF(I8&lt;0,"OVERDUE","NOT DUE"))</f>
        <v>NOT DUE</v>
      </c>
      <c r="K8" s="10" t="s">
        <v>3091</v>
      </c>
      <c r="L8" s="10"/>
    </row>
    <row r="9" spans="1:12" ht="25.5" x14ac:dyDescent="0.25">
      <c r="A9" s="9" t="s">
        <v>2472</v>
      </c>
      <c r="B9" s="31" t="s">
        <v>2001</v>
      </c>
      <c r="C9" s="31" t="s">
        <v>2002</v>
      </c>
      <c r="D9" s="20" t="s">
        <v>1989</v>
      </c>
      <c r="E9" s="7">
        <v>43970</v>
      </c>
      <c r="F9" s="7">
        <v>44394</v>
      </c>
      <c r="G9" s="13"/>
      <c r="H9" s="8">
        <f t="shared" si="0"/>
        <v>44574</v>
      </c>
      <c r="I9" s="11">
        <f t="shared" ca="1" si="1"/>
        <v>3</v>
      </c>
      <c r="J9" s="9" t="str">
        <f t="shared" ca="1" si="2"/>
        <v>NOT DUE</v>
      </c>
      <c r="K9" s="20"/>
      <c r="L9" s="10"/>
    </row>
    <row r="10" spans="1:12" ht="25.5" x14ac:dyDescent="0.25">
      <c r="A10" s="9" t="s">
        <v>2473</v>
      </c>
      <c r="B10" s="31" t="s">
        <v>2003</v>
      </c>
      <c r="C10" s="31" t="s">
        <v>2002</v>
      </c>
      <c r="D10" s="20" t="s">
        <v>1989</v>
      </c>
      <c r="E10" s="7">
        <v>43970</v>
      </c>
      <c r="F10" s="7">
        <v>44394</v>
      </c>
      <c r="G10" s="13"/>
      <c r="H10" s="8">
        <f t="shared" si="0"/>
        <v>44574</v>
      </c>
      <c r="I10" s="11">
        <f t="shared" ca="1" si="1"/>
        <v>3</v>
      </c>
      <c r="J10" s="9" t="str">
        <f t="shared" ca="1" si="2"/>
        <v>NOT DUE</v>
      </c>
      <c r="K10" s="20"/>
      <c r="L10" s="10" t="s">
        <v>3310</v>
      </c>
    </row>
    <row r="11" spans="1:12" ht="25.5" x14ac:dyDescent="0.25">
      <c r="A11" s="9" t="s">
        <v>2474</v>
      </c>
      <c r="B11" s="31" t="s">
        <v>2004</v>
      </c>
      <c r="C11" s="31" t="s">
        <v>2002</v>
      </c>
      <c r="D11" s="20" t="s">
        <v>1989</v>
      </c>
      <c r="E11" s="7">
        <v>43970</v>
      </c>
      <c r="F11" s="7">
        <v>44394</v>
      </c>
      <c r="G11" s="13"/>
      <c r="H11" s="8">
        <f t="shared" si="0"/>
        <v>44574</v>
      </c>
      <c r="I11" s="11">
        <f t="shared" ca="1" si="1"/>
        <v>3</v>
      </c>
      <c r="J11" s="9" t="str">
        <f t="shared" ca="1" si="2"/>
        <v>NOT DUE</v>
      </c>
      <c r="K11" s="20"/>
      <c r="L11" s="10"/>
    </row>
    <row r="12" spans="1:12" ht="25.5" x14ac:dyDescent="0.25">
      <c r="A12" s="9" t="s">
        <v>2475</v>
      </c>
      <c r="B12" s="31" t="s">
        <v>2005</v>
      </c>
      <c r="C12" s="31" t="s">
        <v>2002</v>
      </c>
      <c r="D12" s="20" t="s">
        <v>1989</v>
      </c>
      <c r="E12" s="7">
        <v>43970</v>
      </c>
      <c r="F12" s="7">
        <v>44394</v>
      </c>
      <c r="G12" s="13"/>
      <c r="H12" s="8">
        <f t="shared" si="0"/>
        <v>44574</v>
      </c>
      <c r="I12" s="11">
        <f t="shared" ca="1" si="1"/>
        <v>3</v>
      </c>
      <c r="J12" s="9" t="str">
        <f t="shared" ca="1" si="2"/>
        <v>NOT DUE</v>
      </c>
      <c r="K12" s="20"/>
      <c r="L12" s="10"/>
    </row>
    <row r="13" spans="1:12" ht="25.5" x14ac:dyDescent="0.25">
      <c r="A13" s="9" t="s">
        <v>2476</v>
      </c>
      <c r="B13" s="31" t="s">
        <v>2006</v>
      </c>
      <c r="C13" s="31" t="s">
        <v>2002</v>
      </c>
      <c r="D13" s="20" t="s">
        <v>1989</v>
      </c>
      <c r="E13" s="7">
        <v>43970</v>
      </c>
      <c r="F13" s="7">
        <v>44394</v>
      </c>
      <c r="G13" s="13"/>
      <c r="H13" s="8">
        <f t="shared" si="0"/>
        <v>44574</v>
      </c>
      <c r="I13" s="11">
        <f t="shared" ca="1" si="1"/>
        <v>3</v>
      </c>
      <c r="J13" s="9" t="str">
        <f t="shared" ca="1" si="2"/>
        <v>NOT DUE</v>
      </c>
      <c r="K13" s="20"/>
      <c r="L13" s="10"/>
    </row>
    <row r="14" spans="1:12" ht="25.5" x14ac:dyDescent="0.25">
      <c r="A14" s="9" t="s">
        <v>2477</v>
      </c>
      <c r="B14" s="31" t="s">
        <v>1437</v>
      </c>
      <c r="C14" s="31" t="s">
        <v>2007</v>
      </c>
      <c r="D14" s="20" t="s">
        <v>1989</v>
      </c>
      <c r="E14" s="7">
        <v>43970</v>
      </c>
      <c r="F14" s="7">
        <v>44394</v>
      </c>
      <c r="G14" s="13"/>
      <c r="H14" s="8">
        <f t="shared" si="0"/>
        <v>44574</v>
      </c>
      <c r="I14" s="11">
        <f t="shared" ca="1" si="1"/>
        <v>3</v>
      </c>
      <c r="J14" s="9" t="str">
        <f t="shared" ca="1" si="2"/>
        <v>NOT DUE</v>
      </c>
      <c r="K14" s="20"/>
      <c r="L14" s="10"/>
    </row>
    <row r="15" spans="1:12" ht="25.5" x14ac:dyDescent="0.25">
      <c r="A15" s="9" t="s">
        <v>2478</v>
      </c>
      <c r="B15" s="31" t="s">
        <v>2008</v>
      </c>
      <c r="C15" s="31" t="s">
        <v>2009</v>
      </c>
      <c r="D15" s="20" t="s">
        <v>1989</v>
      </c>
      <c r="E15" s="7">
        <v>43970</v>
      </c>
      <c r="F15" s="7">
        <v>44394</v>
      </c>
      <c r="G15" s="13"/>
      <c r="H15" s="8">
        <f t="shared" si="0"/>
        <v>44574</v>
      </c>
      <c r="I15" s="11">
        <f t="shared" ca="1" si="1"/>
        <v>3</v>
      </c>
      <c r="J15" s="9" t="str">
        <f t="shared" ca="1" si="2"/>
        <v>NOT DUE</v>
      </c>
      <c r="K15" s="20"/>
      <c r="L15" s="10"/>
    </row>
    <row r="16" spans="1:12" ht="127.5" x14ac:dyDescent="0.25">
      <c r="A16" s="9" t="s">
        <v>2479</v>
      </c>
      <c r="B16" s="31" t="s">
        <v>2010</v>
      </c>
      <c r="C16" s="31" t="s">
        <v>2011</v>
      </c>
      <c r="D16" s="20" t="s">
        <v>1989</v>
      </c>
      <c r="E16" s="7">
        <v>43970</v>
      </c>
      <c r="F16" s="7">
        <v>44394</v>
      </c>
      <c r="G16" s="13"/>
      <c r="H16" s="8">
        <f t="shared" si="0"/>
        <v>44574</v>
      </c>
      <c r="I16" s="11">
        <f t="shared" ca="1" si="1"/>
        <v>3</v>
      </c>
      <c r="J16" s="9" t="str">
        <f t="shared" ca="1" si="2"/>
        <v>NOT DUE</v>
      </c>
      <c r="K16" s="20"/>
      <c r="L16" s="10"/>
    </row>
    <row r="17" spans="1:12" x14ac:dyDescent="0.25">
      <c r="A17" s="9" t="s">
        <v>2480</v>
      </c>
      <c r="B17" s="31" t="s">
        <v>2012</v>
      </c>
      <c r="C17" s="31" t="s">
        <v>2013</v>
      </c>
      <c r="D17" s="20" t="s">
        <v>1989</v>
      </c>
      <c r="E17" s="7">
        <v>43970</v>
      </c>
      <c r="F17" s="7">
        <v>44394</v>
      </c>
      <c r="G17" s="13"/>
      <c r="H17" s="8">
        <f t="shared" si="0"/>
        <v>44574</v>
      </c>
      <c r="I17" s="11">
        <f t="shared" ca="1" si="1"/>
        <v>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299</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299</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299</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299</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299</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299</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299</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299</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299</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120</v>
      </c>
      <c r="J9" s="9" t="str">
        <f t="shared" ca="1" si="1"/>
        <v>NOT DUE</v>
      </c>
      <c r="K9" s="14"/>
      <c r="L9" s="10"/>
    </row>
    <row r="10" spans="1:12" ht="23.25" customHeight="1" x14ac:dyDescent="0.25">
      <c r="A10" s="9" t="s">
        <v>133</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120</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299</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299</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299</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299</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299</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299</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299</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299</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299</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299</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299</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299</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299</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299</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299</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299</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299</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299</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299</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299</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299</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299</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299</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299</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299</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299</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299</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299</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299</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299</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299</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299</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299</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299</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299</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299</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299</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299</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299</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299</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299</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299</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299</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299</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299</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171</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120</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120</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120</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44569</v>
      </c>
      <c r="G8" s="13" t="s">
        <v>3298</v>
      </c>
      <c r="H8" s="8">
        <f>F8+30</f>
        <v>44599</v>
      </c>
      <c r="I8" s="11">
        <f t="shared" ref="I8:I16" ca="1" si="0">IF(ISBLANK(H8),"",H8-DATE(YEAR(NOW()),MONTH(NOW()),DAY(NOW())))</f>
        <v>28</v>
      </c>
      <c r="J8" s="9" t="str">
        <f t="shared" ref="J8:J16" ca="1" si="1">IF(I8="","",IF(I8&lt;0,"OVERDUE","NOT DUE"))</f>
        <v>NOT DUE</v>
      </c>
      <c r="K8" s="31"/>
      <c r="L8" s="10"/>
    </row>
    <row r="9" spans="1:12" x14ac:dyDescent="0.25">
      <c r="A9" s="9" t="s">
        <v>2036</v>
      </c>
      <c r="B9" s="31" t="s">
        <v>2034</v>
      </c>
      <c r="C9" s="31" t="s">
        <v>2037</v>
      </c>
      <c r="D9" s="20" t="s">
        <v>2019</v>
      </c>
      <c r="E9" s="7">
        <v>43970</v>
      </c>
      <c r="F9" s="7">
        <v>44569</v>
      </c>
      <c r="G9" s="13" t="s">
        <v>3298</v>
      </c>
      <c r="H9" s="8">
        <f>F9+30</f>
        <v>44599</v>
      </c>
      <c r="I9" s="11">
        <f t="shared" ca="1" si="0"/>
        <v>28</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1225</v>
      </c>
      <c r="J10" s="9" t="str">
        <f t="shared" ca="1" si="1"/>
        <v>NOT DUE</v>
      </c>
      <c r="K10" s="31"/>
      <c r="L10" s="10"/>
    </row>
    <row r="11" spans="1:12" x14ac:dyDescent="0.25">
      <c r="A11" s="9" t="s">
        <v>2041</v>
      </c>
      <c r="B11" s="31" t="s">
        <v>2042</v>
      </c>
      <c r="C11" s="31" t="s">
        <v>2035</v>
      </c>
      <c r="D11" s="20" t="s">
        <v>2019</v>
      </c>
      <c r="E11" s="7">
        <v>43970</v>
      </c>
      <c r="F11" s="7">
        <v>44569</v>
      </c>
      <c r="G11" s="13" t="s">
        <v>3298</v>
      </c>
      <c r="H11" s="8">
        <f t="shared" ref="H11:H12" si="3">F11+30</f>
        <v>44599</v>
      </c>
      <c r="I11" s="11">
        <f t="shared" ca="1" si="0"/>
        <v>28</v>
      </c>
      <c r="J11" s="9" t="str">
        <f t="shared" ca="1" si="1"/>
        <v>NOT DUE</v>
      </c>
      <c r="K11" s="31"/>
      <c r="L11" s="35"/>
    </row>
    <row r="12" spans="1:12" x14ac:dyDescent="0.25">
      <c r="A12" s="9" t="s">
        <v>2043</v>
      </c>
      <c r="B12" s="31" t="s">
        <v>2042</v>
      </c>
      <c r="C12" s="31" t="s">
        <v>2037</v>
      </c>
      <c r="D12" s="20" t="s">
        <v>2019</v>
      </c>
      <c r="E12" s="7">
        <v>43970</v>
      </c>
      <c r="F12" s="7">
        <v>44569</v>
      </c>
      <c r="G12" s="13" t="s">
        <v>3298</v>
      </c>
      <c r="H12" s="8">
        <f t="shared" si="3"/>
        <v>44599</v>
      </c>
      <c r="I12" s="11">
        <f t="shared" ca="1" si="0"/>
        <v>28</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1225</v>
      </c>
      <c r="J13" s="9" t="str">
        <f t="shared" ca="1" si="1"/>
        <v>NOT DUE</v>
      </c>
      <c r="K13" s="31"/>
      <c r="L13" s="10"/>
    </row>
    <row r="14" spans="1:12" x14ac:dyDescent="0.25">
      <c r="A14" s="9" t="s">
        <v>2045</v>
      </c>
      <c r="B14" s="31" t="s">
        <v>2046</v>
      </c>
      <c r="C14" s="31" t="s">
        <v>2035</v>
      </c>
      <c r="D14" s="20" t="s">
        <v>2019</v>
      </c>
      <c r="E14" s="7">
        <v>43970</v>
      </c>
      <c r="F14" s="7">
        <v>44569</v>
      </c>
      <c r="G14" s="13" t="s">
        <v>3298</v>
      </c>
      <c r="H14" s="8">
        <f t="shared" ref="H14:H15" si="5">F14+30</f>
        <v>44599</v>
      </c>
      <c r="I14" s="11">
        <f t="shared" ca="1" si="0"/>
        <v>28</v>
      </c>
      <c r="J14" s="9" t="str">
        <f t="shared" ca="1" si="1"/>
        <v>NOT DUE</v>
      </c>
      <c r="K14" s="31"/>
      <c r="L14" s="10"/>
    </row>
    <row r="15" spans="1:12" x14ac:dyDescent="0.25">
      <c r="A15" s="9" t="s">
        <v>2047</v>
      </c>
      <c r="B15" s="31" t="s">
        <v>2046</v>
      </c>
      <c r="C15" s="31" t="s">
        <v>2037</v>
      </c>
      <c r="D15" s="20" t="s">
        <v>2019</v>
      </c>
      <c r="E15" s="7">
        <v>43970</v>
      </c>
      <c r="F15" s="7">
        <v>44569</v>
      </c>
      <c r="G15" s="13" t="s">
        <v>3298</v>
      </c>
      <c r="H15" s="8">
        <f t="shared" si="5"/>
        <v>44599</v>
      </c>
      <c r="I15" s="11">
        <f t="shared" ca="1" si="0"/>
        <v>28</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1225</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D24:E24"/>
    <mergeCell ref="G24:H24"/>
    <mergeCell ref="G25:H25"/>
    <mergeCell ref="A4:B4"/>
    <mergeCell ref="D4:E4"/>
    <mergeCell ref="A5:B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44569</v>
      </c>
      <c r="G8" s="13" t="s">
        <v>3298</v>
      </c>
      <c r="H8" s="8">
        <f>F8+30</f>
        <v>44599</v>
      </c>
      <c r="I8" s="11">
        <f t="shared" ref="I8" ca="1" si="0">IF(ISBLANK(H8),"",H8-DATE(YEAR(NOW()),MONTH(NOW()),DAY(NOW())))</f>
        <v>28</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D17:E17"/>
    <mergeCell ref="G17:H17"/>
    <mergeCell ref="G18:H18"/>
    <mergeCell ref="A4:B4"/>
    <mergeCell ref="D4:E4"/>
    <mergeCell ref="A5:B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17" sqref="F17"/>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44560</v>
      </c>
      <c r="G8" s="13" t="s">
        <v>3298</v>
      </c>
      <c r="H8" s="8">
        <f t="shared" ref="H8:H19" si="0">F8+30</f>
        <v>44590</v>
      </c>
      <c r="I8" s="11">
        <f t="shared" ref="I8:I21" ca="1" si="1">IF(ISBLANK(H8),"",H8-DATE(YEAR(NOW()),MONTH(NOW()),DAY(NOW())))</f>
        <v>19</v>
      </c>
      <c r="J8" s="9" t="str">
        <f t="shared" ref="J8:J21" ca="1" si="2">IF(I8="","",IF(I8&lt;0,"OVERDUE","NOT DUE"))</f>
        <v>NOT DUE</v>
      </c>
      <c r="K8" s="31"/>
      <c r="L8" s="10"/>
    </row>
    <row r="9" spans="1:12" x14ac:dyDescent="0.25">
      <c r="A9" s="9" t="s">
        <v>3016</v>
      </c>
      <c r="B9" s="31" t="s">
        <v>2057</v>
      </c>
      <c r="C9" s="31" t="s">
        <v>2058</v>
      </c>
      <c r="D9" s="20" t="s">
        <v>1469</v>
      </c>
      <c r="E9" s="7">
        <v>43970</v>
      </c>
      <c r="F9" s="7">
        <v>44560</v>
      </c>
      <c r="G9" s="13" t="s">
        <v>3298</v>
      </c>
      <c r="H9" s="8">
        <f t="shared" si="0"/>
        <v>44590</v>
      </c>
      <c r="I9" s="11">
        <f t="shared" ca="1" si="1"/>
        <v>19</v>
      </c>
      <c r="J9" s="9" t="str">
        <f t="shared" ca="1" si="2"/>
        <v>NOT DUE</v>
      </c>
      <c r="K9" s="31"/>
      <c r="L9" s="10"/>
    </row>
    <row r="10" spans="1:12" x14ac:dyDescent="0.25">
      <c r="A10" s="9" t="s">
        <v>3017</v>
      </c>
      <c r="B10" s="31" t="s">
        <v>2059</v>
      </c>
      <c r="C10" s="31" t="s">
        <v>2056</v>
      </c>
      <c r="D10" s="20" t="s">
        <v>1469</v>
      </c>
      <c r="E10" s="7">
        <v>43970</v>
      </c>
      <c r="F10" s="7">
        <v>44560</v>
      </c>
      <c r="G10" s="13" t="s">
        <v>3298</v>
      </c>
      <c r="H10" s="8">
        <f t="shared" si="0"/>
        <v>44590</v>
      </c>
      <c r="I10" s="11">
        <f t="shared" ca="1" si="1"/>
        <v>19</v>
      </c>
      <c r="J10" s="9" t="str">
        <f t="shared" ca="1" si="2"/>
        <v>NOT DUE</v>
      </c>
      <c r="K10" s="31"/>
      <c r="L10" s="10"/>
    </row>
    <row r="11" spans="1:12" ht="25.5" x14ac:dyDescent="0.25">
      <c r="A11" s="9" t="s">
        <v>3018</v>
      </c>
      <c r="B11" s="31" t="s">
        <v>2060</v>
      </c>
      <c r="C11" s="31" t="s">
        <v>2061</v>
      </c>
      <c r="D11" s="20" t="s">
        <v>1469</v>
      </c>
      <c r="E11" s="7">
        <v>43970</v>
      </c>
      <c r="F11" s="7">
        <v>44560</v>
      </c>
      <c r="G11" s="13" t="s">
        <v>3298</v>
      </c>
      <c r="H11" s="8">
        <f t="shared" si="0"/>
        <v>44590</v>
      </c>
      <c r="I11" s="11">
        <f t="shared" ca="1" si="1"/>
        <v>19</v>
      </c>
      <c r="J11" s="9" t="str">
        <f t="shared" ca="1" si="2"/>
        <v>NOT DUE</v>
      </c>
      <c r="K11" s="31"/>
      <c r="L11" s="35"/>
    </row>
    <row r="12" spans="1:12" ht="25.5" x14ac:dyDescent="0.25">
      <c r="A12" s="9" t="s">
        <v>3019</v>
      </c>
      <c r="B12" s="31" t="s">
        <v>2062</v>
      </c>
      <c r="C12" s="31" t="s">
        <v>2063</v>
      </c>
      <c r="D12" s="20" t="s">
        <v>1469</v>
      </c>
      <c r="E12" s="7">
        <v>43970</v>
      </c>
      <c r="F12" s="7">
        <v>44560</v>
      </c>
      <c r="G12" s="13" t="s">
        <v>3298</v>
      </c>
      <c r="H12" s="8">
        <f t="shared" si="0"/>
        <v>44590</v>
      </c>
      <c r="I12" s="11">
        <f t="shared" ca="1" si="1"/>
        <v>19</v>
      </c>
      <c r="J12" s="9" t="str">
        <f t="shared" ca="1" si="2"/>
        <v>NOT DUE</v>
      </c>
      <c r="K12" s="31"/>
      <c r="L12" s="10"/>
    </row>
    <row r="13" spans="1:12" ht="25.5" x14ac:dyDescent="0.25">
      <c r="A13" s="9" t="s">
        <v>3020</v>
      </c>
      <c r="B13" s="31" t="s">
        <v>2064</v>
      </c>
      <c r="C13" s="31" t="s">
        <v>2065</v>
      </c>
      <c r="D13" s="20" t="s">
        <v>1469</v>
      </c>
      <c r="E13" s="7">
        <v>43970</v>
      </c>
      <c r="F13" s="7">
        <v>44560</v>
      </c>
      <c r="G13" s="13" t="s">
        <v>3298</v>
      </c>
      <c r="H13" s="8">
        <f t="shared" si="0"/>
        <v>44590</v>
      </c>
      <c r="I13" s="11">
        <f t="shared" ca="1" si="1"/>
        <v>19</v>
      </c>
      <c r="J13" s="9" t="str">
        <f t="shared" ca="1" si="2"/>
        <v>NOT DUE</v>
      </c>
      <c r="K13" s="31"/>
      <c r="L13" s="10"/>
    </row>
    <row r="14" spans="1:12" ht="25.5" x14ac:dyDescent="0.25">
      <c r="A14" s="9" t="s">
        <v>3021</v>
      </c>
      <c r="B14" s="31" t="s">
        <v>2066</v>
      </c>
      <c r="C14" s="31" t="s">
        <v>2067</v>
      </c>
      <c r="D14" s="20" t="s">
        <v>1469</v>
      </c>
      <c r="E14" s="7">
        <v>43970</v>
      </c>
      <c r="F14" s="7">
        <v>44560</v>
      </c>
      <c r="G14" s="13" t="s">
        <v>3298</v>
      </c>
      <c r="H14" s="8">
        <f t="shared" si="0"/>
        <v>44590</v>
      </c>
      <c r="I14" s="11">
        <f t="shared" ca="1" si="1"/>
        <v>19</v>
      </c>
      <c r="J14" s="9" t="str">
        <f t="shared" ca="1" si="2"/>
        <v>NOT DUE</v>
      </c>
      <c r="K14" s="31"/>
      <c r="L14" s="10"/>
    </row>
    <row r="15" spans="1:12" ht="25.5" x14ac:dyDescent="0.25">
      <c r="A15" s="9" t="s">
        <v>3022</v>
      </c>
      <c r="B15" s="31" t="s">
        <v>2068</v>
      </c>
      <c r="C15" s="31" t="s">
        <v>2067</v>
      </c>
      <c r="D15" s="20" t="s">
        <v>1469</v>
      </c>
      <c r="E15" s="7">
        <v>43970</v>
      </c>
      <c r="F15" s="7">
        <v>44560</v>
      </c>
      <c r="G15" s="13" t="s">
        <v>3298</v>
      </c>
      <c r="H15" s="8">
        <f t="shared" si="0"/>
        <v>44590</v>
      </c>
      <c r="I15" s="11">
        <f t="shared" ca="1" si="1"/>
        <v>19</v>
      </c>
      <c r="J15" s="9" t="str">
        <f t="shared" ca="1" si="2"/>
        <v>NOT DUE</v>
      </c>
      <c r="K15" s="31"/>
      <c r="L15" s="10" t="s">
        <v>3103</v>
      </c>
    </row>
    <row r="16" spans="1:12" x14ac:dyDescent="0.25">
      <c r="A16" s="9" t="s">
        <v>3023</v>
      </c>
      <c r="B16" s="31" t="s">
        <v>1441</v>
      </c>
      <c r="C16" s="31" t="s">
        <v>2069</v>
      </c>
      <c r="D16" s="20" t="s">
        <v>1469</v>
      </c>
      <c r="E16" s="7">
        <v>43970</v>
      </c>
      <c r="F16" s="7">
        <v>44560</v>
      </c>
      <c r="G16" s="13" t="s">
        <v>3298</v>
      </c>
      <c r="H16" s="8">
        <f t="shared" si="0"/>
        <v>44590</v>
      </c>
      <c r="I16" s="11">
        <f t="shared" ca="1" si="1"/>
        <v>19</v>
      </c>
      <c r="J16" s="9" t="str">
        <f t="shared" ca="1" si="2"/>
        <v>NOT DUE</v>
      </c>
      <c r="K16" s="31"/>
      <c r="L16" s="10"/>
    </row>
    <row r="17" spans="1:12" ht="25.5" x14ac:dyDescent="0.25">
      <c r="A17" s="9" t="s">
        <v>3024</v>
      </c>
      <c r="B17" s="31" t="s">
        <v>2070</v>
      </c>
      <c r="C17" s="31" t="s">
        <v>2067</v>
      </c>
      <c r="D17" s="20" t="s">
        <v>1469</v>
      </c>
      <c r="E17" s="7">
        <v>43970</v>
      </c>
      <c r="F17" s="7">
        <v>44560</v>
      </c>
      <c r="G17" s="13" t="s">
        <v>3298</v>
      </c>
      <c r="H17" s="8">
        <f t="shared" si="0"/>
        <v>44590</v>
      </c>
      <c r="I17" s="11">
        <f t="shared" ca="1" si="1"/>
        <v>19</v>
      </c>
      <c r="J17" s="9" t="str">
        <f t="shared" ca="1" si="2"/>
        <v>NOT DUE</v>
      </c>
      <c r="K17" s="31"/>
      <c r="L17" s="10" t="s">
        <v>3103</v>
      </c>
    </row>
    <row r="18" spans="1:12" ht="25.5" x14ac:dyDescent="0.25">
      <c r="A18" s="9" t="s">
        <v>3025</v>
      </c>
      <c r="B18" s="31" t="s">
        <v>2071</v>
      </c>
      <c r="C18" s="31" t="s">
        <v>2067</v>
      </c>
      <c r="D18" s="20" t="s">
        <v>1469</v>
      </c>
      <c r="E18" s="7">
        <v>43970</v>
      </c>
      <c r="F18" s="7">
        <v>44560</v>
      </c>
      <c r="G18" s="13" t="s">
        <v>3298</v>
      </c>
      <c r="H18" s="8">
        <f t="shared" si="0"/>
        <v>44590</v>
      </c>
      <c r="I18" s="11">
        <f t="shared" ca="1" si="1"/>
        <v>19</v>
      </c>
      <c r="J18" s="9" t="str">
        <f t="shared" ca="1" si="2"/>
        <v>NOT DUE</v>
      </c>
      <c r="K18" s="31"/>
      <c r="L18" s="10"/>
    </row>
    <row r="19" spans="1:12" ht="25.5" x14ac:dyDescent="0.25">
      <c r="A19" s="9" t="s">
        <v>3026</v>
      </c>
      <c r="B19" s="31" t="s">
        <v>2072</v>
      </c>
      <c r="C19" s="31" t="s">
        <v>2073</v>
      </c>
      <c r="D19" s="20" t="s">
        <v>1469</v>
      </c>
      <c r="E19" s="7">
        <v>43970</v>
      </c>
      <c r="F19" s="7">
        <v>44560</v>
      </c>
      <c r="G19" s="13" t="s">
        <v>3298</v>
      </c>
      <c r="H19" s="8">
        <f t="shared" si="0"/>
        <v>44590</v>
      </c>
      <c r="I19" s="11">
        <f t="shared" ca="1" si="1"/>
        <v>19</v>
      </c>
      <c r="J19" s="9" t="str">
        <f t="shared" ca="1" si="2"/>
        <v>NOT DUE</v>
      </c>
      <c r="K19" s="31"/>
      <c r="L19" s="10"/>
    </row>
    <row r="20" spans="1:12" ht="22.5" customHeight="1" x14ac:dyDescent="0.25">
      <c r="A20" s="9" t="s">
        <v>3027</v>
      </c>
      <c r="B20" s="121" t="s">
        <v>2995</v>
      </c>
      <c r="C20" s="121" t="s">
        <v>2994</v>
      </c>
      <c r="D20" s="122" t="s">
        <v>593</v>
      </c>
      <c r="E20" s="7">
        <v>43970</v>
      </c>
      <c r="F20" s="7">
        <v>44565</v>
      </c>
      <c r="G20" s="13" t="s">
        <v>3298</v>
      </c>
      <c r="H20" s="123">
        <f>F20+7</f>
        <v>44572</v>
      </c>
      <c r="I20" s="124">
        <f t="shared" ca="1" si="1"/>
        <v>1</v>
      </c>
      <c r="J20" s="9" t="str">
        <f t="shared" ca="1" si="2"/>
        <v>NOT DUE</v>
      </c>
      <c r="K20" s="31"/>
      <c r="L20" s="10"/>
    </row>
    <row r="21" spans="1:12" ht="26.25" customHeight="1" x14ac:dyDescent="0.25">
      <c r="A21" s="9" t="s">
        <v>3028</v>
      </c>
      <c r="B21" s="121" t="s">
        <v>2993</v>
      </c>
      <c r="C21" s="121" t="s">
        <v>2992</v>
      </c>
      <c r="D21" s="122" t="s">
        <v>1469</v>
      </c>
      <c r="E21" s="7">
        <v>43970</v>
      </c>
      <c r="F21" s="7">
        <v>44560</v>
      </c>
      <c r="G21" s="13" t="s">
        <v>3298</v>
      </c>
      <c r="H21" s="123">
        <f>F21+30</f>
        <v>44590</v>
      </c>
      <c r="I21" s="124">
        <f t="shared" ca="1" si="1"/>
        <v>19</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G30:H30"/>
    <mergeCell ref="A4:B4"/>
    <mergeCell ref="D4:E4"/>
    <mergeCell ref="A5:B5"/>
    <mergeCell ref="D29:E29"/>
    <mergeCell ref="G29:H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44560</v>
      </c>
      <c r="G8" s="34"/>
      <c r="H8" s="8">
        <f t="shared" ref="H8:H17" si="0">F8+30</f>
        <v>44590</v>
      </c>
      <c r="I8" s="11">
        <f t="shared" ref="I8:I17" ca="1" si="1">IF(ISBLANK(H8),"",H8-DATE(YEAR(NOW()),MONTH(NOW()),DAY(NOW())))</f>
        <v>19</v>
      </c>
      <c r="J8" s="9" t="str">
        <f t="shared" ref="J8:J17" ca="1" si="2">IF(I8="","",IF(I8&lt;0,"OVERDUE","NOT DUE"))</f>
        <v>NOT DUE</v>
      </c>
      <c r="K8" s="31"/>
      <c r="L8" s="10"/>
    </row>
    <row r="9" spans="1:12" x14ac:dyDescent="0.25">
      <c r="A9" s="9" t="s">
        <v>2077</v>
      </c>
      <c r="B9" s="31" t="s">
        <v>3090</v>
      </c>
      <c r="C9" s="31" t="s">
        <v>1525</v>
      </c>
      <c r="D9" s="20" t="s">
        <v>1469</v>
      </c>
      <c r="E9" s="7">
        <v>43970</v>
      </c>
      <c r="F9" s="7">
        <v>44560</v>
      </c>
      <c r="G9" s="34"/>
      <c r="H9" s="8">
        <f t="shared" si="0"/>
        <v>44590</v>
      </c>
      <c r="I9" s="11">
        <f t="shared" ca="1" si="1"/>
        <v>19</v>
      </c>
      <c r="J9" s="9" t="str">
        <f t="shared" ca="1" si="2"/>
        <v>NOT DUE</v>
      </c>
      <c r="K9" s="31"/>
      <c r="L9" s="10"/>
    </row>
    <row r="10" spans="1:12" ht="25.5" x14ac:dyDescent="0.25">
      <c r="A10" s="9" t="s">
        <v>2078</v>
      </c>
      <c r="B10" s="31" t="s">
        <v>2079</v>
      </c>
      <c r="C10" s="31" t="s">
        <v>1525</v>
      </c>
      <c r="D10" s="20" t="s">
        <v>1469</v>
      </c>
      <c r="E10" s="7">
        <v>43970</v>
      </c>
      <c r="F10" s="7">
        <v>44560</v>
      </c>
      <c r="G10" s="34"/>
      <c r="H10" s="8">
        <f t="shared" si="0"/>
        <v>44590</v>
      </c>
      <c r="I10" s="11">
        <f t="shared" ca="1" si="1"/>
        <v>19</v>
      </c>
      <c r="J10" s="9" t="str">
        <f t="shared" ca="1" si="2"/>
        <v>NOT DUE</v>
      </c>
      <c r="K10" s="31"/>
      <c r="L10" s="10"/>
    </row>
    <row r="11" spans="1:12" ht="25.5" x14ac:dyDescent="0.25">
      <c r="A11" s="9" t="s">
        <v>2080</v>
      </c>
      <c r="B11" s="31" t="s">
        <v>2081</v>
      </c>
      <c r="C11" s="31" t="s">
        <v>1525</v>
      </c>
      <c r="D11" s="20" t="s">
        <v>1469</v>
      </c>
      <c r="E11" s="7">
        <v>43970</v>
      </c>
      <c r="F11" s="7">
        <v>44560</v>
      </c>
      <c r="G11" s="34"/>
      <c r="H11" s="8">
        <f t="shared" si="0"/>
        <v>44590</v>
      </c>
      <c r="I11" s="11">
        <f t="shared" ca="1" si="1"/>
        <v>19</v>
      </c>
      <c r="J11" s="9" t="str">
        <f t="shared" ca="1" si="2"/>
        <v>NOT DUE</v>
      </c>
      <c r="K11" s="31"/>
      <c r="L11" s="35"/>
    </row>
    <row r="12" spans="1:12" x14ac:dyDescent="0.25">
      <c r="A12" s="9" t="s">
        <v>2082</v>
      </c>
      <c r="B12" s="31" t="s">
        <v>2083</v>
      </c>
      <c r="C12" s="31" t="s">
        <v>1525</v>
      </c>
      <c r="D12" s="20" t="s">
        <v>1469</v>
      </c>
      <c r="E12" s="7">
        <v>43970</v>
      </c>
      <c r="F12" s="7">
        <v>44560</v>
      </c>
      <c r="G12" s="34"/>
      <c r="H12" s="8">
        <f t="shared" si="0"/>
        <v>44590</v>
      </c>
      <c r="I12" s="11">
        <f t="shared" ca="1" si="1"/>
        <v>19</v>
      </c>
      <c r="J12" s="9" t="str">
        <f t="shared" ca="1" si="2"/>
        <v>NOT DUE</v>
      </c>
      <c r="K12" s="31"/>
      <c r="L12" s="10"/>
    </row>
    <row r="13" spans="1:12" ht="25.5" x14ac:dyDescent="0.25">
      <c r="A13" s="9" t="s">
        <v>2084</v>
      </c>
      <c r="B13" s="31" t="s">
        <v>2085</v>
      </c>
      <c r="C13" s="31" t="s">
        <v>1525</v>
      </c>
      <c r="D13" s="20" t="s">
        <v>1469</v>
      </c>
      <c r="E13" s="7">
        <v>43970</v>
      </c>
      <c r="F13" s="7">
        <v>44560</v>
      </c>
      <c r="G13" s="34"/>
      <c r="H13" s="8">
        <f t="shared" si="0"/>
        <v>44590</v>
      </c>
      <c r="I13" s="11">
        <f t="shared" ca="1" si="1"/>
        <v>19</v>
      </c>
      <c r="J13" s="9" t="str">
        <f t="shared" ca="1" si="2"/>
        <v>NOT DUE</v>
      </c>
      <c r="K13" s="31"/>
      <c r="L13" s="10"/>
    </row>
    <row r="14" spans="1:12" x14ac:dyDescent="0.25">
      <c r="A14" s="9" t="s">
        <v>2086</v>
      </c>
      <c r="B14" s="31" t="s">
        <v>2087</v>
      </c>
      <c r="C14" s="31" t="s">
        <v>1525</v>
      </c>
      <c r="D14" s="20" t="s">
        <v>1469</v>
      </c>
      <c r="E14" s="7">
        <v>43970</v>
      </c>
      <c r="F14" s="7">
        <v>44560</v>
      </c>
      <c r="G14" s="34"/>
      <c r="H14" s="8">
        <f t="shared" si="0"/>
        <v>44590</v>
      </c>
      <c r="I14" s="11">
        <f t="shared" ca="1" si="1"/>
        <v>19</v>
      </c>
      <c r="J14" s="9" t="str">
        <f t="shared" ca="1" si="2"/>
        <v>NOT DUE</v>
      </c>
      <c r="K14" s="31"/>
      <c r="L14" s="10"/>
    </row>
    <row r="15" spans="1:12" x14ac:dyDescent="0.25">
      <c r="A15" s="9" t="s">
        <v>2088</v>
      </c>
      <c r="B15" s="31" t="s">
        <v>2089</v>
      </c>
      <c r="C15" s="31" t="s">
        <v>1525</v>
      </c>
      <c r="D15" s="20" t="s">
        <v>1469</v>
      </c>
      <c r="E15" s="7">
        <v>43970</v>
      </c>
      <c r="F15" s="7">
        <v>44560</v>
      </c>
      <c r="G15" s="34"/>
      <c r="H15" s="8">
        <f t="shared" si="0"/>
        <v>44590</v>
      </c>
      <c r="I15" s="11">
        <f t="shared" ca="1" si="1"/>
        <v>19</v>
      </c>
      <c r="J15" s="9" t="str">
        <f t="shared" ca="1" si="2"/>
        <v>NOT DUE</v>
      </c>
      <c r="K15" s="31"/>
      <c r="L15" s="10"/>
    </row>
    <row r="16" spans="1:12" x14ac:dyDescent="0.25">
      <c r="A16" s="9" t="s">
        <v>2090</v>
      </c>
      <c r="B16" s="31" t="s">
        <v>2091</v>
      </c>
      <c r="C16" s="31" t="s">
        <v>1525</v>
      </c>
      <c r="D16" s="20" t="s">
        <v>1469</v>
      </c>
      <c r="E16" s="7">
        <v>43970</v>
      </c>
      <c r="F16" s="7">
        <v>44560</v>
      </c>
      <c r="G16" s="34"/>
      <c r="H16" s="8">
        <f t="shared" si="0"/>
        <v>44590</v>
      </c>
      <c r="I16" s="11">
        <f t="shared" ca="1" si="1"/>
        <v>19</v>
      </c>
      <c r="J16" s="9" t="str">
        <f t="shared" ca="1" si="2"/>
        <v>NOT DUE</v>
      </c>
      <c r="K16" s="31"/>
      <c r="L16" s="10"/>
    </row>
    <row r="17" spans="1:12" x14ac:dyDescent="0.25">
      <c r="A17" s="9" t="s">
        <v>2092</v>
      </c>
      <c r="B17" s="31" t="s">
        <v>2093</v>
      </c>
      <c r="C17" s="31" t="s">
        <v>1525</v>
      </c>
      <c r="D17" s="20" t="s">
        <v>1469</v>
      </c>
      <c r="E17" s="7">
        <v>43970</v>
      </c>
      <c r="F17" s="7">
        <v>44560</v>
      </c>
      <c r="G17" s="34"/>
      <c r="H17" s="8">
        <f t="shared" si="0"/>
        <v>44590</v>
      </c>
      <c r="I17" s="11">
        <f t="shared" ca="1" si="1"/>
        <v>19</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4" sqref="H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44560</v>
      </c>
      <c r="G8" s="13" t="s">
        <v>3298</v>
      </c>
      <c r="H8" s="8">
        <f t="shared" ref="H8:H11" si="0">F8+30</f>
        <v>44590</v>
      </c>
      <c r="I8" s="11">
        <f t="shared" ref="I8:I11" ca="1" si="1">IF(ISBLANK(H8),"",H8-DATE(YEAR(NOW()),MONTH(NOW()),DAY(NOW())))</f>
        <v>19</v>
      </c>
      <c r="J8" s="9" t="str">
        <f t="shared" ref="J8:J11" ca="1" si="2">IF(I8="","",IF(I8&lt;0,"OVERDUE","NOT DUE"))</f>
        <v>NOT DUE</v>
      </c>
      <c r="K8" s="31"/>
      <c r="L8" s="10"/>
    </row>
    <row r="9" spans="1:12" ht="25.5" x14ac:dyDescent="0.25">
      <c r="A9" s="9" t="s">
        <v>2096</v>
      </c>
      <c r="B9" s="31" t="s">
        <v>2066</v>
      </c>
      <c r="C9" s="31" t="s">
        <v>2067</v>
      </c>
      <c r="D9" s="20" t="s">
        <v>1469</v>
      </c>
      <c r="E9" s="7">
        <v>43970</v>
      </c>
      <c r="F9" s="7">
        <v>44560</v>
      </c>
      <c r="G9" s="13" t="s">
        <v>3298</v>
      </c>
      <c r="H9" s="8">
        <f t="shared" si="0"/>
        <v>44590</v>
      </c>
      <c r="I9" s="11">
        <f t="shared" ca="1" si="1"/>
        <v>19</v>
      </c>
      <c r="J9" s="9" t="str">
        <f t="shared" ca="1" si="2"/>
        <v>NOT DUE</v>
      </c>
      <c r="K9" s="31"/>
      <c r="L9" s="10"/>
    </row>
    <row r="10" spans="1:12" x14ac:dyDescent="0.25">
      <c r="A10" s="9" t="s">
        <v>2097</v>
      </c>
      <c r="B10" s="59" t="s">
        <v>2675</v>
      </c>
      <c r="C10" s="31" t="s">
        <v>2069</v>
      </c>
      <c r="D10" s="20" t="s">
        <v>1469</v>
      </c>
      <c r="E10" s="7">
        <v>43970</v>
      </c>
      <c r="F10" s="7">
        <v>44560</v>
      </c>
      <c r="G10" s="13" t="s">
        <v>3298</v>
      </c>
      <c r="H10" s="8">
        <f t="shared" si="0"/>
        <v>44590</v>
      </c>
      <c r="I10" s="11">
        <f t="shared" ca="1" si="1"/>
        <v>19</v>
      </c>
      <c r="J10" s="9" t="str">
        <f t="shared" ca="1" si="2"/>
        <v>NOT DUE</v>
      </c>
      <c r="K10" s="59"/>
      <c r="L10" s="10"/>
    </row>
    <row r="11" spans="1:12" x14ac:dyDescent="0.25">
      <c r="A11" s="9" t="s">
        <v>2098</v>
      </c>
      <c r="B11" s="59" t="s">
        <v>2099</v>
      </c>
      <c r="C11" s="31" t="s">
        <v>2069</v>
      </c>
      <c r="D11" s="20" t="s">
        <v>1469</v>
      </c>
      <c r="E11" s="7">
        <v>43970</v>
      </c>
      <c r="F11" s="7">
        <v>44560</v>
      </c>
      <c r="G11" s="13" t="s">
        <v>3298</v>
      </c>
      <c r="H11" s="8">
        <f t="shared" si="0"/>
        <v>44590</v>
      </c>
      <c r="I11" s="11">
        <f t="shared" ca="1" si="1"/>
        <v>19</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44560</v>
      </c>
      <c r="G8" s="13" t="s">
        <v>3298</v>
      </c>
      <c r="H8" s="8">
        <f>F8+30</f>
        <v>44590</v>
      </c>
      <c r="I8" s="11">
        <f ca="1">IF(ISBLANK(H8),"",H8-DATE(YEAR(NOW()),MONTH(NOW()),DAY(NOW())))</f>
        <v>19</v>
      </c>
      <c r="J8" s="9" t="str">
        <f ca="1">IF(I8="","",IF(I8&lt;0,"OVERDUE","NOT DUE"))</f>
        <v>NOT DUE</v>
      </c>
      <c r="K8" s="31"/>
      <c r="L8" s="10"/>
    </row>
    <row r="9" spans="1:12" ht="25.5" x14ac:dyDescent="0.25">
      <c r="A9" s="60" t="s">
        <v>2103</v>
      </c>
      <c r="B9" s="29" t="s">
        <v>1441</v>
      </c>
      <c r="C9" s="31" t="s">
        <v>2104</v>
      </c>
      <c r="D9" s="20" t="s">
        <v>1469</v>
      </c>
      <c r="E9" s="7">
        <v>43970</v>
      </c>
      <c r="F9" s="7">
        <v>44560</v>
      </c>
      <c r="G9" s="13" t="s">
        <v>3298</v>
      </c>
      <c r="H9" s="8">
        <f>F9+30</f>
        <v>44590</v>
      </c>
      <c r="I9" s="11">
        <f ca="1">IF(ISBLANK(H9),"",H9-DATE(YEAR(NOW()),MONTH(NOW()),DAY(NOW())))</f>
        <v>19</v>
      </c>
      <c r="J9" s="9" t="str">
        <f ca="1">IF(I9="","",IF(I9&lt;0,"OVERDUE","NOT DUE"))</f>
        <v>NOT DUE</v>
      </c>
      <c r="K9" s="135"/>
      <c r="L9" s="10"/>
    </row>
    <row r="10" spans="1:12" ht="25.5" x14ac:dyDescent="0.25">
      <c r="A10" s="9" t="s">
        <v>3051</v>
      </c>
      <c r="B10" s="38" t="s">
        <v>1441</v>
      </c>
      <c r="C10" s="31" t="s">
        <v>3052</v>
      </c>
      <c r="D10" s="133" t="s">
        <v>1469</v>
      </c>
      <c r="E10" s="7">
        <v>43970</v>
      </c>
      <c r="F10" s="7">
        <v>44560</v>
      </c>
      <c r="G10" s="13" t="s">
        <v>3298</v>
      </c>
      <c r="H10" s="8">
        <f>F10+30</f>
        <v>44590</v>
      </c>
      <c r="I10" s="11">
        <f ca="1">IF(ISBLANK(H10),"",H10-DATE(YEAR(NOW()),MONTH(NOW()),DAY(NOW())))</f>
        <v>19</v>
      </c>
      <c r="J10" s="9" t="str">
        <f ca="1">IF(I10="","",IF(I10&lt;0,"OVERDUE","NOT DUE"))</f>
        <v>NOT DUE</v>
      </c>
      <c r="K10" s="29"/>
      <c r="L10" s="10"/>
    </row>
    <row r="11" spans="1:12" ht="25.5" x14ac:dyDescent="0.25">
      <c r="A11" s="9" t="s">
        <v>3053</v>
      </c>
      <c r="B11" s="38" t="s">
        <v>1441</v>
      </c>
      <c r="C11" s="31" t="s">
        <v>3054</v>
      </c>
      <c r="D11" s="133" t="s">
        <v>1469</v>
      </c>
      <c r="E11" s="7">
        <v>43970</v>
      </c>
      <c r="F11" s="7">
        <v>44560</v>
      </c>
      <c r="G11" s="13" t="s">
        <v>3298</v>
      </c>
      <c r="H11" s="8">
        <f>F11+30</f>
        <v>44590</v>
      </c>
      <c r="I11" s="11">
        <f ca="1">IF(ISBLANK(H11),"",H11-DATE(YEAR(NOW()),MONTH(NOW()),DAY(NOW())))</f>
        <v>19</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D18" sqref="D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44548</v>
      </c>
      <c r="G8" s="13"/>
      <c r="H8" s="8">
        <f>F8+30</f>
        <v>44578</v>
      </c>
      <c r="I8" s="11">
        <f t="shared" ref="I8:I15" ca="1" si="0">IF(ISBLANK(H8),"",H8-DATE(YEAR(NOW()),MONTH(NOW()),DAY(NOW())))</f>
        <v>7</v>
      </c>
      <c r="J8" s="9" t="str">
        <f t="shared" ref="J8:J15" ca="1" si="1">IF(I8="","",IF(I8&lt;0,"OVERDUE","NOT DUE"))</f>
        <v>NOT DUE</v>
      </c>
      <c r="K8" s="31"/>
      <c r="L8" s="10"/>
    </row>
    <row r="9" spans="1:12" ht="38.25" x14ac:dyDescent="0.25">
      <c r="A9" s="9" t="s">
        <v>2110</v>
      </c>
      <c r="B9" s="31" t="s">
        <v>2111</v>
      </c>
      <c r="C9" s="31" t="s">
        <v>2109</v>
      </c>
      <c r="D9" s="20" t="s">
        <v>1469</v>
      </c>
      <c r="E9" s="7">
        <v>43970</v>
      </c>
      <c r="F9" s="7">
        <v>44548</v>
      </c>
      <c r="G9" s="13"/>
      <c r="H9" s="8">
        <f t="shared" ref="H9:H14" si="2">F9+30</f>
        <v>44578</v>
      </c>
      <c r="I9" s="11">
        <f t="shared" ca="1" si="0"/>
        <v>7</v>
      </c>
      <c r="J9" s="9" t="str">
        <f t="shared" ca="1" si="1"/>
        <v>NOT DUE</v>
      </c>
      <c r="K9" s="31"/>
      <c r="L9" s="10"/>
    </row>
    <row r="10" spans="1:12" x14ac:dyDescent="0.25">
      <c r="A10" s="9" t="s">
        <v>2112</v>
      </c>
      <c r="B10" s="31" t="s">
        <v>2113</v>
      </c>
      <c r="C10" s="31" t="s">
        <v>2114</v>
      </c>
      <c r="D10" s="20" t="s">
        <v>1469</v>
      </c>
      <c r="E10" s="7">
        <v>43970</v>
      </c>
      <c r="F10" s="7">
        <v>44548</v>
      </c>
      <c r="G10" s="13"/>
      <c r="H10" s="8">
        <f t="shared" si="2"/>
        <v>44578</v>
      </c>
      <c r="I10" s="11">
        <f t="shared" ca="1" si="0"/>
        <v>7</v>
      </c>
      <c r="J10" s="9" t="str">
        <f t="shared" ca="1" si="1"/>
        <v>NOT DUE</v>
      </c>
      <c r="K10" s="31"/>
      <c r="L10" s="10"/>
    </row>
    <row r="11" spans="1:12" ht="25.5" x14ac:dyDescent="0.25">
      <c r="A11" s="9" t="s">
        <v>2115</v>
      </c>
      <c r="B11" s="31" t="s">
        <v>2116</v>
      </c>
      <c r="C11" s="31" t="s">
        <v>2117</v>
      </c>
      <c r="D11" s="20" t="s">
        <v>1469</v>
      </c>
      <c r="E11" s="7">
        <v>43970</v>
      </c>
      <c r="F11" s="7">
        <v>44548</v>
      </c>
      <c r="G11" s="13"/>
      <c r="H11" s="8">
        <f t="shared" si="2"/>
        <v>44578</v>
      </c>
      <c r="I11" s="11">
        <f t="shared" ca="1" si="0"/>
        <v>7</v>
      </c>
      <c r="J11" s="9" t="str">
        <f t="shared" ca="1" si="1"/>
        <v>NOT DUE</v>
      </c>
      <c r="K11" s="31"/>
      <c r="L11" s="10"/>
    </row>
    <row r="12" spans="1:12" x14ac:dyDescent="0.25">
      <c r="A12" s="9" t="s">
        <v>2118</v>
      </c>
      <c r="B12" s="31" t="s">
        <v>2119</v>
      </c>
      <c r="C12" s="31" t="s">
        <v>392</v>
      </c>
      <c r="D12" s="20" t="s">
        <v>1469</v>
      </c>
      <c r="E12" s="7">
        <v>43970</v>
      </c>
      <c r="F12" s="7">
        <v>44548</v>
      </c>
      <c r="G12" s="13"/>
      <c r="H12" s="8">
        <f t="shared" si="2"/>
        <v>44578</v>
      </c>
      <c r="I12" s="11">
        <f t="shared" ca="1" si="0"/>
        <v>7</v>
      </c>
      <c r="J12" s="9" t="str">
        <f t="shared" ca="1" si="1"/>
        <v>NOT DUE</v>
      </c>
      <c r="K12" s="31"/>
      <c r="L12" s="10"/>
    </row>
    <row r="13" spans="1:12" ht="25.5" x14ac:dyDescent="0.25">
      <c r="A13" s="9" t="s">
        <v>2120</v>
      </c>
      <c r="B13" s="31" t="s">
        <v>2121</v>
      </c>
      <c r="C13" s="31" t="s">
        <v>2117</v>
      </c>
      <c r="D13" s="20" t="s">
        <v>1469</v>
      </c>
      <c r="E13" s="7">
        <v>43970</v>
      </c>
      <c r="F13" s="7">
        <v>44548</v>
      </c>
      <c r="G13" s="13"/>
      <c r="H13" s="8">
        <f t="shared" si="2"/>
        <v>44578</v>
      </c>
      <c r="I13" s="11">
        <f t="shared" ca="1" si="0"/>
        <v>7</v>
      </c>
      <c r="J13" s="9" t="str">
        <f t="shared" ca="1" si="1"/>
        <v>NOT DUE</v>
      </c>
      <c r="K13" s="31"/>
      <c r="L13" s="10"/>
    </row>
    <row r="14" spans="1:12" x14ac:dyDescent="0.25">
      <c r="A14" s="9" t="s">
        <v>2122</v>
      </c>
      <c r="B14" s="31" t="s">
        <v>2123</v>
      </c>
      <c r="C14" s="31" t="s">
        <v>2114</v>
      </c>
      <c r="D14" s="20" t="s">
        <v>1469</v>
      </c>
      <c r="E14" s="7">
        <v>43970</v>
      </c>
      <c r="F14" s="7">
        <v>44548</v>
      </c>
      <c r="G14" s="13"/>
      <c r="H14" s="8">
        <f t="shared" si="2"/>
        <v>44578</v>
      </c>
      <c r="I14" s="11">
        <f t="shared" ca="1" si="0"/>
        <v>7</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978</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44569</v>
      </c>
      <c r="G8" s="13" t="s">
        <v>3298</v>
      </c>
      <c r="H8" s="8">
        <f t="shared" ref="H8:H23" si="0">F8+30</f>
        <v>44599</v>
      </c>
      <c r="I8" s="11">
        <f t="shared" ref="I8:I23" ca="1" si="1">IF(ISBLANK(H8),"",H8-DATE(YEAR(NOW()),MONTH(NOW()),DAY(NOW())))</f>
        <v>28</v>
      </c>
      <c r="J8" s="9" t="str">
        <f t="shared" ref="J8:J23" ca="1" si="2">IF(I8="","",IF(I8&lt;0,"OVERDUE","NOT DUE"))</f>
        <v>NOT DUE</v>
      </c>
      <c r="K8" s="31"/>
      <c r="L8" s="10"/>
    </row>
    <row r="9" spans="1:12" ht="25.5" x14ac:dyDescent="0.25">
      <c r="A9" s="9" t="s">
        <v>2130</v>
      </c>
      <c r="B9" s="31" t="s">
        <v>2131</v>
      </c>
      <c r="C9" s="31" t="s">
        <v>2132</v>
      </c>
      <c r="D9" s="20" t="s">
        <v>1469</v>
      </c>
      <c r="E9" s="7">
        <v>43970</v>
      </c>
      <c r="F9" s="7">
        <v>44569</v>
      </c>
      <c r="G9" s="13" t="s">
        <v>3298</v>
      </c>
      <c r="H9" s="8">
        <f t="shared" si="0"/>
        <v>44599</v>
      </c>
      <c r="I9" s="11">
        <f t="shared" ca="1" si="1"/>
        <v>28</v>
      </c>
      <c r="J9" s="9" t="str">
        <f t="shared" ca="1" si="2"/>
        <v>NOT DUE</v>
      </c>
      <c r="K9" s="31"/>
      <c r="L9" s="10"/>
    </row>
    <row r="10" spans="1:12" ht="25.5" x14ac:dyDescent="0.25">
      <c r="A10" s="9" t="s">
        <v>2133</v>
      </c>
      <c r="B10" s="31" t="s">
        <v>2134</v>
      </c>
      <c r="C10" s="31" t="s">
        <v>2129</v>
      </c>
      <c r="D10" s="20" t="s">
        <v>1469</v>
      </c>
      <c r="E10" s="7">
        <v>43970</v>
      </c>
      <c r="F10" s="7">
        <v>44569</v>
      </c>
      <c r="G10" s="13" t="s">
        <v>3298</v>
      </c>
      <c r="H10" s="8">
        <f t="shared" si="0"/>
        <v>44599</v>
      </c>
      <c r="I10" s="11">
        <f t="shared" ca="1" si="1"/>
        <v>28</v>
      </c>
      <c r="J10" s="9" t="str">
        <f t="shared" ca="1" si="2"/>
        <v>NOT DUE</v>
      </c>
      <c r="K10" s="31"/>
      <c r="L10" s="35"/>
    </row>
    <row r="11" spans="1:12" ht="25.5" x14ac:dyDescent="0.25">
      <c r="A11" s="9" t="s">
        <v>2135</v>
      </c>
      <c r="B11" s="31" t="s">
        <v>2136</v>
      </c>
      <c r="C11" s="31" t="s">
        <v>2129</v>
      </c>
      <c r="D11" s="20" t="s">
        <v>1469</v>
      </c>
      <c r="E11" s="7">
        <v>43970</v>
      </c>
      <c r="F11" s="7">
        <v>44569</v>
      </c>
      <c r="G11" s="13" t="s">
        <v>3298</v>
      </c>
      <c r="H11" s="8">
        <f t="shared" si="0"/>
        <v>44599</v>
      </c>
      <c r="I11" s="11">
        <f t="shared" ca="1" si="1"/>
        <v>28</v>
      </c>
      <c r="J11" s="9" t="str">
        <f t="shared" ca="1" si="2"/>
        <v>NOT DUE</v>
      </c>
      <c r="K11" s="31"/>
      <c r="L11" s="10"/>
    </row>
    <row r="12" spans="1:12" ht="25.5" x14ac:dyDescent="0.25">
      <c r="A12" s="9" t="s">
        <v>2137</v>
      </c>
      <c r="B12" s="31" t="s">
        <v>2138</v>
      </c>
      <c r="C12" s="31" t="s">
        <v>2129</v>
      </c>
      <c r="D12" s="20" t="s">
        <v>1469</v>
      </c>
      <c r="E12" s="7">
        <v>43970</v>
      </c>
      <c r="F12" s="7">
        <v>44569</v>
      </c>
      <c r="G12" s="13" t="s">
        <v>3298</v>
      </c>
      <c r="H12" s="8">
        <f t="shared" si="0"/>
        <v>44599</v>
      </c>
      <c r="I12" s="11">
        <f t="shared" ca="1" si="1"/>
        <v>28</v>
      </c>
      <c r="J12" s="9" t="str">
        <f t="shared" ca="1" si="2"/>
        <v>NOT DUE</v>
      </c>
      <c r="K12" s="31"/>
      <c r="L12" s="10"/>
    </row>
    <row r="13" spans="1:12" ht="25.5" x14ac:dyDescent="0.25">
      <c r="A13" s="9" t="s">
        <v>2139</v>
      </c>
      <c r="B13" s="31" t="s">
        <v>2140</v>
      </c>
      <c r="C13" s="31" t="s">
        <v>2129</v>
      </c>
      <c r="D13" s="20" t="s">
        <v>1469</v>
      </c>
      <c r="E13" s="7">
        <v>43970</v>
      </c>
      <c r="F13" s="7">
        <v>44569</v>
      </c>
      <c r="G13" s="13" t="s">
        <v>3298</v>
      </c>
      <c r="H13" s="8">
        <f t="shared" si="0"/>
        <v>44599</v>
      </c>
      <c r="I13" s="11">
        <f t="shared" ca="1" si="1"/>
        <v>28</v>
      </c>
      <c r="J13" s="9" t="str">
        <f t="shared" ca="1" si="2"/>
        <v>NOT DUE</v>
      </c>
      <c r="K13" s="31"/>
      <c r="L13" s="10"/>
    </row>
    <row r="14" spans="1:12" x14ac:dyDescent="0.25">
      <c r="A14" s="9" t="s">
        <v>2141</v>
      </c>
      <c r="B14" s="31" t="s">
        <v>2142</v>
      </c>
      <c r="C14" s="31" t="s">
        <v>2143</v>
      </c>
      <c r="D14" s="20" t="s">
        <v>1469</v>
      </c>
      <c r="E14" s="7">
        <v>43970</v>
      </c>
      <c r="F14" s="7">
        <v>44569</v>
      </c>
      <c r="G14" s="13" t="s">
        <v>3298</v>
      </c>
      <c r="H14" s="8">
        <f t="shared" si="0"/>
        <v>44599</v>
      </c>
      <c r="I14" s="11">
        <f t="shared" ca="1" si="1"/>
        <v>28</v>
      </c>
      <c r="J14" s="9" t="str">
        <f t="shared" ca="1" si="2"/>
        <v>NOT DUE</v>
      </c>
      <c r="K14" s="31"/>
      <c r="L14" s="10"/>
    </row>
    <row r="15" spans="1:12" ht="25.5" x14ac:dyDescent="0.25">
      <c r="A15" s="9" t="s">
        <v>2144</v>
      </c>
      <c r="B15" s="31" t="s">
        <v>2145</v>
      </c>
      <c r="C15" s="31" t="s">
        <v>2129</v>
      </c>
      <c r="D15" s="20" t="s">
        <v>1469</v>
      </c>
      <c r="E15" s="7">
        <v>43970</v>
      </c>
      <c r="F15" s="7">
        <v>44569</v>
      </c>
      <c r="G15" s="13" t="s">
        <v>3298</v>
      </c>
      <c r="H15" s="8">
        <f t="shared" si="0"/>
        <v>44599</v>
      </c>
      <c r="I15" s="11">
        <f t="shared" ca="1" si="1"/>
        <v>28</v>
      </c>
      <c r="J15" s="9" t="str">
        <f t="shared" ca="1" si="2"/>
        <v>NOT DUE</v>
      </c>
      <c r="K15" s="31"/>
      <c r="L15" s="10"/>
    </row>
    <row r="16" spans="1:12" ht="25.5" x14ac:dyDescent="0.25">
      <c r="A16" s="9" t="s">
        <v>2146</v>
      </c>
      <c r="B16" s="31" t="s">
        <v>2147</v>
      </c>
      <c r="C16" s="31" t="s">
        <v>2148</v>
      </c>
      <c r="D16" s="20" t="s">
        <v>1469</v>
      </c>
      <c r="E16" s="7">
        <v>43970</v>
      </c>
      <c r="F16" s="7">
        <v>44569</v>
      </c>
      <c r="G16" s="13" t="s">
        <v>3298</v>
      </c>
      <c r="H16" s="8">
        <f t="shared" si="0"/>
        <v>44599</v>
      </c>
      <c r="I16" s="11">
        <f t="shared" ca="1" si="1"/>
        <v>28</v>
      </c>
      <c r="J16" s="9" t="str">
        <f t="shared" ca="1" si="2"/>
        <v>NOT DUE</v>
      </c>
      <c r="K16" s="10"/>
      <c r="L16" s="10"/>
    </row>
    <row r="17" spans="1:12" ht="25.5" x14ac:dyDescent="0.25">
      <c r="A17" s="9" t="s">
        <v>2149</v>
      </c>
      <c r="B17" s="31" t="s">
        <v>2150</v>
      </c>
      <c r="C17" s="31" t="s">
        <v>2129</v>
      </c>
      <c r="D17" s="20" t="s">
        <v>1469</v>
      </c>
      <c r="E17" s="7">
        <v>43970</v>
      </c>
      <c r="F17" s="7">
        <v>44569</v>
      </c>
      <c r="G17" s="13" t="s">
        <v>3298</v>
      </c>
      <c r="H17" s="8">
        <f t="shared" si="0"/>
        <v>44599</v>
      </c>
      <c r="I17" s="11">
        <f t="shared" ca="1" si="1"/>
        <v>28</v>
      </c>
      <c r="J17" s="9" t="str">
        <f t="shared" ca="1" si="2"/>
        <v>NOT DUE</v>
      </c>
      <c r="K17" s="31"/>
      <c r="L17" s="10"/>
    </row>
    <row r="18" spans="1:12" ht="25.5" x14ac:dyDescent="0.25">
      <c r="A18" s="9" t="s">
        <v>2151</v>
      </c>
      <c r="B18" s="31" t="s">
        <v>2152</v>
      </c>
      <c r="C18" s="31" t="s">
        <v>2153</v>
      </c>
      <c r="D18" s="20" t="s">
        <v>1469</v>
      </c>
      <c r="E18" s="7">
        <v>43970</v>
      </c>
      <c r="F18" s="7">
        <v>44569</v>
      </c>
      <c r="G18" s="13" t="s">
        <v>3298</v>
      </c>
      <c r="H18" s="8">
        <f t="shared" si="0"/>
        <v>44599</v>
      </c>
      <c r="I18" s="11">
        <f t="shared" ca="1" si="1"/>
        <v>28</v>
      </c>
      <c r="J18" s="9" t="str">
        <f t="shared" ca="1" si="2"/>
        <v>NOT DUE</v>
      </c>
      <c r="K18" s="31"/>
      <c r="L18" s="10"/>
    </row>
    <row r="19" spans="1:12" ht="25.5" x14ac:dyDescent="0.25">
      <c r="A19" s="9" t="s">
        <v>2154</v>
      </c>
      <c r="B19" s="31" t="s">
        <v>2155</v>
      </c>
      <c r="C19" s="31" t="s">
        <v>2129</v>
      </c>
      <c r="D19" s="20" t="s">
        <v>1469</v>
      </c>
      <c r="E19" s="7">
        <v>43970</v>
      </c>
      <c r="F19" s="7">
        <v>44569</v>
      </c>
      <c r="G19" s="13" t="s">
        <v>3298</v>
      </c>
      <c r="H19" s="8">
        <f t="shared" si="0"/>
        <v>44599</v>
      </c>
      <c r="I19" s="11">
        <f t="shared" ca="1" si="1"/>
        <v>28</v>
      </c>
      <c r="J19" s="9" t="str">
        <f t="shared" ca="1" si="2"/>
        <v>NOT DUE</v>
      </c>
      <c r="K19" s="31"/>
      <c r="L19" s="10"/>
    </row>
    <row r="20" spans="1:12" ht="25.5" x14ac:dyDescent="0.25">
      <c r="A20" s="9" t="s">
        <v>2156</v>
      </c>
      <c r="B20" s="31" t="s">
        <v>2157</v>
      </c>
      <c r="C20" s="31" t="s">
        <v>2129</v>
      </c>
      <c r="D20" s="20" t="s">
        <v>1469</v>
      </c>
      <c r="E20" s="7">
        <v>43970</v>
      </c>
      <c r="F20" s="7">
        <v>44569</v>
      </c>
      <c r="G20" s="13" t="s">
        <v>3298</v>
      </c>
      <c r="H20" s="8">
        <f t="shared" si="0"/>
        <v>44599</v>
      </c>
      <c r="I20" s="11">
        <f t="shared" ca="1" si="1"/>
        <v>28</v>
      </c>
      <c r="J20" s="9" t="str">
        <f t="shared" ca="1" si="2"/>
        <v>NOT DUE</v>
      </c>
      <c r="K20" s="31"/>
      <c r="L20" s="10"/>
    </row>
    <row r="21" spans="1:12" ht="25.5" x14ac:dyDescent="0.25">
      <c r="A21" s="9" t="s">
        <v>2158</v>
      </c>
      <c r="B21" s="31" t="s">
        <v>2159</v>
      </c>
      <c r="C21" s="31" t="s">
        <v>2129</v>
      </c>
      <c r="D21" s="20" t="s">
        <v>1469</v>
      </c>
      <c r="E21" s="7">
        <v>43970</v>
      </c>
      <c r="F21" s="7">
        <v>44569</v>
      </c>
      <c r="G21" s="13" t="s">
        <v>3298</v>
      </c>
      <c r="H21" s="8">
        <f t="shared" si="0"/>
        <v>44599</v>
      </c>
      <c r="I21" s="11">
        <f t="shared" ca="1" si="1"/>
        <v>28</v>
      </c>
      <c r="J21" s="9" t="str">
        <f t="shared" ca="1" si="2"/>
        <v>NOT DUE</v>
      </c>
      <c r="K21" s="31"/>
      <c r="L21" s="10"/>
    </row>
    <row r="22" spans="1:12" ht="25.5" x14ac:dyDescent="0.25">
      <c r="A22" s="9" t="s">
        <v>2160</v>
      </c>
      <c r="B22" s="31" t="s">
        <v>2161</v>
      </c>
      <c r="C22" s="31" t="s">
        <v>2129</v>
      </c>
      <c r="D22" s="20" t="s">
        <v>1469</v>
      </c>
      <c r="E22" s="7">
        <v>43970</v>
      </c>
      <c r="F22" s="7">
        <v>44569</v>
      </c>
      <c r="G22" s="13" t="s">
        <v>3298</v>
      </c>
      <c r="H22" s="8">
        <f t="shared" si="0"/>
        <v>44599</v>
      </c>
      <c r="I22" s="11">
        <f t="shared" ca="1" si="1"/>
        <v>28</v>
      </c>
      <c r="J22" s="9" t="str">
        <f t="shared" ca="1" si="2"/>
        <v>NOT DUE</v>
      </c>
      <c r="K22" s="31"/>
      <c r="L22" s="35"/>
    </row>
    <row r="23" spans="1:12" ht="25.5" x14ac:dyDescent="0.25">
      <c r="A23" s="9" t="s">
        <v>2162</v>
      </c>
      <c r="B23" s="31" t="s">
        <v>2163</v>
      </c>
      <c r="C23" s="31" t="s">
        <v>2164</v>
      </c>
      <c r="D23" s="20" t="s">
        <v>1469</v>
      </c>
      <c r="E23" s="7">
        <v>43970</v>
      </c>
      <c r="F23" s="7">
        <v>44569</v>
      </c>
      <c r="G23" s="13" t="s">
        <v>3298</v>
      </c>
      <c r="H23" s="8">
        <f t="shared" si="0"/>
        <v>44599</v>
      </c>
      <c r="I23" s="11">
        <f t="shared" ca="1" si="1"/>
        <v>28</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44506</v>
      </c>
      <c r="G8" s="13" t="s">
        <v>3298</v>
      </c>
      <c r="H8" s="8">
        <f>F8+90</f>
        <v>44596</v>
      </c>
      <c r="I8" s="11">
        <f t="shared" ref="I8:I12" ca="1" si="0">IF(ISBLANK(H8),"",H8-DATE(YEAR(NOW()),MONTH(NOW()),DAY(NOW())))</f>
        <v>25</v>
      </c>
      <c r="J8" s="9" t="str">
        <f t="shared" ref="J8:J12" ca="1" si="1">IF(I8="","",IF(I8&lt;0,"OVERDUE","NOT DUE"))</f>
        <v>NOT DUE</v>
      </c>
      <c r="K8" s="31"/>
      <c r="L8" s="10"/>
    </row>
    <row r="9" spans="1:12" ht="25.5" x14ac:dyDescent="0.25">
      <c r="A9" s="9" t="s">
        <v>2170</v>
      </c>
      <c r="B9" s="31" t="s">
        <v>2171</v>
      </c>
      <c r="C9" s="31" t="s">
        <v>2168</v>
      </c>
      <c r="D9" s="20" t="s">
        <v>2169</v>
      </c>
      <c r="E9" s="7">
        <v>43970</v>
      </c>
      <c r="F9" s="7">
        <v>44506</v>
      </c>
      <c r="G9" s="13" t="s">
        <v>3298</v>
      </c>
      <c r="H9" s="8">
        <f t="shared" ref="H9:H12" si="2">F9+90</f>
        <v>44596</v>
      </c>
      <c r="I9" s="11">
        <f t="shared" ca="1" si="0"/>
        <v>25</v>
      </c>
      <c r="J9" s="9" t="str">
        <f t="shared" ca="1" si="1"/>
        <v>NOT DUE</v>
      </c>
      <c r="K9" s="31"/>
      <c r="L9" s="10"/>
    </row>
    <row r="10" spans="1:12" ht="25.5" x14ac:dyDescent="0.25">
      <c r="A10" s="9" t="s">
        <v>2172</v>
      </c>
      <c r="B10" s="31" t="s">
        <v>2173</v>
      </c>
      <c r="C10" s="31" t="s">
        <v>2168</v>
      </c>
      <c r="D10" s="20" t="s">
        <v>2169</v>
      </c>
      <c r="E10" s="7">
        <v>43970</v>
      </c>
      <c r="F10" s="7">
        <v>44506</v>
      </c>
      <c r="G10" s="13" t="s">
        <v>3298</v>
      </c>
      <c r="H10" s="8">
        <f t="shared" si="2"/>
        <v>44596</v>
      </c>
      <c r="I10" s="11">
        <f t="shared" ca="1" si="0"/>
        <v>25</v>
      </c>
      <c r="J10" s="9" t="str">
        <f t="shared" ca="1" si="1"/>
        <v>NOT DUE</v>
      </c>
      <c r="K10" s="31"/>
      <c r="L10" s="10"/>
    </row>
    <row r="11" spans="1:12" ht="25.5" x14ac:dyDescent="0.25">
      <c r="A11" s="9" t="s">
        <v>2174</v>
      </c>
      <c r="B11" s="31" t="s">
        <v>2175</v>
      </c>
      <c r="C11" s="31" t="s">
        <v>2168</v>
      </c>
      <c r="D11" s="20" t="s">
        <v>2169</v>
      </c>
      <c r="E11" s="7">
        <v>43970</v>
      </c>
      <c r="F11" s="7">
        <v>44506</v>
      </c>
      <c r="G11" s="13" t="s">
        <v>3298</v>
      </c>
      <c r="H11" s="8">
        <f t="shared" si="2"/>
        <v>44596</v>
      </c>
      <c r="I11" s="11">
        <f t="shared" ca="1" si="0"/>
        <v>25</v>
      </c>
      <c r="J11" s="9" t="str">
        <f t="shared" ca="1" si="1"/>
        <v>NOT DUE</v>
      </c>
      <c r="K11" s="31"/>
      <c r="L11" s="35"/>
    </row>
    <row r="12" spans="1:12" ht="25.5" x14ac:dyDescent="0.25">
      <c r="A12" s="9" t="s">
        <v>2176</v>
      </c>
      <c r="B12" s="31" t="s">
        <v>2177</v>
      </c>
      <c r="C12" s="31" t="s">
        <v>2168</v>
      </c>
      <c r="D12" s="20" t="s">
        <v>2169</v>
      </c>
      <c r="E12" s="7">
        <v>43970</v>
      </c>
      <c r="F12" s="7">
        <v>44506</v>
      </c>
      <c r="G12" s="13" t="s">
        <v>3298</v>
      </c>
      <c r="H12" s="8">
        <f t="shared" si="2"/>
        <v>44596</v>
      </c>
      <c r="I12" s="11">
        <f t="shared" ca="1" si="0"/>
        <v>25</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209</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120</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175</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175</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activeCellId="1" sqref="F8 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175</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175</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129</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44548</v>
      </c>
      <c r="G8" s="13"/>
      <c r="H8" s="8">
        <f>F8+30</f>
        <v>44578</v>
      </c>
      <c r="I8" s="11">
        <f t="shared" ref="I8:I16" ca="1" si="0">IF(ISBLANK(H8),"",H8-DATE(YEAR(NOW()),MONTH(NOW()),DAY(NOW())))</f>
        <v>7</v>
      </c>
      <c r="J8" s="9" t="str">
        <f t="shared" ref="J8:J16" ca="1" si="1">IF(I8="","",IF(I8&lt;0,"OVERDUE","NOT DUE"))</f>
        <v>NOT DUE</v>
      </c>
      <c r="K8" s="31"/>
      <c r="L8" s="10"/>
    </row>
    <row r="9" spans="1:12" x14ac:dyDescent="0.25">
      <c r="A9" s="9" t="s">
        <v>2800</v>
      </c>
      <c r="B9" s="31" t="s">
        <v>2195</v>
      </c>
      <c r="C9" s="31" t="s">
        <v>2196</v>
      </c>
      <c r="D9" s="20" t="s">
        <v>2019</v>
      </c>
      <c r="E9" s="7">
        <v>43970</v>
      </c>
      <c r="F9" s="7">
        <v>44548</v>
      </c>
      <c r="G9" s="13"/>
      <c r="H9" s="8">
        <f t="shared" ref="H9:H14" si="2">F9+30</f>
        <v>44578</v>
      </c>
      <c r="I9" s="11">
        <f t="shared" ca="1" si="0"/>
        <v>7</v>
      </c>
      <c r="J9" s="9" t="str">
        <f t="shared" ca="1" si="1"/>
        <v>NOT DUE</v>
      </c>
      <c r="K9" s="31"/>
      <c r="L9" s="10"/>
    </row>
    <row r="10" spans="1:12" ht="25.5" x14ac:dyDescent="0.25">
      <c r="A10" s="9" t="s">
        <v>2801</v>
      </c>
      <c r="B10" s="31" t="s">
        <v>2197</v>
      </c>
      <c r="C10" s="31" t="s">
        <v>2198</v>
      </c>
      <c r="D10" s="20" t="s">
        <v>2019</v>
      </c>
      <c r="E10" s="7">
        <v>43970</v>
      </c>
      <c r="F10" s="7">
        <v>44548</v>
      </c>
      <c r="G10" s="13"/>
      <c r="H10" s="8">
        <f t="shared" si="2"/>
        <v>44578</v>
      </c>
      <c r="I10" s="11">
        <f t="shared" ca="1" si="0"/>
        <v>7</v>
      </c>
      <c r="J10" s="9" t="str">
        <f t="shared" ca="1" si="1"/>
        <v>NOT DUE</v>
      </c>
      <c r="K10" s="31"/>
      <c r="L10" s="10"/>
    </row>
    <row r="11" spans="1:12" ht="25.5" x14ac:dyDescent="0.25">
      <c r="A11" s="9" t="s">
        <v>2802</v>
      </c>
      <c r="B11" s="31" t="s">
        <v>2199</v>
      </c>
      <c r="C11" s="31" t="s">
        <v>2200</v>
      </c>
      <c r="D11" s="20" t="s">
        <v>593</v>
      </c>
      <c r="E11" s="7">
        <v>43970</v>
      </c>
      <c r="F11" s="7">
        <v>44568</v>
      </c>
      <c r="G11" s="13"/>
      <c r="H11" s="8">
        <f>F11+7</f>
        <v>44575</v>
      </c>
      <c r="I11" s="11">
        <f t="shared" ca="1" si="0"/>
        <v>4</v>
      </c>
      <c r="J11" s="9" t="str">
        <f t="shared" ca="1" si="1"/>
        <v>NOT DUE</v>
      </c>
      <c r="K11" s="31"/>
      <c r="L11" s="10"/>
    </row>
    <row r="12" spans="1:12" ht="25.5" x14ac:dyDescent="0.25">
      <c r="A12" s="9" t="s">
        <v>2803</v>
      </c>
      <c r="B12" s="31" t="s">
        <v>2201</v>
      </c>
      <c r="C12" s="31" t="s">
        <v>2202</v>
      </c>
      <c r="D12" s="20" t="s">
        <v>2019</v>
      </c>
      <c r="E12" s="7">
        <v>43970</v>
      </c>
      <c r="F12" s="7">
        <v>44548</v>
      </c>
      <c r="G12" s="13"/>
      <c r="H12" s="8">
        <f t="shared" si="2"/>
        <v>44578</v>
      </c>
      <c r="I12" s="11">
        <f t="shared" ca="1" si="0"/>
        <v>7</v>
      </c>
      <c r="J12" s="9" t="str">
        <f t="shared" ca="1" si="1"/>
        <v>NOT DUE</v>
      </c>
      <c r="K12" s="31"/>
      <c r="L12" s="10"/>
    </row>
    <row r="13" spans="1:12" ht="25.5" x14ac:dyDescent="0.25">
      <c r="A13" s="9" t="s">
        <v>2804</v>
      </c>
      <c r="B13" s="31" t="s">
        <v>2203</v>
      </c>
      <c r="C13" s="31" t="s">
        <v>2202</v>
      </c>
      <c r="D13" s="20" t="s">
        <v>2019</v>
      </c>
      <c r="E13" s="7">
        <v>43970</v>
      </c>
      <c r="F13" s="7">
        <v>44548</v>
      </c>
      <c r="G13" s="13"/>
      <c r="H13" s="8">
        <f t="shared" si="2"/>
        <v>44578</v>
      </c>
      <c r="I13" s="11">
        <f t="shared" ca="1" si="0"/>
        <v>7</v>
      </c>
      <c r="J13" s="9" t="str">
        <f t="shared" ca="1" si="1"/>
        <v>NOT DUE</v>
      </c>
      <c r="K13" s="31"/>
      <c r="L13" s="10"/>
    </row>
    <row r="14" spans="1:12" x14ac:dyDescent="0.25">
      <c r="A14" s="9" t="s">
        <v>2805</v>
      </c>
      <c r="B14" s="31" t="s">
        <v>2204</v>
      </c>
      <c r="C14" s="31" t="s">
        <v>2205</v>
      </c>
      <c r="D14" s="20" t="s">
        <v>2019</v>
      </c>
      <c r="E14" s="7">
        <v>43970</v>
      </c>
      <c r="F14" s="7">
        <v>44548</v>
      </c>
      <c r="G14" s="13"/>
      <c r="H14" s="8">
        <f t="shared" si="2"/>
        <v>44578</v>
      </c>
      <c r="I14" s="11">
        <f t="shared" ca="1" si="0"/>
        <v>7</v>
      </c>
      <c r="J14" s="9" t="str">
        <f t="shared" ca="1" si="1"/>
        <v>NOT DUE</v>
      </c>
      <c r="K14" s="31"/>
      <c r="L14" s="10"/>
    </row>
    <row r="15" spans="1:12" ht="25.5" x14ac:dyDescent="0.25">
      <c r="A15" s="9" t="s">
        <v>2806</v>
      </c>
      <c r="B15" s="31" t="s">
        <v>2206</v>
      </c>
      <c r="C15" s="31" t="s">
        <v>2207</v>
      </c>
      <c r="D15" s="20" t="s">
        <v>593</v>
      </c>
      <c r="E15" s="7">
        <v>43970</v>
      </c>
      <c r="F15" s="7">
        <v>44568</v>
      </c>
      <c r="G15" s="13"/>
      <c r="H15" s="8">
        <f>F15+7</f>
        <v>44575</v>
      </c>
      <c r="I15" s="11">
        <f t="shared" ca="1" si="0"/>
        <v>4</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147</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26" sqref="F2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44548</v>
      </c>
      <c r="G8" s="13"/>
      <c r="H8" s="8">
        <f>F8+30</f>
        <v>44578</v>
      </c>
      <c r="I8" s="11">
        <f t="shared" ref="I8:I23" ca="1" si="0">IF(ISBLANK(H8),"",H8-DATE(YEAR(NOW()),MONTH(NOW()),DAY(NOW())))</f>
        <v>7</v>
      </c>
      <c r="J8" s="9" t="str">
        <f t="shared" ref="J8:J23" ca="1" si="1">IF(I8="","",IF(I8&lt;0,"OVERDUE","NOT DUE"))</f>
        <v>NOT DUE</v>
      </c>
      <c r="K8" s="31"/>
      <c r="L8" s="10"/>
    </row>
    <row r="9" spans="1:12" x14ac:dyDescent="0.25">
      <c r="A9" s="9" t="s">
        <v>2810</v>
      </c>
      <c r="B9" s="31" t="s">
        <v>2210</v>
      </c>
      <c r="C9" s="31" t="s">
        <v>2211</v>
      </c>
      <c r="D9" s="20" t="s">
        <v>2019</v>
      </c>
      <c r="E9" s="7">
        <v>43970</v>
      </c>
      <c r="F9" s="7">
        <v>44548</v>
      </c>
      <c r="G9" s="13"/>
      <c r="H9" s="8">
        <f t="shared" ref="H9:H22" si="2">F9+30</f>
        <v>44578</v>
      </c>
      <c r="I9" s="11">
        <f t="shared" ca="1" si="0"/>
        <v>7</v>
      </c>
      <c r="J9" s="9" t="str">
        <f t="shared" ca="1" si="1"/>
        <v>NOT DUE</v>
      </c>
      <c r="K9" s="31"/>
      <c r="L9" s="10"/>
    </row>
    <row r="10" spans="1:12" x14ac:dyDescent="0.25">
      <c r="A10" s="9" t="s">
        <v>2811</v>
      </c>
      <c r="B10" s="31" t="s">
        <v>2212</v>
      </c>
      <c r="C10" s="31" t="s">
        <v>2211</v>
      </c>
      <c r="D10" s="20" t="s">
        <v>2019</v>
      </c>
      <c r="E10" s="7">
        <v>43970</v>
      </c>
      <c r="F10" s="7">
        <v>44548</v>
      </c>
      <c r="G10" s="13"/>
      <c r="H10" s="8">
        <f t="shared" si="2"/>
        <v>44578</v>
      </c>
      <c r="I10" s="11">
        <f t="shared" ca="1" si="0"/>
        <v>7</v>
      </c>
      <c r="J10" s="9" t="str">
        <f t="shared" ca="1" si="1"/>
        <v>NOT DUE</v>
      </c>
      <c r="K10" s="31"/>
      <c r="L10" s="10"/>
    </row>
    <row r="11" spans="1:12" x14ac:dyDescent="0.25">
      <c r="A11" s="9" t="s">
        <v>2812</v>
      </c>
      <c r="B11" s="31" t="s">
        <v>2195</v>
      </c>
      <c r="C11" s="31" t="s">
        <v>2023</v>
      </c>
      <c r="D11" s="20" t="s">
        <v>2019</v>
      </c>
      <c r="E11" s="7">
        <v>43970</v>
      </c>
      <c r="F11" s="7">
        <v>44548</v>
      </c>
      <c r="G11" s="13"/>
      <c r="H11" s="8">
        <f t="shared" si="2"/>
        <v>44578</v>
      </c>
      <c r="I11" s="11">
        <f t="shared" ca="1" si="0"/>
        <v>7</v>
      </c>
      <c r="J11" s="9" t="str">
        <f t="shared" ca="1" si="1"/>
        <v>NOT DUE</v>
      </c>
      <c r="K11" s="31"/>
      <c r="L11" s="10"/>
    </row>
    <row r="12" spans="1:12" x14ac:dyDescent="0.25">
      <c r="A12" s="9" t="s">
        <v>2813</v>
      </c>
      <c r="B12" s="31" t="s">
        <v>1666</v>
      </c>
      <c r="C12" s="31" t="s">
        <v>2211</v>
      </c>
      <c r="D12" s="20" t="s">
        <v>2019</v>
      </c>
      <c r="E12" s="7">
        <v>43970</v>
      </c>
      <c r="F12" s="7">
        <v>44548</v>
      </c>
      <c r="G12" s="13"/>
      <c r="H12" s="8">
        <f t="shared" si="2"/>
        <v>44578</v>
      </c>
      <c r="I12" s="11">
        <f t="shared" ca="1" si="0"/>
        <v>7</v>
      </c>
      <c r="J12" s="9" t="str">
        <f t="shared" ca="1" si="1"/>
        <v>NOT DUE</v>
      </c>
      <c r="K12" s="31"/>
      <c r="L12" s="10"/>
    </row>
    <row r="13" spans="1:12" x14ac:dyDescent="0.25">
      <c r="A13" s="9" t="s">
        <v>2814</v>
      </c>
      <c r="B13" s="31" t="s">
        <v>2213</v>
      </c>
      <c r="C13" s="31" t="s">
        <v>2023</v>
      </c>
      <c r="D13" s="20" t="s">
        <v>2019</v>
      </c>
      <c r="E13" s="7">
        <v>43970</v>
      </c>
      <c r="F13" s="7">
        <v>44548</v>
      </c>
      <c r="G13" s="13"/>
      <c r="H13" s="8">
        <f t="shared" si="2"/>
        <v>44578</v>
      </c>
      <c r="I13" s="11">
        <f t="shared" ca="1" si="0"/>
        <v>7</v>
      </c>
      <c r="J13" s="9" t="str">
        <f t="shared" ca="1" si="1"/>
        <v>NOT DUE</v>
      </c>
      <c r="K13" s="31"/>
      <c r="L13" s="10"/>
    </row>
    <row r="14" spans="1:12" ht="25.5" x14ac:dyDescent="0.25">
      <c r="A14" s="9" t="s">
        <v>2815</v>
      </c>
      <c r="B14" s="31" t="s">
        <v>2197</v>
      </c>
      <c r="C14" s="31" t="s">
        <v>2214</v>
      </c>
      <c r="D14" s="20" t="s">
        <v>2019</v>
      </c>
      <c r="E14" s="7">
        <v>43970</v>
      </c>
      <c r="F14" s="7">
        <v>44548</v>
      </c>
      <c r="G14" s="13"/>
      <c r="H14" s="8">
        <f t="shared" si="2"/>
        <v>44578</v>
      </c>
      <c r="I14" s="11">
        <f t="shared" ca="1" si="0"/>
        <v>7</v>
      </c>
      <c r="J14" s="9" t="str">
        <f t="shared" ca="1" si="1"/>
        <v>NOT DUE</v>
      </c>
      <c r="K14" s="31"/>
      <c r="L14" s="10"/>
    </row>
    <row r="15" spans="1:12" ht="25.5" x14ac:dyDescent="0.25">
      <c r="A15" s="9" t="s">
        <v>2816</v>
      </c>
      <c r="B15" s="31" t="s">
        <v>2215</v>
      </c>
      <c r="C15" s="31" t="s">
        <v>2216</v>
      </c>
      <c r="D15" s="20" t="s">
        <v>2019</v>
      </c>
      <c r="E15" s="7">
        <v>43970</v>
      </c>
      <c r="F15" s="7">
        <v>44548</v>
      </c>
      <c r="G15" s="13"/>
      <c r="H15" s="8">
        <f t="shared" si="2"/>
        <v>44578</v>
      </c>
      <c r="I15" s="11">
        <f t="shared" ca="1" si="0"/>
        <v>7</v>
      </c>
      <c r="J15" s="9" t="str">
        <f t="shared" ca="1" si="1"/>
        <v>NOT DUE</v>
      </c>
      <c r="K15" s="31"/>
      <c r="L15" s="10"/>
    </row>
    <row r="16" spans="1:12" ht="25.5" x14ac:dyDescent="0.25">
      <c r="A16" s="9" t="s">
        <v>2817</v>
      </c>
      <c r="B16" s="31" t="s">
        <v>2217</v>
      </c>
      <c r="C16" s="31" t="s">
        <v>2218</v>
      </c>
      <c r="D16" s="20" t="s">
        <v>2019</v>
      </c>
      <c r="E16" s="7">
        <v>43970</v>
      </c>
      <c r="F16" s="7">
        <v>44548</v>
      </c>
      <c r="G16" s="13"/>
      <c r="H16" s="8">
        <f t="shared" si="2"/>
        <v>44578</v>
      </c>
      <c r="I16" s="11">
        <f t="shared" ca="1" si="0"/>
        <v>7</v>
      </c>
      <c r="J16" s="9" t="str">
        <f t="shared" ca="1" si="1"/>
        <v>NOT DUE</v>
      </c>
      <c r="K16" s="31"/>
      <c r="L16" s="10"/>
    </row>
    <row r="17" spans="1:12" ht="25.5" x14ac:dyDescent="0.25">
      <c r="A17" s="9" t="s">
        <v>2818</v>
      </c>
      <c r="B17" s="31" t="s">
        <v>2219</v>
      </c>
      <c r="C17" s="31" t="s">
        <v>2218</v>
      </c>
      <c r="D17" s="20" t="s">
        <v>2019</v>
      </c>
      <c r="E17" s="7">
        <v>43970</v>
      </c>
      <c r="F17" s="7">
        <v>44548</v>
      </c>
      <c r="G17" s="13"/>
      <c r="H17" s="8">
        <f t="shared" si="2"/>
        <v>44578</v>
      </c>
      <c r="I17" s="11">
        <f t="shared" ca="1" si="0"/>
        <v>7</v>
      </c>
      <c r="J17" s="9" t="str">
        <f t="shared" ca="1" si="1"/>
        <v>NOT DUE</v>
      </c>
      <c r="K17" s="31"/>
      <c r="L17" s="10"/>
    </row>
    <row r="18" spans="1:12" ht="25.5" x14ac:dyDescent="0.25">
      <c r="A18" s="9" t="s">
        <v>2819</v>
      </c>
      <c r="B18" s="31" t="s">
        <v>2220</v>
      </c>
      <c r="C18" s="31" t="s">
        <v>2221</v>
      </c>
      <c r="D18" s="20" t="s">
        <v>2019</v>
      </c>
      <c r="E18" s="7">
        <v>43970</v>
      </c>
      <c r="F18" s="7">
        <v>44548</v>
      </c>
      <c r="G18" s="13"/>
      <c r="H18" s="8">
        <f t="shared" si="2"/>
        <v>44578</v>
      </c>
      <c r="I18" s="11">
        <f t="shared" ca="1" si="0"/>
        <v>7</v>
      </c>
      <c r="J18" s="9" t="str">
        <f t="shared" ca="1" si="1"/>
        <v>NOT DUE</v>
      </c>
      <c r="K18" s="31"/>
      <c r="L18" s="10"/>
    </row>
    <row r="19" spans="1:12" x14ac:dyDescent="0.25">
      <c r="A19" s="9" t="s">
        <v>2820</v>
      </c>
      <c r="B19" s="31" t="s">
        <v>2222</v>
      </c>
      <c r="C19" s="31" t="s">
        <v>2023</v>
      </c>
      <c r="D19" s="20" t="s">
        <v>2019</v>
      </c>
      <c r="E19" s="7">
        <v>43970</v>
      </c>
      <c r="F19" s="7">
        <v>44548</v>
      </c>
      <c r="G19" s="13"/>
      <c r="H19" s="8">
        <f t="shared" si="2"/>
        <v>44578</v>
      </c>
      <c r="I19" s="11">
        <f t="shared" ca="1" si="0"/>
        <v>7</v>
      </c>
      <c r="J19" s="9" t="str">
        <f t="shared" ca="1" si="1"/>
        <v>NOT DUE</v>
      </c>
      <c r="K19" s="31"/>
      <c r="L19" s="10"/>
    </row>
    <row r="20" spans="1:12" ht="25.5" x14ac:dyDescent="0.25">
      <c r="A20" s="9" t="s">
        <v>2821</v>
      </c>
      <c r="B20" s="31" t="s">
        <v>2223</v>
      </c>
      <c r="C20" s="31" t="s">
        <v>2224</v>
      </c>
      <c r="D20" s="20" t="s">
        <v>2019</v>
      </c>
      <c r="E20" s="7">
        <v>43970</v>
      </c>
      <c r="F20" s="7">
        <v>44548</v>
      </c>
      <c r="G20" s="13"/>
      <c r="H20" s="8">
        <f t="shared" si="2"/>
        <v>44578</v>
      </c>
      <c r="I20" s="11">
        <f t="shared" ca="1" si="0"/>
        <v>7</v>
      </c>
      <c r="J20" s="9" t="str">
        <f t="shared" ca="1" si="1"/>
        <v>NOT DUE</v>
      </c>
      <c r="K20" s="31"/>
      <c r="L20" s="10"/>
    </row>
    <row r="21" spans="1:12" ht="25.5" x14ac:dyDescent="0.25">
      <c r="A21" s="9" t="s">
        <v>2822</v>
      </c>
      <c r="B21" s="31" t="s">
        <v>2225</v>
      </c>
      <c r="C21" s="31" t="s">
        <v>2226</v>
      </c>
      <c r="D21" s="20" t="s">
        <v>2019</v>
      </c>
      <c r="E21" s="7">
        <v>43970</v>
      </c>
      <c r="F21" s="7">
        <v>44548</v>
      </c>
      <c r="G21" s="13"/>
      <c r="H21" s="8">
        <f t="shared" si="2"/>
        <v>44578</v>
      </c>
      <c r="I21" s="11">
        <f t="shared" ca="1" si="0"/>
        <v>7</v>
      </c>
      <c r="J21" s="9" t="str">
        <f t="shared" ca="1" si="1"/>
        <v>NOT DUE</v>
      </c>
      <c r="K21" s="31"/>
      <c r="L21" s="10"/>
    </row>
    <row r="22" spans="1:12" x14ac:dyDescent="0.25">
      <c r="A22" s="9" t="s">
        <v>2823</v>
      </c>
      <c r="B22" s="31" t="s">
        <v>2123</v>
      </c>
      <c r="C22" s="31" t="s">
        <v>2114</v>
      </c>
      <c r="D22" s="20" t="s">
        <v>2019</v>
      </c>
      <c r="E22" s="7">
        <v>43970</v>
      </c>
      <c r="F22" s="7">
        <v>44548</v>
      </c>
      <c r="G22" s="13"/>
      <c r="H22" s="8">
        <f t="shared" si="2"/>
        <v>44578</v>
      </c>
      <c r="I22" s="11">
        <f t="shared" ca="1" si="0"/>
        <v>7</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147</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44549</v>
      </c>
      <c r="G8" s="13">
        <v>0</v>
      </c>
      <c r="H8" s="8">
        <f>F8+30</f>
        <v>44579</v>
      </c>
      <c r="I8" s="11">
        <f t="shared" ref="I8:I9" ca="1" si="0">IF(ISBLANK(H8),"",H8-DATE(YEAR(NOW()),MONTH(NOW()),DAY(NOW())))</f>
        <v>8</v>
      </c>
      <c r="J8" s="9" t="str">
        <f t="shared" ref="J8:J9" ca="1" si="1">IF(I8="","",IF(I8&lt;0,"OVERDUE","NOT DUE"))</f>
        <v>NOT DUE</v>
      </c>
      <c r="K8" s="31"/>
      <c r="L8" s="66"/>
    </row>
    <row r="9" spans="1:12" x14ac:dyDescent="0.25">
      <c r="A9" s="9" t="s">
        <v>2230</v>
      </c>
      <c r="B9" s="31" t="s">
        <v>2231</v>
      </c>
      <c r="C9" s="31" t="s">
        <v>2232</v>
      </c>
      <c r="D9" s="20" t="s">
        <v>2019</v>
      </c>
      <c r="E9" s="7">
        <v>43970</v>
      </c>
      <c r="F9" s="7">
        <v>44549</v>
      </c>
      <c r="G9" s="13">
        <v>0</v>
      </c>
      <c r="H9" s="8">
        <f>F9+30</f>
        <v>44579</v>
      </c>
      <c r="I9" s="11">
        <f t="shared" ca="1" si="0"/>
        <v>8</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1610</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1610</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1230</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803</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1222</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1223</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1223</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858</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1577</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1403</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1195</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1094</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1603</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1954</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3" sqref="F13"/>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44550</v>
      </c>
      <c r="G8" s="13">
        <v>0</v>
      </c>
      <c r="H8" s="8">
        <f>F8+30</f>
        <v>44580</v>
      </c>
      <c r="I8" s="11">
        <f ca="1">IF(ISBLANK(H8),"",H8-DATE(YEAR(NOW()),MONTH(NOW()),DAY(NOW())))</f>
        <v>9</v>
      </c>
      <c r="J8" s="9" t="str">
        <f ca="1">IF(I8="","",IF(I8&lt;0,"OVERDUE","NOT DUE"))</f>
        <v>NOT DUE</v>
      </c>
      <c r="K8" s="31"/>
      <c r="L8" s="143"/>
    </row>
    <row r="9" spans="1:12" x14ac:dyDescent="0.25">
      <c r="A9" s="9" t="s">
        <v>2788</v>
      </c>
      <c r="B9" s="31" t="s">
        <v>2611</v>
      </c>
      <c r="C9" s="31" t="s">
        <v>2612</v>
      </c>
      <c r="D9" s="20" t="s">
        <v>2019</v>
      </c>
      <c r="E9" s="7">
        <v>43970</v>
      </c>
      <c r="F9" s="7">
        <v>44550</v>
      </c>
      <c r="G9" s="13">
        <v>0</v>
      </c>
      <c r="H9" s="8">
        <f>F9+30</f>
        <v>44580</v>
      </c>
      <c r="I9" s="11">
        <f ca="1">IF(ISBLANK(H9),"",H9-DATE(YEAR(NOW()),MONTH(NOW()),DAY(NOW())))</f>
        <v>9</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44549</v>
      </c>
      <c r="G8" s="13"/>
      <c r="H8" s="8">
        <f>F8+30</f>
        <v>44579</v>
      </c>
      <c r="I8" s="11">
        <f ca="1">IF(ISBLANK(H8),"",H8-DATE(YEAR(NOW()),MONTH(NOW()),DAY(NOW())))</f>
        <v>8</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51</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51</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51</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9" sqref="F9"/>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44548</v>
      </c>
      <c r="G8" s="13"/>
      <c r="H8" s="8">
        <f>F8+30</f>
        <v>44578</v>
      </c>
      <c r="I8" s="11">
        <f t="shared" ref="I8:I9" ca="1" si="0">IF(ISBLANK(H8),"",H8-DATE(YEAR(NOW()),MONTH(NOW()),DAY(NOW())))</f>
        <v>7</v>
      </c>
      <c r="J8" s="9" t="str">
        <f t="shared" ref="J8:J9" ca="1" si="1">IF(I8="","",IF(I8&lt;0,"OVERDUE","NOT DUE"))</f>
        <v>NOT DUE</v>
      </c>
      <c r="K8" s="31"/>
      <c r="L8" s="143"/>
    </row>
    <row r="9" spans="1:12" x14ac:dyDescent="0.25">
      <c r="A9" s="9" t="s">
        <v>2795</v>
      </c>
      <c r="B9" s="31" t="s">
        <v>2624</v>
      </c>
      <c r="C9" s="31" t="s">
        <v>2625</v>
      </c>
      <c r="D9" s="20" t="s">
        <v>2019</v>
      </c>
      <c r="E9" s="7">
        <v>43970</v>
      </c>
      <c r="F9" s="7">
        <v>44548</v>
      </c>
      <c r="G9" s="13"/>
      <c r="H9" s="8">
        <f>F9+30</f>
        <v>44578</v>
      </c>
      <c r="I9" s="11">
        <f t="shared" ca="1" si="0"/>
        <v>7</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850</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120</v>
      </c>
      <c r="J9" s="9" t="str">
        <f t="shared" ca="1" si="1"/>
        <v>NOT DUE</v>
      </c>
      <c r="K9" s="14"/>
      <c r="L9" s="10"/>
    </row>
    <row r="10" spans="1:12" ht="25.5" x14ac:dyDescent="0.25">
      <c r="A10" s="9" t="s">
        <v>247</v>
      </c>
      <c r="B10" s="31" t="s">
        <v>34</v>
      </c>
      <c r="C10" s="31" t="s">
        <v>35</v>
      </c>
      <c r="D10" s="20" t="s">
        <v>2</v>
      </c>
      <c r="E10" s="7">
        <v>43970</v>
      </c>
      <c r="F10" s="7">
        <v>44566</v>
      </c>
      <c r="G10" s="34"/>
      <c r="H10" s="8">
        <f>F10+30</f>
        <v>44596</v>
      </c>
      <c r="I10" s="11">
        <f t="shared" ca="1" si="0"/>
        <v>25</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120</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120</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120</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120</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120</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120</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120</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120</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120</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120</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120</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120</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120</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120</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120</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120</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120</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120</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120</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120</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120</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120</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120</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120</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120</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120</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120</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120</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120</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120</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120</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120</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120</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120</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44500</v>
      </c>
      <c r="G8" s="13">
        <v>0</v>
      </c>
      <c r="H8" s="8">
        <f>F8+90</f>
        <v>44590</v>
      </c>
      <c r="I8" s="11">
        <f t="shared" ref="I8" ca="1" si="0">IF(ISBLANK(H8),"",H8-DATE(YEAR(NOW()),MONTH(NOW()),DAY(NOW())))</f>
        <v>19</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55</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55</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44549</v>
      </c>
      <c r="G8" s="13"/>
      <c r="H8" s="7">
        <f>F8+30</f>
        <v>44579</v>
      </c>
      <c r="I8" s="11">
        <f t="shared" ref="I8:I10" ca="1" si="0">IF(ISBLANK(H8),"",H8-DATE(YEAR(NOW()),MONTH(NOW()),DAY(NOW())))</f>
        <v>8</v>
      </c>
      <c r="J8" s="9" t="str">
        <f t="shared" ref="J8:J10" ca="1" si="1">IF(I8="","",IF(I8&lt;0,"OVERDUE","NOT DUE"))</f>
        <v>NOT DUE</v>
      </c>
      <c r="K8" s="31"/>
      <c r="L8" s="66"/>
    </row>
    <row r="9" spans="1:12" ht="25.5" x14ac:dyDescent="0.25">
      <c r="A9" s="9" t="s">
        <v>2827</v>
      </c>
      <c r="B9" s="31" t="s">
        <v>2638</v>
      </c>
      <c r="C9" s="31" t="s">
        <v>2642</v>
      </c>
      <c r="D9" s="20" t="s">
        <v>2019</v>
      </c>
      <c r="E9" s="7">
        <v>43970</v>
      </c>
      <c r="F9" s="7">
        <v>44549</v>
      </c>
      <c r="G9" s="13"/>
      <c r="H9" s="7">
        <f t="shared" ref="H9:H10" si="2">F9+30</f>
        <v>44579</v>
      </c>
      <c r="I9" s="11">
        <f t="shared" ref="I9" ca="1" si="3">IF(ISBLANK(H9),"",H9-DATE(YEAR(NOW()),MONTH(NOW()),DAY(NOW())))</f>
        <v>8</v>
      </c>
      <c r="J9" s="9" t="str">
        <f t="shared" ref="J9" ca="1" si="4">IF(I9="","",IF(I9&lt;0,"OVERDUE","NOT DUE"))</f>
        <v>NOT DUE</v>
      </c>
      <c r="K9" s="31"/>
      <c r="L9" s="66"/>
    </row>
    <row r="10" spans="1:12" x14ac:dyDescent="0.25">
      <c r="A10" s="9" t="s">
        <v>2828</v>
      </c>
      <c r="B10" s="31" t="s">
        <v>2624</v>
      </c>
      <c r="C10" s="31" t="s">
        <v>2637</v>
      </c>
      <c r="D10" s="20" t="s">
        <v>2019</v>
      </c>
      <c r="E10" s="7">
        <v>43970</v>
      </c>
      <c r="F10" s="7">
        <v>44549</v>
      </c>
      <c r="G10" s="13"/>
      <c r="H10" s="7">
        <f t="shared" si="2"/>
        <v>44579</v>
      </c>
      <c r="I10" s="11">
        <f t="shared" ca="1" si="0"/>
        <v>8</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44508</v>
      </c>
      <c r="G8" s="13">
        <v>0</v>
      </c>
      <c r="H8" s="8">
        <f>F8+90</f>
        <v>44598</v>
      </c>
      <c r="I8" s="11">
        <f t="shared" ref="I8:I9" ca="1" si="0">IF(ISBLANK(H8),"",H8-DATE(YEAR(NOW()),MONTH(NOW()),DAY(NOW())))</f>
        <v>27</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28</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8" sqref="F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44561</v>
      </c>
      <c r="G8" s="13"/>
      <c r="H8" s="8">
        <f>F8+30</f>
        <v>44591</v>
      </c>
      <c r="I8" s="11">
        <f t="shared" ref="I8:I10" ca="1" si="0">IF(ISBLANK(H8),"",H8-DATE(YEAR(NOW()),MONTH(NOW()),DAY(NOW())))</f>
        <v>20</v>
      </c>
      <c r="J8" s="9" t="str">
        <f t="shared" ref="J8:J10" ca="1" si="1">IF(I8="","",IF(I8&lt;0,"OVERDUE","NOT DUE"))</f>
        <v>NOT DUE</v>
      </c>
      <c r="K8" s="31"/>
      <c r="L8" s="66"/>
    </row>
    <row r="9" spans="1:12" x14ac:dyDescent="0.25">
      <c r="A9" s="9" t="s">
        <v>2834</v>
      </c>
      <c r="B9" s="31" t="s">
        <v>2624</v>
      </c>
      <c r="C9" s="31" t="s">
        <v>2645</v>
      </c>
      <c r="D9" s="20" t="s">
        <v>2019</v>
      </c>
      <c r="E9" s="7">
        <v>43970</v>
      </c>
      <c r="F9" s="7">
        <v>44548</v>
      </c>
      <c r="G9" s="13"/>
      <c r="H9" s="8">
        <f>F9+30</f>
        <v>44578</v>
      </c>
      <c r="I9" s="11">
        <f t="shared" ref="I9" ca="1" si="2">IF(ISBLANK(H9),"",H9-DATE(YEAR(NOW()),MONTH(NOW()),DAY(NOW())))</f>
        <v>7</v>
      </c>
      <c r="J9" s="9" t="str">
        <f t="shared" ref="J9" ca="1" si="3">IF(I9="","",IF(I9&lt;0,"OVERDUE","NOT DUE"))</f>
        <v>NOT DUE</v>
      </c>
      <c r="K9" s="31"/>
      <c r="L9" s="66"/>
    </row>
    <row r="10" spans="1:12" ht="25.5" x14ac:dyDescent="0.25">
      <c r="A10" s="9" t="s">
        <v>2835</v>
      </c>
      <c r="B10" s="31" t="s">
        <v>2646</v>
      </c>
      <c r="C10" s="31" t="s">
        <v>2704</v>
      </c>
      <c r="D10" s="20" t="s">
        <v>2019</v>
      </c>
      <c r="E10" s="7">
        <v>43970</v>
      </c>
      <c r="F10" s="7">
        <v>44548</v>
      </c>
      <c r="G10" s="13"/>
      <c r="H10" s="8">
        <f>F10+30</f>
        <v>44578</v>
      </c>
      <c r="I10" s="11">
        <f t="shared" ca="1" si="0"/>
        <v>7</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28</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28</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28</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7" sqref="H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44569</v>
      </c>
      <c r="G8" s="13" t="s">
        <v>3298</v>
      </c>
      <c r="H8" s="8">
        <f>F8+30</f>
        <v>44599</v>
      </c>
      <c r="I8" s="11">
        <f t="shared" ref="I8:I10" ca="1" si="0">IF(ISBLANK(H8),"",H8-DATE(YEAR(NOW()),MONTH(NOW()),DAY(NOW())))</f>
        <v>28</v>
      </c>
      <c r="J8" s="9" t="str">
        <f t="shared" ref="J8:J10" ca="1" si="1">IF(I8="","",IF(I8&lt;0,"OVERDUE","NOT DUE"))</f>
        <v>NOT DUE</v>
      </c>
      <c r="K8" s="31"/>
      <c r="L8" s="143"/>
    </row>
    <row r="9" spans="1:12" x14ac:dyDescent="0.25">
      <c r="A9" s="9" t="s">
        <v>2659</v>
      </c>
      <c r="B9" s="31" t="s">
        <v>2624</v>
      </c>
      <c r="C9" s="31" t="s">
        <v>2662</v>
      </c>
      <c r="D9" s="20" t="s">
        <v>2019</v>
      </c>
      <c r="E9" s="7">
        <v>43970</v>
      </c>
      <c r="F9" s="7">
        <v>44569</v>
      </c>
      <c r="G9" s="13" t="s">
        <v>3298</v>
      </c>
      <c r="H9" s="8">
        <f>F9+30</f>
        <v>44599</v>
      </c>
      <c r="I9" s="11">
        <f t="shared" ca="1" si="0"/>
        <v>28</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28</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workbookViewId="0">
      <selection activeCell="G18" sqref="G1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44560</v>
      </c>
      <c r="G8" s="13" t="s">
        <v>3298</v>
      </c>
      <c r="H8" s="8">
        <f t="shared" ref="H8:H15" si="0">F8+30</f>
        <v>44590</v>
      </c>
      <c r="I8" s="11">
        <f t="shared" ref="I8:I15" ca="1" si="1">IF(ISBLANK(H8),"",H8-DATE(YEAR(NOW()),MONTH(NOW()),DAY(NOW())))</f>
        <v>19</v>
      </c>
      <c r="J8" s="9" t="str">
        <f t="shared" ref="J8:J15" ca="1" si="2">IF(I8="","",IF(I8&lt;0,"OVERDUE","NOT DUE"))</f>
        <v>NOT DUE</v>
      </c>
      <c r="K8" s="31"/>
      <c r="L8" s="10"/>
    </row>
    <row r="9" spans="1:12" ht="25.5" x14ac:dyDescent="0.25">
      <c r="A9" s="9" t="s">
        <v>2839</v>
      </c>
      <c r="B9" s="31" t="s">
        <v>2062</v>
      </c>
      <c r="C9" s="31" t="s">
        <v>2063</v>
      </c>
      <c r="D9" s="20" t="s">
        <v>1469</v>
      </c>
      <c r="E9" s="7">
        <v>43970</v>
      </c>
      <c r="F9" s="7">
        <v>44560</v>
      </c>
      <c r="G9" s="13" t="s">
        <v>3298</v>
      </c>
      <c r="H9" s="8">
        <f t="shared" si="0"/>
        <v>44590</v>
      </c>
      <c r="I9" s="11">
        <f t="shared" ca="1" si="1"/>
        <v>19</v>
      </c>
      <c r="J9" s="9" t="str">
        <f t="shared" ca="1" si="2"/>
        <v>NOT DUE</v>
      </c>
      <c r="K9" s="31"/>
      <c r="L9" s="10"/>
    </row>
    <row r="10" spans="1:12" ht="25.5" x14ac:dyDescent="0.25">
      <c r="A10" s="9" t="s">
        <v>2840</v>
      </c>
      <c r="B10" s="31" t="s">
        <v>2064</v>
      </c>
      <c r="C10" s="31" t="s">
        <v>2065</v>
      </c>
      <c r="D10" s="20" t="s">
        <v>1469</v>
      </c>
      <c r="E10" s="7">
        <v>43970</v>
      </c>
      <c r="F10" s="7">
        <v>44560</v>
      </c>
      <c r="G10" s="13" t="s">
        <v>3298</v>
      </c>
      <c r="H10" s="8">
        <f t="shared" si="0"/>
        <v>44590</v>
      </c>
      <c r="I10" s="11">
        <f t="shared" ca="1" si="1"/>
        <v>19</v>
      </c>
      <c r="J10" s="9" t="str">
        <f t="shared" ca="1" si="2"/>
        <v>NOT DUE</v>
      </c>
      <c r="K10" s="31"/>
      <c r="L10" s="10"/>
    </row>
    <row r="11" spans="1:12" ht="25.5" x14ac:dyDescent="0.25">
      <c r="A11" s="9" t="s">
        <v>2841</v>
      </c>
      <c r="B11" s="31" t="s">
        <v>2066</v>
      </c>
      <c r="C11" s="31" t="s">
        <v>2067</v>
      </c>
      <c r="D11" s="20" t="s">
        <v>1469</v>
      </c>
      <c r="E11" s="7">
        <v>43970</v>
      </c>
      <c r="F11" s="7">
        <v>44560</v>
      </c>
      <c r="G11" s="13" t="s">
        <v>3298</v>
      </c>
      <c r="H11" s="8">
        <f t="shared" si="0"/>
        <v>44590</v>
      </c>
      <c r="I11" s="11">
        <f t="shared" ca="1" si="1"/>
        <v>19</v>
      </c>
      <c r="J11" s="9" t="str">
        <f t="shared" ca="1" si="2"/>
        <v>NOT DUE</v>
      </c>
      <c r="K11" s="31"/>
      <c r="L11" s="10"/>
    </row>
    <row r="12" spans="1:12" ht="25.5" x14ac:dyDescent="0.25">
      <c r="A12" s="9" t="s">
        <v>2842</v>
      </c>
      <c r="B12" s="31" t="s">
        <v>2068</v>
      </c>
      <c r="C12" s="31" t="s">
        <v>2067</v>
      </c>
      <c r="D12" s="20" t="s">
        <v>1469</v>
      </c>
      <c r="E12" s="7">
        <v>43970</v>
      </c>
      <c r="F12" s="7">
        <v>44560</v>
      </c>
      <c r="G12" s="13" t="s">
        <v>3298</v>
      </c>
      <c r="H12" s="8">
        <f t="shared" si="0"/>
        <v>44590</v>
      </c>
      <c r="I12" s="11">
        <f t="shared" ca="1" si="1"/>
        <v>19</v>
      </c>
      <c r="J12" s="9" t="str">
        <f t="shared" ca="1" si="2"/>
        <v>NOT DUE</v>
      </c>
      <c r="K12" s="31"/>
      <c r="L12" s="10"/>
    </row>
    <row r="13" spans="1:12" x14ac:dyDescent="0.25">
      <c r="A13" s="9" t="s">
        <v>2843</v>
      </c>
      <c r="B13" s="31" t="s">
        <v>1441</v>
      </c>
      <c r="C13" s="31" t="s">
        <v>2069</v>
      </c>
      <c r="D13" s="20" t="s">
        <v>1469</v>
      </c>
      <c r="E13" s="7">
        <v>43970</v>
      </c>
      <c r="F13" s="7">
        <v>44560</v>
      </c>
      <c r="G13" s="13" t="s">
        <v>3298</v>
      </c>
      <c r="H13" s="8">
        <f t="shared" si="0"/>
        <v>44590</v>
      </c>
      <c r="I13" s="11">
        <f t="shared" ca="1" si="1"/>
        <v>19</v>
      </c>
      <c r="J13" s="9" t="str">
        <f t="shared" ca="1" si="2"/>
        <v>NOT DUE</v>
      </c>
      <c r="K13" s="31"/>
      <c r="L13" s="10"/>
    </row>
    <row r="14" spans="1:12" ht="25.5" x14ac:dyDescent="0.25">
      <c r="A14" s="9" t="s">
        <v>2844</v>
      </c>
      <c r="B14" s="31" t="s">
        <v>2070</v>
      </c>
      <c r="C14" s="31" t="s">
        <v>2067</v>
      </c>
      <c r="D14" s="20" t="s">
        <v>1469</v>
      </c>
      <c r="E14" s="7">
        <v>43970</v>
      </c>
      <c r="F14" s="7">
        <v>44560</v>
      </c>
      <c r="G14" s="13" t="s">
        <v>3298</v>
      </c>
      <c r="H14" s="8">
        <f t="shared" si="0"/>
        <v>44590</v>
      </c>
      <c r="I14" s="11">
        <f t="shared" ca="1" si="1"/>
        <v>19</v>
      </c>
      <c r="J14" s="9" t="str">
        <f t="shared" ca="1" si="2"/>
        <v>NOT DUE</v>
      </c>
      <c r="K14" s="31"/>
      <c r="L14" s="10"/>
    </row>
    <row r="15" spans="1:12" ht="25.5" x14ac:dyDescent="0.25">
      <c r="A15" s="9" t="s">
        <v>2845</v>
      </c>
      <c r="B15" s="31" t="s">
        <v>2666</v>
      </c>
      <c r="C15" s="31" t="s">
        <v>2073</v>
      </c>
      <c r="D15" s="20" t="s">
        <v>1469</v>
      </c>
      <c r="E15" s="7">
        <v>43970</v>
      </c>
      <c r="F15" s="7">
        <v>44560</v>
      </c>
      <c r="G15" s="13" t="s">
        <v>3298</v>
      </c>
      <c r="H15" s="8">
        <f t="shared" si="0"/>
        <v>44590</v>
      </c>
      <c r="I15" s="11">
        <f t="shared" ca="1" si="1"/>
        <v>19</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55</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55</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5" sqref="I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44569</v>
      </c>
      <c r="G8" s="13" t="s">
        <v>3298</v>
      </c>
      <c r="H8" s="8">
        <f>F8+30</f>
        <v>44599</v>
      </c>
      <c r="I8" s="11">
        <f t="shared" ref="I8:I11" ca="1" si="0">IF(ISBLANK(H8),"",H8-DATE(YEAR(NOW()),MONTH(NOW()),DAY(NOW())))</f>
        <v>28</v>
      </c>
      <c r="J8" s="9" t="str">
        <f t="shared" ref="J8:J11" ca="1" si="1">IF(I8="","",IF(I8&lt;0,"OVERDUE","NOT DUE"))</f>
        <v>NOT DUE</v>
      </c>
      <c r="K8" s="31"/>
      <c r="L8" s="10"/>
    </row>
    <row r="9" spans="1:12" x14ac:dyDescent="0.25">
      <c r="A9" s="9" t="s">
        <v>2848</v>
      </c>
      <c r="B9" s="31" t="s">
        <v>2674</v>
      </c>
      <c r="C9" s="31" t="s">
        <v>2678</v>
      </c>
      <c r="D9" s="20" t="s">
        <v>3099</v>
      </c>
      <c r="E9" s="7">
        <v>43970</v>
      </c>
      <c r="F9" s="7">
        <v>44569</v>
      </c>
      <c r="G9" s="13" t="s">
        <v>3298</v>
      </c>
      <c r="H9" s="8">
        <f t="shared" ref="H9:H11" si="2">F9+30</f>
        <v>44599</v>
      </c>
      <c r="I9" s="11">
        <f t="shared" ca="1" si="0"/>
        <v>28</v>
      </c>
      <c r="J9" s="9" t="str">
        <f t="shared" ca="1" si="1"/>
        <v>NOT DUE</v>
      </c>
      <c r="K9" s="31"/>
      <c r="L9" s="10"/>
    </row>
    <row r="10" spans="1:12" x14ac:dyDescent="0.25">
      <c r="A10" s="9" t="s">
        <v>2849</v>
      </c>
      <c r="B10" s="31" t="s">
        <v>2675</v>
      </c>
      <c r="C10" s="31" t="s">
        <v>2678</v>
      </c>
      <c r="D10" s="20" t="s">
        <v>3099</v>
      </c>
      <c r="E10" s="7">
        <v>43970</v>
      </c>
      <c r="F10" s="7">
        <v>44569</v>
      </c>
      <c r="G10" s="13" t="s">
        <v>3298</v>
      </c>
      <c r="H10" s="8">
        <f t="shared" si="2"/>
        <v>44599</v>
      </c>
      <c r="I10" s="11">
        <f t="shared" ca="1" si="0"/>
        <v>28</v>
      </c>
      <c r="J10" s="9" t="str">
        <f t="shared" ca="1" si="1"/>
        <v>NOT DUE</v>
      </c>
      <c r="K10" s="31"/>
      <c r="L10" s="10"/>
    </row>
    <row r="11" spans="1:12" x14ac:dyDescent="0.25">
      <c r="A11" s="9" t="s">
        <v>2850</v>
      </c>
      <c r="B11" s="31" t="s">
        <v>2676</v>
      </c>
      <c r="C11" s="31" t="s">
        <v>2679</v>
      </c>
      <c r="D11" s="20" t="s">
        <v>3099</v>
      </c>
      <c r="E11" s="7">
        <v>43970</v>
      </c>
      <c r="F11" s="7">
        <v>44569</v>
      </c>
      <c r="G11" s="13" t="s">
        <v>3298</v>
      </c>
      <c r="H11" s="8">
        <f t="shared" si="2"/>
        <v>44599</v>
      </c>
      <c r="I11" s="11">
        <f t="shared" ca="1" si="0"/>
        <v>28</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2022-01-10T09:59:15Z</dcterms:modified>
</cp:coreProperties>
</file>