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ing Gear Exh.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64" l="1"/>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J16" i="64"/>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 r="H9" i="65"/>
  <c r="I9" i="65" s="1"/>
  <c r="J9" i="65" s="1"/>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<sst xmlns="http://schemas.openxmlformats.org/spreadsheetml/2006/main" count="11717" uniqueCount="3177">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</sst>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5" fillId="2"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17</xdr:row>
      <xdr:rowOff>95250</xdr:rowOff>
    </xdr:from>
    <xdr:to>
      <xdr:col>8</xdr:col>
      <xdr:colOff>95809</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rot="305474">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9" zoomScaleNormal="100" workbookViewId="0">
      <selection activeCell="B23" sqref="B23"/>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44709</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319</v>
      </c>
      <c r="D3" s="162" t="s">
        <v>9</v>
      </c>
      <c r="E3" s="162"/>
      <c r="F3" s="3" t="s">
        <v>320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323</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206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2695</v>
      </c>
      <c r="D3" s="162" t="s">
        <v>9</v>
      </c>
      <c r="E3" s="162"/>
      <c r="F3" s="3" t="s">
        <v>2866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48</v>
      </c>
      <c r="J8" s="9" t="str">
        <f t="shared" ref="J8:J10" ca="1" si="1">IF(I8="","",IF(I8&lt;0,"OVERDUE","NOT DUE"))</f>
        <v>NOT DUE</v>
      </c>
      <c r="K8" s="29"/>
      <c r="L8" s="10"/>
    </row>
    <row r="9" spans="1:12" x14ac:dyDescent="0.25">
      <c r="A9" s="9" t="s">
        <v>2868</v>
      </c>
      <c r="B9" s="29" t="s">
        <v>2696</v>
      </c>
      <c r="C9" s="29" t="s">
        <v>2697</v>
      </c>
      <c r="D9" s="19" t="s">
        <v>1469</v>
      </c>
      <c r="E9" s="7">
        <v>41662</v>
      </c>
      <c r="F9" s="7">
        <v>44695</v>
      </c>
      <c r="G9" s="12"/>
      <c r="H9" s="8">
        <f>EDATE(F9-1,1)</f>
        <v>44725</v>
      </c>
      <c r="I9" s="11">
        <f t="shared" ca="1" si="0"/>
        <v>16</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48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2699</v>
      </c>
      <c r="D3" s="162" t="s">
        <v>9</v>
      </c>
      <c r="E3" s="162"/>
      <c r="F3" s="3" t="s">
        <v>2870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52</v>
      </c>
      <c r="J8" s="9" t="str">
        <f t="shared" ref="J8:J9" ca="1" si="1">IF(I8="","",IF(I8&lt;0,"OVERDUE","NOT DUE"))</f>
        <v>NOT DUE</v>
      </c>
      <c r="K8" s="29"/>
      <c r="L8" s="10"/>
    </row>
    <row r="9" spans="1:12" x14ac:dyDescent="0.25">
      <c r="A9" s="9" t="s">
        <v>2872</v>
      </c>
      <c r="B9" s="29" t="s">
        <v>1671</v>
      </c>
      <c r="C9" s="29" t="s">
        <v>2702</v>
      </c>
      <c r="D9" s="19" t="s">
        <v>1469</v>
      </c>
      <c r="E9" s="7">
        <v>41662</v>
      </c>
      <c r="F9" s="7">
        <v>44699</v>
      </c>
      <c r="G9" s="12"/>
      <c r="H9" s="8">
        <f>EDATE(F9-1,1)</f>
        <v>44729</v>
      </c>
      <c r="I9" s="11">
        <f t="shared" ca="1" si="0"/>
        <v>20</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2706</v>
      </c>
      <c r="D3" s="162" t="s">
        <v>9</v>
      </c>
      <c r="E3" s="162"/>
      <c r="F3" s="3" t="s">
        <v>2873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55</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55</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55</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1" zoomScaleNormal="100" workbookViewId="0">
      <selection activeCell="F22" sqref="F22"/>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3100</v>
      </c>
      <c r="D3" s="162" t="s">
        <v>9</v>
      </c>
      <c r="E3" s="162"/>
      <c r="F3" s="3" t="s">
        <v>2877</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44709</v>
      </c>
      <c r="G8" s="12"/>
      <c r="H8" s="8">
        <f>EDATE(F8-1,1)</f>
        <v>44739</v>
      </c>
      <c r="I8" s="11">
        <f t="shared" ref="I8:I20" ca="1" si="0">IF(ISBLANK(H8),"",H8-DATE(YEAR(NOW()),MONTH(NOW()),DAY(NOW())))</f>
        <v>30</v>
      </c>
      <c r="J8" s="9" t="str">
        <f t="shared" ref="J8:J20" ca="1" si="1">IF(I8="","",IF(I8&lt;0,"OVERDUE","NOT DUE"))</f>
        <v>NOT DUE</v>
      </c>
      <c r="K8" s="29"/>
      <c r="L8" s="10" t="s">
        <v>2285</v>
      </c>
    </row>
    <row r="9" spans="1:12" ht="38.25" x14ac:dyDescent="0.25">
      <c r="A9" s="9" t="s">
        <v>2879</v>
      </c>
      <c r="B9" s="29" t="s">
        <v>1649</v>
      </c>
      <c r="C9" s="38" t="s">
        <v>1650</v>
      </c>
      <c r="D9" s="19" t="s">
        <v>593</v>
      </c>
      <c r="E9" s="7">
        <v>41643</v>
      </c>
      <c r="F9" s="7">
        <v>44709</v>
      </c>
      <c r="G9" s="12"/>
      <c r="H9" s="8">
        <f>DATE(YEAR(F9),MONTH(F9),DAY(F9)+7)</f>
        <v>44716</v>
      </c>
      <c r="I9" s="11">
        <f t="shared" ca="1" si="0"/>
        <v>7</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69</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1657</v>
      </c>
      <c r="J11" s="9" t="str">
        <f t="shared" ca="1" si="1"/>
        <v>NOT DUE</v>
      </c>
      <c r="K11" s="29"/>
      <c r="L11" s="10" t="s">
        <v>2285</v>
      </c>
    </row>
    <row r="12" spans="1:12" x14ac:dyDescent="0.25">
      <c r="A12" s="9" t="s">
        <v>2882</v>
      </c>
      <c r="B12" s="29" t="s">
        <v>1657</v>
      </c>
      <c r="C12" s="29" t="s">
        <v>1658</v>
      </c>
      <c r="D12" s="19" t="s">
        <v>1469</v>
      </c>
      <c r="E12" s="7">
        <v>41643</v>
      </c>
      <c r="F12" s="7">
        <v>44709</v>
      </c>
      <c r="G12" s="12"/>
      <c r="H12" s="8">
        <f>EDATE(F12-1,1)</f>
        <v>44739</v>
      </c>
      <c r="I12" s="11">
        <f t="shared" ca="1" si="0"/>
        <v>30</v>
      </c>
      <c r="J12" s="9" t="str">
        <f t="shared" ca="1" si="1"/>
        <v>NOT DUE</v>
      </c>
      <c r="K12" s="29"/>
      <c r="L12" s="10" t="s">
        <v>2285</v>
      </c>
    </row>
    <row r="13" spans="1:12" ht="15" customHeight="1" x14ac:dyDescent="0.25">
      <c r="A13" s="9" t="s">
        <v>2883</v>
      </c>
      <c r="B13" s="29" t="s">
        <v>2788</v>
      </c>
      <c r="C13" s="29" t="s">
        <v>1667</v>
      </c>
      <c r="D13" s="19" t="s">
        <v>1469</v>
      </c>
      <c r="E13" s="7">
        <v>41643</v>
      </c>
      <c r="F13" s="7">
        <v>44709</v>
      </c>
      <c r="G13" s="12"/>
      <c r="H13" s="8">
        <f>EDATE(F13-1,1)</f>
        <v>44739</v>
      </c>
      <c r="I13" s="11">
        <f t="shared" ca="1" si="0"/>
        <v>30</v>
      </c>
      <c r="J13" s="9" t="str">
        <f t="shared" ca="1" si="1"/>
        <v>NOT DUE</v>
      </c>
      <c r="K13" s="29"/>
      <c r="L13" s="10" t="s">
        <v>2789</v>
      </c>
    </row>
    <row r="14" spans="1:12" ht="38.25" x14ac:dyDescent="0.25">
      <c r="A14" s="9" t="s">
        <v>2884</v>
      </c>
      <c r="B14" s="29" t="s">
        <v>1686</v>
      </c>
      <c r="C14" s="29" t="s">
        <v>1687</v>
      </c>
      <c r="D14" s="19" t="s">
        <v>1469</v>
      </c>
      <c r="E14" s="7">
        <v>41643</v>
      </c>
      <c r="F14" s="7">
        <v>44709</v>
      </c>
      <c r="G14" s="12"/>
      <c r="H14" s="8">
        <f>EDATE(F14-1,1)</f>
        <v>44739</v>
      </c>
      <c r="I14" s="11">
        <f t="shared" ca="1" si="0"/>
        <v>30</v>
      </c>
      <c r="J14" s="9" t="str">
        <f t="shared" ca="1" si="1"/>
        <v>NOT DUE</v>
      </c>
      <c r="K14" s="29"/>
      <c r="L14" s="10" t="s">
        <v>2285</v>
      </c>
    </row>
    <row r="15" spans="1:12" ht="29.25" customHeight="1" x14ac:dyDescent="0.25">
      <c r="A15" s="9" t="s">
        <v>2885</v>
      </c>
      <c r="B15" s="45" t="s">
        <v>2713</v>
      </c>
      <c r="C15" s="46" t="s">
        <v>2717</v>
      </c>
      <c r="D15" s="47" t="s">
        <v>1469</v>
      </c>
      <c r="E15" s="7">
        <v>41643</v>
      </c>
      <c r="F15" s="7">
        <v>44709</v>
      </c>
      <c r="G15" s="12"/>
      <c r="H15" s="8">
        <f>EDATE(F15-1,1)</f>
        <v>44739</v>
      </c>
      <c r="I15" s="11">
        <f t="shared" ca="1" si="0"/>
        <v>30</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84</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1535</v>
      </c>
      <c r="J17" s="9" t="str">
        <f t="shared" ca="1" si="1"/>
        <v>NOT DUE</v>
      </c>
      <c r="K17" s="29"/>
      <c r="L17" s="10" t="s">
        <v>2285</v>
      </c>
    </row>
    <row r="18" spans="1:12" ht="27.75" customHeight="1" x14ac:dyDescent="0.25">
      <c r="A18" s="9" t="s">
        <v>2888</v>
      </c>
      <c r="B18" s="49" t="s">
        <v>2714</v>
      </c>
      <c r="C18" s="49" t="s">
        <v>2717</v>
      </c>
      <c r="D18" s="50" t="s">
        <v>1469</v>
      </c>
      <c r="E18" s="7">
        <v>41643</v>
      </c>
      <c r="F18" s="7">
        <v>44709</v>
      </c>
      <c r="G18" s="12"/>
      <c r="H18" s="8">
        <f>EDATE(F18-1,1)</f>
        <v>44739</v>
      </c>
      <c r="I18" s="11">
        <f t="shared" ca="1" si="0"/>
        <v>30</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71</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635</v>
      </c>
      <c r="J20" s="9" t="str">
        <f t="shared" ca="1" si="1"/>
        <v>NOT DUE</v>
      </c>
      <c r="K20" s="29"/>
      <c r="L20" s="10" t="s">
        <v>2285</v>
      </c>
    </row>
    <row r="21" spans="1:12" x14ac:dyDescent="0.25">
      <c r="A21" s="9" t="s">
        <v>2891</v>
      </c>
      <c r="B21" s="86" t="s">
        <v>2716</v>
      </c>
      <c r="C21" s="87" t="s">
        <v>1667</v>
      </c>
      <c r="D21" s="88" t="s">
        <v>1469</v>
      </c>
      <c r="E21" s="7">
        <v>41643</v>
      </c>
      <c r="F21" s="7">
        <v>44709</v>
      </c>
      <c r="G21" s="12"/>
      <c r="H21" s="8">
        <f>EDATE(F21-1,1)</f>
        <v>44739</v>
      </c>
      <c r="I21" s="11">
        <f t="shared" ref="I21:I22" ca="1" si="2">IF(ISBLANK(H21),"",H21-DATE(YEAR(NOW()),MONTH(NOW()),DAY(NOW())))</f>
        <v>30</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44709</v>
      </c>
      <c r="G22" s="12"/>
      <c r="H22" s="8">
        <f>EDATE(F22-1,1)</f>
        <v>44739</v>
      </c>
      <c r="I22" s="11">
        <f t="shared" ca="1" si="2"/>
        <v>30</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 zoomScaleNormal="100" workbookViewId="0">
      <selection activeCell="F12" sqref="F12:F24"/>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2145</v>
      </c>
      <c r="D3" s="162" t="s">
        <v>9</v>
      </c>
      <c r="E3" s="162"/>
      <c r="F3" s="3" t="s">
        <v>2893</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44709</v>
      </c>
      <c r="G8" s="12"/>
      <c r="H8" s="8">
        <f>EDATE(F8-1,1)</f>
        <v>44739</v>
      </c>
      <c r="I8" s="11">
        <f t="shared" ref="I8:I24" ca="1" si="0">IF(ISBLANK(H8),"",H8-DATE(YEAR(NOW()),MONTH(NOW()),DAY(NOW())))</f>
        <v>30</v>
      </c>
      <c r="J8" s="9" t="str">
        <f t="shared" ref="J8:J24" ca="1" si="1">IF(I8="","",IF(I8&lt;0,"OVERDUE","NOT DUE"))</f>
        <v>NOT DUE</v>
      </c>
      <c r="K8" s="29"/>
      <c r="L8" s="10" t="s">
        <v>2285</v>
      </c>
    </row>
    <row r="9" spans="1:12" ht="38.25" x14ac:dyDescent="0.25">
      <c r="A9" s="9" t="s">
        <v>2895</v>
      </c>
      <c r="B9" s="29" t="s">
        <v>1649</v>
      </c>
      <c r="C9" s="38" t="s">
        <v>1650</v>
      </c>
      <c r="D9" s="19" t="s">
        <v>593</v>
      </c>
      <c r="E9" s="7">
        <v>41643</v>
      </c>
      <c r="F9" s="7">
        <v>44709</v>
      </c>
      <c r="G9" s="12"/>
      <c r="H9" s="8">
        <f>DATE(YEAR(F9),MONTH(F9),DAY(F9)+7)</f>
        <v>44716</v>
      </c>
      <c r="I9" s="11">
        <f t="shared" ca="1" si="0"/>
        <v>7</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69</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1137</v>
      </c>
      <c r="J11" s="9" t="str">
        <f t="shared" ca="1" si="1"/>
        <v>NOT DUE</v>
      </c>
      <c r="K11" s="29"/>
      <c r="L11" s="10" t="s">
        <v>2285</v>
      </c>
    </row>
    <row r="12" spans="1:12" x14ac:dyDescent="0.25">
      <c r="A12" s="9" t="s">
        <v>2898</v>
      </c>
      <c r="B12" s="29" t="s">
        <v>1657</v>
      </c>
      <c r="C12" s="29" t="s">
        <v>1658</v>
      </c>
      <c r="D12" s="19" t="s">
        <v>1469</v>
      </c>
      <c r="E12" s="7">
        <v>41643</v>
      </c>
      <c r="F12" s="7">
        <v>44709</v>
      </c>
      <c r="G12" s="12"/>
      <c r="H12" s="8">
        <f>EDATE(F12-1,1)</f>
        <v>44739</v>
      </c>
      <c r="I12" s="11">
        <f t="shared" ca="1" si="0"/>
        <v>30</v>
      </c>
      <c r="J12" s="9" t="str">
        <f t="shared" ca="1" si="1"/>
        <v>NOT DUE</v>
      </c>
      <c r="K12" s="29"/>
      <c r="L12" s="10" t="s">
        <v>2285</v>
      </c>
    </row>
    <row r="13" spans="1:12" ht="25.5" x14ac:dyDescent="0.25">
      <c r="A13" s="9" t="s">
        <v>2899</v>
      </c>
      <c r="B13" s="29" t="s">
        <v>1660</v>
      </c>
      <c r="C13" s="29" t="s">
        <v>1661</v>
      </c>
      <c r="D13" s="19" t="s">
        <v>1469</v>
      </c>
      <c r="E13" s="7">
        <v>41643</v>
      </c>
      <c r="F13" s="7">
        <v>44709</v>
      </c>
      <c r="G13" s="12"/>
      <c r="H13" s="8">
        <f>EDATE(F13-1,1)</f>
        <v>44739</v>
      </c>
      <c r="I13" s="11">
        <f t="shared" ca="1" si="0"/>
        <v>30</v>
      </c>
      <c r="J13" s="9" t="str">
        <f t="shared" ca="1" si="1"/>
        <v>NOT DUE</v>
      </c>
      <c r="K13" s="29"/>
      <c r="L13" s="10" t="s">
        <v>2285</v>
      </c>
    </row>
    <row r="14" spans="1:12" x14ac:dyDescent="0.25">
      <c r="A14" s="9" t="s">
        <v>2900</v>
      </c>
      <c r="B14" s="29" t="s">
        <v>1663</v>
      </c>
      <c r="C14" s="29" t="s">
        <v>1664</v>
      </c>
      <c r="D14" s="19" t="s">
        <v>1469</v>
      </c>
      <c r="E14" s="7">
        <v>41643</v>
      </c>
      <c r="F14" s="7">
        <v>44709</v>
      </c>
      <c r="G14" s="12"/>
      <c r="H14" s="8">
        <f>EDATE(F14-1,1)</f>
        <v>44739</v>
      </c>
      <c r="I14" s="11">
        <f t="shared" ca="1" si="0"/>
        <v>30</v>
      </c>
      <c r="J14" s="9" t="str">
        <f t="shared" ca="1" si="1"/>
        <v>NOT DUE</v>
      </c>
      <c r="K14" s="29"/>
      <c r="L14" s="10" t="s">
        <v>2285</v>
      </c>
    </row>
    <row r="15" spans="1:12" ht="25.5" x14ac:dyDescent="0.25">
      <c r="A15" s="9" t="s">
        <v>2901</v>
      </c>
      <c r="B15" s="29" t="s">
        <v>2721</v>
      </c>
      <c r="C15" s="29" t="s">
        <v>2722</v>
      </c>
      <c r="D15" s="19" t="s">
        <v>1469</v>
      </c>
      <c r="E15" s="7">
        <v>41643</v>
      </c>
      <c r="F15" s="7">
        <v>44709</v>
      </c>
      <c r="G15" s="12"/>
      <c r="H15" s="8">
        <f>EDATE(F15-1,1)</f>
        <v>44739</v>
      </c>
      <c r="I15" s="11">
        <f t="shared" ca="1" si="0"/>
        <v>30</v>
      </c>
      <c r="J15" s="9" t="str">
        <f t="shared" ca="1" si="1"/>
        <v>NOT DUE</v>
      </c>
      <c r="K15" s="29"/>
      <c r="L15" s="10" t="s">
        <v>2285</v>
      </c>
    </row>
    <row r="16" spans="1:12" x14ac:dyDescent="0.25">
      <c r="A16" s="9" t="s">
        <v>2902</v>
      </c>
      <c r="B16" s="29" t="s">
        <v>1689</v>
      </c>
      <c r="C16" s="38" t="s">
        <v>1690</v>
      </c>
      <c r="D16" s="19" t="s">
        <v>593</v>
      </c>
      <c r="E16" s="7">
        <v>41643</v>
      </c>
      <c r="F16" s="7">
        <v>44709</v>
      </c>
      <c r="G16" s="12"/>
      <c r="H16" s="8">
        <f>DATE(YEAR(F16),MONTH(F16),DAY(F16)+7)</f>
        <v>44716</v>
      </c>
      <c r="I16" s="11">
        <f t="shared" ca="1" si="0"/>
        <v>7</v>
      </c>
      <c r="J16" s="9" t="str">
        <f t="shared" ca="1" si="1"/>
        <v>NOT DUE</v>
      </c>
      <c r="K16" s="29"/>
      <c r="L16" s="10" t="s">
        <v>2285</v>
      </c>
    </row>
    <row r="17" spans="1:12" ht="38.25" x14ac:dyDescent="0.25">
      <c r="A17" s="9" t="s">
        <v>2903</v>
      </c>
      <c r="B17" s="29" t="s">
        <v>2723</v>
      </c>
      <c r="C17" s="29" t="s">
        <v>2022</v>
      </c>
      <c r="D17" s="19" t="s">
        <v>1469</v>
      </c>
      <c r="E17" s="7">
        <v>41643</v>
      </c>
      <c r="F17" s="7">
        <v>44709</v>
      </c>
      <c r="G17" s="12"/>
      <c r="H17" s="8">
        <f t="shared" ref="H17:H24" si="2">EDATE(F17-1,1)</f>
        <v>44739</v>
      </c>
      <c r="I17" s="11">
        <f t="shared" ca="1" si="0"/>
        <v>30</v>
      </c>
      <c r="J17" s="9" t="str">
        <f t="shared" ca="1" si="1"/>
        <v>NOT DUE</v>
      </c>
      <c r="K17" s="29"/>
      <c r="L17" s="10" t="s">
        <v>2285</v>
      </c>
    </row>
    <row r="18" spans="1:12" ht="40.5" customHeight="1" x14ac:dyDescent="0.25">
      <c r="A18" s="9" t="s">
        <v>2904</v>
      </c>
      <c r="B18" s="86" t="s">
        <v>2724</v>
      </c>
      <c r="C18" s="29" t="s">
        <v>2022</v>
      </c>
      <c r="D18" s="47" t="s">
        <v>1469</v>
      </c>
      <c r="E18" s="7">
        <v>41643</v>
      </c>
      <c r="F18" s="7">
        <v>44709</v>
      </c>
      <c r="G18" s="12"/>
      <c r="H18" s="8">
        <f t="shared" si="2"/>
        <v>44739</v>
      </c>
      <c r="I18" s="11">
        <f t="shared" ca="1" si="0"/>
        <v>30</v>
      </c>
      <c r="J18" s="9" t="str">
        <f t="shared" ca="1" si="1"/>
        <v>NOT DUE</v>
      </c>
      <c r="K18" s="29"/>
      <c r="L18" s="10" t="s">
        <v>2285</v>
      </c>
    </row>
    <row r="19" spans="1:12" ht="24" customHeight="1" x14ac:dyDescent="0.25">
      <c r="A19" s="9" t="s">
        <v>2905</v>
      </c>
      <c r="B19" s="86" t="s">
        <v>2725</v>
      </c>
      <c r="C19" s="29" t="s">
        <v>2722</v>
      </c>
      <c r="D19" s="50" t="s">
        <v>1469</v>
      </c>
      <c r="E19" s="7">
        <v>41643</v>
      </c>
      <c r="F19" s="7">
        <v>44709</v>
      </c>
      <c r="G19" s="12"/>
      <c r="H19" s="8">
        <f t="shared" si="2"/>
        <v>44739</v>
      </c>
      <c r="I19" s="11">
        <f t="shared" ca="1" si="0"/>
        <v>30</v>
      </c>
      <c r="J19" s="9" t="str">
        <f t="shared" ca="1" si="1"/>
        <v>NOT DUE</v>
      </c>
      <c r="K19" s="29"/>
      <c r="L19" s="10" t="s">
        <v>2285</v>
      </c>
    </row>
    <row r="20" spans="1:12" ht="51" x14ac:dyDescent="0.25">
      <c r="A20" s="9" t="s">
        <v>2906</v>
      </c>
      <c r="B20" s="86" t="s">
        <v>2726</v>
      </c>
      <c r="C20" s="29" t="s">
        <v>2022</v>
      </c>
      <c r="D20" s="47" t="s">
        <v>1469</v>
      </c>
      <c r="E20" s="7">
        <v>41643</v>
      </c>
      <c r="F20" s="7">
        <v>44709</v>
      </c>
      <c r="G20" s="12"/>
      <c r="H20" s="8">
        <f t="shared" si="2"/>
        <v>44739</v>
      </c>
      <c r="I20" s="11">
        <f t="shared" ca="1" si="0"/>
        <v>30</v>
      </c>
      <c r="J20" s="9" t="str">
        <f t="shared" ca="1" si="1"/>
        <v>NOT DUE</v>
      </c>
      <c r="K20" s="29"/>
      <c r="L20" s="10" t="s">
        <v>2285</v>
      </c>
    </row>
    <row r="21" spans="1:12" ht="38.25" x14ac:dyDescent="0.25">
      <c r="A21" s="9" t="s">
        <v>2907</v>
      </c>
      <c r="B21" s="86" t="s">
        <v>2727</v>
      </c>
      <c r="C21" s="86" t="s">
        <v>2722</v>
      </c>
      <c r="D21" s="50" t="s">
        <v>1469</v>
      </c>
      <c r="E21" s="7">
        <v>41643</v>
      </c>
      <c r="F21" s="7">
        <v>44709</v>
      </c>
      <c r="G21" s="12"/>
      <c r="H21" s="8">
        <f t="shared" si="2"/>
        <v>44739</v>
      </c>
      <c r="I21" s="11">
        <f t="shared" ca="1" si="0"/>
        <v>30</v>
      </c>
      <c r="J21" s="9" t="str">
        <f t="shared" ca="1" si="1"/>
        <v>NOT DUE</v>
      </c>
      <c r="K21" s="29"/>
      <c r="L21" s="10" t="s">
        <v>2285</v>
      </c>
    </row>
    <row r="22" spans="1:12" ht="25.5" x14ac:dyDescent="0.25">
      <c r="A22" s="9" t="s">
        <v>2908</v>
      </c>
      <c r="B22" s="86" t="s">
        <v>2728</v>
      </c>
      <c r="C22" s="29" t="s">
        <v>2731</v>
      </c>
      <c r="D22" s="47" t="s">
        <v>1469</v>
      </c>
      <c r="E22" s="7">
        <v>41643</v>
      </c>
      <c r="F22" s="7">
        <v>44709</v>
      </c>
      <c r="G22" s="12"/>
      <c r="H22" s="8">
        <f t="shared" si="2"/>
        <v>44739</v>
      </c>
      <c r="I22" s="11">
        <f t="shared" ca="1" si="0"/>
        <v>30</v>
      </c>
      <c r="J22" s="9" t="str">
        <f t="shared" ca="1" si="1"/>
        <v>NOT DUE</v>
      </c>
      <c r="K22" s="29"/>
      <c r="L22" s="10" t="s">
        <v>2285</v>
      </c>
    </row>
    <row r="23" spans="1:12" x14ac:dyDescent="0.25">
      <c r="A23" s="9" t="s">
        <v>2909</v>
      </c>
      <c r="B23" s="86" t="s">
        <v>2729</v>
      </c>
      <c r="C23" s="86" t="s">
        <v>2732</v>
      </c>
      <c r="D23" s="50" t="s">
        <v>1469</v>
      </c>
      <c r="E23" s="7">
        <v>41643</v>
      </c>
      <c r="F23" s="7">
        <v>44709</v>
      </c>
      <c r="G23" s="12"/>
      <c r="H23" s="8">
        <f t="shared" si="2"/>
        <v>44739</v>
      </c>
      <c r="I23" s="11">
        <f t="shared" ca="1" si="0"/>
        <v>30</v>
      </c>
      <c r="J23" s="9" t="str">
        <f t="shared" ca="1" si="1"/>
        <v>NOT DUE</v>
      </c>
      <c r="K23" s="29"/>
      <c r="L23" s="10" t="s">
        <v>2285</v>
      </c>
    </row>
    <row r="24" spans="1:12" x14ac:dyDescent="0.25">
      <c r="A24" s="9" t="s">
        <v>2910</v>
      </c>
      <c r="B24" s="86" t="s">
        <v>2730</v>
      </c>
      <c r="C24" s="86" t="s">
        <v>2732</v>
      </c>
      <c r="D24" s="47" t="s">
        <v>1469</v>
      </c>
      <c r="E24" s="7">
        <v>41643</v>
      </c>
      <c r="F24" s="7">
        <v>44709</v>
      </c>
      <c r="G24" s="12"/>
      <c r="H24" s="8">
        <f t="shared" si="2"/>
        <v>44739</v>
      </c>
      <c r="I24" s="11">
        <f t="shared" ca="1" si="0"/>
        <v>30</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60" t="s">
        <v>2281</v>
      </c>
      <c r="H35" s="160"/>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15" sqref="F1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2733</v>
      </c>
      <c r="D3" s="162" t="s">
        <v>9</v>
      </c>
      <c r="E3" s="162"/>
      <c r="F3" s="3" t="s">
        <v>2911</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44709</v>
      </c>
      <c r="G8" s="12"/>
      <c r="H8" s="8">
        <f>EDATE(F8-1,1)</f>
        <v>44739</v>
      </c>
      <c r="I8" s="11">
        <f t="shared" ref="I8:I15" ca="1" si="0">IF(ISBLANK(H8),"",H8-DATE(YEAR(NOW()),MONTH(NOW()),DAY(NOW())))</f>
        <v>30</v>
      </c>
      <c r="J8" s="9" t="str">
        <f t="shared" ref="J8:J15" ca="1" si="1">IF(I8="","",IF(I8&lt;0,"OVERDUE","NOT DUE"))</f>
        <v>NOT DUE</v>
      </c>
      <c r="K8" s="29"/>
      <c r="L8" s="10" t="s">
        <v>2285</v>
      </c>
    </row>
    <row r="9" spans="1:12" ht="38.25" x14ac:dyDescent="0.25">
      <c r="A9" s="9" t="s">
        <v>2913</v>
      </c>
      <c r="B9" s="29" t="s">
        <v>1649</v>
      </c>
      <c r="C9" s="38" t="s">
        <v>1650</v>
      </c>
      <c r="D9" s="19" t="s">
        <v>593</v>
      </c>
      <c r="E9" s="7">
        <v>41643</v>
      </c>
      <c r="F9" s="7">
        <v>44709</v>
      </c>
      <c r="G9" s="12"/>
      <c r="H9" s="8">
        <f>DATE(YEAR(F9),MONTH(F9),DAY(F9)+7)</f>
        <v>44716</v>
      </c>
      <c r="I9" s="11">
        <f t="shared" ca="1" si="0"/>
        <v>7</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69</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1530</v>
      </c>
      <c r="J11" s="9" t="str">
        <f t="shared" ca="1" si="1"/>
        <v>NOT DUE</v>
      </c>
      <c r="K11" s="29"/>
      <c r="L11" s="10" t="s">
        <v>2285</v>
      </c>
    </row>
    <row r="12" spans="1:12" x14ac:dyDescent="0.25">
      <c r="A12" s="9" t="s">
        <v>2916</v>
      </c>
      <c r="B12" s="29" t="s">
        <v>1657</v>
      </c>
      <c r="C12" s="29" t="s">
        <v>1658</v>
      </c>
      <c r="D12" s="19" t="s">
        <v>1469</v>
      </c>
      <c r="E12" s="7">
        <v>41643</v>
      </c>
      <c r="F12" s="7">
        <v>44709</v>
      </c>
      <c r="G12" s="12"/>
      <c r="H12" s="8">
        <f>EDATE(F12-1,1)</f>
        <v>44739</v>
      </c>
      <c r="I12" s="11">
        <f t="shared" ca="1" si="0"/>
        <v>30</v>
      </c>
      <c r="J12" s="9" t="str">
        <f t="shared" ca="1" si="1"/>
        <v>NOT DUE</v>
      </c>
      <c r="K12" s="29"/>
      <c r="L12" s="10" t="s">
        <v>2285</v>
      </c>
    </row>
    <row r="13" spans="1:12" x14ac:dyDescent="0.25">
      <c r="A13" s="9" t="s">
        <v>2917</v>
      </c>
      <c r="B13" s="29" t="s">
        <v>1663</v>
      </c>
      <c r="C13" s="29" t="s">
        <v>1664</v>
      </c>
      <c r="D13" s="19" t="s">
        <v>1469</v>
      </c>
      <c r="E13" s="7">
        <v>41643</v>
      </c>
      <c r="F13" s="7">
        <v>44709</v>
      </c>
      <c r="G13" s="12"/>
      <c r="H13" s="8">
        <f>EDATE(F13-1,1)</f>
        <v>44739</v>
      </c>
      <c r="I13" s="11">
        <f t="shared" ca="1" si="0"/>
        <v>30</v>
      </c>
      <c r="J13" s="9" t="str">
        <f t="shared" ca="1" si="1"/>
        <v>NOT DUE</v>
      </c>
      <c r="K13" s="29"/>
      <c r="L13" s="10" t="s">
        <v>2285</v>
      </c>
    </row>
    <row r="14" spans="1:12" ht="25.5" x14ac:dyDescent="0.25">
      <c r="A14" s="9" t="s">
        <v>2918</v>
      </c>
      <c r="B14" s="86" t="s">
        <v>2728</v>
      </c>
      <c r="C14" s="29" t="s">
        <v>2731</v>
      </c>
      <c r="D14" s="88" t="s">
        <v>1469</v>
      </c>
      <c r="E14" s="7">
        <v>41643</v>
      </c>
      <c r="F14" s="7">
        <v>44709</v>
      </c>
      <c r="G14" s="12"/>
      <c r="H14" s="8">
        <f>EDATE(F14-1,1)</f>
        <v>44739</v>
      </c>
      <c r="I14" s="11">
        <f t="shared" ca="1" si="0"/>
        <v>30</v>
      </c>
      <c r="J14" s="9" t="str">
        <f t="shared" ca="1" si="1"/>
        <v>NOT DUE</v>
      </c>
      <c r="K14" s="29"/>
      <c r="L14" s="10" t="s">
        <v>2285</v>
      </c>
    </row>
    <row r="15" spans="1:12" x14ac:dyDescent="0.25">
      <c r="A15" s="9" t="s">
        <v>2919</v>
      </c>
      <c r="B15" s="86" t="s">
        <v>2729</v>
      </c>
      <c r="C15" s="86" t="s">
        <v>2732</v>
      </c>
      <c r="D15" s="88" t="s">
        <v>1469</v>
      </c>
      <c r="E15" s="7">
        <v>41643</v>
      </c>
      <c r="F15" s="7">
        <v>44709</v>
      </c>
      <c r="G15" s="12"/>
      <c r="H15" s="8">
        <f>EDATE(F15-1,1)</f>
        <v>44739</v>
      </c>
      <c r="I15" s="11">
        <f t="shared" ca="1" si="0"/>
        <v>30</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2768</v>
      </c>
      <c r="D3" s="162" t="s">
        <v>9</v>
      </c>
      <c r="E3" s="162"/>
      <c r="F3" s="3" t="s">
        <v>2920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44702</v>
      </c>
      <c r="G8" s="12"/>
      <c r="H8" s="8">
        <f>EDATE(F8-1,1)</f>
        <v>44732</v>
      </c>
      <c r="I8" s="11">
        <f t="shared" ref="I8" ca="1" si="0">IF(ISBLANK(H8),"",H8-DATE(YEAR(NOW()),MONTH(NOW()),DAY(NOW())))</f>
        <v>23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row r="19" spans="2:8" x14ac:dyDescent="0.25">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8" sqref="F8"/>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2769</v>
      </c>
      <c r="D3" s="162" t="s">
        <v>9</v>
      </c>
      <c r="E3" s="162"/>
      <c r="F3" s="3" t="s">
        <v>2923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44709</v>
      </c>
      <c r="G8" s="7"/>
      <c r="H8" s="7">
        <f>F8+30</f>
        <v>44739</v>
      </c>
      <c r="I8" s="11">
        <f t="shared" ref="I8" ca="1" si="0">IF(ISBLANK(H8),"",H8-DATE(YEAR(NOW()),MONTH(NOW()),DAY(NOW())))</f>
        <v>30</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60" t="s">
        <v>2281</v>
      </c>
      <c r="H19" s="160"/>
    </row>
    <row r="20" spans="2:8" x14ac:dyDescent="0.25">
      <c r="D20" s="65"/>
      <c r="E20" s="65"/>
      <c r="G20" s="160"/>
      <c r="H20" s="160"/>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2924</v>
      </c>
      <c r="D3" s="162" t="s">
        <v>9</v>
      </c>
      <c r="E3" s="162"/>
      <c r="F3" s="3" t="s">
        <v>2925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44681</v>
      </c>
      <c r="G8" s="12"/>
      <c r="H8" s="8">
        <f>EDATE(F8-1,1)</f>
        <v>44710</v>
      </c>
      <c r="I8" s="11">
        <f t="shared" ref="I8:I11" ca="1" si="0">IF(ISBLANK(H8),"",H8-DATE(YEAR(NOW()),MONTH(NOW()),DAY(NOW())))</f>
        <v>1</v>
      </c>
      <c r="J8" s="9" t="str">
        <f t="shared" ref="J8:J11" ca="1" si="1">IF(I8="","",IF(I8&lt;0,"OVERDUE","NOT DUE"))</f>
        <v>NOT DUE</v>
      </c>
      <c r="K8" s="29"/>
      <c r="L8" s="63"/>
    </row>
    <row r="9" spans="1:12" x14ac:dyDescent="0.25">
      <c r="A9" s="9" t="s">
        <v>2927</v>
      </c>
      <c r="B9" s="29" t="s">
        <v>2773</v>
      </c>
      <c r="C9" s="29" t="s">
        <v>2774</v>
      </c>
      <c r="D9" s="19" t="s">
        <v>2018</v>
      </c>
      <c r="E9" s="124">
        <v>41662</v>
      </c>
      <c r="F9" s="7">
        <v>44681</v>
      </c>
      <c r="G9" s="12"/>
      <c r="H9" s="8">
        <f>EDATE(F9-1,1)</f>
        <v>44710</v>
      </c>
      <c r="I9" s="11">
        <f t="shared" ca="1" si="0"/>
        <v>1</v>
      </c>
      <c r="J9" s="9" t="str">
        <f t="shared" ca="1" si="1"/>
        <v>NOT DUE</v>
      </c>
      <c r="K9" s="29"/>
      <c r="L9" s="63"/>
    </row>
    <row r="10" spans="1:12" ht="25.5" x14ac:dyDescent="0.25">
      <c r="A10" s="9" t="s">
        <v>2928</v>
      </c>
      <c r="B10" s="29" t="s">
        <v>2775</v>
      </c>
      <c r="C10" s="29" t="s">
        <v>2778</v>
      </c>
      <c r="D10" s="19" t="s">
        <v>2018</v>
      </c>
      <c r="E10" s="124">
        <v>41662</v>
      </c>
      <c r="F10" s="7">
        <v>44681</v>
      </c>
      <c r="G10" s="12"/>
      <c r="H10" s="8">
        <f>EDATE(F10-1,1)</f>
        <v>44710</v>
      </c>
      <c r="I10" s="11">
        <f t="shared" ref="I10" ca="1" si="2">IF(ISBLANK(H10),"",H10-DATE(YEAR(NOW()),MONTH(NOW()),DAY(NOW())))</f>
        <v>1</v>
      </c>
      <c r="J10" s="9" t="str">
        <f t="shared" ref="J10" ca="1" si="3">IF(I10="","",IF(I10&lt;0,"OVERDUE","NOT DUE"))</f>
        <v>NOT DUE</v>
      </c>
      <c r="K10" s="29"/>
      <c r="L10" s="63"/>
    </row>
    <row r="11" spans="1:12" x14ac:dyDescent="0.25">
      <c r="A11" s="9" t="s">
        <v>2929</v>
      </c>
      <c r="B11" s="29" t="s">
        <v>2776</v>
      </c>
      <c r="C11" s="29" t="s">
        <v>2777</v>
      </c>
      <c r="D11" s="19" t="s">
        <v>2018</v>
      </c>
      <c r="E11" s="124">
        <v>41662</v>
      </c>
      <c r="F11" s="7">
        <v>44681</v>
      </c>
      <c r="G11" s="12"/>
      <c r="H11" s="8">
        <f>EDATE(F11-1,1)</f>
        <v>44710</v>
      </c>
      <c r="I11" s="11">
        <f t="shared" ca="1" si="0"/>
        <v>1</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2779</v>
      </c>
      <c r="D3" s="162" t="s">
        <v>9</v>
      </c>
      <c r="E3" s="162"/>
      <c r="F3" s="3" t="s">
        <v>2930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44698</v>
      </c>
      <c r="G8" s="12"/>
      <c r="H8" s="8">
        <f>EDATE(F8-1,1)</f>
        <v>44728</v>
      </c>
      <c r="I8" s="11">
        <f t="shared" ref="I8" ca="1" si="0">IF(ISBLANK(H8),"",H8-DATE(YEAR(NOW()),MONTH(NOW()),DAY(NOW())))</f>
        <v>19</v>
      </c>
      <c r="J8" s="9" t="str">
        <f t="shared" ref="J8" ca="1" si="1">IF(I8="","",IF(I8&lt;0,"OVERDUE","NOT DUE"))</f>
        <v>NOT DUE</v>
      </c>
      <c r="K8" s="29"/>
      <c r="L8" s="10" t="s">
        <v>2285</v>
      </c>
    </row>
    <row r="9" spans="1:12" x14ac:dyDescent="0.25">
      <c r="A9" s="9" t="s">
        <v>2932</v>
      </c>
      <c r="B9" s="29" t="s">
        <v>2782</v>
      </c>
      <c r="C9" s="29" t="s">
        <v>2784</v>
      </c>
      <c r="D9" s="19" t="s">
        <v>1469</v>
      </c>
      <c r="E9" s="7">
        <v>41662</v>
      </c>
      <c r="F9" s="7">
        <v>44698</v>
      </c>
      <c r="G9" s="12"/>
      <c r="H9" s="8">
        <f>EDATE(F9-1,1)</f>
        <v>44728</v>
      </c>
      <c r="I9" s="11">
        <f t="shared" ref="I9" ca="1" si="2">IF(ISBLANK(H9),"",H9-DATE(YEAR(NOW()),MONTH(NOW()),DAY(NOW())))</f>
        <v>19</v>
      </c>
      <c r="J9" s="9" t="str">
        <f t="shared" ref="J9" ca="1" si="3">IF(I9="","",IF(I9&lt;0,"OVERDUE","NOT DUE"))</f>
        <v>NOT DUE</v>
      </c>
      <c r="K9" s="29"/>
      <c r="L9" s="10" t="s">
        <v>2285</v>
      </c>
    </row>
    <row r="10" spans="1:12" x14ac:dyDescent="0.25">
      <c r="A10" s="9" t="s">
        <v>2933</v>
      </c>
      <c r="B10" s="29" t="s">
        <v>2780</v>
      </c>
      <c r="C10" s="29" t="s">
        <v>2785</v>
      </c>
      <c r="D10" s="19" t="s">
        <v>1469</v>
      </c>
      <c r="E10" s="7">
        <v>41662</v>
      </c>
      <c r="F10" s="7">
        <v>44698</v>
      </c>
      <c r="G10" s="12"/>
      <c r="H10" s="8">
        <f>EDATE(F10-1,1)</f>
        <v>44728</v>
      </c>
      <c r="I10" s="11">
        <f t="shared" ref="I10" ca="1" si="4">IF(ISBLANK(H10),"",H10-DATE(YEAR(NOW()),MONTH(NOW()),DAY(NOW())))</f>
        <v>19</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357</v>
      </c>
      <c r="D3" s="162" t="s">
        <v>9</v>
      </c>
      <c r="E3" s="162"/>
      <c r="F3" s="3" t="s">
        <v>924</v>
      </c>
    </row>
    <row r="4" spans="1:12" ht="18" customHeight="1" x14ac:dyDescent="0.25">
      <c r="A4" s="161" t="s">
        <v>22</v>
      </c>
      <c r="B4" s="161"/>
      <c r="C4" s="16" t="s">
        <v>358</v>
      </c>
      <c r="D4" s="162" t="s">
        <v>10</v>
      </c>
      <c r="E4" s="162"/>
      <c r="F4" s="32"/>
    </row>
    <row r="5" spans="1:12" ht="18" customHeight="1" x14ac:dyDescent="0.25">
      <c r="A5" s="161" t="s">
        <v>23</v>
      </c>
      <c r="B5" s="161"/>
      <c r="C5" s="17" t="s">
        <v>359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44709</v>
      </c>
      <c r="G8" s="32"/>
      <c r="H8" s="8">
        <f>EDATE(F8-1,1)</f>
        <v>44739</v>
      </c>
      <c r="I8" s="11">
        <f t="shared" ref="I8:I11" ca="1" si="0">IF(ISBLANK(H8),"",H8-DATE(YEAR(NOW()),MONTH(NOW()),DAY(NOW())))</f>
        <v>30</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7</v>
      </c>
      <c r="J9" s="9" t="str">
        <f t="shared" ca="1" si="1"/>
        <v>NOT DUE</v>
      </c>
      <c r="K9" s="13"/>
      <c r="L9" s="10"/>
    </row>
    <row r="10" spans="1:12" ht="38.25" x14ac:dyDescent="0.25">
      <c r="A10" s="9" t="s">
        <v>927</v>
      </c>
      <c r="B10" s="13" t="s">
        <v>364</v>
      </c>
      <c r="C10" s="29" t="s">
        <v>365</v>
      </c>
      <c r="D10" s="19" t="s">
        <v>377</v>
      </c>
      <c r="E10" s="7">
        <v>43372</v>
      </c>
      <c r="F10" s="7">
        <v>44702</v>
      </c>
      <c r="G10" s="32"/>
      <c r="H10" s="8">
        <f>DATE(YEAR(F10),MONTH(F10)+3,DAY(F10)-1)</f>
        <v>44793</v>
      </c>
      <c r="I10" s="11">
        <f t="shared" ca="1" si="0"/>
        <v>84</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7</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7</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199</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199</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199</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199</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-1431</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10" sqref="F10"/>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2934</v>
      </c>
      <c r="D3" s="162" t="s">
        <v>9</v>
      </c>
      <c r="E3" s="162"/>
      <c r="F3" s="3" t="s">
        <v>2935</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44709</v>
      </c>
      <c r="G8" s="12"/>
      <c r="H8" s="8">
        <f>EDATE(F8-1,1)</f>
        <v>44739</v>
      </c>
      <c r="I8" s="102">
        <f t="shared" ref="I8:I11" ca="1" si="0">IF(ISBLANK(H8),"",H8-DATE(YEAR(NOW()),MONTH(NOW()),DAY(NOW())))</f>
        <v>30</v>
      </c>
      <c r="J8" s="9" t="str">
        <f t="shared" ref="J8" ca="1" si="1">IF(I8="","",IF(I8&lt;0,"OVERDUE","NOT DUE"))</f>
        <v>NOT DUE</v>
      </c>
      <c r="K8" s="29"/>
      <c r="L8" s="10" t="s">
        <v>2285</v>
      </c>
    </row>
    <row r="9" spans="1:12" x14ac:dyDescent="0.25">
      <c r="A9" s="9" t="s">
        <v>2938</v>
      </c>
      <c r="B9" s="29" t="s">
        <v>2939</v>
      </c>
      <c r="C9" s="29" t="s">
        <v>2940</v>
      </c>
      <c r="D9" s="19" t="s">
        <v>2018</v>
      </c>
      <c r="E9" s="7">
        <v>41643</v>
      </c>
      <c r="F9" s="7">
        <v>44709</v>
      </c>
      <c r="G9" s="12"/>
      <c r="H9" s="8">
        <f>EDATE(F9-1,1)</f>
        <v>44739</v>
      </c>
      <c r="I9" s="102">
        <f t="shared" ca="1" si="0"/>
        <v>30</v>
      </c>
      <c r="J9" s="9" t="str">
        <f ca="1">IF(I9="","",IF(I9&lt;0,"OVERDUE","NOT DUE"))</f>
        <v>NOT DUE</v>
      </c>
      <c r="K9" s="29"/>
      <c r="L9" s="10" t="s">
        <v>2285</v>
      </c>
    </row>
    <row r="10" spans="1:12" x14ac:dyDescent="0.25">
      <c r="A10" s="9" t="s">
        <v>2941</v>
      </c>
      <c r="B10" s="29" t="s">
        <v>2942</v>
      </c>
      <c r="C10" s="29" t="s">
        <v>2943</v>
      </c>
      <c r="D10" s="19" t="s">
        <v>2018</v>
      </c>
      <c r="E10" s="7">
        <v>41643</v>
      </c>
      <c r="F10" s="7">
        <v>44709</v>
      </c>
      <c r="G10" s="12"/>
      <c r="H10" s="8">
        <f>EDATE(F10-1,1)</f>
        <v>44739</v>
      </c>
      <c r="I10" s="102">
        <f t="shared" ca="1" si="0"/>
        <v>30</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69</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60" t="s">
        <v>2281</v>
      </c>
      <c r="H21" s="160"/>
    </row>
    <row r="22" spans="1:8" x14ac:dyDescent="0.25">
      <c r="A22" s="117"/>
      <c r="D22" s="65"/>
      <c r="E22" s="65"/>
      <c r="G22" s="160"/>
      <c r="H22" s="160"/>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2955</v>
      </c>
      <c r="D3" s="162" t="s">
        <v>9</v>
      </c>
      <c r="E3" s="162"/>
      <c r="F3" s="3" t="s">
        <v>2734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32</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32</v>
      </c>
      <c r="J9" s="9" t="s">
        <v>1815</v>
      </c>
      <c r="K9" s="13"/>
      <c r="L9" s="10"/>
    </row>
    <row r="10" spans="1:12" x14ac:dyDescent="0.25">
      <c r="A10" s="13" t="s">
        <v>3052</v>
      </c>
      <c r="B10" s="13" t="s">
        <v>2951</v>
      </c>
      <c r="C10" s="29" t="s">
        <v>2950</v>
      </c>
      <c r="D10" s="19" t="s">
        <v>2949</v>
      </c>
      <c r="E10" s="7">
        <v>42348</v>
      </c>
      <c r="F10" s="7">
        <v>44702</v>
      </c>
      <c r="G10" s="32"/>
      <c r="H10" s="8">
        <f>EDATE(F10-1,1)</f>
        <v>44732</v>
      </c>
      <c r="I10" s="11">
        <f ca="1">IF(ISBLANK(H10),"",H10-DATE(YEAR(NOW()),MONTH(NOW()),DAY(NOW())))</f>
        <v>23</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2965</v>
      </c>
      <c r="D3" s="162" t="s">
        <v>9</v>
      </c>
      <c r="E3" s="162"/>
      <c r="F3" s="3" t="s">
        <v>2964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31</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31</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31</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31</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60" t="s">
        <v>2281</v>
      </c>
      <c r="H21" s="160"/>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2978</v>
      </c>
      <c r="D3" s="162" t="s">
        <v>9</v>
      </c>
      <c r="E3" s="162"/>
      <c r="F3" s="3" t="s">
        <v>2977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31</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31</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31</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31</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31</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31</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60" t="s">
        <v>2281</v>
      </c>
      <c r="H23" s="160"/>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2982</v>
      </c>
      <c r="D3" s="162" t="s">
        <v>9</v>
      </c>
      <c r="E3" s="162"/>
      <c r="F3" s="3" t="s">
        <v>2981</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61</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61</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2987</v>
      </c>
      <c r="D3" s="162" t="s">
        <v>9</v>
      </c>
      <c r="E3" s="162"/>
      <c r="F3" s="3" t="s">
        <v>2986</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53</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53</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F1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2995</v>
      </c>
      <c r="D3" s="162" t="s">
        <v>9</v>
      </c>
      <c r="E3" s="162"/>
      <c r="F3" s="3" t="s">
        <v>2994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44709</v>
      </c>
      <c r="G8" s="32"/>
      <c r="H8" s="8">
        <f>EDATE(F8-1,1)</f>
        <v>44739</v>
      </c>
      <c r="I8" s="11">
        <f ca="1">IF(ISBLANK(H8),"",H8-DATE(YEAR(NOW()),MONTH(NOW()),DAY(NOW())))</f>
        <v>30</v>
      </c>
      <c r="J8" s="9" t="str">
        <f ca="1">IF(I8="","",IF(I8&lt;0,"OVERDUE","NOT DUE"))</f>
        <v>NOT DUE</v>
      </c>
      <c r="K8" s="13"/>
      <c r="L8" s="10"/>
    </row>
    <row r="9" spans="1:12" ht="25.5" x14ac:dyDescent="0.25">
      <c r="A9" s="13" t="s">
        <v>3059</v>
      </c>
      <c r="B9" s="13" t="s">
        <v>2992</v>
      </c>
      <c r="C9" s="29" t="s">
        <v>2984</v>
      </c>
      <c r="D9" s="19" t="s">
        <v>2</v>
      </c>
      <c r="E9" s="7">
        <v>42348</v>
      </c>
      <c r="F9" s="7">
        <v>44709</v>
      </c>
      <c r="G9" s="32"/>
      <c r="H9" s="8">
        <f>EDATE(F9-1,1)</f>
        <v>44739</v>
      </c>
      <c r="I9" s="11">
        <f ca="1">IF(ISBLANK(H9),"",H9-DATE(YEAR(NOW()),MONTH(NOW()),DAY(NOW())))</f>
        <v>30</v>
      </c>
      <c r="J9" s="9" t="str">
        <f ca="1">IF(I9="","",IF(I9&lt;0,"OVERDUE","NOT DUE"))</f>
        <v>NOT DUE</v>
      </c>
      <c r="K9" s="13"/>
      <c r="L9" s="10"/>
    </row>
    <row r="10" spans="1:12" x14ac:dyDescent="0.25">
      <c r="A10" s="13" t="s">
        <v>3060</v>
      </c>
      <c r="B10" s="13" t="s">
        <v>2991</v>
      </c>
      <c r="C10" s="29" t="s">
        <v>2989</v>
      </c>
      <c r="D10" s="19" t="s">
        <v>2</v>
      </c>
      <c r="E10" s="7">
        <v>42348</v>
      </c>
      <c r="F10" s="7">
        <v>44709</v>
      </c>
      <c r="G10" s="32"/>
      <c r="H10" s="8">
        <f>EDATE(F10-1,1)</f>
        <v>44739</v>
      </c>
      <c r="I10" s="11">
        <f ca="1">IF(ISBLANK(H10),"",H10-DATE(YEAR(NOW()),MONTH(NOW()),DAY(NOW())))</f>
        <v>30</v>
      </c>
      <c r="J10" s="9" t="str">
        <f ca="1">IF(I10="","",IF(I10&lt;0,"OVERDUE","NOT DUE"))</f>
        <v>NOT DUE</v>
      </c>
      <c r="K10" s="13"/>
      <c r="L10" s="10"/>
    </row>
    <row r="11" spans="1:12" x14ac:dyDescent="0.25">
      <c r="A11" s="13" t="s">
        <v>3061</v>
      </c>
      <c r="B11" s="13" t="s">
        <v>2990</v>
      </c>
      <c r="C11" s="29" t="s">
        <v>2989</v>
      </c>
      <c r="D11" s="19" t="s">
        <v>2</v>
      </c>
      <c r="E11" s="7">
        <v>42348</v>
      </c>
      <c r="F11" s="7">
        <v>44709</v>
      </c>
      <c r="G11" s="32"/>
      <c r="H11" s="8">
        <f>EDATE(F11-1,1)</f>
        <v>44739</v>
      </c>
      <c r="I11" s="11">
        <f ca="1">IF(ISBLANK(H11),"",H11-DATE(YEAR(NOW()),MONTH(NOW()),DAY(NOW())))</f>
        <v>30</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89</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K23" sqref="K23"/>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3002</v>
      </c>
      <c r="D3" s="162" t="s">
        <v>9</v>
      </c>
      <c r="E3" s="162"/>
      <c r="F3" s="3" t="s">
        <v>2687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44709</v>
      </c>
      <c r="G8" s="32"/>
      <c r="H8" s="8">
        <f>DATE(YEAR(F8),MONTH(F8),DAY(F8)+7)</f>
        <v>44716</v>
      </c>
      <c r="I8" s="11">
        <f ca="1">IF(ISBLANK(H8),"",H8-DATE(YEAR(NOW()),MONTH(NOW()),DAY(NOW())))</f>
        <v>7</v>
      </c>
      <c r="J8" s="9" t="str">
        <f ca="1">IF(I8="","",IF(I8&lt;0,"OVERDUE","NOT DUE"))</f>
        <v>NOT DUE</v>
      </c>
      <c r="K8" s="13"/>
      <c r="L8" s="141" t="s">
        <v>3121</v>
      </c>
    </row>
    <row r="9" spans="1:12" x14ac:dyDescent="0.25">
      <c r="A9" s="9" t="s">
        <v>3064</v>
      </c>
      <c r="B9" s="29" t="s">
        <v>2999</v>
      </c>
      <c r="C9" s="29" t="s">
        <v>2998</v>
      </c>
      <c r="D9" s="19" t="s">
        <v>2</v>
      </c>
      <c r="E9" s="7">
        <v>42348</v>
      </c>
      <c r="F9" s="7">
        <v>44702</v>
      </c>
      <c r="G9" s="32"/>
      <c r="H9" s="8">
        <f>EDATE(F9-1,1)</f>
        <v>44732</v>
      </c>
      <c r="I9" s="11">
        <f ca="1">IF(ISBLANK(H9),"",H9-DATE(YEAR(NOW()),MONTH(NOW()),DAY(NOW())))</f>
        <v>23</v>
      </c>
      <c r="J9" s="9" t="str">
        <f ca="1">IF(I9="","",IF(I9&lt;0,"OVERDUE","NOT DUE"))</f>
        <v>NOT DUE</v>
      </c>
      <c r="K9" s="13"/>
      <c r="L9" s="10"/>
    </row>
    <row r="10" spans="1:12" ht="36" x14ac:dyDescent="0.25">
      <c r="A10" s="9" t="s">
        <v>3065</v>
      </c>
      <c r="B10" s="29" t="s">
        <v>2997</v>
      </c>
      <c r="C10" s="29" t="s">
        <v>2996</v>
      </c>
      <c r="D10" s="19" t="s">
        <v>2</v>
      </c>
      <c r="E10" s="7">
        <v>42348</v>
      </c>
      <c r="F10" s="7">
        <v>44702</v>
      </c>
      <c r="G10" s="32"/>
      <c r="H10" s="8">
        <f>EDATE(F10-1,1)</f>
        <v>44732</v>
      </c>
      <c r="I10" s="11">
        <f ca="1">IF(ISBLANK(H10),"",H10-DATE(YEAR(NOW()),MONTH(NOW()),DAY(NOW())))</f>
        <v>23</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K20" sqref="K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3019</v>
      </c>
      <c r="D3" s="162" t="s">
        <v>9</v>
      </c>
      <c r="E3" s="162"/>
      <c r="F3" s="3" t="s">
        <v>3018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44702</v>
      </c>
      <c r="G8" s="12"/>
      <c r="H8" s="8">
        <f>EDATE(F8-1,1)</f>
        <v>44732</v>
      </c>
      <c r="I8" s="11">
        <f ca="1">IF(ISBLANK(H8),"",H8-DATE(YEAR(NOW()),MONTH(NOW()),DAY(NOW())))</f>
        <v>23</v>
      </c>
      <c r="J8" s="9" t="str">
        <f ca="1">IF(I8="","",IF(I8&lt;0,"OVERDUE","NOT DUE"))</f>
        <v>NOT DUE</v>
      </c>
      <c r="K8" s="29"/>
      <c r="L8" s="10" t="s">
        <v>3136</v>
      </c>
    </row>
    <row r="9" spans="1:12" x14ac:dyDescent="0.25">
      <c r="A9" s="9" t="s">
        <v>3016</v>
      </c>
      <c r="B9" s="29" t="s">
        <v>3015</v>
      </c>
      <c r="C9" s="29" t="s">
        <v>3012</v>
      </c>
      <c r="D9" s="19" t="s">
        <v>1469</v>
      </c>
      <c r="E9" s="7">
        <v>42348</v>
      </c>
      <c r="F9" s="7">
        <v>44702</v>
      </c>
      <c r="G9" s="12"/>
      <c r="H9" s="8">
        <f>EDATE(F9-1,1)</f>
        <v>44732</v>
      </c>
      <c r="I9" s="11">
        <f ca="1">IF(ISBLANK(H9),"",H9-DATE(YEAR(NOW()),MONTH(NOW()),DAY(NOW())))</f>
        <v>23</v>
      </c>
      <c r="J9" s="9" t="str">
        <f ca="1">IF(I9="","",IF(I9&lt;0,"OVERDUE","NOT DUE"))</f>
        <v>NOT DUE</v>
      </c>
      <c r="K9" s="29"/>
      <c r="L9" s="10"/>
    </row>
    <row r="10" spans="1:12" x14ac:dyDescent="0.25">
      <c r="A10" s="9" t="s">
        <v>3014</v>
      </c>
      <c r="B10" s="29" t="s">
        <v>3013</v>
      </c>
      <c r="C10" s="29" t="s">
        <v>3012</v>
      </c>
      <c r="D10" s="19" t="s">
        <v>1469</v>
      </c>
      <c r="E10" s="7">
        <v>42348</v>
      </c>
      <c r="F10" s="7">
        <v>44702</v>
      </c>
      <c r="G10" s="12"/>
      <c r="H10" s="8">
        <f>EDATE(F10-1,1)</f>
        <v>44732</v>
      </c>
      <c r="I10" s="11">
        <f ca="1">IF(ISBLANK(H10),"",H10-DATE(YEAR(NOW()),MONTH(NOW()),DAY(NOW())))</f>
        <v>23</v>
      </c>
      <c r="J10" s="9" t="str">
        <f ca="1">IF(I10="","",IF(I10&lt;0,"OVERDUE","NOT DUE"))</f>
        <v>NOT DUE</v>
      </c>
      <c r="K10" s="29"/>
      <c r="L10" s="10"/>
    </row>
    <row r="11" spans="1:12" x14ac:dyDescent="0.25">
      <c r="A11" s="9" t="s">
        <v>3011</v>
      </c>
      <c r="B11" s="29" t="s">
        <v>3010</v>
      </c>
      <c r="C11" s="29" t="s">
        <v>3009</v>
      </c>
      <c r="D11" s="19" t="s">
        <v>1469</v>
      </c>
      <c r="E11" s="7">
        <v>42348</v>
      </c>
      <c r="F11" s="7">
        <v>44702</v>
      </c>
      <c r="G11" s="12"/>
      <c r="H11" s="8">
        <f>EDATE(F11-1,1)</f>
        <v>44732</v>
      </c>
      <c r="I11" s="11">
        <f ca="1">IF(ISBLANK(H11),"",H11-DATE(YEAR(NOW()),MONTH(NOW()),DAY(NOW())))</f>
        <v>23</v>
      </c>
      <c r="J11" s="9" t="str">
        <f ca="1">IF(I11="","",IF(I11&lt;0,"OVERDUE","NOT DUE"))</f>
        <v>NOT DUE</v>
      </c>
      <c r="K11" s="29"/>
      <c r="L11" s="33"/>
    </row>
    <row r="12" spans="1:12" x14ac:dyDescent="0.25">
      <c r="A12" s="9" t="s">
        <v>3008</v>
      </c>
      <c r="B12" s="29" t="s">
        <v>3004</v>
      </c>
      <c r="C12" s="29" t="s">
        <v>3007</v>
      </c>
      <c r="D12" s="19" t="s">
        <v>1469</v>
      </c>
      <c r="E12" s="7">
        <v>42348</v>
      </c>
      <c r="F12" s="7">
        <v>44702</v>
      </c>
      <c r="G12" s="12"/>
      <c r="H12" s="8">
        <f>EDATE(F12-1,1)</f>
        <v>44732</v>
      </c>
      <c r="I12" s="11">
        <f ca="1">IF(ISBLANK(H12),"",H12-DATE(YEAR(NOW()),MONTH(NOW()),DAY(NOW())))</f>
        <v>23</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8"/>
      <c r="J17" s="168"/>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60" t="s">
        <v>2281</v>
      </c>
      <c r="H22" s="160"/>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zoomScaleNormal="100" workbookViewId="0">
      <selection activeCell="K17" sqref="K17"/>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3071</v>
      </c>
      <c r="D3" s="162" t="s">
        <v>9</v>
      </c>
      <c r="E3" s="162"/>
      <c r="F3" s="3" t="s">
        <v>3072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44693</v>
      </c>
      <c r="G8" s="12"/>
      <c r="H8" s="8">
        <f t="shared" ref="H8:H15" si="0">EDATE(F8-1,1)</f>
        <v>44723</v>
      </c>
      <c r="I8" s="11">
        <f t="shared" ref="I8:I15" ca="1" si="1">IF(ISBLANK(H8),"",H8-DATE(YEAR(NOW()),MONTH(NOW()),DAY(NOW())))</f>
        <v>14</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44693</v>
      </c>
      <c r="G9" s="12"/>
      <c r="H9" s="8">
        <f t="shared" si="0"/>
        <v>44723</v>
      </c>
      <c r="I9" s="11">
        <f t="shared" ca="1" si="1"/>
        <v>14</v>
      </c>
      <c r="J9" s="9" t="str">
        <f t="shared" ca="1" si="2"/>
        <v>NOT DUE</v>
      </c>
      <c r="K9" s="29"/>
      <c r="L9" s="10" t="s">
        <v>3105</v>
      </c>
    </row>
    <row r="10" spans="1:12" ht="33.75" customHeight="1" x14ac:dyDescent="0.25">
      <c r="A10" s="9" t="s">
        <v>3079</v>
      </c>
      <c r="B10" s="29" t="s">
        <v>3080</v>
      </c>
      <c r="C10" s="29" t="s">
        <v>3078</v>
      </c>
      <c r="D10" s="19" t="s">
        <v>1469</v>
      </c>
      <c r="E10" s="7">
        <v>41662</v>
      </c>
      <c r="F10" s="7">
        <v>44693</v>
      </c>
      <c r="G10" s="12"/>
      <c r="H10" s="8">
        <f t="shared" si="0"/>
        <v>44723</v>
      </c>
      <c r="I10" s="11">
        <f t="shared" ca="1" si="1"/>
        <v>14</v>
      </c>
      <c r="J10" s="9" t="str">
        <f t="shared" ca="1" si="2"/>
        <v>NOT DUE</v>
      </c>
      <c r="K10" s="29"/>
      <c r="L10" s="10"/>
    </row>
    <row r="11" spans="1:12" ht="27.75" customHeight="1" x14ac:dyDescent="0.25">
      <c r="A11" s="9" t="s">
        <v>3081</v>
      </c>
      <c r="B11" s="29" t="s">
        <v>3082</v>
      </c>
      <c r="C11" s="29" t="s">
        <v>3078</v>
      </c>
      <c r="D11" s="19" t="s">
        <v>1469</v>
      </c>
      <c r="E11" s="7">
        <v>41662</v>
      </c>
      <c r="F11" s="7">
        <v>44693</v>
      </c>
      <c r="G11" s="12"/>
      <c r="H11" s="8">
        <f t="shared" si="0"/>
        <v>44723</v>
      </c>
      <c r="I11" s="11">
        <f t="shared" ca="1" si="1"/>
        <v>14</v>
      </c>
      <c r="J11" s="9" t="str">
        <f t="shared" ca="1" si="2"/>
        <v>NOT DUE</v>
      </c>
      <c r="K11" s="29"/>
      <c r="L11" s="10"/>
    </row>
    <row r="12" spans="1:12" ht="27" customHeight="1" x14ac:dyDescent="0.25">
      <c r="A12" s="9" t="s">
        <v>3083</v>
      </c>
      <c r="B12" s="29" t="s">
        <v>3084</v>
      </c>
      <c r="C12" s="29" t="s">
        <v>3078</v>
      </c>
      <c r="D12" s="19" t="s">
        <v>1469</v>
      </c>
      <c r="E12" s="7">
        <v>41662</v>
      </c>
      <c r="F12" s="7">
        <v>44693</v>
      </c>
      <c r="G12" s="12"/>
      <c r="H12" s="8">
        <f t="shared" si="0"/>
        <v>44723</v>
      </c>
      <c r="I12" s="11">
        <f t="shared" ca="1" si="1"/>
        <v>14</v>
      </c>
      <c r="J12" s="9" t="str">
        <f t="shared" ca="1" si="2"/>
        <v>NOT DUE</v>
      </c>
      <c r="K12" s="29"/>
      <c r="L12" s="10"/>
    </row>
    <row r="13" spans="1:12" ht="27" customHeight="1" x14ac:dyDescent="0.25">
      <c r="A13" s="9" t="s">
        <v>3085</v>
      </c>
      <c r="B13" s="29" t="s">
        <v>3086</v>
      </c>
      <c r="C13" s="29" t="s">
        <v>3078</v>
      </c>
      <c r="D13" s="19" t="s">
        <v>1469</v>
      </c>
      <c r="E13" s="7">
        <v>41662</v>
      </c>
      <c r="F13" s="7">
        <v>44693</v>
      </c>
      <c r="G13" s="12"/>
      <c r="H13" s="8">
        <f t="shared" si="0"/>
        <v>44723</v>
      </c>
      <c r="I13" s="11">
        <f t="shared" ca="1" si="1"/>
        <v>14</v>
      </c>
      <c r="J13" s="9" t="str">
        <f t="shared" ca="1" si="2"/>
        <v>NOT DUE</v>
      </c>
      <c r="K13" s="29"/>
      <c r="L13" s="10"/>
    </row>
    <row r="14" spans="1:12" ht="27.75" customHeight="1" x14ac:dyDescent="0.25">
      <c r="A14" s="9" t="s">
        <v>3087</v>
      </c>
      <c r="B14" s="29" t="s">
        <v>3088</v>
      </c>
      <c r="C14" s="29" t="s">
        <v>3078</v>
      </c>
      <c r="D14" s="19" t="s">
        <v>1469</v>
      </c>
      <c r="E14" s="7">
        <v>41662</v>
      </c>
      <c r="F14" s="7">
        <v>44693</v>
      </c>
      <c r="G14" s="12"/>
      <c r="H14" s="8">
        <f t="shared" si="0"/>
        <v>44723</v>
      </c>
      <c r="I14" s="11">
        <f t="shared" ca="1" si="1"/>
        <v>14</v>
      </c>
      <c r="J14" s="9" t="str">
        <f t="shared" ca="1" si="2"/>
        <v>NOT DUE</v>
      </c>
      <c r="K14" s="29"/>
      <c r="L14" s="10"/>
    </row>
    <row r="15" spans="1:12" ht="31.5" customHeight="1" x14ac:dyDescent="0.25">
      <c r="A15" s="9" t="s">
        <v>3089</v>
      </c>
      <c r="B15" s="29" t="s">
        <v>3090</v>
      </c>
      <c r="C15" s="29" t="s">
        <v>3078</v>
      </c>
      <c r="D15" s="19" t="s">
        <v>1469</v>
      </c>
      <c r="E15" s="7">
        <v>41662</v>
      </c>
      <c r="F15" s="7">
        <v>44693</v>
      </c>
      <c r="G15" s="12"/>
      <c r="H15" s="8">
        <f t="shared" si="0"/>
        <v>44723</v>
      </c>
      <c r="I15" s="11">
        <f t="shared" ca="1" si="1"/>
        <v>14</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8"/>
      <c r="J19" s="168"/>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60" t="s">
        <v>2281</v>
      </c>
      <c r="H24" s="160"/>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380</v>
      </c>
      <c r="D3" s="162" t="s">
        <v>9</v>
      </c>
      <c r="E3" s="162"/>
      <c r="F3" s="3" t="s">
        <v>935</v>
      </c>
    </row>
    <row r="4" spans="1:12" ht="18" customHeight="1" x14ac:dyDescent="0.25">
      <c r="A4" s="161" t="s">
        <v>22</v>
      </c>
      <c r="B4" s="161"/>
      <c r="C4" s="16" t="s">
        <v>381</v>
      </c>
      <c r="D4" s="162" t="s">
        <v>10</v>
      </c>
      <c r="E4" s="162"/>
      <c r="F4" s="32"/>
    </row>
    <row r="5" spans="1:12" ht="18" customHeight="1" x14ac:dyDescent="0.25">
      <c r="A5" s="161" t="s">
        <v>23</v>
      </c>
      <c r="B5" s="161"/>
      <c r="C5" s="17" t="s">
        <v>359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44709</v>
      </c>
      <c r="G8" s="32"/>
      <c r="H8" s="8">
        <f>EDATE(F8-1,1)</f>
        <v>44739</v>
      </c>
      <c r="I8" s="11">
        <f t="shared" ref="I8:I17" ca="1" si="0">IF(ISBLANK(H8),"",H8-DATE(YEAR(NOW()),MONTH(NOW()),DAY(NOW())))</f>
        <v>30</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7</v>
      </c>
      <c r="J9" s="9" t="str">
        <f t="shared" ca="1" si="1"/>
        <v>NOT DUE</v>
      </c>
      <c r="K9" s="13"/>
      <c r="L9" s="10"/>
    </row>
    <row r="10" spans="1:12" ht="38.25" x14ac:dyDescent="0.25">
      <c r="A10" s="9" t="s">
        <v>938</v>
      </c>
      <c r="B10" s="13" t="s">
        <v>364</v>
      </c>
      <c r="C10" s="29" t="s">
        <v>365</v>
      </c>
      <c r="D10" s="19" t="s">
        <v>377</v>
      </c>
      <c r="E10" s="7">
        <v>43372</v>
      </c>
      <c r="F10" s="7">
        <v>44702</v>
      </c>
      <c r="G10" s="32"/>
      <c r="H10" s="8">
        <f>DATE(YEAR(F10),MONTH(F10)+3,DAY(F10)-1)</f>
        <v>44793</v>
      </c>
      <c r="I10" s="11">
        <f t="shared" ca="1" si="0"/>
        <v>84</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7</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7</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199</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199</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199</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199</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-1431</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382</v>
      </c>
      <c r="D3" s="162" t="s">
        <v>9</v>
      </c>
      <c r="E3" s="162"/>
      <c r="F3" s="3" t="s">
        <v>946</v>
      </c>
    </row>
    <row r="4" spans="1:12" ht="18" customHeight="1" x14ac:dyDescent="0.25">
      <c r="A4" s="161" t="s">
        <v>22</v>
      </c>
      <c r="B4" s="161"/>
      <c r="C4" s="16" t="s">
        <v>383</v>
      </c>
      <c r="D4" s="162" t="s">
        <v>10</v>
      </c>
      <c r="E4" s="162"/>
      <c r="F4" s="32"/>
    </row>
    <row r="5" spans="1:12" ht="18" customHeight="1" x14ac:dyDescent="0.25">
      <c r="A5" s="161" t="s">
        <v>23</v>
      </c>
      <c r="B5" s="161"/>
      <c r="C5" s="17" t="s">
        <v>359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44709</v>
      </c>
      <c r="G8" s="32"/>
      <c r="H8" s="8">
        <f>EDATE(F8-1,1)</f>
        <v>44739</v>
      </c>
      <c r="I8" s="11">
        <f t="shared" ref="I8:I17" ca="1" si="0">IF(ISBLANK(H8),"",H8-DATE(YEAR(NOW()),MONTH(NOW()),DAY(NOW())))</f>
        <v>30</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7</v>
      </c>
      <c r="J9" s="9" t="str">
        <f t="shared" ca="1" si="1"/>
        <v>NOT DUE</v>
      </c>
      <c r="K9" s="13"/>
      <c r="L9" s="10"/>
    </row>
    <row r="10" spans="1:12" ht="38.25" x14ac:dyDescent="0.25">
      <c r="A10" s="9" t="s">
        <v>949</v>
      </c>
      <c r="B10" s="13" t="s">
        <v>364</v>
      </c>
      <c r="C10" s="29" t="s">
        <v>365</v>
      </c>
      <c r="D10" s="19" t="s">
        <v>377</v>
      </c>
      <c r="E10" s="7">
        <v>43372</v>
      </c>
      <c r="F10" s="7">
        <v>44702</v>
      </c>
      <c r="G10" s="32"/>
      <c r="H10" s="8">
        <f>DATE(YEAR(F10),MONTH(F10)+3,DAY(F10)-1)</f>
        <v>44793</v>
      </c>
      <c r="I10" s="11">
        <f t="shared" ca="1" si="0"/>
        <v>84</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7</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7</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210</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210</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210</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210</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-1431</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384</v>
      </c>
      <c r="D3" s="162" t="s">
        <v>9</v>
      </c>
      <c r="E3" s="162"/>
      <c r="F3" s="3" t="s">
        <v>957</v>
      </c>
    </row>
    <row r="4" spans="1:12" ht="18" customHeight="1" x14ac:dyDescent="0.25">
      <c r="A4" s="161" t="s">
        <v>22</v>
      </c>
      <c r="B4" s="161"/>
      <c r="C4" s="16" t="s">
        <v>385</v>
      </c>
      <c r="D4" s="162" t="s">
        <v>10</v>
      </c>
      <c r="E4" s="162"/>
      <c r="F4" s="32"/>
    </row>
    <row r="5" spans="1:12" ht="18" customHeight="1" x14ac:dyDescent="0.25">
      <c r="A5" s="161" t="s">
        <v>23</v>
      </c>
      <c r="B5" s="161"/>
      <c r="C5" s="17" t="s">
        <v>359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44709</v>
      </c>
      <c r="G8" s="32"/>
      <c r="H8" s="8">
        <f>EDATE(F8-1,1)</f>
        <v>44739</v>
      </c>
      <c r="I8" s="11">
        <f t="shared" ref="I8:I17" ca="1" si="0">IF(ISBLANK(H8),"",H8-DATE(YEAR(NOW()),MONTH(NOW()),DAY(NOW())))</f>
        <v>30</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7</v>
      </c>
      <c r="J9" s="9" t="str">
        <f t="shared" ca="1" si="1"/>
        <v>NOT DUE</v>
      </c>
      <c r="K9" s="13"/>
      <c r="L9" s="10"/>
    </row>
    <row r="10" spans="1:12" ht="38.25" x14ac:dyDescent="0.25">
      <c r="A10" s="9" t="s">
        <v>960</v>
      </c>
      <c r="B10" s="13" t="s">
        <v>364</v>
      </c>
      <c r="C10" s="29" t="s">
        <v>365</v>
      </c>
      <c r="D10" s="19" t="s">
        <v>377</v>
      </c>
      <c r="E10" s="7">
        <v>43372</v>
      </c>
      <c r="F10" s="7">
        <v>44702</v>
      </c>
      <c r="G10" s="32"/>
      <c r="H10" s="8">
        <f>DATE(YEAR(F10),MONTH(F10)+3,DAY(F10)-1)</f>
        <v>44793</v>
      </c>
      <c r="I10" s="11">
        <f t="shared" ca="1" si="0"/>
        <v>84</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7</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7</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209</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209</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209</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209</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436</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60" t="s">
        <v>2281</v>
      </c>
      <c r="H26" s="160"/>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2"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386</v>
      </c>
      <c r="D3" s="162" t="s">
        <v>9</v>
      </c>
      <c r="E3" s="162"/>
      <c r="F3" s="3" t="s">
        <v>996</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44709</v>
      </c>
      <c r="G8" s="32"/>
      <c r="H8" s="8">
        <f>EDATE(F8-1,1)</f>
        <v>44739</v>
      </c>
      <c r="I8" s="11">
        <f t="shared" ref="I8:I17" ca="1" si="0">IF(ISBLANK(H8),"",H8-DATE(YEAR(NOW()),MONTH(NOW()),DAY(NOW())))</f>
        <v>30</v>
      </c>
      <c r="J8" s="9" t="str">
        <f t="shared" ref="J8:J18" ca="1" si="1">IF(I8="","",IF(I8&lt;0,"OVERDUE","NOT DUE"))</f>
        <v>NOT DUE</v>
      </c>
      <c r="K8" s="13"/>
      <c r="L8" s="10" t="s">
        <v>3171</v>
      </c>
    </row>
    <row r="9" spans="1:12" ht="25.5" x14ac:dyDescent="0.25">
      <c r="A9" s="9" t="s">
        <v>998</v>
      </c>
      <c r="B9" s="29" t="s">
        <v>391</v>
      </c>
      <c r="C9" s="29" t="s">
        <v>392</v>
      </c>
      <c r="D9" s="19" t="s">
        <v>430</v>
      </c>
      <c r="E9" s="7">
        <v>43404</v>
      </c>
      <c r="F9" s="7">
        <v>44662</v>
      </c>
      <c r="G9" s="32"/>
      <c r="H9" s="8">
        <f>DATE(YEAR(F9),MONTH(F9)+2,DAY(F9)-1)</f>
        <v>44722</v>
      </c>
      <c r="I9" s="11">
        <f t="shared" ca="1" si="0"/>
        <v>13</v>
      </c>
      <c r="J9" s="9" t="str">
        <f t="shared" ca="1" si="1"/>
        <v>NOT DUE</v>
      </c>
      <c r="K9" s="13"/>
      <c r="L9" s="10"/>
    </row>
    <row r="10" spans="1:12" ht="63.75" x14ac:dyDescent="0.25">
      <c r="A10" s="9" t="s">
        <v>999</v>
      </c>
      <c r="B10" s="29" t="s">
        <v>393</v>
      </c>
      <c r="C10" s="29" t="s">
        <v>394</v>
      </c>
      <c r="D10" s="19" t="s">
        <v>1</v>
      </c>
      <c r="E10" s="7">
        <v>43248</v>
      </c>
      <c r="F10" s="7">
        <v>44697</v>
      </c>
      <c r="G10" s="32"/>
      <c r="H10" s="8">
        <f t="shared" ref="H10:H29" si="2">DATE(YEAR(F10),MONTH(F10)+6,DAY(F10)-1)</f>
        <v>44880</v>
      </c>
      <c r="I10" s="11">
        <f t="shared" ca="1" si="0"/>
        <v>171</v>
      </c>
      <c r="J10" s="9" t="str">
        <f t="shared" ca="1" si="1"/>
        <v>NOT DUE</v>
      </c>
      <c r="K10" s="29"/>
      <c r="L10" s="10"/>
    </row>
    <row r="11" spans="1:12" ht="51" x14ac:dyDescent="0.25">
      <c r="A11" s="9" t="s">
        <v>1000</v>
      </c>
      <c r="B11" s="29" t="s">
        <v>395</v>
      </c>
      <c r="C11" s="29" t="s">
        <v>396</v>
      </c>
      <c r="D11" s="19" t="s">
        <v>1</v>
      </c>
      <c r="E11" s="7">
        <v>43248</v>
      </c>
      <c r="F11" s="7">
        <v>44697</v>
      </c>
      <c r="G11" s="32"/>
      <c r="H11" s="8">
        <f t="shared" si="2"/>
        <v>44880</v>
      </c>
      <c r="I11" s="11">
        <f t="shared" ca="1" si="0"/>
        <v>171</v>
      </c>
      <c r="J11" s="9" t="str">
        <f t="shared" ca="1" si="1"/>
        <v>NOT DUE</v>
      </c>
      <c r="K11" s="13"/>
      <c r="L11" s="10"/>
    </row>
    <row r="12" spans="1:12" ht="25.5" x14ac:dyDescent="0.25">
      <c r="A12" s="9" t="s">
        <v>1001</v>
      </c>
      <c r="B12" s="29" t="s">
        <v>397</v>
      </c>
      <c r="C12" s="29" t="s">
        <v>398</v>
      </c>
      <c r="D12" s="19" t="s">
        <v>1</v>
      </c>
      <c r="E12" s="7">
        <v>43248</v>
      </c>
      <c r="F12" s="7">
        <v>44697</v>
      </c>
      <c r="G12" s="32"/>
      <c r="H12" s="8">
        <f t="shared" si="2"/>
        <v>44880</v>
      </c>
      <c r="I12" s="11">
        <f t="shared" ca="1" si="0"/>
        <v>171</v>
      </c>
      <c r="J12" s="9" t="str">
        <f t="shared" ca="1" si="1"/>
        <v>NOT DUE</v>
      </c>
      <c r="K12" s="13"/>
      <c r="L12" s="10"/>
    </row>
    <row r="13" spans="1:12" ht="25.5" x14ac:dyDescent="0.25">
      <c r="A13" s="9" t="s">
        <v>1002</v>
      </c>
      <c r="B13" s="29" t="s">
        <v>399</v>
      </c>
      <c r="C13" s="29" t="s">
        <v>3128</v>
      </c>
      <c r="D13" s="19" t="s">
        <v>1</v>
      </c>
      <c r="E13" s="7">
        <v>43248</v>
      </c>
      <c r="F13" s="7">
        <v>44697</v>
      </c>
      <c r="G13" s="32"/>
      <c r="H13" s="8">
        <f t="shared" si="2"/>
        <v>44880</v>
      </c>
      <c r="I13" s="11">
        <f t="shared" ca="1" si="0"/>
        <v>171</v>
      </c>
      <c r="J13" s="9" t="str">
        <f t="shared" ca="1" si="1"/>
        <v>NOT DUE</v>
      </c>
      <c r="K13" s="13"/>
      <c r="L13" s="10"/>
    </row>
    <row r="14" spans="1:12" ht="25.5" x14ac:dyDescent="0.25">
      <c r="A14" s="9" t="s">
        <v>1003</v>
      </c>
      <c r="B14" s="29" t="s">
        <v>401</v>
      </c>
      <c r="C14" s="29" t="s">
        <v>394</v>
      </c>
      <c r="D14" s="19" t="s">
        <v>1</v>
      </c>
      <c r="E14" s="7">
        <v>43248</v>
      </c>
      <c r="F14" s="7">
        <v>44697</v>
      </c>
      <c r="G14" s="32"/>
      <c r="H14" s="8">
        <f t="shared" si="2"/>
        <v>44880</v>
      </c>
      <c r="I14" s="11">
        <f t="shared" ca="1" si="0"/>
        <v>171</v>
      </c>
      <c r="J14" s="9" t="str">
        <f t="shared" ca="1" si="1"/>
        <v>NOT DUE</v>
      </c>
      <c r="K14" s="13"/>
      <c r="L14" s="10"/>
    </row>
    <row r="15" spans="1:12" ht="38.25" x14ac:dyDescent="0.25">
      <c r="A15" s="9" t="s">
        <v>1004</v>
      </c>
      <c r="B15" s="29" t="s">
        <v>402</v>
      </c>
      <c r="C15" s="29" t="s">
        <v>403</v>
      </c>
      <c r="D15" s="19" t="s">
        <v>1</v>
      </c>
      <c r="E15" s="7">
        <v>43248</v>
      </c>
      <c r="F15" s="7">
        <v>44697</v>
      </c>
      <c r="G15" s="32"/>
      <c r="H15" s="8">
        <f t="shared" si="2"/>
        <v>44880</v>
      </c>
      <c r="I15" s="11">
        <f t="shared" ca="1" si="0"/>
        <v>171</v>
      </c>
      <c r="J15" s="9" t="str">
        <f t="shared" ca="1" si="1"/>
        <v>NOT DUE</v>
      </c>
      <c r="K15" s="13"/>
      <c r="L15" s="10"/>
    </row>
    <row r="16" spans="1:12" ht="25.5" x14ac:dyDescent="0.25">
      <c r="A16" s="9" t="s">
        <v>1005</v>
      </c>
      <c r="B16" s="29" t="s">
        <v>404</v>
      </c>
      <c r="C16" s="29" t="s">
        <v>403</v>
      </c>
      <c r="D16" s="19" t="s">
        <v>1</v>
      </c>
      <c r="E16" s="7">
        <v>43248</v>
      </c>
      <c r="F16" s="7">
        <v>44697</v>
      </c>
      <c r="G16" s="32"/>
      <c r="H16" s="8">
        <f t="shared" si="2"/>
        <v>44880</v>
      </c>
      <c r="I16" s="11">
        <f t="shared" ca="1" si="0"/>
        <v>171</v>
      </c>
      <c r="J16" s="9" t="str">
        <f t="shared" ca="1" si="1"/>
        <v>NOT DUE</v>
      </c>
      <c r="K16" s="13"/>
      <c r="L16" s="10"/>
    </row>
    <row r="17" spans="1:12" ht="38.25" x14ac:dyDescent="0.25">
      <c r="A17" s="9" t="s">
        <v>1006</v>
      </c>
      <c r="B17" s="29" t="s">
        <v>405</v>
      </c>
      <c r="C17" s="29" t="s">
        <v>3128</v>
      </c>
      <c r="D17" s="19" t="s">
        <v>1</v>
      </c>
      <c r="E17" s="7">
        <v>43248</v>
      </c>
      <c r="F17" s="7">
        <v>44697</v>
      </c>
      <c r="G17" s="32"/>
      <c r="H17" s="8">
        <f t="shared" si="2"/>
        <v>44880</v>
      </c>
      <c r="I17" s="11">
        <f t="shared" ca="1" si="0"/>
        <v>171</v>
      </c>
      <c r="J17" s="9" t="str">
        <f t="shared" ca="1" si="1"/>
        <v>NOT DUE</v>
      </c>
      <c r="K17" s="13"/>
      <c r="L17" s="10"/>
    </row>
    <row r="18" spans="1:12" ht="25.5" x14ac:dyDescent="0.25">
      <c r="A18" s="9" t="s">
        <v>1007</v>
      </c>
      <c r="B18" s="29" t="s">
        <v>406</v>
      </c>
      <c r="C18" s="29" t="s">
        <v>3128</v>
      </c>
      <c r="D18" s="19" t="s">
        <v>1</v>
      </c>
      <c r="E18" s="7">
        <v>43248</v>
      </c>
      <c r="F18" s="7">
        <v>44697</v>
      </c>
      <c r="G18" s="32"/>
      <c r="H18" s="8">
        <f t="shared" si="2"/>
        <v>44880</v>
      </c>
      <c r="I18" s="11">
        <f t="shared" ref="I18:I35" ca="1" si="3">IF(ISBLANK(H18),"",H18-DATE(YEAR(NOW()),MONTH(NOW()),DAY(NOW())))</f>
        <v>171</v>
      </c>
      <c r="J18" s="9" t="str">
        <f t="shared" ca="1" si="1"/>
        <v>NOT DUE</v>
      </c>
      <c r="K18" s="13"/>
      <c r="L18" s="10"/>
    </row>
    <row r="19" spans="1:12" ht="25.5" x14ac:dyDescent="0.25">
      <c r="A19" s="9" t="s">
        <v>1008</v>
      </c>
      <c r="B19" s="29" t="s">
        <v>407</v>
      </c>
      <c r="C19" s="29" t="s">
        <v>3128</v>
      </c>
      <c r="D19" s="19" t="s">
        <v>1</v>
      </c>
      <c r="E19" s="7">
        <v>43248</v>
      </c>
      <c r="F19" s="7">
        <v>44697</v>
      </c>
      <c r="G19" s="32"/>
      <c r="H19" s="8">
        <f t="shared" si="2"/>
        <v>44880</v>
      </c>
      <c r="I19" s="11">
        <f t="shared" ca="1" si="3"/>
        <v>171</v>
      </c>
      <c r="J19" s="9" t="str">
        <f t="shared" ref="J19:J30" ca="1" si="4">IF(I19="","",IF(I19&lt;0,"OVERDUE","NOT DUE"))</f>
        <v>NOT DUE</v>
      </c>
      <c r="K19" s="13"/>
      <c r="L19" s="10"/>
    </row>
    <row r="20" spans="1:12" ht="25.5" x14ac:dyDescent="0.25">
      <c r="A20" s="9" t="s">
        <v>1009</v>
      </c>
      <c r="B20" s="29" t="s">
        <v>408</v>
      </c>
      <c r="C20" s="29" t="s">
        <v>3128</v>
      </c>
      <c r="D20" s="19" t="s">
        <v>1</v>
      </c>
      <c r="E20" s="7">
        <v>43248</v>
      </c>
      <c r="F20" s="7">
        <v>44697</v>
      </c>
      <c r="G20" s="32"/>
      <c r="H20" s="8">
        <f t="shared" si="2"/>
        <v>44880</v>
      </c>
      <c r="I20" s="11">
        <f t="shared" ca="1" si="3"/>
        <v>171</v>
      </c>
      <c r="J20" s="9" t="str">
        <f t="shared" ca="1" si="4"/>
        <v>NOT DUE</v>
      </c>
      <c r="K20" s="13"/>
      <c r="L20" s="10"/>
    </row>
    <row r="21" spans="1:12" ht="25.5" x14ac:dyDescent="0.25">
      <c r="A21" s="9" t="s">
        <v>1010</v>
      </c>
      <c r="B21" s="29" t="s">
        <v>409</v>
      </c>
      <c r="C21" s="29" t="s">
        <v>3128</v>
      </c>
      <c r="D21" s="19" t="s">
        <v>1</v>
      </c>
      <c r="E21" s="7">
        <v>43248</v>
      </c>
      <c r="F21" s="7">
        <v>44697</v>
      </c>
      <c r="G21" s="32"/>
      <c r="H21" s="8">
        <f t="shared" si="2"/>
        <v>44880</v>
      </c>
      <c r="I21" s="11">
        <f t="shared" ca="1" si="3"/>
        <v>171</v>
      </c>
      <c r="J21" s="9" t="str">
        <f t="shared" ca="1" si="4"/>
        <v>NOT DUE</v>
      </c>
      <c r="K21" s="13"/>
      <c r="L21" s="10"/>
    </row>
    <row r="22" spans="1:12" ht="25.5" x14ac:dyDescent="0.25">
      <c r="A22" s="9" t="s">
        <v>1011</v>
      </c>
      <c r="B22" s="29" t="s">
        <v>410</v>
      </c>
      <c r="C22" s="29" t="s">
        <v>3128</v>
      </c>
      <c r="D22" s="19" t="s">
        <v>1</v>
      </c>
      <c r="E22" s="7">
        <v>43248</v>
      </c>
      <c r="F22" s="7">
        <v>44697</v>
      </c>
      <c r="G22" s="32"/>
      <c r="H22" s="8">
        <f t="shared" si="2"/>
        <v>44880</v>
      </c>
      <c r="I22" s="11">
        <f t="shared" ca="1" si="3"/>
        <v>171</v>
      </c>
      <c r="J22" s="9" t="str">
        <f t="shared" ca="1" si="4"/>
        <v>NOT DUE</v>
      </c>
      <c r="K22" s="13"/>
      <c r="L22" s="10"/>
    </row>
    <row r="23" spans="1:12" ht="25.5" x14ac:dyDescent="0.25">
      <c r="A23" s="9" t="s">
        <v>1012</v>
      </c>
      <c r="B23" s="29" t="s">
        <v>411</v>
      </c>
      <c r="C23" s="29" t="s">
        <v>3128</v>
      </c>
      <c r="D23" s="19" t="s">
        <v>1</v>
      </c>
      <c r="E23" s="7">
        <v>43248</v>
      </c>
      <c r="F23" s="7">
        <v>44697</v>
      </c>
      <c r="G23" s="32"/>
      <c r="H23" s="8">
        <f t="shared" si="2"/>
        <v>44880</v>
      </c>
      <c r="I23" s="11">
        <f t="shared" ca="1" si="3"/>
        <v>171</v>
      </c>
      <c r="J23" s="9" t="str">
        <f t="shared" ca="1" si="4"/>
        <v>NOT DUE</v>
      </c>
      <c r="K23" s="13"/>
      <c r="L23" s="10"/>
    </row>
    <row r="24" spans="1:12" ht="25.5" x14ac:dyDescent="0.25">
      <c r="A24" s="9" t="s">
        <v>1013</v>
      </c>
      <c r="B24" s="29" t="s">
        <v>412</v>
      </c>
      <c r="C24" s="29" t="s">
        <v>3128</v>
      </c>
      <c r="D24" s="19" t="s">
        <v>1</v>
      </c>
      <c r="E24" s="7">
        <v>43248</v>
      </c>
      <c r="F24" s="7">
        <v>44697</v>
      </c>
      <c r="G24" s="32"/>
      <c r="H24" s="8">
        <f t="shared" si="2"/>
        <v>44880</v>
      </c>
      <c r="I24" s="11">
        <f t="shared" ca="1" si="3"/>
        <v>171</v>
      </c>
      <c r="J24" s="9" t="str">
        <f t="shared" ca="1" si="4"/>
        <v>NOT DUE</v>
      </c>
      <c r="K24" s="13"/>
      <c r="L24" s="10"/>
    </row>
    <row r="25" spans="1:12" ht="25.5" x14ac:dyDescent="0.25">
      <c r="A25" s="9" t="s">
        <v>1014</v>
      </c>
      <c r="B25" s="29" t="s">
        <v>413</v>
      </c>
      <c r="C25" s="29" t="s">
        <v>3128</v>
      </c>
      <c r="D25" s="19" t="s">
        <v>1</v>
      </c>
      <c r="E25" s="7">
        <v>43248</v>
      </c>
      <c r="F25" s="7">
        <v>44697</v>
      </c>
      <c r="G25" s="32"/>
      <c r="H25" s="8">
        <f t="shared" si="2"/>
        <v>44880</v>
      </c>
      <c r="I25" s="11">
        <f t="shared" ca="1" si="3"/>
        <v>171</v>
      </c>
      <c r="J25" s="9" t="str">
        <f t="shared" ca="1" si="4"/>
        <v>NOT DUE</v>
      </c>
      <c r="K25" s="13"/>
      <c r="L25" s="10"/>
    </row>
    <row r="26" spans="1:12" ht="25.5" x14ac:dyDescent="0.25">
      <c r="A26" s="9" t="s">
        <v>1015</v>
      </c>
      <c r="B26" s="29" t="s">
        <v>414</v>
      </c>
      <c r="C26" s="29" t="s">
        <v>3128</v>
      </c>
      <c r="D26" s="19" t="s">
        <v>1</v>
      </c>
      <c r="E26" s="7">
        <v>43248</v>
      </c>
      <c r="F26" s="7">
        <v>44697</v>
      </c>
      <c r="G26" s="32"/>
      <c r="H26" s="8">
        <f t="shared" si="2"/>
        <v>44880</v>
      </c>
      <c r="I26" s="11">
        <f t="shared" ca="1" si="3"/>
        <v>171</v>
      </c>
      <c r="J26" s="9" t="str">
        <f t="shared" ca="1" si="4"/>
        <v>NOT DUE</v>
      </c>
      <c r="K26" s="13"/>
      <c r="L26" s="10"/>
    </row>
    <row r="27" spans="1:12" ht="25.5" x14ac:dyDescent="0.25">
      <c r="A27" s="9" t="s">
        <v>1016</v>
      </c>
      <c r="B27" s="29" t="s">
        <v>415</v>
      </c>
      <c r="C27" s="29" t="s">
        <v>3128</v>
      </c>
      <c r="D27" s="19" t="s">
        <v>1</v>
      </c>
      <c r="E27" s="7">
        <v>43248</v>
      </c>
      <c r="F27" s="7">
        <v>44697</v>
      </c>
      <c r="G27" s="32"/>
      <c r="H27" s="8">
        <f t="shared" si="2"/>
        <v>44880</v>
      </c>
      <c r="I27" s="11">
        <f t="shared" ca="1" si="3"/>
        <v>171</v>
      </c>
      <c r="J27" s="9" t="str">
        <f t="shared" ca="1" si="4"/>
        <v>NOT DUE</v>
      </c>
      <c r="K27" s="13"/>
      <c r="L27" s="10"/>
    </row>
    <row r="28" spans="1:12" ht="38.25" x14ac:dyDescent="0.25">
      <c r="A28" s="9" t="s">
        <v>1017</v>
      </c>
      <c r="B28" s="29" t="s">
        <v>416</v>
      </c>
      <c r="C28" s="29" t="s">
        <v>417</v>
      </c>
      <c r="D28" s="19" t="s">
        <v>1</v>
      </c>
      <c r="E28" s="7">
        <v>43248</v>
      </c>
      <c r="F28" s="7">
        <v>44697</v>
      </c>
      <c r="G28" s="32"/>
      <c r="H28" s="8">
        <f t="shared" si="2"/>
        <v>44880</v>
      </c>
      <c r="I28" s="11">
        <f t="shared" ca="1" si="3"/>
        <v>171</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-110</v>
      </c>
      <c r="J29" s="9" t="str">
        <f t="shared" ca="1" si="4"/>
        <v>OVERDUE</v>
      </c>
      <c r="K29" s="13"/>
      <c r="L29" s="10" t="s">
        <v>3140</v>
      </c>
    </row>
    <row r="30" spans="1:12" x14ac:dyDescent="0.25">
      <c r="A30" s="9" t="s">
        <v>1019</v>
      </c>
      <c r="B30" s="29" t="s">
        <v>420</v>
      </c>
      <c r="C30" s="29" t="s">
        <v>421</v>
      </c>
      <c r="D30" s="19" t="s">
        <v>2</v>
      </c>
      <c r="E30" s="7">
        <v>43428</v>
      </c>
      <c r="F30" s="7">
        <v>44697</v>
      </c>
      <c r="G30" s="32"/>
      <c r="H30" s="8">
        <f>EDATE(F30-1,1)</f>
        <v>44727</v>
      </c>
      <c r="I30" s="11">
        <f t="shared" ca="1" si="3"/>
        <v>18</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231</v>
      </c>
      <c r="J31" s="9" t="str">
        <f t="shared" ref="J31:J35" ca="1" si="5">IF(I31="","",IF(I31&lt;0,"OVERDUE","NOT DUE"))</f>
        <v>NOT DUE</v>
      </c>
      <c r="K31" s="29" t="s">
        <v>432</v>
      </c>
      <c r="L31" s="10"/>
    </row>
    <row r="32" spans="1:12" x14ac:dyDescent="0.25">
      <c r="A32" s="9" t="s">
        <v>1021</v>
      </c>
      <c r="B32" s="29" t="s">
        <v>422</v>
      </c>
      <c r="C32" s="29" t="s">
        <v>424</v>
      </c>
      <c r="D32" s="19" t="s">
        <v>2</v>
      </c>
      <c r="E32" s="7">
        <v>43428</v>
      </c>
      <c r="F32" s="7">
        <v>44697</v>
      </c>
      <c r="G32" s="32"/>
      <c r="H32" s="8">
        <f>EDATE(F32-1,1)</f>
        <v>44727</v>
      </c>
      <c r="I32" s="11">
        <f t="shared" ca="1" si="3"/>
        <v>18</v>
      </c>
      <c r="J32" s="9" t="str">
        <f t="shared" ca="1" si="5"/>
        <v>NOT DUE</v>
      </c>
      <c r="K32" s="29"/>
      <c r="L32" s="10"/>
    </row>
    <row r="33" spans="1:12" ht="36" customHeight="1" x14ac:dyDescent="0.25">
      <c r="A33" s="9" t="s">
        <v>1022</v>
      </c>
      <c r="B33" s="29" t="s">
        <v>425</v>
      </c>
      <c r="C33" s="29" t="s">
        <v>426</v>
      </c>
      <c r="D33" s="19" t="s">
        <v>2</v>
      </c>
      <c r="E33" s="7">
        <v>43428</v>
      </c>
      <c r="F33" s="7">
        <v>44697</v>
      </c>
      <c r="G33" s="32"/>
      <c r="H33" s="8">
        <f>EDATE(F33-1,1)</f>
        <v>44727</v>
      </c>
      <c r="I33" s="11">
        <f t="shared" ca="1" si="3"/>
        <v>18</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1017</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199</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9"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434</v>
      </c>
      <c r="D3" s="162" t="s">
        <v>9</v>
      </c>
      <c r="E3" s="162"/>
      <c r="F3" s="3" t="s">
        <v>1025</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44709</v>
      </c>
      <c r="G8" s="32"/>
      <c r="H8" s="8">
        <f>EDATE(F8-1,1)</f>
        <v>44739</v>
      </c>
      <c r="I8" s="11">
        <f t="shared" ref="I8:I35" ca="1" si="0">IF(ISBLANK(H8),"",H8-DATE(YEAR(NOW()),MONTH(NOW()),DAY(NOW())))</f>
        <v>30</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13</v>
      </c>
      <c r="J9" s="9" t="str">
        <f t="shared" ca="1" si="1"/>
        <v>NOT DUE</v>
      </c>
      <c r="K9" s="13"/>
      <c r="L9" s="10"/>
    </row>
    <row r="10" spans="1:12" ht="63.75" x14ac:dyDescent="0.25">
      <c r="A10" s="9" t="s">
        <v>970</v>
      </c>
      <c r="B10" s="29" t="s">
        <v>393</v>
      </c>
      <c r="C10" s="29" t="s">
        <v>394</v>
      </c>
      <c r="D10" s="19" t="s">
        <v>1</v>
      </c>
      <c r="E10" s="7">
        <v>43248</v>
      </c>
      <c r="F10" s="7">
        <v>44697</v>
      </c>
      <c r="G10" s="32"/>
      <c r="H10" s="8">
        <f t="shared" ref="H10:H29" si="2">DATE(YEAR(F10),MONTH(F10)+6,DAY(F10)-1)</f>
        <v>44880</v>
      </c>
      <c r="I10" s="11">
        <f t="shared" ca="1" si="0"/>
        <v>171</v>
      </c>
      <c r="J10" s="9" t="str">
        <f t="shared" ca="1" si="1"/>
        <v>NOT DUE</v>
      </c>
      <c r="K10" s="29"/>
      <c r="L10" s="10"/>
    </row>
    <row r="11" spans="1:12" ht="51" x14ac:dyDescent="0.25">
      <c r="A11" s="9" t="s">
        <v>971</v>
      </c>
      <c r="B11" s="29" t="s">
        <v>395</v>
      </c>
      <c r="C11" s="29" t="s">
        <v>396</v>
      </c>
      <c r="D11" s="19" t="s">
        <v>1</v>
      </c>
      <c r="E11" s="7">
        <v>43248</v>
      </c>
      <c r="F11" s="7">
        <v>44697</v>
      </c>
      <c r="G11" s="32"/>
      <c r="H11" s="8">
        <f t="shared" si="2"/>
        <v>44880</v>
      </c>
      <c r="I11" s="11">
        <f t="shared" ca="1" si="0"/>
        <v>171</v>
      </c>
      <c r="J11" s="9" t="str">
        <f t="shared" ca="1" si="1"/>
        <v>NOT DUE</v>
      </c>
      <c r="K11" s="13"/>
      <c r="L11" s="10"/>
    </row>
    <row r="12" spans="1:12" ht="25.5" x14ac:dyDescent="0.25">
      <c r="A12" s="9" t="s">
        <v>972</v>
      </c>
      <c r="B12" s="29" t="s">
        <v>397</v>
      </c>
      <c r="C12" s="29" t="s">
        <v>398</v>
      </c>
      <c r="D12" s="19" t="s">
        <v>1</v>
      </c>
      <c r="E12" s="7">
        <v>43248</v>
      </c>
      <c r="F12" s="7">
        <v>44697</v>
      </c>
      <c r="G12" s="32"/>
      <c r="H12" s="8">
        <f t="shared" si="2"/>
        <v>44880</v>
      </c>
      <c r="I12" s="11">
        <f t="shared" ca="1" si="0"/>
        <v>171</v>
      </c>
      <c r="J12" s="9" t="str">
        <f t="shared" ca="1" si="1"/>
        <v>NOT DUE</v>
      </c>
      <c r="K12" s="13"/>
      <c r="L12" s="10"/>
    </row>
    <row r="13" spans="1:12" ht="25.5" x14ac:dyDescent="0.25">
      <c r="A13" s="9" t="s">
        <v>973</v>
      </c>
      <c r="B13" s="29" t="s">
        <v>399</v>
      </c>
      <c r="C13" s="29" t="s">
        <v>3128</v>
      </c>
      <c r="D13" s="19" t="s">
        <v>1</v>
      </c>
      <c r="E13" s="7">
        <v>43248</v>
      </c>
      <c r="F13" s="7">
        <v>44697</v>
      </c>
      <c r="G13" s="32"/>
      <c r="H13" s="8">
        <f t="shared" si="2"/>
        <v>44880</v>
      </c>
      <c r="I13" s="11">
        <f t="shared" ca="1" si="0"/>
        <v>171</v>
      </c>
      <c r="J13" s="9" t="str">
        <f t="shared" ca="1" si="1"/>
        <v>NOT DUE</v>
      </c>
      <c r="K13" s="13"/>
      <c r="L13" s="10"/>
    </row>
    <row r="14" spans="1:12" ht="25.5" x14ac:dyDescent="0.25">
      <c r="A14" s="9" t="s">
        <v>974</v>
      </c>
      <c r="B14" s="29" t="s">
        <v>401</v>
      </c>
      <c r="C14" s="29" t="s">
        <v>394</v>
      </c>
      <c r="D14" s="19" t="s">
        <v>1</v>
      </c>
      <c r="E14" s="7">
        <v>43248</v>
      </c>
      <c r="F14" s="7">
        <v>44697</v>
      </c>
      <c r="G14" s="32"/>
      <c r="H14" s="8">
        <f t="shared" si="2"/>
        <v>44880</v>
      </c>
      <c r="I14" s="11">
        <f t="shared" ca="1" si="0"/>
        <v>171</v>
      </c>
      <c r="J14" s="9" t="str">
        <f t="shared" ca="1" si="1"/>
        <v>NOT DUE</v>
      </c>
      <c r="K14" s="13"/>
      <c r="L14" s="10"/>
    </row>
    <row r="15" spans="1:12" ht="38.25" x14ac:dyDescent="0.25">
      <c r="A15" s="9" t="s">
        <v>975</v>
      </c>
      <c r="B15" s="29" t="s">
        <v>402</v>
      </c>
      <c r="C15" s="29" t="s">
        <v>403</v>
      </c>
      <c r="D15" s="19" t="s">
        <v>1</v>
      </c>
      <c r="E15" s="7">
        <v>43248</v>
      </c>
      <c r="F15" s="7">
        <v>44697</v>
      </c>
      <c r="G15" s="32"/>
      <c r="H15" s="8">
        <f t="shared" si="2"/>
        <v>44880</v>
      </c>
      <c r="I15" s="11">
        <f t="shared" ca="1" si="0"/>
        <v>171</v>
      </c>
      <c r="J15" s="9" t="str">
        <f t="shared" ca="1" si="1"/>
        <v>NOT DUE</v>
      </c>
      <c r="K15" s="13"/>
      <c r="L15" s="10"/>
    </row>
    <row r="16" spans="1:12" ht="25.5" x14ac:dyDescent="0.25">
      <c r="A16" s="9" t="s">
        <v>976</v>
      </c>
      <c r="B16" s="29" t="s">
        <v>404</v>
      </c>
      <c r="C16" s="29" t="s">
        <v>403</v>
      </c>
      <c r="D16" s="19" t="s">
        <v>1</v>
      </c>
      <c r="E16" s="7">
        <v>43248</v>
      </c>
      <c r="F16" s="7">
        <v>44697</v>
      </c>
      <c r="G16" s="32"/>
      <c r="H16" s="8">
        <f t="shared" si="2"/>
        <v>44880</v>
      </c>
      <c r="I16" s="11">
        <f t="shared" ca="1" si="0"/>
        <v>171</v>
      </c>
      <c r="J16" s="9" t="str">
        <f t="shared" ca="1" si="1"/>
        <v>NOT DUE</v>
      </c>
      <c r="K16" s="13"/>
      <c r="L16" s="10"/>
    </row>
    <row r="17" spans="1:12" ht="38.25" x14ac:dyDescent="0.25">
      <c r="A17" s="9" t="s">
        <v>977</v>
      </c>
      <c r="B17" s="29" t="s">
        <v>405</v>
      </c>
      <c r="C17" s="29" t="s">
        <v>3128</v>
      </c>
      <c r="D17" s="19" t="s">
        <v>1</v>
      </c>
      <c r="E17" s="7">
        <v>43248</v>
      </c>
      <c r="F17" s="7">
        <v>44697</v>
      </c>
      <c r="G17" s="32"/>
      <c r="H17" s="8">
        <f t="shared" si="2"/>
        <v>44880</v>
      </c>
      <c r="I17" s="11">
        <f t="shared" ca="1" si="0"/>
        <v>171</v>
      </c>
      <c r="J17" s="9" t="str">
        <f t="shared" ca="1" si="1"/>
        <v>NOT DUE</v>
      </c>
      <c r="K17" s="13"/>
      <c r="L17" s="10"/>
    </row>
    <row r="18" spans="1:12" ht="25.5" x14ac:dyDescent="0.25">
      <c r="A18" s="9" t="s">
        <v>978</v>
      </c>
      <c r="B18" s="29" t="s">
        <v>406</v>
      </c>
      <c r="C18" s="29" t="s">
        <v>3128</v>
      </c>
      <c r="D18" s="19" t="s">
        <v>1</v>
      </c>
      <c r="E18" s="7">
        <v>43248</v>
      </c>
      <c r="F18" s="7">
        <v>44697</v>
      </c>
      <c r="G18" s="32"/>
      <c r="H18" s="8">
        <f t="shared" si="2"/>
        <v>44880</v>
      </c>
      <c r="I18" s="11">
        <f t="shared" ca="1" si="0"/>
        <v>171</v>
      </c>
      <c r="J18" s="9" t="str">
        <f t="shared" ca="1" si="1"/>
        <v>NOT DUE</v>
      </c>
      <c r="K18" s="13"/>
      <c r="L18" s="10"/>
    </row>
    <row r="19" spans="1:12" ht="25.5" x14ac:dyDescent="0.25">
      <c r="A19" s="9" t="s">
        <v>979</v>
      </c>
      <c r="B19" s="29" t="s">
        <v>407</v>
      </c>
      <c r="C19" s="29" t="s">
        <v>3128</v>
      </c>
      <c r="D19" s="19" t="s">
        <v>1</v>
      </c>
      <c r="E19" s="7">
        <v>43248</v>
      </c>
      <c r="F19" s="7">
        <v>44697</v>
      </c>
      <c r="G19" s="32"/>
      <c r="H19" s="8">
        <f t="shared" si="2"/>
        <v>44880</v>
      </c>
      <c r="I19" s="11">
        <f t="shared" ca="1" si="0"/>
        <v>171</v>
      </c>
      <c r="J19" s="9" t="str">
        <f t="shared" ca="1" si="1"/>
        <v>NOT DUE</v>
      </c>
      <c r="K19" s="13"/>
      <c r="L19" s="10"/>
    </row>
    <row r="20" spans="1:12" ht="25.5" x14ac:dyDescent="0.25">
      <c r="A20" s="9" t="s">
        <v>980</v>
      </c>
      <c r="B20" s="29" t="s">
        <v>408</v>
      </c>
      <c r="C20" s="29" t="s">
        <v>3128</v>
      </c>
      <c r="D20" s="19" t="s">
        <v>1</v>
      </c>
      <c r="E20" s="7">
        <v>43248</v>
      </c>
      <c r="F20" s="7">
        <v>44697</v>
      </c>
      <c r="G20" s="32"/>
      <c r="H20" s="8">
        <f t="shared" si="2"/>
        <v>44880</v>
      </c>
      <c r="I20" s="11">
        <f t="shared" ca="1" si="0"/>
        <v>171</v>
      </c>
      <c r="J20" s="9" t="str">
        <f t="shared" ca="1" si="1"/>
        <v>NOT DUE</v>
      </c>
      <c r="K20" s="13"/>
      <c r="L20" s="10"/>
    </row>
    <row r="21" spans="1:12" ht="25.5" x14ac:dyDescent="0.25">
      <c r="A21" s="9" t="s">
        <v>981</v>
      </c>
      <c r="B21" s="29" t="s">
        <v>409</v>
      </c>
      <c r="C21" s="29" t="s">
        <v>3128</v>
      </c>
      <c r="D21" s="19" t="s">
        <v>1</v>
      </c>
      <c r="E21" s="7">
        <v>43248</v>
      </c>
      <c r="F21" s="7">
        <v>44697</v>
      </c>
      <c r="G21" s="32"/>
      <c r="H21" s="8">
        <f t="shared" si="2"/>
        <v>44880</v>
      </c>
      <c r="I21" s="11">
        <f t="shared" ca="1" si="0"/>
        <v>171</v>
      </c>
      <c r="J21" s="9" t="str">
        <f t="shared" ca="1" si="1"/>
        <v>NOT DUE</v>
      </c>
      <c r="K21" s="13"/>
      <c r="L21" s="10"/>
    </row>
    <row r="22" spans="1:12" ht="25.5" x14ac:dyDescent="0.25">
      <c r="A22" s="9" t="s">
        <v>982</v>
      </c>
      <c r="B22" s="29" t="s">
        <v>410</v>
      </c>
      <c r="C22" s="29" t="s">
        <v>3128</v>
      </c>
      <c r="D22" s="19" t="s">
        <v>1</v>
      </c>
      <c r="E22" s="7">
        <v>43248</v>
      </c>
      <c r="F22" s="7">
        <v>44697</v>
      </c>
      <c r="G22" s="32"/>
      <c r="H22" s="8">
        <f t="shared" si="2"/>
        <v>44880</v>
      </c>
      <c r="I22" s="11">
        <f t="shared" ca="1" si="0"/>
        <v>171</v>
      </c>
      <c r="J22" s="9" t="str">
        <f t="shared" ca="1" si="1"/>
        <v>NOT DUE</v>
      </c>
      <c r="K22" s="13"/>
      <c r="L22" s="10" t="s">
        <v>2289</v>
      </c>
    </row>
    <row r="23" spans="1:12" ht="25.5" x14ac:dyDescent="0.25">
      <c r="A23" s="9" t="s">
        <v>983</v>
      </c>
      <c r="B23" s="29" t="s">
        <v>411</v>
      </c>
      <c r="C23" s="29" t="s">
        <v>3128</v>
      </c>
      <c r="D23" s="19" t="s">
        <v>1</v>
      </c>
      <c r="E23" s="7">
        <v>43248</v>
      </c>
      <c r="F23" s="7">
        <v>44697</v>
      </c>
      <c r="G23" s="32"/>
      <c r="H23" s="8">
        <f t="shared" si="2"/>
        <v>44880</v>
      </c>
      <c r="I23" s="11">
        <f t="shared" ca="1" si="0"/>
        <v>171</v>
      </c>
      <c r="J23" s="9" t="str">
        <f t="shared" ca="1" si="1"/>
        <v>NOT DUE</v>
      </c>
      <c r="K23" s="13"/>
      <c r="L23" s="10"/>
    </row>
    <row r="24" spans="1:12" ht="25.5" x14ac:dyDescent="0.25">
      <c r="A24" s="9" t="s">
        <v>984</v>
      </c>
      <c r="B24" s="29" t="s">
        <v>412</v>
      </c>
      <c r="C24" s="29" t="s">
        <v>3128</v>
      </c>
      <c r="D24" s="19" t="s">
        <v>1</v>
      </c>
      <c r="E24" s="7">
        <v>43248</v>
      </c>
      <c r="F24" s="7">
        <v>44697</v>
      </c>
      <c r="G24" s="32"/>
      <c r="H24" s="8">
        <f t="shared" si="2"/>
        <v>44880</v>
      </c>
      <c r="I24" s="11">
        <f t="shared" ca="1" si="0"/>
        <v>171</v>
      </c>
      <c r="J24" s="9" t="str">
        <f t="shared" ca="1" si="1"/>
        <v>NOT DUE</v>
      </c>
      <c r="K24" s="13"/>
      <c r="L24" s="10"/>
    </row>
    <row r="25" spans="1:12" ht="25.5" x14ac:dyDescent="0.25">
      <c r="A25" s="9" t="s">
        <v>985</v>
      </c>
      <c r="B25" s="29" t="s">
        <v>413</v>
      </c>
      <c r="C25" s="29" t="s">
        <v>3128</v>
      </c>
      <c r="D25" s="19" t="s">
        <v>1</v>
      </c>
      <c r="E25" s="7">
        <v>43248</v>
      </c>
      <c r="F25" s="7">
        <v>44697</v>
      </c>
      <c r="G25" s="32"/>
      <c r="H25" s="8">
        <f t="shared" si="2"/>
        <v>44880</v>
      </c>
      <c r="I25" s="11">
        <f t="shared" ca="1" si="0"/>
        <v>171</v>
      </c>
      <c r="J25" s="9" t="str">
        <f t="shared" ca="1" si="1"/>
        <v>NOT DUE</v>
      </c>
      <c r="K25" s="13"/>
      <c r="L25" s="10"/>
    </row>
    <row r="26" spans="1:12" ht="25.5" x14ac:dyDescent="0.25">
      <c r="A26" s="9" t="s">
        <v>986</v>
      </c>
      <c r="B26" s="29" t="s">
        <v>414</v>
      </c>
      <c r="C26" s="29" t="s">
        <v>3128</v>
      </c>
      <c r="D26" s="19" t="s">
        <v>1</v>
      </c>
      <c r="E26" s="7">
        <v>43248</v>
      </c>
      <c r="F26" s="7">
        <v>44697</v>
      </c>
      <c r="G26" s="32"/>
      <c r="H26" s="8">
        <f t="shared" si="2"/>
        <v>44880</v>
      </c>
      <c r="I26" s="11">
        <f t="shared" ca="1" si="0"/>
        <v>171</v>
      </c>
      <c r="J26" s="9" t="str">
        <f t="shared" ca="1" si="1"/>
        <v>NOT DUE</v>
      </c>
      <c r="K26" s="13"/>
      <c r="L26" s="10"/>
    </row>
    <row r="27" spans="1:12" ht="25.5" x14ac:dyDescent="0.25">
      <c r="A27" s="9" t="s">
        <v>987</v>
      </c>
      <c r="B27" s="29" t="s">
        <v>415</v>
      </c>
      <c r="C27" s="29" t="s">
        <v>3128</v>
      </c>
      <c r="D27" s="19" t="s">
        <v>1</v>
      </c>
      <c r="E27" s="7">
        <v>43248</v>
      </c>
      <c r="F27" s="7">
        <v>44697</v>
      </c>
      <c r="G27" s="32"/>
      <c r="H27" s="8">
        <f t="shared" si="2"/>
        <v>44880</v>
      </c>
      <c r="I27" s="11">
        <f t="shared" ca="1" si="0"/>
        <v>171</v>
      </c>
      <c r="J27" s="9" t="str">
        <f t="shared" ca="1" si="1"/>
        <v>NOT DUE</v>
      </c>
      <c r="K27" s="13"/>
      <c r="L27" s="10"/>
    </row>
    <row r="28" spans="1:12" ht="38.25" x14ac:dyDescent="0.25">
      <c r="A28" s="9" t="s">
        <v>988</v>
      </c>
      <c r="B28" s="29" t="s">
        <v>416</v>
      </c>
      <c r="C28" s="29" t="s">
        <v>417</v>
      </c>
      <c r="D28" s="19" t="s">
        <v>1</v>
      </c>
      <c r="E28" s="7">
        <v>43248</v>
      </c>
      <c r="F28" s="7">
        <v>44697</v>
      </c>
      <c r="G28" s="32"/>
      <c r="H28" s="8">
        <f t="shared" si="2"/>
        <v>44880</v>
      </c>
      <c r="I28" s="11">
        <f t="shared" ca="1" si="0"/>
        <v>171</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-110</v>
      </c>
      <c r="J29" s="9" t="str">
        <f t="shared" ca="1" si="1"/>
        <v>OVERDUE</v>
      </c>
      <c r="K29" s="13"/>
      <c r="L29" s="10" t="s">
        <v>3140</v>
      </c>
    </row>
    <row r="30" spans="1:12" x14ac:dyDescent="0.25">
      <c r="A30" s="9" t="s">
        <v>990</v>
      </c>
      <c r="B30" s="29" t="s">
        <v>420</v>
      </c>
      <c r="C30" s="29" t="s">
        <v>421</v>
      </c>
      <c r="D30" s="19" t="s">
        <v>2</v>
      </c>
      <c r="E30" s="7">
        <v>43428</v>
      </c>
      <c r="F30" s="7">
        <v>44697</v>
      </c>
      <c r="G30" s="32"/>
      <c r="H30" s="8">
        <f>EDATE(F30-1,1)</f>
        <v>44727</v>
      </c>
      <c r="I30" s="11">
        <f t="shared" ca="1" si="0"/>
        <v>18</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231</v>
      </c>
      <c r="J31" s="9" t="str">
        <f t="shared" ca="1" si="1"/>
        <v>NOT DUE</v>
      </c>
      <c r="K31" s="29" t="s">
        <v>432</v>
      </c>
      <c r="L31" s="10"/>
    </row>
    <row r="32" spans="1:12" x14ac:dyDescent="0.25">
      <c r="A32" s="9" t="s">
        <v>992</v>
      </c>
      <c r="B32" s="29" t="s">
        <v>422</v>
      </c>
      <c r="C32" s="29" t="s">
        <v>424</v>
      </c>
      <c r="D32" s="19" t="s">
        <v>2</v>
      </c>
      <c r="E32" s="7">
        <v>43428</v>
      </c>
      <c r="F32" s="7">
        <v>44697</v>
      </c>
      <c r="G32" s="32"/>
      <c r="H32" s="8">
        <f>EDATE(F32-1,1)</f>
        <v>44727</v>
      </c>
      <c r="I32" s="11">
        <f t="shared" ca="1" si="0"/>
        <v>18</v>
      </c>
      <c r="J32" s="9" t="str">
        <f t="shared" ca="1" si="1"/>
        <v>NOT DUE</v>
      </c>
      <c r="K32" s="29"/>
      <c r="L32" s="10" t="s">
        <v>3139</v>
      </c>
    </row>
    <row r="33" spans="1:12" x14ac:dyDescent="0.25">
      <c r="A33" s="9" t="s">
        <v>993</v>
      </c>
      <c r="B33" s="29" t="s">
        <v>425</v>
      </c>
      <c r="C33" s="29" t="s">
        <v>426</v>
      </c>
      <c r="D33" s="19" t="s">
        <v>2</v>
      </c>
      <c r="E33" s="7">
        <v>43428</v>
      </c>
      <c r="F33" s="7">
        <v>44697</v>
      </c>
      <c r="G33" s="32"/>
      <c r="H33" s="8">
        <f>EDATE(F33-1,1)</f>
        <v>44727</v>
      </c>
      <c r="I33" s="11">
        <f t="shared" ca="1" si="0"/>
        <v>18</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1017</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199</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1"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435</v>
      </c>
      <c r="D3" s="162" t="s">
        <v>9</v>
      </c>
      <c r="E3" s="162"/>
      <c r="F3" s="3" t="s">
        <v>1026</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44709</v>
      </c>
      <c r="G8" s="32"/>
      <c r="H8" s="8">
        <f>DATE(YEAR(F8),MONTH(F8)+6,DAY(F8)-1)</f>
        <v>44892</v>
      </c>
      <c r="I8" s="11">
        <f t="shared" ref="I8:I34" ca="1" si="0">IF(ISBLANK(H8),"",H8-DATE(YEAR(NOW()),MONTH(NOW()),DAY(NOW())))</f>
        <v>183</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13</v>
      </c>
      <c r="J9" s="9" t="str">
        <f t="shared" ca="1" si="1"/>
        <v>NOT DUE</v>
      </c>
      <c r="K9" s="29"/>
      <c r="L9" s="10"/>
    </row>
    <row r="10" spans="1:12" x14ac:dyDescent="0.25">
      <c r="A10" s="9" t="s">
        <v>1029</v>
      </c>
      <c r="B10" s="29" t="s">
        <v>439</v>
      </c>
      <c r="C10" s="29" t="s">
        <v>440</v>
      </c>
      <c r="D10" s="19" t="s">
        <v>1</v>
      </c>
      <c r="E10" s="7">
        <v>43248</v>
      </c>
      <c r="F10" s="7">
        <v>44697</v>
      </c>
      <c r="G10" s="32"/>
      <c r="H10" s="8">
        <f>DATE(YEAR(F10),MONTH(F10)+6,DAY(F10)-1)</f>
        <v>44880</v>
      </c>
      <c r="I10" s="11">
        <f t="shared" ca="1" si="0"/>
        <v>171</v>
      </c>
      <c r="J10" s="9" t="str">
        <f t="shared" ca="1" si="1"/>
        <v>NOT DUE</v>
      </c>
      <c r="K10" s="29"/>
      <c r="L10" s="10"/>
    </row>
    <row r="11" spans="1:12" ht="25.5" x14ac:dyDescent="0.25">
      <c r="A11" s="9" t="s">
        <v>1030</v>
      </c>
      <c r="B11" s="29" t="s">
        <v>389</v>
      </c>
      <c r="C11" s="29" t="s">
        <v>441</v>
      </c>
      <c r="D11" s="19" t="s">
        <v>1</v>
      </c>
      <c r="E11" s="7">
        <v>43248</v>
      </c>
      <c r="F11" s="7">
        <v>44697</v>
      </c>
      <c r="G11" s="32"/>
      <c r="H11" s="8">
        <f>DATE(YEAR(F11),MONTH(F11)+6,DAY(F11)-1)</f>
        <v>44880</v>
      </c>
      <c r="I11" s="11">
        <f t="shared" ca="1" si="0"/>
        <v>171</v>
      </c>
      <c r="J11" s="9" t="str">
        <f t="shared" ca="1" si="1"/>
        <v>NOT DUE</v>
      </c>
      <c r="K11" s="29"/>
      <c r="L11" s="10"/>
    </row>
    <row r="12" spans="1:12" ht="25.5" x14ac:dyDescent="0.25">
      <c r="A12" s="9" t="s">
        <v>1031</v>
      </c>
      <c r="B12" s="29" t="s">
        <v>389</v>
      </c>
      <c r="C12" s="29" t="s">
        <v>392</v>
      </c>
      <c r="D12" s="19" t="s">
        <v>465</v>
      </c>
      <c r="E12" s="7">
        <v>43404</v>
      </c>
      <c r="F12" s="7">
        <v>44697</v>
      </c>
      <c r="G12" s="32"/>
      <c r="H12" s="8">
        <f>DATE(YEAR(F12),MONTH(F12)+2,DAY(F12)-1)</f>
        <v>44757</v>
      </c>
      <c r="I12" s="11">
        <f t="shared" ca="1" si="0"/>
        <v>48</v>
      </c>
      <c r="J12" s="9" t="str">
        <f t="shared" ca="1" si="1"/>
        <v>NOT DUE</v>
      </c>
      <c r="K12" s="29"/>
      <c r="L12" s="10"/>
    </row>
    <row r="13" spans="1:12" x14ac:dyDescent="0.25">
      <c r="A13" s="9" t="s">
        <v>1032</v>
      </c>
      <c r="B13" s="29" t="s">
        <v>442</v>
      </c>
      <c r="C13" s="29" t="s">
        <v>392</v>
      </c>
      <c r="D13" s="19" t="s">
        <v>430</v>
      </c>
      <c r="E13" s="7">
        <v>43404</v>
      </c>
      <c r="F13" s="7">
        <v>44697</v>
      </c>
      <c r="G13" s="32"/>
      <c r="H13" s="8">
        <f>DATE(YEAR(F13),MONTH(F13)+2,DAY(F13)-1)</f>
        <v>44757</v>
      </c>
      <c r="I13" s="11">
        <f t="shared" ca="1" si="0"/>
        <v>48</v>
      </c>
      <c r="J13" s="9" t="str">
        <f t="shared" ca="1" si="1"/>
        <v>NOT DUE</v>
      </c>
      <c r="K13" s="29"/>
      <c r="L13" s="10"/>
    </row>
    <row r="14" spans="1:12" x14ac:dyDescent="0.25">
      <c r="A14" s="9" t="s">
        <v>1033</v>
      </c>
      <c r="B14" s="29" t="s">
        <v>442</v>
      </c>
      <c r="C14" s="29" t="s">
        <v>443</v>
      </c>
      <c r="D14" s="19" t="s">
        <v>1</v>
      </c>
      <c r="E14" s="7">
        <v>43248</v>
      </c>
      <c r="F14" s="7">
        <v>44697</v>
      </c>
      <c r="G14" s="32"/>
      <c r="H14" s="8">
        <f>DATE(YEAR(F14),MONTH(F14)+6,DAY(F14)-1)</f>
        <v>44880</v>
      </c>
      <c r="I14" s="11">
        <f t="shared" ca="1" si="0"/>
        <v>171</v>
      </c>
      <c r="J14" s="9" t="str">
        <f t="shared" ca="1" si="1"/>
        <v>NOT DUE</v>
      </c>
      <c r="K14" s="29"/>
      <c r="L14" s="10"/>
    </row>
    <row r="15" spans="1:12" x14ac:dyDescent="0.25">
      <c r="A15" s="9" t="s">
        <v>1034</v>
      </c>
      <c r="B15" s="29" t="s">
        <v>444</v>
      </c>
      <c r="C15" s="29" t="s">
        <v>392</v>
      </c>
      <c r="D15" s="19" t="s">
        <v>430</v>
      </c>
      <c r="E15" s="7">
        <v>43404</v>
      </c>
      <c r="F15" s="7">
        <v>44697</v>
      </c>
      <c r="G15" s="32"/>
      <c r="H15" s="8">
        <f>DATE(YEAR(F15),MONTH(F15)+2,DAY(F15)-1)</f>
        <v>44757</v>
      </c>
      <c r="I15" s="11">
        <f t="shared" ca="1" si="0"/>
        <v>48</v>
      </c>
      <c r="J15" s="9" t="str">
        <f t="shared" ca="1" si="1"/>
        <v>NOT DUE</v>
      </c>
      <c r="K15" s="29"/>
      <c r="L15" s="10"/>
    </row>
    <row r="16" spans="1:12" x14ac:dyDescent="0.25">
      <c r="A16" s="9" t="s">
        <v>1035</v>
      </c>
      <c r="B16" s="29" t="s">
        <v>444</v>
      </c>
      <c r="C16" s="29" t="s">
        <v>445</v>
      </c>
      <c r="D16" s="19" t="s">
        <v>1</v>
      </c>
      <c r="E16" s="7">
        <v>43248</v>
      </c>
      <c r="F16" s="7">
        <v>44697</v>
      </c>
      <c r="G16" s="32"/>
      <c r="H16" s="8">
        <f>DATE(YEAR(F16),MONTH(F16)+6,DAY(F16)-1)</f>
        <v>44880</v>
      </c>
      <c r="I16" s="11">
        <f t="shared" ca="1" si="0"/>
        <v>171</v>
      </c>
      <c r="J16" s="9" t="str">
        <f t="shared" ca="1" si="1"/>
        <v>NOT DUE</v>
      </c>
      <c r="K16" s="29"/>
      <c r="L16" s="10"/>
    </row>
    <row r="17" spans="1:12" ht="63.75" x14ac:dyDescent="0.25">
      <c r="A17" s="9" t="s">
        <v>1036</v>
      </c>
      <c r="B17" s="29" t="s">
        <v>446</v>
      </c>
      <c r="C17" s="29" t="s">
        <v>396</v>
      </c>
      <c r="D17" s="19" t="s">
        <v>1</v>
      </c>
      <c r="E17" s="7">
        <v>43248</v>
      </c>
      <c r="F17" s="7">
        <v>44697</v>
      </c>
      <c r="G17" s="32"/>
      <c r="H17" s="8">
        <f>DATE(YEAR(F17),MONTH(F17)+6,DAY(F17)-1)</f>
        <v>44880</v>
      </c>
      <c r="I17" s="11">
        <f t="shared" ca="1" si="0"/>
        <v>171</v>
      </c>
      <c r="J17" s="9" t="str">
        <f t="shared" ca="1" si="1"/>
        <v>NOT DUE</v>
      </c>
      <c r="K17" s="29"/>
      <c r="L17" s="10"/>
    </row>
    <row r="18" spans="1:12" x14ac:dyDescent="0.25">
      <c r="A18" s="9" t="s">
        <v>1037</v>
      </c>
      <c r="B18" s="29" t="s">
        <v>447</v>
      </c>
      <c r="C18" s="29" t="s">
        <v>440</v>
      </c>
      <c r="D18" s="19" t="s">
        <v>1</v>
      </c>
      <c r="E18" s="7">
        <v>43248</v>
      </c>
      <c r="F18" s="7">
        <v>44697</v>
      </c>
      <c r="G18" s="32"/>
      <c r="H18" s="8">
        <f>DATE(YEAR(F18),MONTH(F18)+6,DAY(F18)-1)</f>
        <v>44880</v>
      </c>
      <c r="I18" s="11">
        <f t="shared" ca="1" si="0"/>
        <v>171</v>
      </c>
      <c r="J18" s="9" t="str">
        <f t="shared" ca="1" si="1"/>
        <v>NOT DUE</v>
      </c>
      <c r="K18" s="29" t="s">
        <v>466</v>
      </c>
      <c r="L18" s="10"/>
    </row>
    <row r="19" spans="1:12" x14ac:dyDescent="0.25">
      <c r="A19" s="9" t="s">
        <v>1038</v>
      </c>
      <c r="B19" s="29" t="s">
        <v>447</v>
      </c>
      <c r="C19" s="29" t="s">
        <v>392</v>
      </c>
      <c r="D19" s="19" t="s">
        <v>430</v>
      </c>
      <c r="E19" s="7">
        <v>43404</v>
      </c>
      <c r="F19" s="7">
        <v>44697</v>
      </c>
      <c r="G19" s="32"/>
      <c r="H19" s="8">
        <f>DATE(YEAR(F19),MONTH(F19)+2,DAY(F19)-1)</f>
        <v>44757</v>
      </c>
      <c r="I19" s="11">
        <f t="shared" ca="1" si="0"/>
        <v>48</v>
      </c>
      <c r="J19" s="9" t="str">
        <f t="shared" ca="1" si="1"/>
        <v>NOT DUE</v>
      </c>
      <c r="K19" s="29"/>
      <c r="L19" s="10"/>
    </row>
    <row r="20" spans="1:12" x14ac:dyDescent="0.25">
      <c r="A20" s="9" t="s">
        <v>1039</v>
      </c>
      <c r="B20" s="29" t="s">
        <v>448</v>
      </c>
      <c r="C20" s="29" t="s">
        <v>449</v>
      </c>
      <c r="D20" s="19" t="s">
        <v>1</v>
      </c>
      <c r="E20" s="7">
        <v>43248</v>
      </c>
      <c r="F20" s="7">
        <v>44697</v>
      </c>
      <c r="G20" s="32"/>
      <c r="H20" s="8">
        <f>DATE(YEAR(F20),MONTH(F20)+6,DAY(F20)-1)</f>
        <v>44880</v>
      </c>
      <c r="I20" s="11">
        <f t="shared" ca="1" si="0"/>
        <v>171</v>
      </c>
      <c r="J20" s="9" t="str">
        <f t="shared" ca="1" si="1"/>
        <v>NOT DUE</v>
      </c>
      <c r="K20" s="29" t="s">
        <v>467</v>
      </c>
      <c r="L20" s="10"/>
    </row>
    <row r="21" spans="1:12" x14ac:dyDescent="0.25">
      <c r="A21" s="9" t="s">
        <v>1040</v>
      </c>
      <c r="B21" s="29" t="s">
        <v>450</v>
      </c>
      <c r="C21" s="29" t="s">
        <v>451</v>
      </c>
      <c r="D21" s="19" t="s">
        <v>1</v>
      </c>
      <c r="E21" s="7">
        <v>43248</v>
      </c>
      <c r="F21" s="7">
        <v>44697</v>
      </c>
      <c r="G21" s="32"/>
      <c r="H21" s="8">
        <f>DATE(YEAR(F21),MONTH(F21)+6,DAY(F21)-1)</f>
        <v>44880</v>
      </c>
      <c r="I21" s="11">
        <f t="shared" ca="1" si="0"/>
        <v>171</v>
      </c>
      <c r="J21" s="9" t="str">
        <f t="shared" ca="1" si="1"/>
        <v>NOT DUE</v>
      </c>
      <c r="K21" s="29"/>
      <c r="L21" s="10"/>
    </row>
    <row r="22" spans="1:12" x14ac:dyDescent="0.25">
      <c r="A22" s="9" t="s">
        <v>1041</v>
      </c>
      <c r="B22" s="29" t="s">
        <v>450</v>
      </c>
      <c r="C22" s="29" t="s">
        <v>392</v>
      </c>
      <c r="D22" s="19" t="s">
        <v>430</v>
      </c>
      <c r="E22" s="7">
        <v>43404</v>
      </c>
      <c r="F22" s="7">
        <v>44697</v>
      </c>
      <c r="G22" s="32"/>
      <c r="H22" s="8">
        <f>DATE(YEAR(F22),MONTH(F22)+2,DAY(F22)-1)</f>
        <v>44757</v>
      </c>
      <c r="I22" s="11">
        <f t="shared" ca="1" si="0"/>
        <v>48</v>
      </c>
      <c r="J22" s="9" t="str">
        <f t="shared" ca="1" si="1"/>
        <v>NOT DUE</v>
      </c>
      <c r="K22" s="29"/>
      <c r="L22" s="10"/>
    </row>
    <row r="23" spans="1:12" ht="25.5" x14ac:dyDescent="0.25">
      <c r="A23" s="9" t="s">
        <v>1042</v>
      </c>
      <c r="B23" s="29" t="s">
        <v>452</v>
      </c>
      <c r="C23" s="29" t="s">
        <v>400</v>
      </c>
      <c r="D23" s="19" t="s">
        <v>1</v>
      </c>
      <c r="E23" s="7">
        <v>43248</v>
      </c>
      <c r="F23" s="7">
        <v>44697</v>
      </c>
      <c r="G23" s="32"/>
      <c r="H23" s="8">
        <f>DATE(YEAR(F23),MONTH(F23)+6,DAY(F23)-1)</f>
        <v>44880</v>
      </c>
      <c r="I23" s="11">
        <f t="shared" ca="1" si="0"/>
        <v>171</v>
      </c>
      <c r="J23" s="9" t="str">
        <f t="shared" ca="1" si="1"/>
        <v>NOT DUE</v>
      </c>
      <c r="K23" s="29"/>
      <c r="L23" s="10"/>
    </row>
    <row r="24" spans="1:12" ht="38.25" x14ac:dyDescent="0.25">
      <c r="A24" s="9" t="s">
        <v>1043</v>
      </c>
      <c r="B24" s="29" t="s">
        <v>453</v>
      </c>
      <c r="C24" s="29" t="s">
        <v>394</v>
      </c>
      <c r="D24" s="19" t="s">
        <v>1</v>
      </c>
      <c r="E24" s="7">
        <v>43248</v>
      </c>
      <c r="F24" s="7">
        <v>44697</v>
      </c>
      <c r="G24" s="32"/>
      <c r="H24" s="8">
        <f>DATE(YEAR(F24),MONTH(F24)+6,DAY(F24)-1)</f>
        <v>44880</v>
      </c>
      <c r="I24" s="11">
        <f t="shared" ca="1" si="0"/>
        <v>171</v>
      </c>
      <c r="J24" s="9" t="str">
        <f t="shared" ca="1" si="1"/>
        <v>NOT DUE</v>
      </c>
      <c r="K24" s="29"/>
      <c r="L24" s="10"/>
    </row>
    <row r="25" spans="1:12" ht="38.25" x14ac:dyDescent="0.25">
      <c r="A25" s="9" t="s">
        <v>1044</v>
      </c>
      <c r="B25" s="29" t="s">
        <v>453</v>
      </c>
      <c r="C25" s="29" t="s">
        <v>392</v>
      </c>
      <c r="D25" s="19" t="s">
        <v>430</v>
      </c>
      <c r="E25" s="7">
        <v>43404</v>
      </c>
      <c r="F25" s="7">
        <v>44697</v>
      </c>
      <c r="G25" s="32"/>
      <c r="H25" s="8">
        <f>DATE(YEAR(F25),MONTH(F25)+2,DAY(F25)-1)</f>
        <v>44757</v>
      </c>
      <c r="I25" s="11">
        <f t="shared" ca="1" si="0"/>
        <v>48</v>
      </c>
      <c r="J25" s="9" t="str">
        <f t="shared" ca="1" si="1"/>
        <v>NOT DUE</v>
      </c>
      <c r="K25" s="29"/>
      <c r="L25" s="10"/>
    </row>
    <row r="26" spans="1:12" x14ac:dyDescent="0.25">
      <c r="A26" s="9" t="s">
        <v>1045</v>
      </c>
      <c r="B26" s="29" t="s">
        <v>420</v>
      </c>
      <c r="C26" s="29" t="s">
        <v>421</v>
      </c>
      <c r="D26" s="19" t="s">
        <v>430</v>
      </c>
      <c r="E26" s="7">
        <v>43404</v>
      </c>
      <c r="F26" s="7">
        <v>44697</v>
      </c>
      <c r="G26" s="32"/>
      <c r="H26" s="8">
        <f>DATE(YEAR(F26),MONTH(F26)+2,DAY(F26)-1)</f>
        <v>44757</v>
      </c>
      <c r="I26" s="11">
        <f t="shared" ca="1" si="0"/>
        <v>48</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231</v>
      </c>
      <c r="J27" s="9" t="str">
        <f t="shared" ca="1" si="1"/>
        <v>NOT DUE</v>
      </c>
      <c r="K27" s="29" t="s">
        <v>432</v>
      </c>
      <c r="L27" s="10"/>
    </row>
    <row r="28" spans="1:12" ht="25.5" x14ac:dyDescent="0.25">
      <c r="A28" s="9" t="s">
        <v>1047</v>
      </c>
      <c r="B28" s="29" t="s">
        <v>425</v>
      </c>
      <c r="C28" s="29" t="s">
        <v>454</v>
      </c>
      <c r="D28" s="19" t="s">
        <v>430</v>
      </c>
      <c r="E28" s="7">
        <v>43404</v>
      </c>
      <c r="F28" s="7">
        <v>44697</v>
      </c>
      <c r="G28" s="32"/>
      <c r="H28" s="8">
        <f>DATE(YEAR(F28),MONTH(F28)+2,DAY(F28)-1)</f>
        <v>44757</v>
      </c>
      <c r="I28" s="11">
        <f t="shared" ca="1" si="0"/>
        <v>48</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1104</v>
      </c>
      <c r="J29" s="9" t="str">
        <f t="shared" ca="1" si="1"/>
        <v>NOT DUE</v>
      </c>
      <c r="K29" s="29" t="s">
        <v>468</v>
      </c>
      <c r="L29" s="10" t="s">
        <v>3125</v>
      </c>
    </row>
    <row r="30" spans="1:12" ht="25.5" x14ac:dyDescent="0.25">
      <c r="A30" s="9" t="s">
        <v>1049</v>
      </c>
      <c r="B30" s="29" t="s">
        <v>456</v>
      </c>
      <c r="C30" s="29" t="s">
        <v>457</v>
      </c>
      <c r="D30" s="19" t="s">
        <v>1</v>
      </c>
      <c r="E30" s="7">
        <v>43248</v>
      </c>
      <c r="F30" s="7">
        <v>44697</v>
      </c>
      <c r="G30" s="32"/>
      <c r="H30" s="8">
        <f t="shared" ref="H30:H41" si="2">DATE(YEAR(F30),MONTH(F30)+6,DAY(F30)-1)</f>
        <v>44880</v>
      </c>
      <c r="I30" s="11">
        <f t="shared" ca="1" si="0"/>
        <v>171</v>
      </c>
      <c r="J30" s="9" t="str">
        <f t="shared" ca="1" si="1"/>
        <v>NOT DUE</v>
      </c>
      <c r="K30" s="29"/>
      <c r="L30" s="10"/>
    </row>
    <row r="31" spans="1:12" ht="25.5" x14ac:dyDescent="0.25">
      <c r="A31" s="9" t="s">
        <v>1050</v>
      </c>
      <c r="B31" s="29" t="s">
        <v>458</v>
      </c>
      <c r="C31" s="29" t="s">
        <v>457</v>
      </c>
      <c r="D31" s="19" t="s">
        <v>1</v>
      </c>
      <c r="E31" s="7">
        <v>43248</v>
      </c>
      <c r="F31" s="7">
        <v>44697</v>
      </c>
      <c r="G31" s="32"/>
      <c r="H31" s="8">
        <f t="shared" si="2"/>
        <v>44880</v>
      </c>
      <c r="I31" s="11">
        <f t="shared" ca="1" si="0"/>
        <v>171</v>
      </c>
      <c r="J31" s="9" t="str">
        <f t="shared" ca="1" si="1"/>
        <v>NOT DUE</v>
      </c>
      <c r="K31" s="29"/>
      <c r="L31" s="10"/>
    </row>
    <row r="32" spans="1:12" ht="25.5" x14ac:dyDescent="0.25">
      <c r="A32" s="9" t="s">
        <v>1051</v>
      </c>
      <c r="B32" s="29" t="s">
        <v>406</v>
      </c>
      <c r="C32" s="29" t="s">
        <v>457</v>
      </c>
      <c r="D32" s="19" t="s">
        <v>1</v>
      </c>
      <c r="E32" s="7">
        <v>43248</v>
      </c>
      <c r="F32" s="7">
        <v>44697</v>
      </c>
      <c r="G32" s="32"/>
      <c r="H32" s="8">
        <f t="shared" si="2"/>
        <v>44880</v>
      </c>
      <c r="I32" s="11">
        <f t="shared" ca="1" si="0"/>
        <v>171</v>
      </c>
      <c r="J32" s="9" t="str">
        <f t="shared" ca="1" si="1"/>
        <v>NOT DUE</v>
      </c>
      <c r="K32" s="29"/>
      <c r="L32" s="10"/>
    </row>
    <row r="33" spans="1:12" ht="25.5" x14ac:dyDescent="0.25">
      <c r="A33" s="9" t="s">
        <v>1052</v>
      </c>
      <c r="B33" s="29" t="s">
        <v>407</v>
      </c>
      <c r="C33" s="29" t="s">
        <v>457</v>
      </c>
      <c r="D33" s="19" t="s">
        <v>1</v>
      </c>
      <c r="E33" s="7">
        <v>43248</v>
      </c>
      <c r="F33" s="7">
        <v>44697</v>
      </c>
      <c r="G33" s="32"/>
      <c r="H33" s="8">
        <f t="shared" si="2"/>
        <v>44880</v>
      </c>
      <c r="I33" s="11">
        <f t="shared" ca="1" si="0"/>
        <v>171</v>
      </c>
      <c r="J33" s="9" t="str">
        <f t="shared" ca="1" si="1"/>
        <v>NOT DUE</v>
      </c>
      <c r="K33" s="29"/>
      <c r="L33" s="10"/>
    </row>
    <row r="34" spans="1:12" ht="25.5" x14ac:dyDescent="0.25">
      <c r="A34" s="9" t="s">
        <v>1053</v>
      </c>
      <c r="B34" s="29" t="s">
        <v>408</v>
      </c>
      <c r="C34" s="29" t="s">
        <v>457</v>
      </c>
      <c r="D34" s="19" t="s">
        <v>1</v>
      </c>
      <c r="E34" s="7">
        <v>43248</v>
      </c>
      <c r="F34" s="7">
        <v>44697</v>
      </c>
      <c r="G34" s="32"/>
      <c r="H34" s="8">
        <f t="shared" si="2"/>
        <v>44880</v>
      </c>
      <c r="I34" s="11">
        <f t="shared" ca="1" si="0"/>
        <v>171</v>
      </c>
      <c r="J34" s="9" t="str">
        <f t="shared" ca="1" si="1"/>
        <v>NOT DUE</v>
      </c>
      <c r="K34" s="29"/>
      <c r="L34" s="10"/>
    </row>
    <row r="35" spans="1:12" ht="25.5" x14ac:dyDescent="0.25">
      <c r="A35" s="9" t="s">
        <v>1054</v>
      </c>
      <c r="B35" s="29" t="s">
        <v>459</v>
      </c>
      <c r="C35" s="29" t="s">
        <v>457</v>
      </c>
      <c r="D35" s="19" t="s">
        <v>1</v>
      </c>
      <c r="E35" s="7">
        <v>43248</v>
      </c>
      <c r="F35" s="7">
        <v>44697</v>
      </c>
      <c r="G35" s="32"/>
      <c r="H35" s="8">
        <f t="shared" si="2"/>
        <v>44880</v>
      </c>
      <c r="I35" s="11">
        <f t="shared" ref="I35:I45" ca="1" si="3">IF(ISBLANK(H35),"",H35-DATE(YEAR(NOW()),MONTH(NOW()),DAY(NOW())))</f>
        <v>171</v>
      </c>
      <c r="J35" s="9" t="str">
        <f t="shared" ref="J35:J45" ca="1" si="4">IF(I35="","",IF(I35&lt;0,"OVERDUE","NOT DUE"))</f>
        <v>NOT DUE</v>
      </c>
      <c r="K35" s="29"/>
      <c r="L35" s="10"/>
    </row>
    <row r="36" spans="1:12" ht="25.5" x14ac:dyDescent="0.25">
      <c r="A36" s="9" t="s">
        <v>1055</v>
      </c>
      <c r="B36" s="29" t="s">
        <v>410</v>
      </c>
      <c r="C36" s="29" t="s">
        <v>457</v>
      </c>
      <c r="D36" s="19" t="s">
        <v>1</v>
      </c>
      <c r="E36" s="7">
        <v>43248</v>
      </c>
      <c r="F36" s="7">
        <v>44697</v>
      </c>
      <c r="G36" s="32"/>
      <c r="H36" s="8">
        <f t="shared" si="2"/>
        <v>44880</v>
      </c>
      <c r="I36" s="11">
        <f t="shared" ca="1" si="3"/>
        <v>171</v>
      </c>
      <c r="J36" s="9" t="str">
        <f t="shared" ca="1" si="4"/>
        <v>NOT DUE</v>
      </c>
      <c r="K36" s="29"/>
      <c r="L36" s="10"/>
    </row>
    <row r="37" spans="1:12" ht="25.5" x14ac:dyDescent="0.25">
      <c r="A37" s="9" t="s">
        <v>1056</v>
      </c>
      <c r="B37" s="29" t="s">
        <v>411</v>
      </c>
      <c r="C37" s="29" t="s">
        <v>457</v>
      </c>
      <c r="D37" s="19" t="s">
        <v>1</v>
      </c>
      <c r="E37" s="7">
        <v>43248</v>
      </c>
      <c r="F37" s="7">
        <v>44697</v>
      </c>
      <c r="G37" s="32"/>
      <c r="H37" s="8">
        <f t="shared" si="2"/>
        <v>44880</v>
      </c>
      <c r="I37" s="11">
        <f t="shared" ca="1" si="3"/>
        <v>171</v>
      </c>
      <c r="J37" s="9" t="str">
        <f t="shared" ca="1" si="4"/>
        <v>NOT DUE</v>
      </c>
      <c r="K37" s="29"/>
      <c r="L37" s="10"/>
    </row>
    <row r="38" spans="1:12" ht="25.5" x14ac:dyDescent="0.25">
      <c r="A38" s="9" t="s">
        <v>1057</v>
      </c>
      <c r="B38" s="29" t="s">
        <v>412</v>
      </c>
      <c r="C38" s="29" t="s">
        <v>457</v>
      </c>
      <c r="D38" s="19" t="s">
        <v>1</v>
      </c>
      <c r="E38" s="7">
        <v>43248</v>
      </c>
      <c r="F38" s="7">
        <v>44697</v>
      </c>
      <c r="G38" s="32"/>
      <c r="H38" s="8">
        <f t="shared" si="2"/>
        <v>44880</v>
      </c>
      <c r="I38" s="11">
        <f t="shared" ca="1" si="3"/>
        <v>171</v>
      </c>
      <c r="J38" s="9" t="str">
        <f t="shared" ca="1" si="4"/>
        <v>NOT DUE</v>
      </c>
      <c r="K38" s="29"/>
      <c r="L38" s="10"/>
    </row>
    <row r="39" spans="1:12" ht="25.5" x14ac:dyDescent="0.25">
      <c r="A39" s="9" t="s">
        <v>1058</v>
      </c>
      <c r="B39" s="29" t="s">
        <v>413</v>
      </c>
      <c r="C39" s="29" t="s">
        <v>457</v>
      </c>
      <c r="D39" s="19" t="s">
        <v>1</v>
      </c>
      <c r="E39" s="7">
        <v>43248</v>
      </c>
      <c r="F39" s="7">
        <v>44697</v>
      </c>
      <c r="G39" s="32"/>
      <c r="H39" s="8">
        <f t="shared" si="2"/>
        <v>44880</v>
      </c>
      <c r="I39" s="11">
        <f t="shared" ca="1" si="3"/>
        <v>171</v>
      </c>
      <c r="J39" s="9" t="str">
        <f t="shared" ca="1" si="4"/>
        <v>NOT DUE</v>
      </c>
      <c r="K39" s="29"/>
      <c r="L39" s="10"/>
    </row>
    <row r="40" spans="1:12" ht="25.5" x14ac:dyDescent="0.25">
      <c r="A40" s="9" t="s">
        <v>1059</v>
      </c>
      <c r="B40" s="29" t="s">
        <v>414</v>
      </c>
      <c r="C40" s="29" t="s">
        <v>457</v>
      </c>
      <c r="D40" s="19" t="s">
        <v>1</v>
      </c>
      <c r="E40" s="7">
        <v>43248</v>
      </c>
      <c r="F40" s="7">
        <v>44697</v>
      </c>
      <c r="G40" s="32"/>
      <c r="H40" s="8">
        <f t="shared" si="2"/>
        <v>44880</v>
      </c>
      <c r="I40" s="11">
        <f t="shared" ca="1" si="3"/>
        <v>171</v>
      </c>
      <c r="J40" s="9" t="str">
        <f t="shared" ca="1" si="4"/>
        <v>NOT DUE</v>
      </c>
      <c r="K40" s="29"/>
      <c r="L40" s="10"/>
    </row>
    <row r="41" spans="1:12" ht="25.5" x14ac:dyDescent="0.25">
      <c r="A41" s="9" t="s">
        <v>1060</v>
      </c>
      <c r="B41" s="29" t="s">
        <v>415</v>
      </c>
      <c r="C41" s="29" t="s">
        <v>457</v>
      </c>
      <c r="D41" s="19" t="s">
        <v>1</v>
      </c>
      <c r="E41" s="7">
        <v>43248</v>
      </c>
      <c r="F41" s="7">
        <v>44697</v>
      </c>
      <c r="G41" s="32"/>
      <c r="H41" s="8">
        <f t="shared" si="2"/>
        <v>44880</v>
      </c>
      <c r="I41" s="11">
        <f t="shared" ca="1" si="3"/>
        <v>171</v>
      </c>
      <c r="J41" s="9" t="str">
        <f t="shared" ca="1" si="4"/>
        <v>NOT DUE</v>
      </c>
      <c r="K41" s="29"/>
      <c r="L41" s="10"/>
    </row>
    <row r="42" spans="1:12" ht="38.25" x14ac:dyDescent="0.25">
      <c r="A42" s="9" t="s">
        <v>1061</v>
      </c>
      <c r="B42" s="29" t="s">
        <v>402</v>
      </c>
      <c r="C42" s="29" t="s">
        <v>392</v>
      </c>
      <c r="D42" s="19" t="s">
        <v>430</v>
      </c>
      <c r="E42" s="7">
        <v>43404</v>
      </c>
      <c r="F42" s="7">
        <v>44697</v>
      </c>
      <c r="G42" s="32"/>
      <c r="H42" s="8">
        <f>DATE(YEAR(F42),MONTH(F42)+2,DAY(F42)-1)</f>
        <v>44757</v>
      </c>
      <c r="I42" s="11">
        <f t="shared" ca="1" si="3"/>
        <v>48</v>
      </c>
      <c r="J42" s="9" t="str">
        <f t="shared" ca="1" si="4"/>
        <v>NOT DUE</v>
      </c>
      <c r="K42" s="29"/>
      <c r="L42" s="10"/>
    </row>
    <row r="43" spans="1:12" ht="38.25" x14ac:dyDescent="0.25">
      <c r="A43" s="9" t="s">
        <v>1062</v>
      </c>
      <c r="B43" s="29" t="s">
        <v>402</v>
      </c>
      <c r="C43" s="29" t="s">
        <v>460</v>
      </c>
      <c r="D43" s="19" t="s">
        <v>1</v>
      </c>
      <c r="E43" s="7">
        <v>43248</v>
      </c>
      <c r="F43" s="7">
        <v>44697</v>
      </c>
      <c r="G43" s="32"/>
      <c r="H43" s="8">
        <f>DATE(YEAR(F43),MONTH(F43)+6,DAY(F43)-1)</f>
        <v>44880</v>
      </c>
      <c r="I43" s="11">
        <f t="shared" ca="1" si="3"/>
        <v>171</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71</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1532</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471</v>
      </c>
      <c r="D3" s="162" t="s">
        <v>9</v>
      </c>
      <c r="E3" s="162"/>
      <c r="F3" s="3" t="s">
        <v>1065</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44697</v>
      </c>
      <c r="G8" s="32"/>
      <c r="H8" s="8">
        <f>DATE(YEAR(F8),MONTH(F8)+6,DAY(F8)-1)</f>
        <v>44880</v>
      </c>
      <c r="I8" s="11">
        <f t="shared" ref="I8:I45" ca="1" si="0">IF(ISBLANK(H8),"",H8-DATE(YEAR(NOW()),MONTH(NOW()),DAY(NOW())))</f>
        <v>171</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16</v>
      </c>
      <c r="J9" s="9" t="str">
        <f t="shared" ca="1" si="1"/>
        <v>NOT DUE</v>
      </c>
      <c r="K9" s="29"/>
      <c r="L9" s="10"/>
    </row>
    <row r="10" spans="1:12" x14ac:dyDescent="0.25">
      <c r="A10" s="9" t="s">
        <v>1068</v>
      </c>
      <c r="B10" s="29" t="s">
        <v>439</v>
      </c>
      <c r="C10" s="29" t="s">
        <v>440</v>
      </c>
      <c r="D10" s="19" t="s">
        <v>1</v>
      </c>
      <c r="E10" s="7">
        <v>43248</v>
      </c>
      <c r="F10" s="7">
        <v>44697</v>
      </c>
      <c r="G10" s="32"/>
      <c r="H10" s="8">
        <f>DATE(YEAR(F10),MONTH(F10)+6,DAY(F10)-1)</f>
        <v>44880</v>
      </c>
      <c r="I10" s="11">
        <f t="shared" ca="1" si="0"/>
        <v>171</v>
      </c>
      <c r="J10" s="9" t="str">
        <f t="shared" ca="1" si="1"/>
        <v>NOT DUE</v>
      </c>
      <c r="K10" s="29"/>
      <c r="L10" s="10"/>
    </row>
    <row r="11" spans="1:12" ht="25.5" x14ac:dyDescent="0.25">
      <c r="A11" s="9" t="s">
        <v>1069</v>
      </c>
      <c r="B11" s="29" t="s">
        <v>389</v>
      </c>
      <c r="C11" s="29" t="s">
        <v>441</v>
      </c>
      <c r="D11" s="19" t="s">
        <v>1</v>
      </c>
      <c r="E11" s="7">
        <v>43248</v>
      </c>
      <c r="F11" s="7">
        <v>44697</v>
      </c>
      <c r="G11" s="32"/>
      <c r="H11" s="8">
        <f>DATE(YEAR(F11),MONTH(F11)+6,DAY(F11)-1)</f>
        <v>44880</v>
      </c>
      <c r="I11" s="11">
        <f t="shared" ca="1" si="0"/>
        <v>171</v>
      </c>
      <c r="J11" s="9" t="str">
        <f t="shared" ca="1" si="1"/>
        <v>NOT DUE</v>
      </c>
      <c r="K11" s="29"/>
      <c r="L11" s="10"/>
    </row>
    <row r="12" spans="1:12" ht="25.5" x14ac:dyDescent="0.25">
      <c r="A12" s="9" t="s">
        <v>1070</v>
      </c>
      <c r="B12" s="29" t="s">
        <v>389</v>
      </c>
      <c r="C12" s="29" t="s">
        <v>392</v>
      </c>
      <c r="D12" s="19" t="s">
        <v>465</v>
      </c>
      <c r="E12" s="7">
        <v>43404</v>
      </c>
      <c r="F12" s="7">
        <v>44697</v>
      </c>
      <c r="G12" s="32"/>
      <c r="H12" s="8">
        <f>DATE(YEAR(F12),MONTH(F12)+2,DAY(F12)-1)</f>
        <v>44757</v>
      </c>
      <c r="I12" s="11">
        <f t="shared" ca="1" si="0"/>
        <v>48</v>
      </c>
      <c r="J12" s="9" t="str">
        <f t="shared" ca="1" si="1"/>
        <v>NOT DUE</v>
      </c>
      <c r="K12" s="29"/>
      <c r="L12" s="10"/>
    </row>
    <row r="13" spans="1:12" x14ac:dyDescent="0.25">
      <c r="A13" s="9" t="s">
        <v>1071</v>
      </c>
      <c r="B13" s="29" t="s">
        <v>442</v>
      </c>
      <c r="C13" s="29" t="s">
        <v>392</v>
      </c>
      <c r="D13" s="19" t="s">
        <v>430</v>
      </c>
      <c r="E13" s="7">
        <v>43404</v>
      </c>
      <c r="F13" s="7">
        <v>44697</v>
      </c>
      <c r="G13" s="32"/>
      <c r="H13" s="8">
        <f>DATE(YEAR(F13),MONTH(F13)+2,DAY(F13)-1)</f>
        <v>44757</v>
      </c>
      <c r="I13" s="11">
        <f t="shared" ca="1" si="0"/>
        <v>48</v>
      </c>
      <c r="J13" s="9" t="str">
        <f t="shared" ca="1" si="1"/>
        <v>NOT DUE</v>
      </c>
      <c r="K13" s="29"/>
      <c r="L13" s="10"/>
    </row>
    <row r="14" spans="1:12" x14ac:dyDescent="0.25">
      <c r="A14" s="9" t="s">
        <v>1072</v>
      </c>
      <c r="B14" s="29" t="s">
        <v>442</v>
      </c>
      <c r="C14" s="29" t="s">
        <v>443</v>
      </c>
      <c r="D14" s="19" t="s">
        <v>1</v>
      </c>
      <c r="E14" s="7">
        <v>43248</v>
      </c>
      <c r="F14" s="7">
        <v>44697</v>
      </c>
      <c r="G14" s="32"/>
      <c r="H14" s="8">
        <f>DATE(YEAR(F14),MONTH(F14)+6,DAY(F14)-1)</f>
        <v>44880</v>
      </c>
      <c r="I14" s="11">
        <f t="shared" ca="1" si="0"/>
        <v>171</v>
      </c>
      <c r="J14" s="9" t="str">
        <f t="shared" ca="1" si="1"/>
        <v>NOT DUE</v>
      </c>
      <c r="K14" s="29"/>
      <c r="L14" s="10"/>
    </row>
    <row r="15" spans="1:12" x14ac:dyDescent="0.25">
      <c r="A15" s="9" t="s">
        <v>1073</v>
      </c>
      <c r="B15" s="29" t="s">
        <v>444</v>
      </c>
      <c r="C15" s="29" t="s">
        <v>392</v>
      </c>
      <c r="D15" s="19" t="s">
        <v>430</v>
      </c>
      <c r="E15" s="7">
        <v>43404</v>
      </c>
      <c r="F15" s="7">
        <v>44697</v>
      </c>
      <c r="G15" s="32"/>
      <c r="H15" s="8">
        <f>DATE(YEAR(F15),MONTH(F15)+2,DAY(F15)-1)</f>
        <v>44757</v>
      </c>
      <c r="I15" s="11">
        <f t="shared" ca="1" si="0"/>
        <v>48</v>
      </c>
      <c r="J15" s="9" t="str">
        <f t="shared" ca="1" si="1"/>
        <v>NOT DUE</v>
      </c>
      <c r="K15" s="29"/>
      <c r="L15" s="10"/>
    </row>
    <row r="16" spans="1:12" x14ac:dyDescent="0.25">
      <c r="A16" s="9" t="s">
        <v>1074</v>
      </c>
      <c r="B16" s="29" t="s">
        <v>444</v>
      </c>
      <c r="C16" s="29" t="s">
        <v>445</v>
      </c>
      <c r="D16" s="19" t="s">
        <v>1</v>
      </c>
      <c r="E16" s="7">
        <v>43248</v>
      </c>
      <c r="F16" s="7">
        <v>44697</v>
      </c>
      <c r="G16" s="32"/>
      <c r="H16" s="8">
        <f>DATE(YEAR(F16),MONTH(F16)+6,DAY(F16)-1)</f>
        <v>44880</v>
      </c>
      <c r="I16" s="11">
        <f t="shared" ca="1" si="0"/>
        <v>171</v>
      </c>
      <c r="J16" s="9" t="str">
        <f t="shared" ca="1" si="1"/>
        <v>NOT DUE</v>
      </c>
      <c r="K16" s="29"/>
      <c r="L16" s="10"/>
    </row>
    <row r="17" spans="1:12" ht="63.75" x14ac:dyDescent="0.25">
      <c r="A17" s="9" t="s">
        <v>1075</v>
      </c>
      <c r="B17" s="29" t="s">
        <v>446</v>
      </c>
      <c r="C17" s="29" t="s">
        <v>396</v>
      </c>
      <c r="D17" s="19" t="s">
        <v>1</v>
      </c>
      <c r="E17" s="7">
        <v>43248</v>
      </c>
      <c r="F17" s="7">
        <v>44697</v>
      </c>
      <c r="G17" s="32"/>
      <c r="H17" s="8">
        <f>DATE(YEAR(F17),MONTH(F17)+6,DAY(F17)-1)</f>
        <v>44880</v>
      </c>
      <c r="I17" s="11">
        <f t="shared" ca="1" si="0"/>
        <v>171</v>
      </c>
      <c r="J17" s="9" t="str">
        <f t="shared" ca="1" si="1"/>
        <v>NOT DUE</v>
      </c>
      <c r="K17" s="29"/>
      <c r="L17" s="10"/>
    </row>
    <row r="18" spans="1:12" x14ac:dyDescent="0.25">
      <c r="A18" s="9" t="s">
        <v>1076</v>
      </c>
      <c r="B18" s="29" t="s">
        <v>447</v>
      </c>
      <c r="C18" s="29" t="s">
        <v>440</v>
      </c>
      <c r="D18" s="19" t="s">
        <v>1</v>
      </c>
      <c r="E18" s="7">
        <v>43248</v>
      </c>
      <c r="F18" s="7">
        <v>44697</v>
      </c>
      <c r="G18" s="32"/>
      <c r="H18" s="8">
        <f>DATE(YEAR(F18),MONTH(F18)+6,DAY(F18)-1)</f>
        <v>44880</v>
      </c>
      <c r="I18" s="11">
        <f t="shared" ca="1" si="0"/>
        <v>171</v>
      </c>
      <c r="J18" s="9" t="str">
        <f t="shared" ca="1" si="1"/>
        <v>NOT DUE</v>
      </c>
      <c r="K18" s="29" t="s">
        <v>466</v>
      </c>
      <c r="L18" s="10"/>
    </row>
    <row r="19" spans="1:12" x14ac:dyDescent="0.25">
      <c r="A19" s="9" t="s">
        <v>1077</v>
      </c>
      <c r="B19" s="29" t="s">
        <v>447</v>
      </c>
      <c r="C19" s="29" t="s">
        <v>392</v>
      </c>
      <c r="D19" s="19" t="s">
        <v>430</v>
      </c>
      <c r="E19" s="7">
        <v>43404</v>
      </c>
      <c r="F19" s="7">
        <v>44697</v>
      </c>
      <c r="G19" s="32"/>
      <c r="H19" s="8">
        <f>DATE(YEAR(F19),MONTH(F19)+2,DAY(F19)-1)</f>
        <v>44757</v>
      </c>
      <c r="I19" s="11">
        <f t="shared" ca="1" si="0"/>
        <v>48</v>
      </c>
      <c r="J19" s="9" t="str">
        <f t="shared" ca="1" si="1"/>
        <v>NOT DUE</v>
      </c>
      <c r="K19" s="29"/>
      <c r="L19" s="10"/>
    </row>
    <row r="20" spans="1:12" x14ac:dyDescent="0.25">
      <c r="A20" s="9" t="s">
        <v>1078</v>
      </c>
      <c r="B20" s="29" t="s">
        <v>448</v>
      </c>
      <c r="C20" s="29" t="s">
        <v>449</v>
      </c>
      <c r="D20" s="19" t="s">
        <v>1</v>
      </c>
      <c r="E20" s="7">
        <v>43248</v>
      </c>
      <c r="F20" s="7">
        <v>44697</v>
      </c>
      <c r="G20" s="32"/>
      <c r="H20" s="8">
        <f>DATE(YEAR(F20),MONTH(F20)+6,DAY(F20)-1)</f>
        <v>44880</v>
      </c>
      <c r="I20" s="11">
        <f t="shared" ca="1" si="0"/>
        <v>171</v>
      </c>
      <c r="J20" s="9" t="str">
        <f t="shared" ca="1" si="1"/>
        <v>NOT DUE</v>
      </c>
      <c r="K20" s="29" t="s">
        <v>467</v>
      </c>
      <c r="L20" s="10"/>
    </row>
    <row r="21" spans="1:12" x14ac:dyDescent="0.25">
      <c r="A21" s="9" t="s">
        <v>1079</v>
      </c>
      <c r="B21" s="29" t="s">
        <v>450</v>
      </c>
      <c r="C21" s="29" t="s">
        <v>451</v>
      </c>
      <c r="D21" s="19" t="s">
        <v>1</v>
      </c>
      <c r="E21" s="7">
        <v>43248</v>
      </c>
      <c r="F21" s="7">
        <v>44697</v>
      </c>
      <c r="G21" s="32"/>
      <c r="H21" s="8">
        <f>DATE(YEAR(F21),MONTH(F21)+6,DAY(F21)-1)</f>
        <v>44880</v>
      </c>
      <c r="I21" s="11">
        <f t="shared" ca="1" si="0"/>
        <v>171</v>
      </c>
      <c r="J21" s="9" t="str">
        <f t="shared" ca="1" si="1"/>
        <v>NOT DUE</v>
      </c>
      <c r="K21" s="29"/>
      <c r="L21" s="10"/>
    </row>
    <row r="22" spans="1:12" x14ac:dyDescent="0.25">
      <c r="A22" s="9" t="s">
        <v>1080</v>
      </c>
      <c r="B22" s="29" t="s">
        <v>450</v>
      </c>
      <c r="C22" s="29" t="s">
        <v>392</v>
      </c>
      <c r="D22" s="19" t="s">
        <v>430</v>
      </c>
      <c r="E22" s="7">
        <v>43404</v>
      </c>
      <c r="F22" s="7">
        <v>44697</v>
      </c>
      <c r="G22" s="32"/>
      <c r="H22" s="8">
        <f>DATE(YEAR(F22),MONTH(F22)+2,DAY(F22)-1)</f>
        <v>44757</v>
      </c>
      <c r="I22" s="11">
        <f t="shared" ca="1" si="0"/>
        <v>48</v>
      </c>
      <c r="J22" s="9" t="str">
        <f t="shared" ca="1" si="1"/>
        <v>NOT DUE</v>
      </c>
      <c r="K22" s="29"/>
      <c r="L22" s="10"/>
    </row>
    <row r="23" spans="1:12" ht="25.5" x14ac:dyDescent="0.25">
      <c r="A23" s="9" t="s">
        <v>1081</v>
      </c>
      <c r="B23" s="29" t="s">
        <v>452</v>
      </c>
      <c r="C23" s="29" t="s">
        <v>400</v>
      </c>
      <c r="D23" s="19" t="s">
        <v>1</v>
      </c>
      <c r="E23" s="7">
        <v>43248</v>
      </c>
      <c r="F23" s="7">
        <v>44697</v>
      </c>
      <c r="G23" s="32"/>
      <c r="H23" s="8">
        <f>DATE(YEAR(F23),MONTH(F23)+6,DAY(F23)-1)</f>
        <v>44880</v>
      </c>
      <c r="I23" s="11">
        <f t="shared" ca="1" si="0"/>
        <v>171</v>
      </c>
      <c r="J23" s="9" t="str">
        <f t="shared" ca="1" si="1"/>
        <v>NOT DUE</v>
      </c>
      <c r="K23" s="29"/>
      <c r="L23" s="10"/>
    </row>
    <row r="24" spans="1:12" ht="38.25" x14ac:dyDescent="0.25">
      <c r="A24" s="9" t="s">
        <v>1082</v>
      </c>
      <c r="B24" s="29" t="s">
        <v>453</v>
      </c>
      <c r="C24" s="29" t="s">
        <v>394</v>
      </c>
      <c r="D24" s="19" t="s">
        <v>1</v>
      </c>
      <c r="E24" s="7">
        <v>43248</v>
      </c>
      <c r="F24" s="7">
        <v>44697</v>
      </c>
      <c r="G24" s="32"/>
      <c r="H24" s="8">
        <f>DATE(YEAR(F24),MONTH(F24)+6,DAY(F24)-1)</f>
        <v>44880</v>
      </c>
      <c r="I24" s="11">
        <f t="shared" ca="1" si="0"/>
        <v>171</v>
      </c>
      <c r="J24" s="9" t="str">
        <f t="shared" ca="1" si="1"/>
        <v>NOT DUE</v>
      </c>
      <c r="K24" s="29"/>
      <c r="L24" s="10"/>
    </row>
    <row r="25" spans="1:12" ht="38.25" x14ac:dyDescent="0.25">
      <c r="A25" s="9" t="s">
        <v>1083</v>
      </c>
      <c r="B25" s="29" t="s">
        <v>453</v>
      </c>
      <c r="C25" s="29" t="s">
        <v>392</v>
      </c>
      <c r="D25" s="19" t="s">
        <v>430</v>
      </c>
      <c r="E25" s="7">
        <v>43404</v>
      </c>
      <c r="F25" s="7">
        <v>44697</v>
      </c>
      <c r="G25" s="32"/>
      <c r="H25" s="8">
        <f>DATE(YEAR(F25),MONTH(F25)+2,DAY(F25)-1)</f>
        <v>44757</v>
      </c>
      <c r="I25" s="11">
        <f t="shared" ca="1" si="0"/>
        <v>48</v>
      </c>
      <c r="J25" s="9" t="str">
        <f t="shared" ca="1" si="1"/>
        <v>NOT DUE</v>
      </c>
      <c r="K25" s="29"/>
      <c r="L25" s="10"/>
    </row>
    <row r="26" spans="1:12" x14ac:dyDescent="0.25">
      <c r="A26" s="9" t="s">
        <v>1084</v>
      </c>
      <c r="B26" s="29" t="s">
        <v>420</v>
      </c>
      <c r="C26" s="29" t="s">
        <v>421</v>
      </c>
      <c r="D26" s="19" t="s">
        <v>430</v>
      </c>
      <c r="E26" s="7">
        <v>43404</v>
      </c>
      <c r="F26" s="7">
        <v>44697</v>
      </c>
      <c r="G26" s="32"/>
      <c r="H26" s="8">
        <f>DATE(YEAR(F26),MONTH(F26)+2,DAY(F26)-1)</f>
        <v>44757</v>
      </c>
      <c r="I26" s="11">
        <f t="shared" ca="1" si="0"/>
        <v>48</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231</v>
      </c>
      <c r="J27" s="9" t="str">
        <f t="shared" ca="1" si="1"/>
        <v>NOT DUE</v>
      </c>
      <c r="K27" s="29" t="s">
        <v>432</v>
      </c>
      <c r="L27" s="10"/>
    </row>
    <row r="28" spans="1:12" ht="25.5" x14ac:dyDescent="0.25">
      <c r="A28" s="9" t="s">
        <v>1086</v>
      </c>
      <c r="B28" s="29" t="s">
        <v>425</v>
      </c>
      <c r="C28" s="29" t="s">
        <v>454</v>
      </c>
      <c r="D28" s="19" t="s">
        <v>430</v>
      </c>
      <c r="E28" s="7">
        <v>43404</v>
      </c>
      <c r="F28" s="7">
        <v>44697</v>
      </c>
      <c r="G28" s="32"/>
      <c r="H28" s="8">
        <f>DATE(YEAR(F28),MONTH(F28)+2,DAY(F28)-1)</f>
        <v>44757</v>
      </c>
      <c r="I28" s="11">
        <f t="shared" ca="1" si="0"/>
        <v>48</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1018</v>
      </c>
      <c r="J29" s="9" t="str">
        <f t="shared" ca="1" si="1"/>
        <v>NOT DUE</v>
      </c>
      <c r="K29" s="29" t="s">
        <v>468</v>
      </c>
      <c r="L29" s="10" t="s">
        <v>3126</v>
      </c>
    </row>
    <row r="30" spans="1:12" ht="25.5" x14ac:dyDescent="0.25">
      <c r="A30" s="9" t="s">
        <v>1088</v>
      </c>
      <c r="B30" s="29" t="s">
        <v>456</v>
      </c>
      <c r="C30" s="29" t="s">
        <v>457</v>
      </c>
      <c r="D30" s="19" t="s">
        <v>1</v>
      </c>
      <c r="E30" s="7">
        <v>43248</v>
      </c>
      <c r="F30" s="7">
        <v>44697</v>
      </c>
      <c r="G30" s="32"/>
      <c r="H30" s="8">
        <f t="shared" ref="H30:H41" si="2">DATE(YEAR(F30),MONTH(F30)+6,DAY(F30)-1)</f>
        <v>44880</v>
      </c>
      <c r="I30" s="11">
        <f t="shared" ca="1" si="0"/>
        <v>171</v>
      </c>
      <c r="J30" s="9" t="str">
        <f t="shared" ca="1" si="1"/>
        <v>NOT DUE</v>
      </c>
      <c r="K30" s="29"/>
      <c r="L30" s="10"/>
    </row>
    <row r="31" spans="1:12" ht="25.5" x14ac:dyDescent="0.25">
      <c r="A31" s="9" t="s">
        <v>1089</v>
      </c>
      <c r="B31" s="29" t="s">
        <v>458</v>
      </c>
      <c r="C31" s="29" t="s">
        <v>457</v>
      </c>
      <c r="D31" s="19" t="s">
        <v>1</v>
      </c>
      <c r="E31" s="7">
        <v>43248</v>
      </c>
      <c r="F31" s="7">
        <v>44697</v>
      </c>
      <c r="G31" s="32"/>
      <c r="H31" s="8">
        <f t="shared" si="2"/>
        <v>44880</v>
      </c>
      <c r="I31" s="11">
        <f t="shared" ca="1" si="0"/>
        <v>171</v>
      </c>
      <c r="J31" s="9" t="str">
        <f t="shared" ca="1" si="1"/>
        <v>NOT DUE</v>
      </c>
      <c r="K31" s="29"/>
      <c r="L31" s="10"/>
    </row>
    <row r="32" spans="1:12" ht="25.5" x14ac:dyDescent="0.25">
      <c r="A32" s="9" t="s">
        <v>1090</v>
      </c>
      <c r="B32" s="29" t="s">
        <v>406</v>
      </c>
      <c r="C32" s="29" t="s">
        <v>457</v>
      </c>
      <c r="D32" s="19" t="s">
        <v>1</v>
      </c>
      <c r="E32" s="7">
        <v>43248</v>
      </c>
      <c r="F32" s="7">
        <v>44697</v>
      </c>
      <c r="G32" s="32"/>
      <c r="H32" s="8">
        <f t="shared" si="2"/>
        <v>44880</v>
      </c>
      <c r="I32" s="11">
        <f t="shared" ca="1" si="0"/>
        <v>171</v>
      </c>
      <c r="J32" s="9" t="str">
        <f t="shared" ca="1" si="1"/>
        <v>NOT DUE</v>
      </c>
      <c r="K32" s="29"/>
      <c r="L32" s="10"/>
    </row>
    <row r="33" spans="1:12" ht="25.5" x14ac:dyDescent="0.25">
      <c r="A33" s="9" t="s">
        <v>1091</v>
      </c>
      <c r="B33" s="29" t="s">
        <v>407</v>
      </c>
      <c r="C33" s="29" t="s">
        <v>457</v>
      </c>
      <c r="D33" s="19" t="s">
        <v>1</v>
      </c>
      <c r="E33" s="7">
        <v>43248</v>
      </c>
      <c r="F33" s="7">
        <v>44697</v>
      </c>
      <c r="G33" s="32"/>
      <c r="H33" s="8">
        <f t="shared" si="2"/>
        <v>44880</v>
      </c>
      <c r="I33" s="11">
        <f t="shared" ca="1" si="0"/>
        <v>171</v>
      </c>
      <c r="J33" s="9" t="str">
        <f t="shared" ca="1" si="1"/>
        <v>NOT DUE</v>
      </c>
      <c r="K33" s="29"/>
      <c r="L33" s="10"/>
    </row>
    <row r="34" spans="1:12" ht="25.5" x14ac:dyDescent="0.25">
      <c r="A34" s="9" t="s">
        <v>1092</v>
      </c>
      <c r="B34" s="29" t="s">
        <v>408</v>
      </c>
      <c r="C34" s="29" t="s">
        <v>457</v>
      </c>
      <c r="D34" s="19" t="s">
        <v>1</v>
      </c>
      <c r="E34" s="7">
        <v>43248</v>
      </c>
      <c r="F34" s="7">
        <v>44697</v>
      </c>
      <c r="G34" s="32"/>
      <c r="H34" s="8">
        <f t="shared" si="2"/>
        <v>44880</v>
      </c>
      <c r="I34" s="11">
        <f t="shared" ca="1" si="0"/>
        <v>171</v>
      </c>
      <c r="J34" s="9" t="str">
        <f t="shared" ca="1" si="1"/>
        <v>NOT DUE</v>
      </c>
      <c r="K34" s="29"/>
      <c r="L34" s="10"/>
    </row>
    <row r="35" spans="1:12" ht="25.5" x14ac:dyDescent="0.25">
      <c r="A35" s="9" t="s">
        <v>1093</v>
      </c>
      <c r="B35" s="29" t="s">
        <v>459</v>
      </c>
      <c r="C35" s="29" t="s">
        <v>457</v>
      </c>
      <c r="D35" s="19" t="s">
        <v>1</v>
      </c>
      <c r="E35" s="7">
        <v>43248</v>
      </c>
      <c r="F35" s="7">
        <v>44697</v>
      </c>
      <c r="G35" s="32"/>
      <c r="H35" s="8">
        <f t="shared" si="2"/>
        <v>44880</v>
      </c>
      <c r="I35" s="11">
        <f t="shared" ca="1" si="0"/>
        <v>171</v>
      </c>
      <c r="J35" s="9" t="str">
        <f t="shared" ca="1" si="1"/>
        <v>NOT DUE</v>
      </c>
      <c r="K35" s="29"/>
      <c r="L35" s="10"/>
    </row>
    <row r="36" spans="1:12" ht="25.5" x14ac:dyDescent="0.25">
      <c r="A36" s="9" t="s">
        <v>1094</v>
      </c>
      <c r="B36" s="29" t="s">
        <v>410</v>
      </c>
      <c r="C36" s="29" t="s">
        <v>457</v>
      </c>
      <c r="D36" s="19" t="s">
        <v>1</v>
      </c>
      <c r="E36" s="7">
        <v>43248</v>
      </c>
      <c r="F36" s="7">
        <v>44697</v>
      </c>
      <c r="G36" s="32"/>
      <c r="H36" s="8">
        <f t="shared" si="2"/>
        <v>44880</v>
      </c>
      <c r="I36" s="11">
        <f t="shared" ca="1" si="0"/>
        <v>171</v>
      </c>
      <c r="J36" s="9" t="str">
        <f t="shared" ca="1" si="1"/>
        <v>NOT DUE</v>
      </c>
      <c r="K36" s="29"/>
      <c r="L36" s="10"/>
    </row>
    <row r="37" spans="1:12" ht="25.5" x14ac:dyDescent="0.25">
      <c r="A37" s="9" t="s">
        <v>1095</v>
      </c>
      <c r="B37" s="29" t="s">
        <v>411</v>
      </c>
      <c r="C37" s="29" t="s">
        <v>457</v>
      </c>
      <c r="D37" s="19" t="s">
        <v>1</v>
      </c>
      <c r="E37" s="7">
        <v>43248</v>
      </c>
      <c r="F37" s="7">
        <v>44697</v>
      </c>
      <c r="G37" s="32"/>
      <c r="H37" s="8">
        <f t="shared" si="2"/>
        <v>44880</v>
      </c>
      <c r="I37" s="11">
        <f t="shared" ca="1" si="0"/>
        <v>171</v>
      </c>
      <c r="J37" s="9" t="str">
        <f t="shared" ca="1" si="1"/>
        <v>NOT DUE</v>
      </c>
      <c r="K37" s="29"/>
      <c r="L37" s="10"/>
    </row>
    <row r="38" spans="1:12" ht="25.5" x14ac:dyDescent="0.25">
      <c r="A38" s="9" t="s">
        <v>1096</v>
      </c>
      <c r="B38" s="29" t="s">
        <v>412</v>
      </c>
      <c r="C38" s="29" t="s">
        <v>457</v>
      </c>
      <c r="D38" s="19" t="s">
        <v>1</v>
      </c>
      <c r="E38" s="7">
        <v>43248</v>
      </c>
      <c r="F38" s="7">
        <v>44697</v>
      </c>
      <c r="G38" s="32"/>
      <c r="H38" s="8">
        <f t="shared" si="2"/>
        <v>44880</v>
      </c>
      <c r="I38" s="11">
        <f t="shared" ca="1" si="0"/>
        <v>171</v>
      </c>
      <c r="J38" s="9" t="str">
        <f t="shared" ca="1" si="1"/>
        <v>NOT DUE</v>
      </c>
      <c r="K38" s="29"/>
      <c r="L38" s="10"/>
    </row>
    <row r="39" spans="1:12" ht="25.5" x14ac:dyDescent="0.25">
      <c r="A39" s="9" t="s">
        <v>1097</v>
      </c>
      <c r="B39" s="29" t="s">
        <v>413</v>
      </c>
      <c r="C39" s="29" t="s">
        <v>457</v>
      </c>
      <c r="D39" s="19" t="s">
        <v>1</v>
      </c>
      <c r="E39" s="7">
        <v>43248</v>
      </c>
      <c r="F39" s="7">
        <v>44697</v>
      </c>
      <c r="G39" s="32"/>
      <c r="H39" s="8">
        <f t="shared" si="2"/>
        <v>44880</v>
      </c>
      <c r="I39" s="11">
        <f t="shared" ca="1" si="0"/>
        <v>171</v>
      </c>
      <c r="J39" s="9" t="str">
        <f t="shared" ca="1" si="1"/>
        <v>NOT DUE</v>
      </c>
      <c r="K39" s="29"/>
      <c r="L39" s="10"/>
    </row>
    <row r="40" spans="1:12" ht="25.5" x14ac:dyDescent="0.25">
      <c r="A40" s="9" t="s">
        <v>1098</v>
      </c>
      <c r="B40" s="29" t="s">
        <v>414</v>
      </c>
      <c r="C40" s="29" t="s">
        <v>457</v>
      </c>
      <c r="D40" s="19" t="s">
        <v>1</v>
      </c>
      <c r="E40" s="7">
        <v>43248</v>
      </c>
      <c r="F40" s="7">
        <v>44697</v>
      </c>
      <c r="G40" s="32"/>
      <c r="H40" s="8">
        <f t="shared" si="2"/>
        <v>44880</v>
      </c>
      <c r="I40" s="11">
        <f t="shared" ca="1" si="0"/>
        <v>171</v>
      </c>
      <c r="J40" s="9" t="str">
        <f t="shared" ca="1" si="1"/>
        <v>NOT DUE</v>
      </c>
      <c r="K40" s="29"/>
      <c r="L40" s="10"/>
    </row>
    <row r="41" spans="1:12" ht="25.5" x14ac:dyDescent="0.25">
      <c r="A41" s="9" t="s">
        <v>1099</v>
      </c>
      <c r="B41" s="29" t="s">
        <v>415</v>
      </c>
      <c r="C41" s="29" t="s">
        <v>457</v>
      </c>
      <c r="D41" s="19" t="s">
        <v>1</v>
      </c>
      <c r="E41" s="7">
        <v>43248</v>
      </c>
      <c r="F41" s="7">
        <v>44697</v>
      </c>
      <c r="G41" s="32"/>
      <c r="H41" s="8">
        <f t="shared" si="2"/>
        <v>44880</v>
      </c>
      <c r="I41" s="11">
        <f t="shared" ca="1" si="0"/>
        <v>171</v>
      </c>
      <c r="J41" s="9" t="str">
        <f t="shared" ca="1" si="1"/>
        <v>NOT DUE</v>
      </c>
      <c r="K41" s="29"/>
      <c r="L41" s="10"/>
    </row>
    <row r="42" spans="1:12" ht="38.25" x14ac:dyDescent="0.25">
      <c r="A42" s="9" t="s">
        <v>1100</v>
      </c>
      <c r="B42" s="29" t="s">
        <v>402</v>
      </c>
      <c r="C42" s="29" t="s">
        <v>392</v>
      </c>
      <c r="D42" s="19" t="s">
        <v>430</v>
      </c>
      <c r="E42" s="7">
        <v>43404</v>
      </c>
      <c r="F42" s="7">
        <v>44697</v>
      </c>
      <c r="G42" s="32"/>
      <c r="H42" s="8">
        <f>DATE(YEAR(F42),MONTH(F42)+2,DAY(F42)-1)</f>
        <v>44757</v>
      </c>
      <c r="I42" s="11">
        <f t="shared" ca="1" si="0"/>
        <v>48</v>
      </c>
      <c r="J42" s="9" t="str">
        <f t="shared" ca="1" si="1"/>
        <v>NOT DUE</v>
      </c>
      <c r="K42" s="29"/>
      <c r="L42" s="10"/>
    </row>
    <row r="43" spans="1:12" ht="38.25" x14ac:dyDescent="0.25">
      <c r="A43" s="9" t="s">
        <v>1101</v>
      </c>
      <c r="B43" s="29" t="s">
        <v>402</v>
      </c>
      <c r="C43" s="29" t="s">
        <v>460</v>
      </c>
      <c r="D43" s="19" t="s">
        <v>1</v>
      </c>
      <c r="E43" s="7">
        <v>43248</v>
      </c>
      <c r="F43" s="7">
        <v>44697</v>
      </c>
      <c r="G43" s="32"/>
      <c r="H43" s="8">
        <f>DATE(YEAR(F43),MONTH(F43)+6,DAY(F43)-1)</f>
        <v>44880</v>
      </c>
      <c r="I43" s="11">
        <f t="shared" ca="1" si="0"/>
        <v>171</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71</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1532</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8" zoomScaleNormal="100" workbookViewId="0">
      <selection activeCell="I45" sqref="I4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542</v>
      </c>
      <c r="D3" s="162" t="s">
        <v>9</v>
      </c>
      <c r="E3" s="162"/>
      <c r="F3" s="3" t="s">
        <v>541</v>
      </c>
    </row>
    <row r="4" spans="1:12" ht="18" customHeight="1" x14ac:dyDescent="0.25">
      <c r="A4" s="161" t="s">
        <v>22</v>
      </c>
      <c r="B4" s="161"/>
      <c r="C4" s="16" t="s">
        <v>591</v>
      </c>
      <c r="D4" s="162" t="s">
        <v>10</v>
      </c>
      <c r="E4" s="162"/>
      <c r="F4" s="32"/>
    </row>
    <row r="5" spans="1:12" ht="18" customHeight="1" x14ac:dyDescent="0.25">
      <c r="A5" s="161" t="s">
        <v>23</v>
      </c>
      <c r="B5" s="161"/>
      <c r="C5" s="17" t="s">
        <v>592</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44699</v>
      </c>
      <c r="G8" s="32"/>
      <c r="H8" s="8">
        <f>EDATE(F8-1,1)</f>
        <v>44729</v>
      </c>
      <c r="I8" s="11">
        <f t="shared" ref="I8:I45" ca="1" si="0">IF(ISBLANK(H8),"",H8-DATE(YEAR(NOW()),MONTH(NOW()),DAY(NOW())))</f>
        <v>20</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202</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19</v>
      </c>
      <c r="J10" s="9" t="str">
        <f t="shared" ca="1" si="1"/>
        <v>NOT DUE</v>
      </c>
      <c r="K10" s="29"/>
      <c r="L10" s="10"/>
    </row>
    <row r="11" spans="1:12" ht="36" x14ac:dyDescent="0.25">
      <c r="A11" s="9" t="s">
        <v>546</v>
      </c>
      <c r="B11" s="29" t="s">
        <v>478</v>
      </c>
      <c r="C11" s="29" t="s">
        <v>479</v>
      </c>
      <c r="D11" s="19" t="s">
        <v>2</v>
      </c>
      <c r="E11" s="7">
        <v>43428</v>
      </c>
      <c r="F11" s="7">
        <v>44687</v>
      </c>
      <c r="G11" s="32"/>
      <c r="H11" s="8">
        <f>EDATE(F11-1,1)</f>
        <v>44717</v>
      </c>
      <c r="I11" s="11">
        <f t="shared" ca="1" si="0"/>
        <v>8</v>
      </c>
      <c r="J11" s="9" t="str">
        <f t="shared" ca="1" si="1"/>
        <v>NOT DUE</v>
      </c>
      <c r="K11" s="29"/>
      <c r="L11" s="72" t="s">
        <v>3122</v>
      </c>
    </row>
    <row r="12" spans="1:12" ht="25.5" x14ac:dyDescent="0.25">
      <c r="A12" s="9" t="s">
        <v>547</v>
      </c>
      <c r="B12" s="29" t="s">
        <v>480</v>
      </c>
      <c r="C12" s="29" t="s">
        <v>481</v>
      </c>
      <c r="D12" s="19" t="s">
        <v>377</v>
      </c>
      <c r="E12" s="7">
        <v>43372</v>
      </c>
      <c r="F12" s="7">
        <v>44699</v>
      </c>
      <c r="G12" s="32"/>
      <c r="H12" s="8">
        <f>DATE(YEAR(F12),MONTH(F12)+3,DAY(F12)-1)</f>
        <v>44790</v>
      </c>
      <c r="I12" s="11">
        <f t="shared" ca="1" si="0"/>
        <v>81</v>
      </c>
      <c r="J12" s="9" t="str">
        <f t="shared" ca="1" si="1"/>
        <v>NOT DUE</v>
      </c>
      <c r="K12" s="29"/>
      <c r="L12" s="10" t="s">
        <v>2291</v>
      </c>
    </row>
    <row r="13" spans="1:12" ht="36" x14ac:dyDescent="0.25">
      <c r="A13" s="9" t="s">
        <v>548</v>
      </c>
      <c r="B13" s="29" t="s">
        <v>482</v>
      </c>
      <c r="C13" s="29" t="s">
        <v>483</v>
      </c>
      <c r="D13" s="19" t="s">
        <v>2</v>
      </c>
      <c r="E13" s="7">
        <v>43428</v>
      </c>
      <c r="F13" s="7">
        <v>44687</v>
      </c>
      <c r="G13" s="32"/>
      <c r="H13" s="8">
        <f>EDATE(F13-1,1)</f>
        <v>44717</v>
      </c>
      <c r="I13" s="11">
        <f t="shared" ca="1" si="0"/>
        <v>8</v>
      </c>
      <c r="J13" s="9" t="str">
        <f t="shared" ca="1" si="1"/>
        <v>NOT DUE</v>
      </c>
      <c r="K13" s="29" t="s">
        <v>596</v>
      </c>
      <c r="L13" s="72" t="s">
        <v>3122</v>
      </c>
    </row>
    <row r="14" spans="1:12" ht="36" x14ac:dyDescent="0.25">
      <c r="A14" s="9" t="s">
        <v>549</v>
      </c>
      <c r="B14" s="29" t="s">
        <v>478</v>
      </c>
      <c r="C14" s="29" t="s">
        <v>484</v>
      </c>
      <c r="D14" s="19" t="s">
        <v>2</v>
      </c>
      <c r="E14" s="7">
        <v>43428</v>
      </c>
      <c r="F14" s="7">
        <v>44687</v>
      </c>
      <c r="G14" s="32"/>
      <c r="H14" s="8">
        <f>EDATE(F14-1,1)</f>
        <v>44717</v>
      </c>
      <c r="I14" s="11">
        <f t="shared" ca="1" si="0"/>
        <v>8</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-335</v>
      </c>
      <c r="J15" s="9" t="str">
        <f t="shared" ca="1" si="1"/>
        <v>OVERDUE</v>
      </c>
      <c r="K15" s="29" t="s">
        <v>597</v>
      </c>
      <c r="L15" s="10"/>
    </row>
    <row r="16" spans="1:12" ht="24.95" customHeight="1" x14ac:dyDescent="0.25">
      <c r="A16" s="9" t="s">
        <v>551</v>
      </c>
      <c r="B16" s="29" t="s">
        <v>487</v>
      </c>
      <c r="C16" s="29" t="s">
        <v>488</v>
      </c>
      <c r="D16" s="19" t="s">
        <v>1</v>
      </c>
      <c r="E16" s="7">
        <v>43248</v>
      </c>
      <c r="F16" s="7">
        <v>44699</v>
      </c>
      <c r="G16" s="32"/>
      <c r="H16" s="8">
        <f>DATE(YEAR(F16),MONTH(F16)+6,DAY(F16)-1)</f>
        <v>44882</v>
      </c>
      <c r="I16" s="11">
        <f t="shared" ca="1" si="0"/>
        <v>173</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544</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-1796</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-1431</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19</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179</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395</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19</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-335</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19</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19</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19</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19</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19</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19</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19</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19</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21</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19</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19</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19</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19</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-335</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19</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395</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19</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24</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19</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24</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-5</v>
      </c>
      <c r="J45" s="9" t="str">
        <f t="shared" ca="1" si="1"/>
        <v>OVERDUE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395</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19</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21</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19</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24</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19</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395</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395</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395</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1482</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J17" sqref="J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1" t="s">
        <v>3</v>
      </c>
      <c r="B1" s="161"/>
      <c r="C1" s="14" t="s">
        <v>1412</v>
      </c>
      <c r="D1" s="162" t="s">
        <v>5</v>
      </c>
      <c r="E1" s="162"/>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1" t="s">
        <v>8</v>
      </c>
      <c r="B3" s="161"/>
      <c r="C3" s="16" t="s">
        <v>781</v>
      </c>
      <c r="D3" s="162" t="s">
        <v>9</v>
      </c>
      <c r="E3" s="162"/>
      <c r="F3" s="3" t="s">
        <v>780</v>
      </c>
      <c r="N3" t="s">
        <v>1411</v>
      </c>
    </row>
    <row r="4" spans="1:14" ht="18" customHeight="1" x14ac:dyDescent="0.25">
      <c r="A4" s="161" t="s">
        <v>22</v>
      </c>
      <c r="B4" s="161"/>
      <c r="C4" s="16" t="s">
        <v>782</v>
      </c>
      <c r="D4" s="162" t="s">
        <v>10</v>
      </c>
      <c r="E4" s="162"/>
      <c r="F4" s="32"/>
      <c r="N4" t="s">
        <v>1412</v>
      </c>
    </row>
    <row r="5" spans="1:14" ht="18" customHeight="1" x14ac:dyDescent="0.25">
      <c r="A5" s="161" t="s">
        <v>23</v>
      </c>
      <c r="B5" s="161"/>
      <c r="C5" s="17" t="s">
        <v>783</v>
      </c>
      <c r="D5" s="23"/>
      <c r="E5" s="157" t="s">
        <v>3164</v>
      </c>
      <c r="F5" s="7">
        <v>44709</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52</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52</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4" t="s">
        <v>3166</v>
      </c>
      <c r="E18" s="164"/>
      <c r="G18" s="122" t="s">
        <v>3167</v>
      </c>
      <c r="H18" s="69"/>
    </row>
    <row r="19" spans="2:8" x14ac:dyDescent="0.25">
      <c r="B19" s="65" t="s">
        <v>2278</v>
      </c>
      <c r="D19" s="163" t="s">
        <v>2278</v>
      </c>
      <c r="E19" s="163"/>
      <c r="G19" s="160" t="s">
        <v>2281</v>
      </c>
      <c r="H19" s="160"/>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603</v>
      </c>
      <c r="D3" s="162" t="s">
        <v>9</v>
      </c>
      <c r="E3" s="162"/>
      <c r="F3" s="3" t="s">
        <v>1110</v>
      </c>
    </row>
    <row r="4" spans="1:12" ht="18" customHeight="1" x14ac:dyDescent="0.25">
      <c r="A4" s="161" t="s">
        <v>22</v>
      </c>
      <c r="B4" s="161"/>
      <c r="C4" s="16" t="s">
        <v>604</v>
      </c>
      <c r="D4" s="162" t="s">
        <v>10</v>
      </c>
      <c r="E4" s="162"/>
      <c r="F4" s="32"/>
    </row>
    <row r="5" spans="1:12" ht="18" customHeight="1" x14ac:dyDescent="0.25">
      <c r="A5" s="161" t="s">
        <v>23</v>
      </c>
      <c r="B5" s="161"/>
      <c r="C5" s="17" t="s">
        <v>592</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44687</v>
      </c>
      <c r="G8" s="32"/>
      <c r="H8" s="8">
        <f>EDATE(F8-1,1)</f>
        <v>44717</v>
      </c>
      <c r="I8" s="11">
        <f t="shared" ref="I8:I55" ca="1" si="0">IF(ISBLANK(H8),"",H8-DATE(YEAR(NOW()),MONTH(NOW()),DAY(NOW())))</f>
        <v>8</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206</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12</v>
      </c>
      <c r="J10" s="9" t="str">
        <f t="shared" ca="1" si="1"/>
        <v>NOT DUE</v>
      </c>
      <c r="K10" s="29"/>
      <c r="L10" s="10"/>
    </row>
    <row r="11" spans="1:12" x14ac:dyDescent="0.25">
      <c r="A11" s="9" t="s">
        <v>1114</v>
      </c>
      <c r="B11" s="29" t="s">
        <v>478</v>
      </c>
      <c r="C11" s="29" t="s">
        <v>479</v>
      </c>
      <c r="D11" s="19" t="s">
        <v>2</v>
      </c>
      <c r="E11" s="7">
        <v>43428</v>
      </c>
      <c r="F11" s="7">
        <v>44699</v>
      </c>
      <c r="G11" s="32"/>
      <c r="H11" s="8">
        <f>EDATE(F11-1,1)</f>
        <v>44729</v>
      </c>
      <c r="I11" s="11">
        <f t="shared" ca="1" si="0"/>
        <v>20</v>
      </c>
      <c r="J11" s="9" t="str">
        <f t="shared" ca="1" si="1"/>
        <v>NOT DUE</v>
      </c>
      <c r="K11" s="29"/>
      <c r="L11" s="10"/>
    </row>
    <row r="12" spans="1:12" ht="25.5" x14ac:dyDescent="0.25">
      <c r="A12" s="9" t="s">
        <v>1115</v>
      </c>
      <c r="B12" s="29" t="s">
        <v>480</v>
      </c>
      <c r="C12" s="29" t="s">
        <v>481</v>
      </c>
      <c r="D12" s="19" t="s">
        <v>377</v>
      </c>
      <c r="E12" s="7">
        <v>43372</v>
      </c>
      <c r="F12" s="7">
        <v>44699</v>
      </c>
      <c r="G12" s="32"/>
      <c r="H12" s="8">
        <f>DATE(YEAR(F12),MONTH(F12)+3,DAY(F12)-1)</f>
        <v>44790</v>
      </c>
      <c r="I12" s="11">
        <f t="shared" ca="1" si="0"/>
        <v>81</v>
      </c>
      <c r="J12" s="9" t="str">
        <f t="shared" ca="1" si="1"/>
        <v>NOT DUE</v>
      </c>
      <c r="K12" s="29"/>
      <c r="L12" s="10" t="s">
        <v>2292</v>
      </c>
    </row>
    <row r="13" spans="1:12" ht="25.5" x14ac:dyDescent="0.25">
      <c r="A13" s="9" t="s">
        <v>1116</v>
      </c>
      <c r="B13" s="29" t="s">
        <v>482</v>
      </c>
      <c r="C13" s="29" t="s">
        <v>483</v>
      </c>
      <c r="D13" s="19" t="s">
        <v>2</v>
      </c>
      <c r="E13" s="7">
        <v>43428</v>
      </c>
      <c r="F13" s="7">
        <v>44687</v>
      </c>
      <c r="G13" s="32"/>
      <c r="H13" s="8">
        <f>EDATE(F13-1,1)</f>
        <v>44717</v>
      </c>
      <c r="I13" s="11">
        <f t="shared" ca="1" si="0"/>
        <v>8</v>
      </c>
      <c r="J13" s="9" t="str">
        <f t="shared" ca="1" si="1"/>
        <v>NOT DUE</v>
      </c>
      <c r="K13" s="29" t="s">
        <v>596</v>
      </c>
      <c r="L13" s="10" t="s">
        <v>3113</v>
      </c>
    </row>
    <row r="14" spans="1:12" x14ac:dyDescent="0.25">
      <c r="A14" s="9" t="s">
        <v>1117</v>
      </c>
      <c r="B14" s="29" t="s">
        <v>478</v>
      </c>
      <c r="C14" s="29" t="s">
        <v>484</v>
      </c>
      <c r="D14" s="19" t="s">
        <v>2</v>
      </c>
      <c r="E14" s="7">
        <v>43428</v>
      </c>
      <c r="F14" s="7">
        <v>44687</v>
      </c>
      <c r="G14" s="32"/>
      <c r="H14" s="8">
        <f>EDATE(F14-1,1)</f>
        <v>44717</v>
      </c>
      <c r="I14" s="11">
        <f t="shared" ca="1" si="0"/>
        <v>8</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-335</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12</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372</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-1796</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-1431</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12</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-883</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395</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12</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-335</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12</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12</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12</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12</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12</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12</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12</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12</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21</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12</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12</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12</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12</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-335</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-539</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395</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12</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24</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12</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24</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61</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395</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12</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24</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12</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24</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12</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395</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395</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395</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395</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784</v>
      </c>
      <c r="D3" s="162" t="s">
        <v>9</v>
      </c>
      <c r="E3" s="162"/>
      <c r="F3" s="3" t="s">
        <v>1104</v>
      </c>
    </row>
    <row r="4" spans="1:12" ht="18" customHeight="1" x14ac:dyDescent="0.25">
      <c r="A4" s="161" t="s">
        <v>22</v>
      </c>
      <c r="B4" s="161"/>
      <c r="C4" s="16"/>
      <c r="D4" s="162" t="s">
        <v>10</v>
      </c>
      <c r="E4" s="162"/>
      <c r="F4" s="32"/>
    </row>
    <row r="5" spans="1:12" ht="18" customHeight="1" x14ac:dyDescent="0.25">
      <c r="A5" s="161" t="s">
        <v>23</v>
      </c>
      <c r="B5" s="161"/>
      <c r="C5" s="17" t="s">
        <v>783</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37</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69</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69</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69</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69</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c r="D3" s="162" t="s">
        <v>9</v>
      </c>
      <c r="E3" s="162"/>
      <c r="F3" s="3" t="s">
        <v>1417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434</v>
      </c>
      <c r="J8" s="9" t="str">
        <f t="shared" ref="J8:J9" ca="1" si="1">IF(I8="","",IF(I8&lt;0,"OVERDUE","NOT DUE"))</f>
        <v>NOT DUE</v>
      </c>
      <c r="K8" s="13"/>
      <c r="L8" s="10" t="s">
        <v>3155</v>
      </c>
    </row>
    <row r="9" spans="1:12" ht="25.5" x14ac:dyDescent="0.25">
      <c r="A9" s="9" t="s">
        <v>1419</v>
      </c>
      <c r="B9" s="13" t="s">
        <v>1421</v>
      </c>
      <c r="C9" s="29" t="s">
        <v>1423</v>
      </c>
      <c r="D9" s="19" t="s">
        <v>2</v>
      </c>
      <c r="E9" s="7">
        <v>41642</v>
      </c>
      <c r="F9" s="7">
        <v>44709</v>
      </c>
      <c r="G9" s="32"/>
      <c r="H9" s="8">
        <f>EDATE(F9-1,1)</f>
        <v>44739</v>
      </c>
      <c r="I9" s="11">
        <f t="shared" ca="1" si="0"/>
        <v>30</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607</v>
      </c>
      <c r="D3" s="162" t="s">
        <v>9</v>
      </c>
      <c r="E3" s="162"/>
      <c r="F3" s="3" t="s">
        <v>605</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44699</v>
      </c>
      <c r="G8" s="32"/>
      <c r="H8" s="8">
        <f t="shared" ref="H8:H13" si="0">EDATE(F8-1,1)</f>
        <v>44729</v>
      </c>
      <c r="I8" s="11">
        <f t="shared" ref="I8:I18" ca="1" si="1">IF(ISBLANK(H8),"",H8-DATE(YEAR(NOW()),MONTH(NOW()),DAY(NOW())))</f>
        <v>20</v>
      </c>
      <c r="J8" s="9" t="str">
        <f t="shared" ref="J8:J18" ca="1" si="2">IF(I8="","",IF(I8&lt;0,"OVERDUE","NOT DUE"))</f>
        <v>NOT DUE</v>
      </c>
      <c r="K8" s="29"/>
      <c r="L8" s="141"/>
    </row>
    <row r="9" spans="1:12" x14ac:dyDescent="0.25">
      <c r="A9" s="9" t="s">
        <v>610</v>
      </c>
      <c r="B9" s="13" t="s">
        <v>652</v>
      </c>
      <c r="C9" s="29" t="s">
        <v>653</v>
      </c>
      <c r="D9" s="19" t="s">
        <v>2</v>
      </c>
      <c r="E9" s="7">
        <v>43428</v>
      </c>
      <c r="F9" s="7">
        <v>44699</v>
      </c>
      <c r="G9" s="32"/>
      <c r="H9" s="8">
        <f t="shared" si="0"/>
        <v>44729</v>
      </c>
      <c r="I9" s="11">
        <f t="shared" ca="1" si="1"/>
        <v>20</v>
      </c>
      <c r="J9" s="9" t="str">
        <f t="shared" ca="1" si="2"/>
        <v>NOT DUE</v>
      </c>
      <c r="K9" s="29"/>
      <c r="L9" s="10"/>
    </row>
    <row r="10" spans="1:12" x14ac:dyDescent="0.25">
      <c r="A10" s="9" t="s">
        <v>611</v>
      </c>
      <c r="B10" s="13" t="s">
        <v>654</v>
      </c>
      <c r="C10" s="29" t="s">
        <v>655</v>
      </c>
      <c r="D10" s="19" t="s">
        <v>2</v>
      </c>
      <c r="E10" s="7">
        <v>43428</v>
      </c>
      <c r="F10" s="7">
        <v>44699</v>
      </c>
      <c r="G10" s="32"/>
      <c r="H10" s="8">
        <f t="shared" si="0"/>
        <v>44729</v>
      </c>
      <c r="I10" s="11">
        <f t="shared" ca="1" si="1"/>
        <v>20</v>
      </c>
      <c r="J10" s="9" t="str">
        <f t="shared" ca="1" si="2"/>
        <v>NOT DUE</v>
      </c>
      <c r="K10" s="29"/>
      <c r="L10" s="10"/>
    </row>
    <row r="11" spans="1:12" x14ac:dyDescent="0.25">
      <c r="A11" s="9" t="s">
        <v>612</v>
      </c>
      <c r="B11" s="30" t="s">
        <v>656</v>
      </c>
      <c r="C11" s="29" t="s">
        <v>657</v>
      </c>
      <c r="D11" s="19" t="s">
        <v>2</v>
      </c>
      <c r="E11" s="7">
        <v>43428</v>
      </c>
      <c r="F11" s="7">
        <v>44699</v>
      </c>
      <c r="G11" s="32"/>
      <c r="H11" s="8">
        <f t="shared" si="0"/>
        <v>44729</v>
      </c>
      <c r="I11" s="11">
        <f t="shared" ca="1" si="1"/>
        <v>20</v>
      </c>
      <c r="J11" s="9" t="str">
        <f t="shared" ca="1" si="2"/>
        <v>NOT DUE</v>
      </c>
      <c r="K11" s="29"/>
      <c r="L11" s="10"/>
    </row>
    <row r="12" spans="1:12" x14ac:dyDescent="0.25">
      <c r="A12" s="9" t="s">
        <v>613</v>
      </c>
      <c r="B12" s="30" t="s">
        <v>658</v>
      </c>
      <c r="C12" s="29" t="s">
        <v>659</v>
      </c>
      <c r="D12" s="19" t="s">
        <v>2</v>
      </c>
      <c r="E12" s="7">
        <v>43428</v>
      </c>
      <c r="F12" s="7">
        <v>44699</v>
      </c>
      <c r="G12" s="32"/>
      <c r="H12" s="8">
        <f t="shared" si="0"/>
        <v>44729</v>
      </c>
      <c r="I12" s="11">
        <f t="shared" ca="1" si="1"/>
        <v>20</v>
      </c>
      <c r="J12" s="9" t="str">
        <f t="shared" ca="1" si="2"/>
        <v>NOT DUE</v>
      </c>
      <c r="K12" s="29"/>
      <c r="L12" s="10"/>
    </row>
    <row r="13" spans="1:12" ht="25.5" x14ac:dyDescent="0.25">
      <c r="A13" s="9" t="s">
        <v>614</v>
      </c>
      <c r="B13" s="30" t="s">
        <v>660</v>
      </c>
      <c r="C13" s="29" t="s">
        <v>661</v>
      </c>
      <c r="D13" s="19" t="s">
        <v>2</v>
      </c>
      <c r="E13" s="7">
        <v>43428</v>
      </c>
      <c r="F13" s="7">
        <v>44699</v>
      </c>
      <c r="G13" s="32"/>
      <c r="H13" s="8">
        <f t="shared" si="0"/>
        <v>44729</v>
      </c>
      <c r="I13" s="11">
        <f t="shared" ca="1" si="1"/>
        <v>20</v>
      </c>
      <c r="J13" s="9" t="str">
        <f t="shared" ca="1" si="2"/>
        <v>NOT DUE</v>
      </c>
      <c r="K13" s="29"/>
      <c r="L13" s="10"/>
    </row>
    <row r="14" spans="1:12" x14ac:dyDescent="0.25">
      <c r="A14" s="9" t="s">
        <v>615</v>
      </c>
      <c r="B14" s="30" t="s">
        <v>656</v>
      </c>
      <c r="C14" s="29" t="s">
        <v>488</v>
      </c>
      <c r="D14" s="19" t="s">
        <v>377</v>
      </c>
      <c r="E14" s="7">
        <v>43371</v>
      </c>
      <c r="F14" s="7">
        <v>44699</v>
      </c>
      <c r="G14" s="32"/>
      <c r="H14" s="8">
        <f>DATE(YEAR(F14),MONTH(F14)+3,DAY(F14)-1)</f>
        <v>44790</v>
      </c>
      <c r="I14" s="11">
        <f t="shared" ca="1" si="1"/>
        <v>81</v>
      </c>
      <c r="J14" s="9" t="str">
        <f t="shared" ca="1" si="2"/>
        <v>NOT DUE</v>
      </c>
      <c r="K14" s="29"/>
      <c r="L14" s="10"/>
    </row>
    <row r="15" spans="1:12" x14ac:dyDescent="0.25">
      <c r="A15" s="9" t="s">
        <v>616</v>
      </c>
      <c r="B15" s="30" t="s">
        <v>662</v>
      </c>
      <c r="C15" s="29" t="s">
        <v>663</v>
      </c>
      <c r="D15" s="19" t="s">
        <v>377</v>
      </c>
      <c r="E15" s="7">
        <v>43371</v>
      </c>
      <c r="F15" s="7">
        <v>44699</v>
      </c>
      <c r="G15" s="32"/>
      <c r="H15" s="8">
        <f>DATE(YEAR(F15),MONTH(F15)+3,DAY(F15)-1)</f>
        <v>44790</v>
      </c>
      <c r="I15" s="11">
        <f t="shared" ca="1" si="1"/>
        <v>81</v>
      </c>
      <c r="J15" s="9" t="str">
        <f t="shared" ca="1" si="2"/>
        <v>NOT DUE</v>
      </c>
      <c r="K15" s="29"/>
      <c r="L15" s="10"/>
    </row>
    <row r="16" spans="1:12" ht="25.5" x14ac:dyDescent="0.25">
      <c r="A16" s="9" t="s">
        <v>617</v>
      </c>
      <c r="B16" s="30" t="s">
        <v>664</v>
      </c>
      <c r="C16" s="29" t="s">
        <v>665</v>
      </c>
      <c r="D16" s="19" t="s">
        <v>377</v>
      </c>
      <c r="E16" s="7">
        <v>43371</v>
      </c>
      <c r="F16" s="7">
        <v>44699</v>
      </c>
      <c r="G16" s="32"/>
      <c r="H16" s="8">
        <f>DATE(YEAR(F16),MONTH(F16)+3,DAY(F16)-1)</f>
        <v>44790</v>
      </c>
      <c r="I16" s="11">
        <f t="shared" ca="1" si="1"/>
        <v>81</v>
      </c>
      <c r="J16" s="9" t="str">
        <f t="shared" ca="1" si="2"/>
        <v>NOT DUE</v>
      </c>
      <c r="K16" s="29"/>
      <c r="L16" s="10"/>
    </row>
    <row r="17" spans="1:12" ht="25.5" x14ac:dyDescent="0.25">
      <c r="A17" s="9" t="s">
        <v>618</v>
      </c>
      <c r="B17" s="30" t="s">
        <v>666</v>
      </c>
      <c r="C17" s="29" t="s">
        <v>667</v>
      </c>
      <c r="D17" s="19" t="s">
        <v>377</v>
      </c>
      <c r="E17" s="7">
        <v>43371</v>
      </c>
      <c r="F17" s="7">
        <v>44699</v>
      </c>
      <c r="G17" s="32"/>
      <c r="H17" s="8">
        <f>DATE(YEAR(F17),MONTH(F17)+3,DAY(F17)-1)</f>
        <v>44790</v>
      </c>
      <c r="I17" s="11">
        <f t="shared" ca="1" si="1"/>
        <v>81</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7</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71</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207</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207</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207</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207</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16</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16</v>
      </c>
      <c r="J25" s="9" t="str">
        <f t="shared" ca="1" si="5"/>
        <v>NOT DUE</v>
      </c>
      <c r="K25" s="29"/>
      <c r="L25" s="10"/>
    </row>
    <row r="26" spans="1:12" x14ac:dyDescent="0.25">
      <c r="A26" s="9" t="s">
        <v>627</v>
      </c>
      <c r="B26" s="13" t="s">
        <v>680</v>
      </c>
      <c r="C26" s="29" t="s">
        <v>681</v>
      </c>
      <c r="D26" s="19" t="s">
        <v>1</v>
      </c>
      <c r="E26" s="7">
        <v>43251</v>
      </c>
      <c r="F26" s="7">
        <v>44699</v>
      </c>
      <c r="G26" s="32"/>
      <c r="H26" s="8">
        <f t="shared" si="6"/>
        <v>44882</v>
      </c>
      <c r="I26" s="11">
        <f t="shared" ca="1" si="4"/>
        <v>173</v>
      </c>
      <c r="J26" s="9" t="str">
        <f t="shared" ca="1" si="5"/>
        <v>NOT DUE</v>
      </c>
      <c r="K26" s="29"/>
      <c r="L26" s="10"/>
    </row>
    <row r="27" spans="1:12" x14ac:dyDescent="0.25">
      <c r="A27" s="9" t="s">
        <v>628</v>
      </c>
      <c r="B27" s="13" t="s">
        <v>682</v>
      </c>
      <c r="C27" s="29" t="s">
        <v>681</v>
      </c>
      <c r="D27" s="19" t="s">
        <v>1</v>
      </c>
      <c r="E27" s="7">
        <v>43251</v>
      </c>
      <c r="F27" s="7">
        <v>44699</v>
      </c>
      <c r="G27" s="32"/>
      <c r="H27" s="8">
        <f t="shared" si="6"/>
        <v>44882</v>
      </c>
      <c r="I27" s="11">
        <f t="shared" ca="1" si="4"/>
        <v>173</v>
      </c>
      <c r="J27" s="9" t="str">
        <f t="shared" ca="1" si="5"/>
        <v>NOT DUE</v>
      </c>
      <c r="K27" s="29"/>
      <c r="L27" s="10"/>
    </row>
    <row r="28" spans="1:12" x14ac:dyDescent="0.25">
      <c r="A28" s="9" t="s">
        <v>629</v>
      </c>
      <c r="B28" s="13" t="s">
        <v>683</v>
      </c>
      <c r="C28" s="29" t="s">
        <v>684</v>
      </c>
      <c r="D28" s="19" t="s">
        <v>1</v>
      </c>
      <c r="E28" s="7">
        <v>43251</v>
      </c>
      <c r="F28" s="7">
        <v>44699</v>
      </c>
      <c r="G28" s="32"/>
      <c r="H28" s="8">
        <f t="shared" si="6"/>
        <v>44882</v>
      </c>
      <c r="I28" s="11">
        <f t="shared" ca="1" si="4"/>
        <v>173</v>
      </c>
      <c r="J28" s="9" t="str">
        <f t="shared" ca="1" si="5"/>
        <v>NOT DUE</v>
      </c>
      <c r="K28" s="29"/>
      <c r="L28" s="10"/>
    </row>
    <row r="29" spans="1:12" x14ac:dyDescent="0.25">
      <c r="A29" s="9" t="s">
        <v>630</v>
      </c>
      <c r="B29" s="13" t="s">
        <v>685</v>
      </c>
      <c r="C29" s="29" t="s">
        <v>684</v>
      </c>
      <c r="D29" s="19" t="s">
        <v>1</v>
      </c>
      <c r="E29" s="7">
        <v>43251</v>
      </c>
      <c r="F29" s="7">
        <v>44699</v>
      </c>
      <c r="G29" s="32"/>
      <c r="H29" s="8">
        <f t="shared" si="6"/>
        <v>44882</v>
      </c>
      <c r="I29" s="11">
        <f t="shared" ca="1" si="4"/>
        <v>173</v>
      </c>
      <c r="J29" s="9" t="str">
        <f t="shared" ca="1" si="5"/>
        <v>NOT DUE</v>
      </c>
      <c r="K29" s="29"/>
      <c r="L29" s="10"/>
    </row>
    <row r="30" spans="1:12" ht="25.5" x14ac:dyDescent="0.25">
      <c r="A30" s="9" t="s">
        <v>631</v>
      </c>
      <c r="B30" s="13" t="s">
        <v>686</v>
      </c>
      <c r="C30" s="29" t="s">
        <v>687</v>
      </c>
      <c r="D30" s="19" t="s">
        <v>377</v>
      </c>
      <c r="E30" s="7">
        <v>43371</v>
      </c>
      <c r="F30" s="7">
        <v>44699</v>
      </c>
      <c r="G30" s="32"/>
      <c r="H30" s="8">
        <f>DATE(YEAR(F30),MONTH(F30)+3,DAY(F30)-1)</f>
        <v>44790</v>
      </c>
      <c r="I30" s="11">
        <f t="shared" ca="1" si="4"/>
        <v>81</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199</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199</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16</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16</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16</v>
      </c>
      <c r="J35" s="9" t="str">
        <f t="shared" ca="1" si="5"/>
        <v>NOT DUE</v>
      </c>
      <c r="K35" s="29" t="s">
        <v>715</v>
      </c>
      <c r="L35" s="72" t="s">
        <v>2791</v>
      </c>
    </row>
    <row r="36" spans="1:12" x14ac:dyDescent="0.25">
      <c r="A36" s="9" t="s">
        <v>637</v>
      </c>
      <c r="B36" s="13" t="s">
        <v>693</v>
      </c>
      <c r="C36" s="29" t="s">
        <v>694</v>
      </c>
      <c r="D36" s="19" t="s">
        <v>2</v>
      </c>
      <c r="E36" s="7">
        <v>43428</v>
      </c>
      <c r="F36" s="7">
        <v>44699</v>
      </c>
      <c r="G36" s="32"/>
      <c r="H36" s="8">
        <f>EDATE(F36-1,1)</f>
        <v>44729</v>
      </c>
      <c r="I36" s="11">
        <f t="shared" ca="1" si="4"/>
        <v>20</v>
      </c>
      <c r="J36" s="9" t="str">
        <f t="shared" ca="1" si="5"/>
        <v>NOT DUE</v>
      </c>
      <c r="K36" s="29"/>
      <c r="L36" s="72" t="s">
        <v>2791</v>
      </c>
    </row>
    <row r="37" spans="1:12" x14ac:dyDescent="0.25">
      <c r="A37" s="9" t="s">
        <v>638</v>
      </c>
      <c r="B37" s="13" t="s">
        <v>693</v>
      </c>
      <c r="C37" s="29" t="s">
        <v>695</v>
      </c>
      <c r="D37" s="19" t="s">
        <v>2</v>
      </c>
      <c r="E37" s="7">
        <v>43428</v>
      </c>
      <c r="F37" s="7">
        <v>44699</v>
      </c>
      <c r="G37" s="32"/>
      <c r="H37" s="8">
        <f>EDATE(F37-1,1)</f>
        <v>44729</v>
      </c>
      <c r="I37" s="11">
        <f t="shared" ca="1" si="4"/>
        <v>20</v>
      </c>
      <c r="J37" s="9" t="str">
        <f t="shared" ca="1" si="5"/>
        <v>NOT DUE</v>
      </c>
      <c r="K37" s="29"/>
      <c r="L37" s="72" t="s">
        <v>2791</v>
      </c>
    </row>
    <row r="38" spans="1:12" x14ac:dyDescent="0.25">
      <c r="A38" s="9" t="s">
        <v>639</v>
      </c>
      <c r="B38" s="13" t="s">
        <v>693</v>
      </c>
      <c r="C38" s="29" t="s">
        <v>696</v>
      </c>
      <c r="D38" s="19" t="s">
        <v>2</v>
      </c>
      <c r="E38" s="7">
        <v>43428</v>
      </c>
      <c r="F38" s="7">
        <v>44699</v>
      </c>
      <c r="G38" s="32"/>
      <c r="H38" s="8">
        <f>EDATE(F38-1,1)</f>
        <v>44729</v>
      </c>
      <c r="I38" s="11">
        <f t="shared" ca="1" si="4"/>
        <v>20</v>
      </c>
      <c r="J38" s="9" t="str">
        <f t="shared" ca="1" si="5"/>
        <v>NOT DUE</v>
      </c>
      <c r="K38" s="29"/>
      <c r="L38" s="72" t="s">
        <v>2791</v>
      </c>
    </row>
    <row r="39" spans="1:12" x14ac:dyDescent="0.25">
      <c r="A39" s="9" t="s">
        <v>640</v>
      </c>
      <c r="B39" s="13" t="s">
        <v>693</v>
      </c>
      <c r="C39" s="29" t="s">
        <v>697</v>
      </c>
      <c r="D39" s="19" t="s">
        <v>2</v>
      </c>
      <c r="E39" s="7">
        <v>43428</v>
      </c>
      <c r="F39" s="7">
        <v>44699</v>
      </c>
      <c r="G39" s="32"/>
      <c r="H39" s="8">
        <f>EDATE(F39-1,1)</f>
        <v>44729</v>
      </c>
      <c r="I39" s="11">
        <f t="shared" ca="1" si="4"/>
        <v>20</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199</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199</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199</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199</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207</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207</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199</v>
      </c>
      <c r="J46" s="9" t="str">
        <f t="shared" ca="1" si="5"/>
        <v>NOT DUE</v>
      </c>
      <c r="K46" s="29"/>
      <c r="L46" s="10"/>
    </row>
    <row r="47" spans="1:12" ht="38.25" x14ac:dyDescent="0.25">
      <c r="A47" s="9" t="s">
        <v>648</v>
      </c>
      <c r="B47" s="13" t="s">
        <v>707</v>
      </c>
      <c r="C47" s="29" t="s">
        <v>708</v>
      </c>
      <c r="D47" s="19" t="s">
        <v>2</v>
      </c>
      <c r="E47" s="7">
        <v>43428</v>
      </c>
      <c r="F47" s="7">
        <v>44699</v>
      </c>
      <c r="G47" s="32"/>
      <c r="H47" s="8">
        <f>EDATE(F47-1,1)</f>
        <v>44729</v>
      </c>
      <c r="I47" s="11">
        <f t="shared" ca="1" si="4"/>
        <v>20</v>
      </c>
      <c r="J47" s="9" t="str">
        <f t="shared" ca="1" si="5"/>
        <v>NOT DUE</v>
      </c>
      <c r="K47" s="29"/>
      <c r="L47" s="10"/>
    </row>
    <row r="48" spans="1:12" ht="25.5" x14ac:dyDescent="0.25">
      <c r="A48" s="9" t="s">
        <v>649</v>
      </c>
      <c r="B48" s="13" t="s">
        <v>709</v>
      </c>
      <c r="C48" s="29" t="s">
        <v>710</v>
      </c>
      <c r="D48" s="19" t="s">
        <v>2</v>
      </c>
      <c r="E48" s="7">
        <v>43428</v>
      </c>
      <c r="F48" s="7">
        <v>44699</v>
      </c>
      <c r="G48" s="32"/>
      <c r="H48" s="8">
        <f>EDATE(F48-1,1)</f>
        <v>44729</v>
      </c>
      <c r="I48" s="11">
        <f t="shared" ca="1" si="4"/>
        <v>20</v>
      </c>
      <c r="J48" s="9" t="str">
        <f t="shared" ca="1" si="5"/>
        <v>NOT DUE</v>
      </c>
      <c r="K48" s="29"/>
      <c r="L48" s="10"/>
    </row>
    <row r="49" spans="1:12" ht="25.5" x14ac:dyDescent="0.25">
      <c r="A49" s="9" t="s">
        <v>650</v>
      </c>
      <c r="B49" s="30" t="s">
        <v>711</v>
      </c>
      <c r="C49" s="29" t="s">
        <v>712</v>
      </c>
      <c r="D49" s="19" t="s">
        <v>2</v>
      </c>
      <c r="E49" s="7">
        <v>43428</v>
      </c>
      <c r="F49" s="7">
        <v>44699</v>
      </c>
      <c r="G49" s="32"/>
      <c r="H49" s="8">
        <f>EDATE(F49-1,1)</f>
        <v>44729</v>
      </c>
      <c r="I49" s="11">
        <f t="shared" ca="1" si="4"/>
        <v>20</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60" t="s">
        <v>2281</v>
      </c>
      <c r="H60" s="160"/>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717</v>
      </c>
      <c r="D3" s="162" t="s">
        <v>9</v>
      </c>
      <c r="E3" s="162"/>
      <c r="F3" s="3" t="s">
        <v>718</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44699</v>
      </c>
      <c r="G8" s="32"/>
      <c r="H8" s="8">
        <f t="shared" ref="H8:H13" si="0">EDATE(F8-1,1)</f>
        <v>44729</v>
      </c>
      <c r="I8" s="11">
        <f t="shared" ref="I8:I49" ca="1" si="1">IF(ISBLANK(H8),"",H8-DATE(YEAR(NOW()),MONTH(NOW()),DAY(NOW())))</f>
        <v>20</v>
      </c>
      <c r="J8" s="9" t="str">
        <f t="shared" ref="J8:J49" ca="1" si="2">IF(I8="","",IF(I8&lt;0,"OVERDUE","NOT DUE"))</f>
        <v>NOT DUE</v>
      </c>
      <c r="K8" s="29"/>
      <c r="L8" s="141"/>
    </row>
    <row r="9" spans="1:12" x14ac:dyDescent="0.25">
      <c r="A9" s="9" t="s">
        <v>720</v>
      </c>
      <c r="B9" s="13" t="s">
        <v>652</v>
      </c>
      <c r="C9" s="29" t="s">
        <v>653</v>
      </c>
      <c r="D9" s="19" t="s">
        <v>2</v>
      </c>
      <c r="E9" s="7">
        <v>43428</v>
      </c>
      <c r="F9" s="7">
        <v>44699</v>
      </c>
      <c r="G9" s="32"/>
      <c r="H9" s="8">
        <f t="shared" si="0"/>
        <v>44729</v>
      </c>
      <c r="I9" s="11">
        <f t="shared" ca="1" si="1"/>
        <v>20</v>
      </c>
      <c r="J9" s="9" t="str">
        <f t="shared" ca="1" si="2"/>
        <v>NOT DUE</v>
      </c>
      <c r="K9" s="29"/>
      <c r="L9" s="10"/>
    </row>
    <row r="10" spans="1:12" x14ac:dyDescent="0.25">
      <c r="A10" s="9" t="s">
        <v>721</v>
      </c>
      <c r="B10" s="13" t="s">
        <v>654</v>
      </c>
      <c r="C10" s="29" t="s">
        <v>655</v>
      </c>
      <c r="D10" s="19" t="s">
        <v>2</v>
      </c>
      <c r="E10" s="7">
        <v>43428</v>
      </c>
      <c r="F10" s="7">
        <v>44699</v>
      </c>
      <c r="G10" s="32"/>
      <c r="H10" s="8">
        <f t="shared" si="0"/>
        <v>44729</v>
      </c>
      <c r="I10" s="11">
        <f t="shared" ca="1" si="1"/>
        <v>20</v>
      </c>
      <c r="J10" s="9" t="str">
        <f t="shared" ca="1" si="2"/>
        <v>NOT DUE</v>
      </c>
      <c r="K10" s="29"/>
      <c r="L10" s="10"/>
    </row>
    <row r="11" spans="1:12" x14ac:dyDescent="0.25">
      <c r="A11" s="9" t="s">
        <v>722</v>
      </c>
      <c r="B11" s="30" t="s">
        <v>656</v>
      </c>
      <c r="C11" s="29" t="s">
        <v>657</v>
      </c>
      <c r="D11" s="19" t="s">
        <v>2</v>
      </c>
      <c r="E11" s="7">
        <v>43428</v>
      </c>
      <c r="F11" s="7">
        <v>44699</v>
      </c>
      <c r="G11" s="32"/>
      <c r="H11" s="8">
        <f t="shared" si="0"/>
        <v>44729</v>
      </c>
      <c r="I11" s="11">
        <f t="shared" ca="1" si="1"/>
        <v>20</v>
      </c>
      <c r="J11" s="9" t="str">
        <f t="shared" ca="1" si="2"/>
        <v>NOT DUE</v>
      </c>
      <c r="K11" s="29"/>
      <c r="L11" s="10"/>
    </row>
    <row r="12" spans="1:12" x14ac:dyDescent="0.25">
      <c r="A12" s="9" t="s">
        <v>723</v>
      </c>
      <c r="B12" s="30" t="s">
        <v>658</v>
      </c>
      <c r="C12" s="29" t="s">
        <v>659</v>
      </c>
      <c r="D12" s="19" t="s">
        <v>2</v>
      </c>
      <c r="E12" s="7">
        <v>43428</v>
      </c>
      <c r="F12" s="7">
        <v>44699</v>
      </c>
      <c r="G12" s="32"/>
      <c r="H12" s="8">
        <f t="shared" si="0"/>
        <v>44729</v>
      </c>
      <c r="I12" s="11">
        <f t="shared" ca="1" si="1"/>
        <v>20</v>
      </c>
      <c r="J12" s="9" t="str">
        <f t="shared" ca="1" si="2"/>
        <v>NOT DUE</v>
      </c>
      <c r="K12" s="29"/>
      <c r="L12" s="10"/>
    </row>
    <row r="13" spans="1:12" ht="25.5" x14ac:dyDescent="0.25">
      <c r="A13" s="9" t="s">
        <v>724</v>
      </c>
      <c r="B13" s="30" t="s">
        <v>660</v>
      </c>
      <c r="C13" s="29" t="s">
        <v>661</v>
      </c>
      <c r="D13" s="19" t="s">
        <v>2</v>
      </c>
      <c r="E13" s="7">
        <v>43428</v>
      </c>
      <c r="F13" s="7">
        <v>44699</v>
      </c>
      <c r="G13" s="32"/>
      <c r="H13" s="8">
        <f t="shared" si="0"/>
        <v>44729</v>
      </c>
      <c r="I13" s="11">
        <f t="shared" ca="1" si="1"/>
        <v>20</v>
      </c>
      <c r="J13" s="9" t="str">
        <f t="shared" ca="1" si="2"/>
        <v>NOT DUE</v>
      </c>
      <c r="K13" s="29"/>
      <c r="L13" s="10"/>
    </row>
    <row r="14" spans="1:12" x14ac:dyDescent="0.25">
      <c r="A14" s="9" t="s">
        <v>725</v>
      </c>
      <c r="B14" s="30" t="s">
        <v>656</v>
      </c>
      <c r="C14" s="29" t="s">
        <v>488</v>
      </c>
      <c r="D14" s="19" t="s">
        <v>377</v>
      </c>
      <c r="E14" s="7">
        <v>43371</v>
      </c>
      <c r="F14" s="7">
        <v>44699</v>
      </c>
      <c r="G14" s="32"/>
      <c r="H14" s="8">
        <f>DATE(YEAR(F14),MONTH(F14)+3,DAY(F14)-1)</f>
        <v>44790</v>
      </c>
      <c r="I14" s="11">
        <f t="shared" ca="1" si="1"/>
        <v>81</v>
      </c>
      <c r="J14" s="9" t="str">
        <f t="shared" ca="1" si="2"/>
        <v>NOT DUE</v>
      </c>
      <c r="K14" s="29"/>
      <c r="L14" s="10"/>
    </row>
    <row r="15" spans="1:12" x14ac:dyDescent="0.25">
      <c r="A15" s="9" t="s">
        <v>726</v>
      </c>
      <c r="B15" s="30" t="s">
        <v>662</v>
      </c>
      <c r="C15" s="29" t="s">
        <v>663</v>
      </c>
      <c r="D15" s="19" t="s">
        <v>377</v>
      </c>
      <c r="E15" s="7">
        <v>43371</v>
      </c>
      <c r="F15" s="7">
        <v>44699</v>
      </c>
      <c r="G15" s="32"/>
      <c r="H15" s="8">
        <f>DATE(YEAR(F15),MONTH(F15)+3,DAY(F15)-1)</f>
        <v>44790</v>
      </c>
      <c r="I15" s="11">
        <f t="shared" ca="1" si="1"/>
        <v>81</v>
      </c>
      <c r="J15" s="9" t="str">
        <f t="shared" ca="1" si="2"/>
        <v>NOT DUE</v>
      </c>
      <c r="K15" s="29"/>
      <c r="L15" s="10"/>
    </row>
    <row r="16" spans="1:12" ht="25.5" x14ac:dyDescent="0.25">
      <c r="A16" s="9" t="s">
        <v>727</v>
      </c>
      <c r="B16" s="30" t="s">
        <v>664</v>
      </c>
      <c r="C16" s="29" t="s">
        <v>665</v>
      </c>
      <c r="D16" s="19" t="s">
        <v>377</v>
      </c>
      <c r="E16" s="7">
        <v>43371</v>
      </c>
      <c r="F16" s="7">
        <v>44699</v>
      </c>
      <c r="G16" s="32"/>
      <c r="H16" s="8">
        <f>DATE(YEAR(F16),MONTH(F16)+3,DAY(F16)-1)</f>
        <v>44790</v>
      </c>
      <c r="I16" s="11">
        <f t="shared" ca="1" si="1"/>
        <v>81</v>
      </c>
      <c r="J16" s="9" t="str">
        <f t="shared" ca="1" si="2"/>
        <v>NOT DUE</v>
      </c>
      <c r="K16" s="29"/>
      <c r="L16" s="10"/>
    </row>
    <row r="17" spans="1:12" ht="25.5" x14ac:dyDescent="0.25">
      <c r="A17" s="9" t="s">
        <v>728</v>
      </c>
      <c r="B17" s="30" t="s">
        <v>666</v>
      </c>
      <c r="C17" s="29" t="s">
        <v>667</v>
      </c>
      <c r="D17" s="19" t="s">
        <v>377</v>
      </c>
      <c r="E17" s="7">
        <v>43371</v>
      </c>
      <c r="F17" s="7">
        <v>44699</v>
      </c>
      <c r="G17" s="32"/>
      <c r="H17" s="8">
        <f>DATE(YEAR(F17),MONTH(F17)+3,DAY(F17)-1)</f>
        <v>44790</v>
      </c>
      <c r="I17" s="11">
        <f t="shared" ca="1" si="1"/>
        <v>81</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3</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71</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207</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207</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207</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207</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16</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16</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16</v>
      </c>
      <c r="J26" s="9" t="str">
        <f t="shared" ca="1" si="2"/>
        <v>NOT DUE</v>
      </c>
      <c r="K26" s="29"/>
      <c r="L26" s="10"/>
    </row>
    <row r="27" spans="1:12" x14ac:dyDescent="0.25">
      <c r="A27" s="9" t="s">
        <v>738</v>
      </c>
      <c r="B27" s="13" t="s">
        <v>682</v>
      </c>
      <c r="C27" s="29" t="s">
        <v>681</v>
      </c>
      <c r="D27" s="19" t="s">
        <v>1</v>
      </c>
      <c r="E27" s="7">
        <v>43251</v>
      </c>
      <c r="F27" s="7">
        <v>44699</v>
      </c>
      <c r="G27" s="32"/>
      <c r="H27" s="8">
        <f t="shared" si="4"/>
        <v>44882</v>
      </c>
      <c r="I27" s="11">
        <f t="shared" ca="1" si="1"/>
        <v>173</v>
      </c>
      <c r="J27" s="9" t="str">
        <f t="shared" ca="1" si="2"/>
        <v>NOT DUE</v>
      </c>
      <c r="K27" s="29"/>
      <c r="L27" s="10"/>
    </row>
    <row r="28" spans="1:12" x14ac:dyDescent="0.25">
      <c r="A28" s="9" t="s">
        <v>739</v>
      </c>
      <c r="B28" s="13" t="s">
        <v>683</v>
      </c>
      <c r="C28" s="29" t="s">
        <v>684</v>
      </c>
      <c r="D28" s="19" t="s">
        <v>1</v>
      </c>
      <c r="E28" s="7">
        <v>43251</v>
      </c>
      <c r="F28" s="7">
        <v>44699</v>
      </c>
      <c r="G28" s="32"/>
      <c r="H28" s="8">
        <f t="shared" si="4"/>
        <v>44882</v>
      </c>
      <c r="I28" s="11">
        <f t="shared" ca="1" si="1"/>
        <v>173</v>
      </c>
      <c r="J28" s="9" t="str">
        <f t="shared" ca="1" si="2"/>
        <v>NOT DUE</v>
      </c>
      <c r="K28" s="29"/>
      <c r="L28" s="10"/>
    </row>
    <row r="29" spans="1:12" x14ac:dyDescent="0.25">
      <c r="A29" s="9" t="s">
        <v>740</v>
      </c>
      <c r="B29" s="13" t="s">
        <v>685</v>
      </c>
      <c r="C29" s="29" t="s">
        <v>684</v>
      </c>
      <c r="D29" s="19" t="s">
        <v>1</v>
      </c>
      <c r="E29" s="7">
        <v>43251</v>
      </c>
      <c r="F29" s="7">
        <v>44699</v>
      </c>
      <c r="G29" s="32"/>
      <c r="H29" s="8">
        <f t="shared" si="4"/>
        <v>44882</v>
      </c>
      <c r="I29" s="11">
        <f t="shared" ca="1" si="1"/>
        <v>173</v>
      </c>
      <c r="J29" s="9" t="str">
        <f t="shared" ca="1" si="2"/>
        <v>NOT DUE</v>
      </c>
      <c r="K29" s="29"/>
      <c r="L29" s="10"/>
    </row>
    <row r="30" spans="1:12" ht="25.5" x14ac:dyDescent="0.25">
      <c r="A30" s="9" t="s">
        <v>741</v>
      </c>
      <c r="B30" s="13" t="s">
        <v>686</v>
      </c>
      <c r="C30" s="29" t="s">
        <v>687</v>
      </c>
      <c r="D30" s="19" t="s">
        <v>377</v>
      </c>
      <c r="E30" s="7">
        <v>43371</v>
      </c>
      <c r="F30" s="7">
        <v>44699</v>
      </c>
      <c r="G30" s="32"/>
      <c r="H30" s="8">
        <f>DATE(YEAR(F30),MONTH(F30)+3,DAY(F30)-1)</f>
        <v>44790</v>
      </c>
      <c r="I30" s="11">
        <f t="shared" ca="1" si="1"/>
        <v>81</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199</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199</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16</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24</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16</v>
      </c>
      <c r="J35" s="9" t="str">
        <f t="shared" ca="1" si="2"/>
        <v>NOT DUE</v>
      </c>
      <c r="K35" s="29" t="s">
        <v>715</v>
      </c>
      <c r="L35" s="72" t="s">
        <v>2791</v>
      </c>
    </row>
    <row r="36" spans="1:12" x14ac:dyDescent="0.25">
      <c r="A36" s="9" t="s">
        <v>747</v>
      </c>
      <c r="B36" s="13" t="s">
        <v>693</v>
      </c>
      <c r="C36" s="29" t="s">
        <v>694</v>
      </c>
      <c r="D36" s="19" t="s">
        <v>2</v>
      </c>
      <c r="E36" s="7">
        <v>43428</v>
      </c>
      <c r="F36" s="7">
        <v>44699</v>
      </c>
      <c r="G36" s="32"/>
      <c r="H36" s="8">
        <f>EDATE(F36-1,1)</f>
        <v>44729</v>
      </c>
      <c r="I36" s="11">
        <f t="shared" ca="1" si="1"/>
        <v>20</v>
      </c>
      <c r="J36" s="9" t="str">
        <f t="shared" ca="1" si="2"/>
        <v>NOT DUE</v>
      </c>
      <c r="K36" s="29"/>
      <c r="L36" s="72" t="s">
        <v>2791</v>
      </c>
    </row>
    <row r="37" spans="1:12" x14ac:dyDescent="0.25">
      <c r="A37" s="9" t="s">
        <v>748</v>
      </c>
      <c r="B37" s="13" t="s">
        <v>693</v>
      </c>
      <c r="C37" s="29" t="s">
        <v>695</v>
      </c>
      <c r="D37" s="19" t="s">
        <v>2</v>
      </c>
      <c r="E37" s="7">
        <v>43428</v>
      </c>
      <c r="F37" s="7">
        <v>44699</v>
      </c>
      <c r="G37" s="32"/>
      <c r="H37" s="8">
        <f>EDATE(F37-1,1)</f>
        <v>44729</v>
      </c>
      <c r="I37" s="11">
        <f t="shared" ca="1" si="1"/>
        <v>20</v>
      </c>
      <c r="J37" s="9" t="str">
        <f t="shared" ca="1" si="2"/>
        <v>NOT DUE</v>
      </c>
      <c r="K37" s="29"/>
      <c r="L37" s="72" t="s">
        <v>2791</v>
      </c>
    </row>
    <row r="38" spans="1:12" x14ac:dyDescent="0.25">
      <c r="A38" s="9" t="s">
        <v>749</v>
      </c>
      <c r="B38" s="13" t="s">
        <v>693</v>
      </c>
      <c r="C38" s="29" t="s">
        <v>696</v>
      </c>
      <c r="D38" s="19" t="s">
        <v>2</v>
      </c>
      <c r="E38" s="7">
        <v>43428</v>
      </c>
      <c r="F38" s="7">
        <v>44699</v>
      </c>
      <c r="G38" s="32"/>
      <c r="H38" s="8">
        <f>EDATE(F38-1,1)</f>
        <v>44729</v>
      </c>
      <c r="I38" s="11">
        <f t="shared" ca="1" si="1"/>
        <v>20</v>
      </c>
      <c r="J38" s="9" t="str">
        <f t="shared" ca="1" si="2"/>
        <v>NOT DUE</v>
      </c>
      <c r="K38" s="29"/>
      <c r="L38" s="72" t="s">
        <v>2791</v>
      </c>
    </row>
    <row r="39" spans="1:12" x14ac:dyDescent="0.25">
      <c r="A39" s="9" t="s">
        <v>750</v>
      </c>
      <c r="B39" s="13" t="s">
        <v>693</v>
      </c>
      <c r="C39" s="29" t="s">
        <v>697</v>
      </c>
      <c r="D39" s="19" t="s">
        <v>2</v>
      </c>
      <c r="E39" s="7">
        <v>43428</v>
      </c>
      <c r="F39" s="7">
        <v>44699</v>
      </c>
      <c r="G39" s="32"/>
      <c r="H39" s="8">
        <f>EDATE(F39-1,1)</f>
        <v>44729</v>
      </c>
      <c r="I39" s="11">
        <f t="shared" ca="1" si="1"/>
        <v>20</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199</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199</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199</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199</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207</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207</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199</v>
      </c>
      <c r="J46" s="9" t="str">
        <f t="shared" ca="1" si="2"/>
        <v>NOT DUE</v>
      </c>
      <c r="K46" s="29"/>
      <c r="L46" s="10"/>
    </row>
    <row r="47" spans="1:12" ht="38.25" x14ac:dyDescent="0.25">
      <c r="A47" s="9" t="s">
        <v>758</v>
      </c>
      <c r="B47" s="13" t="s">
        <v>707</v>
      </c>
      <c r="C47" s="29" t="s">
        <v>708</v>
      </c>
      <c r="D47" s="19" t="s">
        <v>2</v>
      </c>
      <c r="E47" s="7">
        <v>43428</v>
      </c>
      <c r="F47" s="7">
        <v>44699</v>
      </c>
      <c r="G47" s="32"/>
      <c r="H47" s="8">
        <f>EDATE(F47-1,1)</f>
        <v>44729</v>
      </c>
      <c r="I47" s="11">
        <f t="shared" ca="1" si="1"/>
        <v>20</v>
      </c>
      <c r="J47" s="9" t="str">
        <f t="shared" ca="1" si="2"/>
        <v>NOT DUE</v>
      </c>
      <c r="K47" s="29"/>
      <c r="L47" s="10"/>
    </row>
    <row r="48" spans="1:12" ht="25.5" x14ac:dyDescent="0.25">
      <c r="A48" s="9" t="s">
        <v>759</v>
      </c>
      <c r="B48" s="13" t="s">
        <v>709</v>
      </c>
      <c r="C48" s="29" t="s">
        <v>710</v>
      </c>
      <c r="D48" s="19" t="s">
        <v>2</v>
      </c>
      <c r="E48" s="7">
        <v>43428</v>
      </c>
      <c r="F48" s="7">
        <v>44699</v>
      </c>
      <c r="G48" s="32"/>
      <c r="H48" s="8">
        <f>EDATE(F48-1,1)</f>
        <v>44729</v>
      </c>
      <c r="I48" s="11">
        <f t="shared" ca="1" si="1"/>
        <v>20</v>
      </c>
      <c r="J48" s="9" t="str">
        <f t="shared" ca="1" si="2"/>
        <v>NOT DUE</v>
      </c>
      <c r="K48" s="29"/>
      <c r="L48" s="10"/>
    </row>
    <row r="49" spans="1:12" ht="25.5" x14ac:dyDescent="0.25">
      <c r="A49" s="9" t="s">
        <v>760</v>
      </c>
      <c r="B49" s="30" t="s">
        <v>711</v>
      </c>
      <c r="C49" s="29" t="s">
        <v>712</v>
      </c>
      <c r="D49" s="19" t="s">
        <v>2</v>
      </c>
      <c r="E49" s="7">
        <v>43428</v>
      </c>
      <c r="F49" s="7">
        <v>44699</v>
      </c>
      <c r="G49" s="32"/>
      <c r="H49" s="8">
        <f>EDATE(F49-1,1)</f>
        <v>44729</v>
      </c>
      <c r="I49" s="11">
        <f t="shared" ca="1" si="1"/>
        <v>20</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60" t="s">
        <v>2281</v>
      </c>
      <c r="H59" s="160"/>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761</v>
      </c>
      <c r="D3" s="162" t="s">
        <v>9</v>
      </c>
      <c r="E3" s="162"/>
      <c r="F3" s="3" t="s">
        <v>1159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1161</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1162</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1163</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1164</v>
      </c>
      <c r="B12" s="13" t="s">
        <v>652</v>
      </c>
      <c r="C12" s="29" t="s">
        <v>653</v>
      </c>
      <c r="D12" s="19" t="s">
        <v>2</v>
      </c>
      <c r="E12" s="7">
        <v>43428</v>
      </c>
      <c r="F12" s="7">
        <v>44698</v>
      </c>
      <c r="G12" s="32"/>
      <c r="H12" s="8">
        <f t="shared" si="0"/>
        <v>44728</v>
      </c>
      <c r="I12" s="11">
        <f t="shared" ca="1" si="1"/>
        <v>19</v>
      </c>
      <c r="J12" s="9" t="str">
        <f t="shared" ca="1" si="2"/>
        <v>NOT DUE</v>
      </c>
      <c r="K12" s="29"/>
      <c r="L12" s="10"/>
    </row>
    <row r="13" spans="1:12" x14ac:dyDescent="0.25">
      <c r="A13" s="9" t="s">
        <v>1165</v>
      </c>
      <c r="B13" s="30" t="s">
        <v>656</v>
      </c>
      <c r="C13" s="29" t="s">
        <v>657</v>
      </c>
      <c r="D13" s="19" t="s">
        <v>2</v>
      </c>
      <c r="E13" s="7">
        <v>43428</v>
      </c>
      <c r="F13" s="7">
        <v>44698</v>
      </c>
      <c r="G13" s="32"/>
      <c r="H13" s="8">
        <f t="shared" si="0"/>
        <v>44728</v>
      </c>
      <c r="I13" s="11">
        <f t="shared" ca="1" si="1"/>
        <v>19</v>
      </c>
      <c r="J13" s="9" t="str">
        <f t="shared" ca="1" si="2"/>
        <v>NOT DUE</v>
      </c>
      <c r="K13" s="29"/>
      <c r="L13" s="10"/>
    </row>
    <row r="14" spans="1:12" x14ac:dyDescent="0.25">
      <c r="A14" s="9" t="s">
        <v>1166</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1167</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1168</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207</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70</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207</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207</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207</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16</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16</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16</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16</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16</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16</v>
      </c>
      <c r="J27" s="9" t="str">
        <f t="shared" ca="1" si="2"/>
        <v>NOT DUE</v>
      </c>
      <c r="K27" s="29"/>
      <c r="L27" s="10"/>
    </row>
    <row r="28" spans="1:12" ht="25.5" x14ac:dyDescent="0.25">
      <c r="A28" s="9" t="s">
        <v>1180</v>
      </c>
      <c r="B28" s="13" t="s">
        <v>686</v>
      </c>
      <c r="C28" s="29" t="s">
        <v>687</v>
      </c>
      <c r="D28" s="19" t="s">
        <v>377</v>
      </c>
      <c r="E28" s="7">
        <v>43371</v>
      </c>
      <c r="F28" s="7">
        <v>44698</v>
      </c>
      <c r="G28" s="32"/>
      <c r="H28" s="8">
        <f>DATE(YEAR(F28),MONTH(F28)+3,DAY(F28)-1)</f>
        <v>44789</v>
      </c>
      <c r="I28" s="11">
        <f t="shared" ca="1" si="1"/>
        <v>80</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199</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199</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16</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16</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16</v>
      </c>
      <c r="J33" s="9" t="str">
        <f t="shared" ca="1" si="2"/>
        <v>NOT DUE</v>
      </c>
      <c r="K33" s="29" t="s">
        <v>715</v>
      </c>
      <c r="L33" s="72" t="s">
        <v>2791</v>
      </c>
    </row>
    <row r="34" spans="1:12" x14ac:dyDescent="0.25">
      <c r="A34" s="9" t="s">
        <v>1186</v>
      </c>
      <c r="B34" s="30" t="s">
        <v>693</v>
      </c>
      <c r="C34" s="29" t="s">
        <v>694</v>
      </c>
      <c r="D34" s="19" t="s">
        <v>2</v>
      </c>
      <c r="E34" s="7">
        <v>43428</v>
      </c>
      <c r="F34" s="7">
        <v>44698</v>
      </c>
      <c r="G34" s="32"/>
      <c r="H34" s="8">
        <f>EDATE(F34-1,1)</f>
        <v>44728</v>
      </c>
      <c r="I34" s="11">
        <f t="shared" ca="1" si="1"/>
        <v>19</v>
      </c>
      <c r="J34" s="9" t="str">
        <f t="shared" ca="1" si="2"/>
        <v>NOT DUE</v>
      </c>
      <c r="K34" s="29"/>
      <c r="L34" s="72" t="s">
        <v>2791</v>
      </c>
    </row>
    <row r="35" spans="1:12" ht="15" customHeight="1" x14ac:dyDescent="0.25">
      <c r="A35" s="9" t="s">
        <v>1187</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1188</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1189</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199</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199</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199</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199</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207</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207</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199</v>
      </c>
      <c r="J44" s="9" t="str">
        <f t="shared" ca="1" si="2"/>
        <v>NOT DUE</v>
      </c>
      <c r="K44" s="29"/>
      <c r="L44" s="10"/>
    </row>
    <row r="45" spans="1:12" ht="38.25" x14ac:dyDescent="0.25">
      <c r="A45" s="9" t="s">
        <v>1197</v>
      </c>
      <c r="B45" s="30" t="s">
        <v>707</v>
      </c>
      <c r="C45" s="29" t="s">
        <v>708</v>
      </c>
      <c r="D45" s="19" t="s">
        <v>2</v>
      </c>
      <c r="E45" s="7">
        <v>43428</v>
      </c>
      <c r="F45" s="7">
        <v>44698</v>
      </c>
      <c r="G45" s="32"/>
      <c r="H45" s="8">
        <f>EDATE(F45-1,1)</f>
        <v>44728</v>
      </c>
      <c r="I45" s="11">
        <f t="shared" ca="1" si="1"/>
        <v>19</v>
      </c>
      <c r="J45" s="9" t="str">
        <f t="shared" ca="1" si="2"/>
        <v>NOT DUE</v>
      </c>
      <c r="K45" s="29"/>
      <c r="L45" s="10"/>
    </row>
    <row r="46" spans="1:12" ht="25.5" x14ac:dyDescent="0.25">
      <c r="A46" s="9" t="s">
        <v>1198</v>
      </c>
      <c r="B46" s="30" t="s">
        <v>709</v>
      </c>
      <c r="C46" s="29" t="s">
        <v>710</v>
      </c>
      <c r="D46" s="19" t="s">
        <v>2</v>
      </c>
      <c r="E46" s="7">
        <v>43428</v>
      </c>
      <c r="F46" s="7">
        <v>44698</v>
      </c>
      <c r="G46" s="32"/>
      <c r="H46" s="8">
        <f>EDATE(F46-1,1)</f>
        <v>44728</v>
      </c>
      <c r="I46" s="11">
        <f t="shared" ca="1" si="1"/>
        <v>19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768</v>
      </c>
      <c r="D3" s="162" t="s">
        <v>9</v>
      </c>
      <c r="E3" s="162"/>
      <c r="F3" s="3" t="s">
        <v>1199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1201</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1202</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1203</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1204</v>
      </c>
      <c r="B12" s="13" t="s">
        <v>652</v>
      </c>
      <c r="C12" s="29" t="s">
        <v>653</v>
      </c>
      <c r="D12" s="19" t="s">
        <v>2</v>
      </c>
      <c r="E12" s="7">
        <v>43428</v>
      </c>
      <c r="F12" s="7">
        <v>44698</v>
      </c>
      <c r="G12" s="32"/>
      <c r="H12" s="8">
        <f t="shared" si="0"/>
        <v>44728</v>
      </c>
      <c r="I12" s="11">
        <f t="shared" ca="1" si="1"/>
        <v>19</v>
      </c>
      <c r="J12" s="9" t="str">
        <f t="shared" ca="1" si="2"/>
        <v>NOT DUE</v>
      </c>
      <c r="K12" s="29"/>
      <c r="L12" s="10"/>
    </row>
    <row r="13" spans="1:12" x14ac:dyDescent="0.25">
      <c r="A13" s="9" t="s">
        <v>1205</v>
      </c>
      <c r="B13" s="30" t="s">
        <v>656</v>
      </c>
      <c r="C13" s="29" t="s">
        <v>657</v>
      </c>
      <c r="D13" s="19" t="s">
        <v>2</v>
      </c>
      <c r="E13" s="7">
        <v>43428</v>
      </c>
      <c r="F13" s="7">
        <v>44698</v>
      </c>
      <c r="G13" s="32"/>
      <c r="H13" s="8">
        <f t="shared" si="0"/>
        <v>44728</v>
      </c>
      <c r="I13" s="11">
        <f t="shared" ca="1" si="1"/>
        <v>19</v>
      </c>
      <c r="J13" s="9" t="str">
        <f t="shared" ca="1" si="2"/>
        <v>NOT DUE</v>
      </c>
      <c r="K13" s="29"/>
      <c r="L13" s="10"/>
    </row>
    <row r="14" spans="1:12" x14ac:dyDescent="0.25">
      <c r="A14" s="9" t="s">
        <v>1206</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1207</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1208</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207</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70</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207</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207</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207</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16</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16</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16</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16</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16</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16</v>
      </c>
      <c r="J27" s="9" t="str">
        <f t="shared" ca="1" si="2"/>
        <v>NOT DUE</v>
      </c>
      <c r="K27" s="29"/>
      <c r="L27" s="10"/>
    </row>
    <row r="28" spans="1:12" ht="25.5" x14ac:dyDescent="0.25">
      <c r="A28" s="9" t="s">
        <v>1220</v>
      </c>
      <c r="B28" s="13" t="s">
        <v>686</v>
      </c>
      <c r="C28" s="29" t="s">
        <v>687</v>
      </c>
      <c r="D28" s="19" t="s">
        <v>377</v>
      </c>
      <c r="E28" s="7">
        <v>43371</v>
      </c>
      <c r="F28" s="7">
        <v>44698</v>
      </c>
      <c r="G28" s="32"/>
      <c r="H28" s="8">
        <f>DATE(YEAR(F28),MONTH(F28)+3,DAY(F28)-1)</f>
        <v>44789</v>
      </c>
      <c r="I28" s="11">
        <f t="shared" ca="1" si="1"/>
        <v>80</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199</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199</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4</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4</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4</v>
      </c>
      <c r="J33" s="9" t="str">
        <f t="shared" ca="1" si="2"/>
        <v>NOT DUE</v>
      </c>
      <c r="K33" s="29" t="s">
        <v>715</v>
      </c>
      <c r="L33" s="72" t="s">
        <v>2791</v>
      </c>
    </row>
    <row r="34" spans="1:12" x14ac:dyDescent="0.25">
      <c r="A34" s="9" t="s">
        <v>1226</v>
      </c>
      <c r="B34" s="30" t="s">
        <v>693</v>
      </c>
      <c r="C34" s="29" t="s">
        <v>694</v>
      </c>
      <c r="D34" s="19" t="s">
        <v>2</v>
      </c>
      <c r="E34" s="7">
        <v>43428</v>
      </c>
      <c r="F34" s="7">
        <v>44698</v>
      </c>
      <c r="G34" s="32"/>
      <c r="H34" s="8">
        <f>EDATE(F34-1,1)</f>
        <v>44728</v>
      </c>
      <c r="I34" s="11">
        <f t="shared" ca="1" si="1"/>
        <v>19</v>
      </c>
      <c r="J34" s="9" t="str">
        <f t="shared" ca="1" si="2"/>
        <v>NOT DUE</v>
      </c>
      <c r="K34" s="29"/>
      <c r="L34" s="72" t="s">
        <v>2791</v>
      </c>
    </row>
    <row r="35" spans="1:12" ht="15" customHeight="1" x14ac:dyDescent="0.25">
      <c r="A35" s="9" t="s">
        <v>1227</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1228</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1229</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199</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199</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199</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199</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207</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207</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199</v>
      </c>
      <c r="J44" s="9" t="str">
        <f t="shared" ca="1" si="2"/>
        <v>NOT DUE</v>
      </c>
      <c r="K44" s="29"/>
      <c r="L44" s="10"/>
    </row>
    <row r="45" spans="1:12" ht="38.25" x14ac:dyDescent="0.25">
      <c r="A45" s="9" t="s">
        <v>1237</v>
      </c>
      <c r="B45" s="30" t="s">
        <v>707</v>
      </c>
      <c r="C45" s="29" t="s">
        <v>708</v>
      </c>
      <c r="D45" s="19" t="s">
        <v>2</v>
      </c>
      <c r="E45" s="7">
        <v>43428</v>
      </c>
      <c r="F45" s="7">
        <v>44698</v>
      </c>
      <c r="G45" s="32"/>
      <c r="H45" s="8">
        <f>EDATE(F45-1,1)</f>
        <v>44728</v>
      </c>
      <c r="I45" s="11">
        <f t="shared" ca="1" si="1"/>
        <v>19</v>
      </c>
      <c r="J45" s="9" t="str">
        <f t="shared" ca="1" si="2"/>
        <v>NOT DUE</v>
      </c>
      <c r="K45" s="29"/>
      <c r="L45" s="10"/>
    </row>
    <row r="46" spans="1:12" ht="25.5" x14ac:dyDescent="0.25">
      <c r="A46" s="9" t="s">
        <v>1238</v>
      </c>
      <c r="B46" s="30" t="s">
        <v>709</v>
      </c>
      <c r="C46" s="29" t="s">
        <v>710</v>
      </c>
      <c r="D46" s="19" t="s">
        <v>2</v>
      </c>
      <c r="E46" s="7">
        <v>43428</v>
      </c>
      <c r="F46" s="7">
        <v>44698</v>
      </c>
      <c r="G46" s="32"/>
      <c r="H46" s="8">
        <f>EDATE(F46-1,1)</f>
        <v>44728</v>
      </c>
      <c r="I46" s="11">
        <f t="shared" ca="1" si="1"/>
        <v>19</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770</v>
      </c>
      <c r="D3" s="162" t="s">
        <v>9</v>
      </c>
      <c r="E3" s="162"/>
      <c r="F3" s="3" t="s">
        <v>1239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1241</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1242</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1243</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1244</v>
      </c>
      <c r="B12" s="13" t="s">
        <v>652</v>
      </c>
      <c r="C12" s="29" t="s">
        <v>653</v>
      </c>
      <c r="D12" s="19" t="s">
        <v>2</v>
      </c>
      <c r="E12" s="7">
        <v>43428</v>
      </c>
      <c r="F12" s="7">
        <v>44698</v>
      </c>
      <c r="G12" s="32"/>
      <c r="H12" s="8">
        <f t="shared" si="0"/>
        <v>44728</v>
      </c>
      <c r="I12" s="11">
        <f t="shared" ca="1" si="1"/>
        <v>19</v>
      </c>
      <c r="J12" s="9" t="str">
        <f t="shared" ca="1" si="2"/>
        <v>NOT DUE</v>
      </c>
      <c r="K12" s="29"/>
      <c r="L12" s="10"/>
    </row>
    <row r="13" spans="1:12" x14ac:dyDescent="0.25">
      <c r="A13" s="9" t="s">
        <v>1245</v>
      </c>
      <c r="B13" s="30" t="s">
        <v>656</v>
      </c>
      <c r="C13" s="29" t="s">
        <v>657</v>
      </c>
      <c r="D13" s="19" t="s">
        <v>2</v>
      </c>
      <c r="E13" s="7">
        <v>43428</v>
      </c>
      <c r="F13" s="7">
        <v>44698</v>
      </c>
      <c r="G13" s="32"/>
      <c r="H13" s="8">
        <f t="shared" si="0"/>
        <v>44728</v>
      </c>
      <c r="I13" s="11">
        <f t="shared" ca="1" si="1"/>
        <v>19</v>
      </c>
      <c r="J13" s="9" t="str">
        <f t="shared" ca="1" si="2"/>
        <v>NOT DUE</v>
      </c>
      <c r="K13" s="29"/>
      <c r="L13" s="10"/>
    </row>
    <row r="14" spans="1:12" x14ac:dyDescent="0.25">
      <c r="A14" s="9" t="s">
        <v>1246</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1247</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1248</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207</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70</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207</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207</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207</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16</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16</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16</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16</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16</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16</v>
      </c>
      <c r="J27" s="9" t="str">
        <f t="shared" ca="1" si="2"/>
        <v>NOT DUE</v>
      </c>
      <c r="K27" s="29"/>
      <c r="L27" s="10"/>
    </row>
    <row r="28" spans="1:12" ht="25.5" x14ac:dyDescent="0.25">
      <c r="A28" s="9" t="s">
        <v>1260</v>
      </c>
      <c r="B28" s="13" t="s">
        <v>686</v>
      </c>
      <c r="C28" s="29" t="s">
        <v>687</v>
      </c>
      <c r="D28" s="19" t="s">
        <v>377</v>
      </c>
      <c r="E28" s="7">
        <v>43371</v>
      </c>
      <c r="F28" s="7">
        <v>44698</v>
      </c>
      <c r="G28" s="32"/>
      <c r="H28" s="8">
        <f>DATE(YEAR(F28),MONTH(F28)+3,DAY(F28)-1)</f>
        <v>44789</v>
      </c>
      <c r="I28" s="11">
        <f t="shared" ca="1" si="1"/>
        <v>80</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199</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199</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4</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4</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4</v>
      </c>
      <c r="J33" s="9" t="str">
        <f t="shared" ca="1" si="2"/>
        <v>NOT DUE</v>
      </c>
      <c r="K33" s="29" t="s">
        <v>715</v>
      </c>
      <c r="L33" s="72" t="s">
        <v>2791</v>
      </c>
    </row>
    <row r="34" spans="1:12" x14ac:dyDescent="0.25">
      <c r="A34" s="9" t="s">
        <v>1266</v>
      </c>
      <c r="B34" s="30" t="s">
        <v>693</v>
      </c>
      <c r="C34" s="29" t="s">
        <v>694</v>
      </c>
      <c r="D34" s="19" t="s">
        <v>2</v>
      </c>
      <c r="E34" s="7">
        <v>43428</v>
      </c>
      <c r="F34" s="7">
        <v>44701</v>
      </c>
      <c r="G34" s="32"/>
      <c r="H34" s="8">
        <f>EDATE(F34-1,1)</f>
        <v>44731</v>
      </c>
      <c r="I34" s="11">
        <f t="shared" ca="1" si="1"/>
        <v>22</v>
      </c>
      <c r="J34" s="9" t="str">
        <f t="shared" ca="1" si="2"/>
        <v>NOT DUE</v>
      </c>
      <c r="K34" s="29"/>
      <c r="L34" s="72" t="s">
        <v>2791</v>
      </c>
    </row>
    <row r="35" spans="1:12" ht="15" customHeight="1" x14ac:dyDescent="0.25">
      <c r="A35" s="9" t="s">
        <v>1267</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1268</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1269</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199</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199</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199</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199</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197</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199</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169</v>
      </c>
      <c r="J44" s="9" t="str">
        <f t="shared" ca="1" si="2"/>
        <v>NOT DUE</v>
      </c>
      <c r="K44" s="29"/>
      <c r="L44" s="10"/>
    </row>
    <row r="45" spans="1:12" ht="38.25" x14ac:dyDescent="0.25">
      <c r="A45" s="9" t="s">
        <v>1277</v>
      </c>
      <c r="B45" s="30" t="s">
        <v>707</v>
      </c>
      <c r="C45" s="29" t="s">
        <v>708</v>
      </c>
      <c r="D45" s="19" t="s">
        <v>2</v>
      </c>
      <c r="E45" s="7">
        <v>43428</v>
      </c>
      <c r="F45" s="7">
        <v>44698</v>
      </c>
      <c r="G45" s="32"/>
      <c r="H45" s="8">
        <f>EDATE(F45-1,1)</f>
        <v>44728</v>
      </c>
      <c r="I45" s="11">
        <f t="shared" ca="1" si="1"/>
        <v>19</v>
      </c>
      <c r="J45" s="9" t="str">
        <f t="shared" ca="1" si="2"/>
        <v>NOT DUE</v>
      </c>
      <c r="K45" s="29"/>
      <c r="L45" s="10"/>
    </row>
    <row r="46" spans="1:12" ht="25.5" x14ac:dyDescent="0.25">
      <c r="A46" s="9" t="s">
        <v>1278</v>
      </c>
      <c r="B46" s="30" t="s">
        <v>709</v>
      </c>
      <c r="C46" s="29" t="s">
        <v>710</v>
      </c>
      <c r="D46" s="19" t="s">
        <v>2</v>
      </c>
      <c r="E46" s="7">
        <v>43428</v>
      </c>
      <c r="F46" s="7">
        <v>44698</v>
      </c>
      <c r="G46" s="32"/>
      <c r="H46" s="8">
        <f>EDATE(F46-1,1)</f>
        <v>44728</v>
      </c>
      <c r="I46" s="11">
        <f t="shared" ca="1" si="1"/>
        <v>19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771</v>
      </c>
      <c r="D3" s="162" t="s">
        <v>9</v>
      </c>
      <c r="E3" s="162"/>
      <c r="F3" s="3" t="s">
        <v>1279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1361</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1362</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1363</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1364</v>
      </c>
      <c r="B12" s="13" t="s">
        <v>652</v>
      </c>
      <c r="C12" s="29" t="s">
        <v>653</v>
      </c>
      <c r="D12" s="19" t="s">
        <v>2</v>
      </c>
      <c r="E12" s="7">
        <v>43428</v>
      </c>
      <c r="F12" s="7">
        <v>44698</v>
      </c>
      <c r="G12" s="32"/>
      <c r="H12" s="8">
        <f t="shared" si="0"/>
        <v>44728</v>
      </c>
      <c r="I12" s="11">
        <f t="shared" ca="1" si="1"/>
        <v>19</v>
      </c>
      <c r="J12" s="9" t="str">
        <f t="shared" ca="1" si="2"/>
        <v>NOT DUE</v>
      </c>
      <c r="K12" s="29"/>
      <c r="L12" s="10"/>
    </row>
    <row r="13" spans="1:12" ht="36" x14ac:dyDescent="0.25">
      <c r="A13" s="9" t="s">
        <v>1365</v>
      </c>
      <c r="B13" s="30" t="s">
        <v>656</v>
      </c>
      <c r="C13" s="29" t="s">
        <v>657</v>
      </c>
      <c r="D13" s="19" t="s">
        <v>2</v>
      </c>
      <c r="E13" s="7">
        <v>43428</v>
      </c>
      <c r="F13" s="7">
        <v>44698</v>
      </c>
      <c r="G13" s="32"/>
      <c r="H13" s="8">
        <f t="shared" si="0"/>
        <v>44728</v>
      </c>
      <c r="I13" s="11">
        <f t="shared" ca="1" si="1"/>
        <v>19</v>
      </c>
      <c r="J13" s="9" t="str">
        <f t="shared" ca="1" si="2"/>
        <v>NOT DUE</v>
      </c>
      <c r="K13" s="29"/>
      <c r="L13" s="10" t="s">
        <v>3175</v>
      </c>
    </row>
    <row r="14" spans="1:12" x14ac:dyDescent="0.25">
      <c r="A14" s="9" t="s">
        <v>1366</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1367</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1368</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207</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70</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207</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207</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207</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16</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16</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16</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16</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16</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16</v>
      </c>
      <c r="J27" s="9" t="str">
        <f t="shared" ca="1" si="2"/>
        <v>NOT DUE</v>
      </c>
      <c r="K27" s="29"/>
      <c r="L27" s="10"/>
    </row>
    <row r="28" spans="1:12" ht="25.5" x14ac:dyDescent="0.25">
      <c r="A28" s="9" t="s">
        <v>1380</v>
      </c>
      <c r="B28" s="13" t="s">
        <v>686</v>
      </c>
      <c r="C28" s="29" t="s">
        <v>687</v>
      </c>
      <c r="D28" s="19" t="s">
        <v>377</v>
      </c>
      <c r="E28" s="7">
        <v>43371</v>
      </c>
      <c r="F28" s="7">
        <v>44698</v>
      </c>
      <c r="G28" s="32"/>
      <c r="H28" s="8">
        <f>DATE(YEAR(F28),MONTH(F28)+3,DAY(F28)-1)</f>
        <v>44789</v>
      </c>
      <c r="I28" s="11">
        <f t="shared" ca="1" si="1"/>
        <v>80</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199</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199</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4</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4</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4</v>
      </c>
      <c r="J33" s="9" t="str">
        <f t="shared" ca="1" si="2"/>
        <v>NOT DUE</v>
      </c>
      <c r="K33" s="29" t="s">
        <v>715</v>
      </c>
      <c r="L33" s="72" t="s">
        <v>2791</v>
      </c>
    </row>
    <row r="34" spans="1:12" x14ac:dyDescent="0.25">
      <c r="A34" s="9" t="s">
        <v>1386</v>
      </c>
      <c r="B34" s="30" t="s">
        <v>693</v>
      </c>
      <c r="C34" s="29" t="s">
        <v>694</v>
      </c>
      <c r="D34" s="19" t="s">
        <v>2</v>
      </c>
      <c r="E34" s="7">
        <v>43428</v>
      </c>
      <c r="F34" s="7">
        <v>44698</v>
      </c>
      <c r="G34" s="32"/>
      <c r="H34" s="8">
        <f>EDATE(F34-1,1)</f>
        <v>44728</v>
      </c>
      <c r="I34" s="11">
        <f t="shared" ca="1" si="1"/>
        <v>19</v>
      </c>
      <c r="J34" s="9" t="str">
        <f t="shared" ca="1" si="2"/>
        <v>NOT DUE</v>
      </c>
      <c r="K34" s="29"/>
      <c r="L34" s="72" t="s">
        <v>2791</v>
      </c>
    </row>
    <row r="35" spans="1:12" ht="15" customHeight="1" x14ac:dyDescent="0.25">
      <c r="A35" s="9" t="s">
        <v>1387</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1388</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1389</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199</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199</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199</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199</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207</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207</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199</v>
      </c>
      <c r="J44" s="9" t="str">
        <f t="shared" ca="1" si="2"/>
        <v>NOT DUE</v>
      </c>
      <c r="K44" s="29"/>
      <c r="L44" s="10"/>
    </row>
    <row r="45" spans="1:12" ht="38.25" x14ac:dyDescent="0.25">
      <c r="A45" s="9" t="s">
        <v>1397</v>
      </c>
      <c r="B45" s="30" t="s">
        <v>707</v>
      </c>
      <c r="C45" s="29" t="s">
        <v>708</v>
      </c>
      <c r="D45" s="19" t="s">
        <v>2</v>
      </c>
      <c r="E45" s="7">
        <v>43428</v>
      </c>
      <c r="F45" s="7">
        <v>44698</v>
      </c>
      <c r="G45" s="32"/>
      <c r="H45" s="8">
        <f>EDATE(F45-1,1)</f>
        <v>44728</v>
      </c>
      <c r="I45" s="11">
        <f t="shared" ca="1" si="1"/>
        <v>19</v>
      </c>
      <c r="J45" s="9" t="str">
        <f t="shared" ca="1" si="2"/>
        <v>NOT DUE</v>
      </c>
      <c r="K45" s="29"/>
      <c r="L45" s="10"/>
    </row>
    <row r="46" spans="1:12" ht="25.5" x14ac:dyDescent="0.25">
      <c r="A46" s="9" t="s">
        <v>1398</v>
      </c>
      <c r="B46" s="30" t="s">
        <v>709</v>
      </c>
      <c r="C46" s="29" t="s">
        <v>710</v>
      </c>
      <c r="D46" s="19" t="s">
        <v>2</v>
      </c>
      <c r="E46" s="7">
        <v>43428</v>
      </c>
      <c r="F46" s="7">
        <v>44698</v>
      </c>
      <c r="G46" s="32"/>
      <c r="H46" s="8">
        <f>EDATE(F46-1,1)</f>
        <v>44728</v>
      </c>
      <c r="I46" s="11">
        <f t="shared" ca="1" si="1"/>
        <v>19</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 zoomScaleNormal="100" workbookViewId="0">
      <selection activeCell="F46" sqref="F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772</v>
      </c>
      <c r="D3" s="162" t="s">
        <v>9</v>
      </c>
      <c r="E3" s="162"/>
      <c r="F3" s="3" t="s">
        <v>1280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1282</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1283</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1284</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1285</v>
      </c>
      <c r="B12" s="13" t="s">
        <v>652</v>
      </c>
      <c r="C12" s="29" t="s">
        <v>653</v>
      </c>
      <c r="D12" s="19" t="s">
        <v>2</v>
      </c>
      <c r="E12" s="7">
        <v>43428</v>
      </c>
      <c r="F12" s="7">
        <v>44698</v>
      </c>
      <c r="G12" s="32"/>
      <c r="H12" s="8">
        <f t="shared" si="0"/>
        <v>44728</v>
      </c>
      <c r="I12" s="11">
        <f t="shared" ca="1" si="1"/>
        <v>19</v>
      </c>
      <c r="J12" s="9" t="str">
        <f t="shared" ca="1" si="2"/>
        <v>NOT DUE</v>
      </c>
      <c r="K12" s="29"/>
      <c r="L12" s="10"/>
    </row>
    <row r="13" spans="1:12" x14ac:dyDescent="0.25">
      <c r="A13" s="9" t="s">
        <v>1286</v>
      </c>
      <c r="B13" s="30" t="s">
        <v>656</v>
      </c>
      <c r="C13" s="29" t="s">
        <v>657</v>
      </c>
      <c r="D13" s="19" t="s">
        <v>2</v>
      </c>
      <c r="E13" s="7">
        <v>43428</v>
      </c>
      <c r="F13" s="7">
        <v>44698</v>
      </c>
      <c r="G13" s="32"/>
      <c r="H13" s="8">
        <f t="shared" si="0"/>
        <v>44728</v>
      </c>
      <c r="I13" s="11">
        <f t="shared" ca="1" si="1"/>
        <v>19</v>
      </c>
      <c r="J13" s="9" t="str">
        <f t="shared" ca="1" si="2"/>
        <v>NOT DUE</v>
      </c>
      <c r="K13" s="29"/>
      <c r="L13" s="10"/>
    </row>
    <row r="14" spans="1:12" x14ac:dyDescent="0.25">
      <c r="A14" s="9" t="s">
        <v>1287</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1288</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1289</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208</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200</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208</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208</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208</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17</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17</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17</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17</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17</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17</v>
      </c>
      <c r="J27" s="9" t="str">
        <f t="shared" ca="1" si="2"/>
        <v>NOT DUE</v>
      </c>
      <c r="K27" s="29"/>
      <c r="L27" s="10"/>
    </row>
    <row r="28" spans="1:12" ht="25.5" x14ac:dyDescent="0.25">
      <c r="A28" s="9" t="s">
        <v>1301</v>
      </c>
      <c r="B28" s="13" t="s">
        <v>686</v>
      </c>
      <c r="C28" s="29" t="s">
        <v>687</v>
      </c>
      <c r="D28" s="19" t="s">
        <v>377</v>
      </c>
      <c r="E28" s="7">
        <v>43371</v>
      </c>
      <c r="F28" s="7">
        <v>44698</v>
      </c>
      <c r="G28" s="32"/>
      <c r="H28" s="8">
        <f>DATE(YEAR(F28),MONTH(F28)+3,DAY(F28)-1)</f>
        <v>44789</v>
      </c>
      <c r="I28" s="11">
        <f ca="1">IF(ISBLANK(H28),"",H28-DATE(YEAR(NOW()),MONTH(NOW()),DAY(NOW())))</f>
        <v>80</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200</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200</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17</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17</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17</v>
      </c>
      <c r="J33" s="9" t="str">
        <f t="shared" ca="1" si="2"/>
        <v>NOT DUE</v>
      </c>
      <c r="K33" s="29" t="s">
        <v>715</v>
      </c>
      <c r="L33" s="72" t="s">
        <v>2791</v>
      </c>
    </row>
    <row r="34" spans="1:12" x14ac:dyDescent="0.25">
      <c r="A34" s="9" t="s">
        <v>1307</v>
      </c>
      <c r="B34" s="30" t="s">
        <v>693</v>
      </c>
      <c r="C34" s="29" t="s">
        <v>694</v>
      </c>
      <c r="D34" s="19" t="s">
        <v>2</v>
      </c>
      <c r="E34" s="7">
        <v>43428</v>
      </c>
      <c r="F34" s="7">
        <v>44698</v>
      </c>
      <c r="G34" s="32"/>
      <c r="H34" s="8">
        <f>EDATE(F34-1,1)</f>
        <v>44728</v>
      </c>
      <c r="I34" s="11">
        <f t="shared" ca="1" si="1"/>
        <v>19</v>
      </c>
      <c r="J34" s="9" t="str">
        <f t="shared" ca="1" si="2"/>
        <v>NOT DUE</v>
      </c>
      <c r="K34" s="29"/>
      <c r="L34" s="72" t="s">
        <v>2791</v>
      </c>
    </row>
    <row r="35" spans="1:12" ht="15" customHeight="1" x14ac:dyDescent="0.25">
      <c r="A35" s="9" t="s">
        <v>1308</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1309</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1310</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200</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200</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200</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200</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208</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208</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200</v>
      </c>
      <c r="J44" s="9" t="str">
        <f t="shared" ca="1" si="2"/>
        <v>NOT DUE</v>
      </c>
      <c r="K44" s="29"/>
      <c r="L44" s="10"/>
    </row>
    <row r="45" spans="1:12" ht="38.25" x14ac:dyDescent="0.25">
      <c r="A45" s="9" t="s">
        <v>1318</v>
      </c>
      <c r="B45" s="30" t="s">
        <v>707</v>
      </c>
      <c r="C45" s="29" t="s">
        <v>708</v>
      </c>
      <c r="D45" s="19" t="s">
        <v>2</v>
      </c>
      <c r="E45" s="7">
        <v>43428</v>
      </c>
      <c r="F45" s="7">
        <v>44709</v>
      </c>
      <c r="G45" s="32"/>
      <c r="H45" s="8">
        <f>EDATE(F45-1,1)</f>
        <v>44739</v>
      </c>
      <c r="I45" s="11">
        <f t="shared" ca="1" si="1"/>
        <v>30</v>
      </c>
      <c r="J45" s="9" t="str">
        <f t="shared" ca="1" si="2"/>
        <v>NOT DUE</v>
      </c>
      <c r="K45" s="29"/>
      <c r="L45" s="10"/>
    </row>
    <row r="46" spans="1:12" ht="25.5" x14ac:dyDescent="0.25">
      <c r="A46" s="9" t="s">
        <v>1319</v>
      </c>
      <c r="B46" s="30" t="s">
        <v>709</v>
      </c>
      <c r="C46" s="29" t="s">
        <v>710</v>
      </c>
      <c r="D46" s="19" t="s">
        <v>2</v>
      </c>
      <c r="E46" s="7">
        <v>43428</v>
      </c>
      <c r="F46" s="7">
        <v>44709</v>
      </c>
      <c r="G46" s="32"/>
      <c r="H46" s="8">
        <f>EDATE(F46-1,1)</f>
        <v>44739</v>
      </c>
      <c r="I46" s="11">
        <f t="shared" ca="1" si="1"/>
        <v>30</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J17" sqref="J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v>
      </c>
      <c r="D3" s="162" t="s">
        <v>9</v>
      </c>
      <c r="E3" s="162"/>
      <c r="F3" s="3" t="s">
        <v>26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4</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60" t="s">
        <v>2281</v>
      </c>
      <c r="H17" s="160"/>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773</v>
      </c>
      <c r="D3" s="162" t="s">
        <v>9</v>
      </c>
      <c r="E3" s="162"/>
      <c r="F3" s="3" t="s">
        <v>1320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44698</v>
      </c>
      <c r="G8" s="32"/>
      <c r="H8" s="8">
        <f t="shared" ref="H8:H15" si="0">EDATE(F8-1,1)</f>
        <v>44728</v>
      </c>
      <c r="I8" s="11">
        <f t="shared" ref="I8:I46" ca="1" si="1">IF(ISBLANK(H8),"",H8-DATE(YEAR(NOW()),MONTH(NOW()),DAY(NOW())))</f>
        <v>19</v>
      </c>
      <c r="J8" s="9" t="str">
        <f t="shared" ref="J8:J46" ca="1" si="2">IF(I8="","",IF(I8&lt;0,"OVERDUE","NOT DUE"))</f>
        <v>NOT DUE</v>
      </c>
      <c r="K8" s="29"/>
      <c r="L8" s="141"/>
    </row>
    <row r="9" spans="1:12" x14ac:dyDescent="0.25">
      <c r="A9" s="9" t="s">
        <v>1322</v>
      </c>
      <c r="B9" s="13" t="s">
        <v>762</v>
      </c>
      <c r="C9" s="29" t="s">
        <v>763</v>
      </c>
      <c r="D9" s="19" t="s">
        <v>2</v>
      </c>
      <c r="E9" s="7">
        <v>43428</v>
      </c>
      <c r="F9" s="7">
        <v>44698</v>
      </c>
      <c r="G9" s="32"/>
      <c r="H9" s="8">
        <f t="shared" si="0"/>
        <v>44728</v>
      </c>
      <c r="I9" s="11">
        <f t="shared" ca="1" si="1"/>
        <v>19</v>
      </c>
      <c r="J9" s="9" t="str">
        <f t="shared" ca="1" si="2"/>
        <v>NOT DUE</v>
      </c>
      <c r="K9" s="29"/>
      <c r="L9" s="10"/>
    </row>
    <row r="10" spans="1:12" x14ac:dyDescent="0.25">
      <c r="A10" s="9" t="s">
        <v>1323</v>
      </c>
      <c r="B10" s="13" t="s">
        <v>764</v>
      </c>
      <c r="C10" s="29" t="s">
        <v>763</v>
      </c>
      <c r="D10" s="19" t="s">
        <v>2</v>
      </c>
      <c r="E10" s="7">
        <v>43428</v>
      </c>
      <c r="F10" s="7">
        <v>44698</v>
      </c>
      <c r="G10" s="32"/>
      <c r="H10" s="8">
        <f t="shared" si="0"/>
        <v>44728</v>
      </c>
      <c r="I10" s="11">
        <f t="shared" ca="1" si="1"/>
        <v>19</v>
      </c>
      <c r="J10" s="9" t="str">
        <f t="shared" ca="1" si="2"/>
        <v>NOT DUE</v>
      </c>
      <c r="K10" s="29"/>
      <c r="L10" s="10"/>
    </row>
    <row r="11" spans="1:12" x14ac:dyDescent="0.25">
      <c r="A11" s="9" t="s">
        <v>1324</v>
      </c>
      <c r="B11" s="13" t="s">
        <v>711</v>
      </c>
      <c r="C11" s="29" t="s">
        <v>763</v>
      </c>
      <c r="D11" s="19" t="s">
        <v>2</v>
      </c>
      <c r="E11" s="7">
        <v>43428</v>
      </c>
      <c r="F11" s="7">
        <v>44698</v>
      </c>
      <c r="G11" s="32"/>
      <c r="H11" s="8">
        <f t="shared" si="0"/>
        <v>44728</v>
      </c>
      <c r="I11" s="11">
        <f t="shared" ca="1" si="1"/>
        <v>19</v>
      </c>
      <c r="J11" s="9" t="str">
        <f t="shared" ca="1" si="2"/>
        <v>NOT DUE</v>
      </c>
      <c r="K11" s="29"/>
      <c r="L11" s="10"/>
    </row>
    <row r="12" spans="1:12" x14ac:dyDescent="0.25">
      <c r="A12" s="9" t="s">
        <v>1325</v>
      </c>
      <c r="B12" s="13" t="s">
        <v>652</v>
      </c>
      <c r="C12" s="29" t="s">
        <v>653</v>
      </c>
      <c r="D12" s="19" t="s">
        <v>2</v>
      </c>
      <c r="E12" s="7">
        <v>43428</v>
      </c>
      <c r="F12" s="7">
        <v>44698</v>
      </c>
      <c r="G12" s="32"/>
      <c r="H12" s="8">
        <f t="shared" si="0"/>
        <v>44728</v>
      </c>
      <c r="I12" s="11">
        <f t="shared" ca="1" si="1"/>
        <v>19</v>
      </c>
      <c r="J12" s="9" t="str">
        <f t="shared" ca="1" si="2"/>
        <v>NOT DUE</v>
      </c>
      <c r="K12" s="29"/>
      <c r="L12" s="10"/>
    </row>
    <row r="13" spans="1:12" x14ac:dyDescent="0.25">
      <c r="A13" s="9" t="s">
        <v>1326</v>
      </c>
      <c r="B13" s="30" t="s">
        <v>656</v>
      </c>
      <c r="C13" s="29" t="s">
        <v>657</v>
      </c>
      <c r="D13" s="19" t="s">
        <v>2</v>
      </c>
      <c r="E13" s="7">
        <v>43428</v>
      </c>
      <c r="F13" s="7">
        <v>44698</v>
      </c>
      <c r="G13" s="32"/>
      <c r="H13" s="8">
        <f t="shared" si="0"/>
        <v>44728</v>
      </c>
      <c r="I13" s="11">
        <f t="shared" ca="1" si="1"/>
        <v>19</v>
      </c>
      <c r="J13" s="9" t="str">
        <f t="shared" ca="1" si="2"/>
        <v>NOT DUE</v>
      </c>
      <c r="K13" s="29"/>
      <c r="L13" s="10"/>
    </row>
    <row r="14" spans="1:12" x14ac:dyDescent="0.25">
      <c r="A14" s="9" t="s">
        <v>1327</v>
      </c>
      <c r="B14" s="13" t="s">
        <v>658</v>
      </c>
      <c r="C14" s="29" t="s">
        <v>659</v>
      </c>
      <c r="D14" s="19" t="s">
        <v>2</v>
      </c>
      <c r="E14" s="7">
        <v>43428</v>
      </c>
      <c r="F14" s="7">
        <v>44698</v>
      </c>
      <c r="G14" s="32"/>
      <c r="H14" s="8">
        <f t="shared" si="0"/>
        <v>44728</v>
      </c>
      <c r="I14" s="11">
        <f t="shared" ca="1" si="1"/>
        <v>19</v>
      </c>
      <c r="J14" s="9" t="str">
        <f t="shared" ca="1" si="2"/>
        <v>NOT DUE</v>
      </c>
      <c r="K14" s="29"/>
      <c r="L14" s="10"/>
    </row>
    <row r="15" spans="1:12" ht="25.5" x14ac:dyDescent="0.25">
      <c r="A15" s="9" t="s">
        <v>1328</v>
      </c>
      <c r="B15" s="13" t="s">
        <v>660</v>
      </c>
      <c r="C15" s="29" t="s">
        <v>661</v>
      </c>
      <c r="D15" s="19" t="s">
        <v>2</v>
      </c>
      <c r="E15" s="7">
        <v>43428</v>
      </c>
      <c r="F15" s="7">
        <v>44698</v>
      </c>
      <c r="G15" s="32"/>
      <c r="H15" s="8">
        <f t="shared" si="0"/>
        <v>44728</v>
      </c>
      <c r="I15" s="11">
        <f t="shared" ca="1" si="1"/>
        <v>19</v>
      </c>
      <c r="J15" s="9" t="str">
        <f t="shared" ca="1" si="2"/>
        <v>NOT DUE</v>
      </c>
      <c r="K15" s="29"/>
      <c r="L15" s="10"/>
    </row>
    <row r="16" spans="1:12" x14ac:dyDescent="0.25">
      <c r="A16" s="9" t="s">
        <v>1329</v>
      </c>
      <c r="B16" s="13" t="s">
        <v>662</v>
      </c>
      <c r="C16" s="29" t="s">
        <v>663</v>
      </c>
      <c r="D16" s="19" t="s">
        <v>377</v>
      </c>
      <c r="E16" s="7">
        <v>43371</v>
      </c>
      <c r="F16" s="7">
        <v>44698</v>
      </c>
      <c r="G16" s="32"/>
      <c r="H16" s="8">
        <f>DATE(YEAR(F16),MONTH(F16)+3,DAY(F16)-1)</f>
        <v>44789</v>
      </c>
      <c r="I16" s="11">
        <f t="shared" ca="1" si="1"/>
        <v>80</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207</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70</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207</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207</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207</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16</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16</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16</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16</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16</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16</v>
      </c>
      <c r="J27" s="9" t="str">
        <f t="shared" ca="1" si="2"/>
        <v>NOT DUE</v>
      </c>
      <c r="K27" s="29"/>
      <c r="L27" s="10"/>
    </row>
    <row r="28" spans="1:12" ht="25.5" x14ac:dyDescent="0.25">
      <c r="A28" s="9" t="s">
        <v>1341</v>
      </c>
      <c r="B28" s="13" t="s">
        <v>686</v>
      </c>
      <c r="C28" s="29" t="s">
        <v>687</v>
      </c>
      <c r="D28" s="19" t="s">
        <v>377</v>
      </c>
      <c r="E28" s="7">
        <v>43371</v>
      </c>
      <c r="F28" s="7">
        <v>44698</v>
      </c>
      <c r="G28" s="32"/>
      <c r="H28" s="8">
        <f>DATE(YEAR(F28),MONTH(F28)+3,DAY(F28)-1)</f>
        <v>44789</v>
      </c>
      <c r="I28" s="11">
        <f t="shared" ca="1" si="1"/>
        <v>80</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199</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199</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4</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4</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4</v>
      </c>
      <c r="J33" s="9" t="str">
        <f t="shared" ca="1" si="2"/>
        <v>NOT DUE</v>
      </c>
      <c r="K33" s="29" t="s">
        <v>715</v>
      </c>
      <c r="L33" s="72" t="s">
        <v>2791</v>
      </c>
    </row>
    <row r="34" spans="1:12" x14ac:dyDescent="0.25">
      <c r="A34" s="9" t="s">
        <v>1347</v>
      </c>
      <c r="B34" s="30" t="s">
        <v>693</v>
      </c>
      <c r="C34" s="29" t="s">
        <v>694</v>
      </c>
      <c r="D34" s="19" t="s">
        <v>2</v>
      </c>
      <c r="E34" s="7">
        <v>43428</v>
      </c>
      <c r="F34" s="7">
        <v>44698</v>
      </c>
      <c r="G34" s="32"/>
      <c r="H34" s="8">
        <f>EDATE(F34-1,1)</f>
        <v>44728</v>
      </c>
      <c r="I34" s="11">
        <f t="shared" ca="1" si="1"/>
        <v>19</v>
      </c>
      <c r="J34" s="9" t="str">
        <f t="shared" ca="1" si="2"/>
        <v>NOT DUE</v>
      </c>
      <c r="K34" s="29"/>
      <c r="L34" s="72" t="s">
        <v>2791</v>
      </c>
    </row>
    <row r="35" spans="1:12" ht="15" customHeight="1" x14ac:dyDescent="0.25">
      <c r="A35" s="9" t="s">
        <v>1348</v>
      </c>
      <c r="B35" s="30" t="s">
        <v>693</v>
      </c>
      <c r="C35" s="29" t="s">
        <v>695</v>
      </c>
      <c r="D35" s="19" t="s">
        <v>2</v>
      </c>
      <c r="E35" s="7">
        <v>43428</v>
      </c>
      <c r="F35" s="7">
        <v>44698</v>
      </c>
      <c r="G35" s="32"/>
      <c r="H35" s="8">
        <f>EDATE(F35-1,1)</f>
        <v>44728</v>
      </c>
      <c r="I35" s="11">
        <f t="shared" ca="1" si="1"/>
        <v>19</v>
      </c>
      <c r="J35" s="9" t="str">
        <f t="shared" ca="1" si="2"/>
        <v>NOT DUE</v>
      </c>
      <c r="K35" s="29"/>
      <c r="L35" s="72" t="s">
        <v>2791</v>
      </c>
    </row>
    <row r="36" spans="1:12" x14ac:dyDescent="0.25">
      <c r="A36" s="9" t="s">
        <v>1349</v>
      </c>
      <c r="B36" s="30" t="s">
        <v>693</v>
      </c>
      <c r="C36" s="29" t="s">
        <v>696</v>
      </c>
      <c r="D36" s="19" t="s">
        <v>2</v>
      </c>
      <c r="E36" s="7">
        <v>43428</v>
      </c>
      <c r="F36" s="7">
        <v>44698</v>
      </c>
      <c r="G36" s="32"/>
      <c r="H36" s="8">
        <f>EDATE(F36-1,1)</f>
        <v>44728</v>
      </c>
      <c r="I36" s="11">
        <f t="shared" ca="1" si="1"/>
        <v>19</v>
      </c>
      <c r="J36" s="9" t="str">
        <f t="shared" ca="1" si="2"/>
        <v>NOT DUE</v>
      </c>
      <c r="K36" s="29"/>
      <c r="L36" s="72" t="s">
        <v>2791</v>
      </c>
    </row>
    <row r="37" spans="1:12" x14ac:dyDescent="0.25">
      <c r="A37" s="9" t="s">
        <v>1350</v>
      </c>
      <c r="B37" s="30" t="s">
        <v>693</v>
      </c>
      <c r="C37" s="29" t="s">
        <v>697</v>
      </c>
      <c r="D37" s="19" t="s">
        <v>2</v>
      </c>
      <c r="E37" s="7">
        <v>43428</v>
      </c>
      <c r="F37" s="7">
        <v>44698</v>
      </c>
      <c r="G37" s="32"/>
      <c r="H37" s="8">
        <f>EDATE(F37-1,1)</f>
        <v>44728</v>
      </c>
      <c r="I37" s="11">
        <f t="shared" ca="1" si="1"/>
        <v>19</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199</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199</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199</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199</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207</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207</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199</v>
      </c>
      <c r="J44" s="9" t="str">
        <f t="shared" ca="1" si="2"/>
        <v>NOT DUE</v>
      </c>
      <c r="K44" s="29"/>
      <c r="L44" s="10"/>
    </row>
    <row r="45" spans="1:12" ht="38.25" x14ac:dyDescent="0.25">
      <c r="A45" s="9" t="s">
        <v>1358</v>
      </c>
      <c r="B45" s="30" t="s">
        <v>707</v>
      </c>
      <c r="C45" s="29" t="s">
        <v>708</v>
      </c>
      <c r="D45" s="19" t="s">
        <v>2</v>
      </c>
      <c r="E45" s="7">
        <v>43428</v>
      </c>
      <c r="F45" s="7">
        <v>44698</v>
      </c>
      <c r="G45" s="32"/>
      <c r="H45" s="8">
        <f>EDATE(F45-1,1)</f>
        <v>44728</v>
      </c>
      <c r="I45" s="11">
        <f t="shared" ca="1" si="1"/>
        <v>19</v>
      </c>
      <c r="J45" s="9" t="str">
        <f t="shared" ca="1" si="2"/>
        <v>NOT DUE</v>
      </c>
      <c r="K45" s="29"/>
      <c r="L45" s="10"/>
    </row>
    <row r="46" spans="1:12" ht="25.5" x14ac:dyDescent="0.25">
      <c r="A46" s="9" t="s">
        <v>1359</v>
      </c>
      <c r="B46" s="30" t="s">
        <v>709</v>
      </c>
      <c r="C46" s="29" t="s">
        <v>710</v>
      </c>
      <c r="D46" s="19" t="s">
        <v>2</v>
      </c>
      <c r="E46" s="7">
        <v>43428</v>
      </c>
      <c r="F46" s="7">
        <v>44698</v>
      </c>
      <c r="G46" s="32"/>
      <c r="H46" s="8">
        <f>EDATE(F46-1,1)</f>
        <v>44728</v>
      </c>
      <c r="I46" s="11">
        <f t="shared" ca="1" si="1"/>
        <v>19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J20" sqref="J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3107</v>
      </c>
      <c r="D3" s="162" t="s">
        <v>9</v>
      </c>
      <c r="E3" s="162"/>
      <c r="F3" s="3" t="s">
        <v>2488</v>
      </c>
    </row>
    <row r="4" spans="1:12" ht="18" customHeight="1" x14ac:dyDescent="0.25">
      <c r="A4" s="161" t="s">
        <v>22</v>
      </c>
      <c r="B4" s="161"/>
      <c r="C4" s="16" t="s">
        <v>792</v>
      </c>
      <c r="D4" s="162" t="s">
        <v>10</v>
      </c>
      <c r="E4" s="162"/>
      <c r="F4" s="32"/>
    </row>
    <row r="5" spans="1:12" ht="18" customHeight="1" x14ac:dyDescent="0.25">
      <c r="A5" s="161" t="s">
        <v>23</v>
      </c>
      <c r="B5" s="161"/>
      <c r="C5" s="17" t="s">
        <v>793</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44709</v>
      </c>
      <c r="G8" s="32"/>
      <c r="H8" s="8">
        <f>DATE(YEAR(F8),MONTH(F8),DAY(F8)+7)</f>
        <v>44716</v>
      </c>
      <c r="I8" s="11">
        <f t="shared" ref="I8:I11" ca="1" si="0">IF(ISBLANK(H8),"",H8-DATE(YEAR(NOW()),MONTH(NOW()),DAY(NOW())))</f>
        <v>7</v>
      </c>
      <c r="J8" s="9" t="str">
        <f t="shared" ref="J8:J11" ca="1" si="1">IF(I8="","",IF(I8&lt;0,"OVERDUE","NOT DUE"))</f>
        <v>NOT DUE</v>
      </c>
      <c r="K8" s="29"/>
      <c r="L8" s="10"/>
    </row>
    <row r="9" spans="1:12" ht="15" customHeight="1" x14ac:dyDescent="0.25">
      <c r="A9" s="9" t="s">
        <v>2490</v>
      </c>
      <c r="B9" s="29" t="s">
        <v>794</v>
      </c>
      <c r="C9" s="29" t="s">
        <v>795</v>
      </c>
      <c r="D9" s="19" t="s">
        <v>2</v>
      </c>
      <c r="E9" s="7">
        <v>43434</v>
      </c>
      <c r="F9" s="7">
        <v>44702</v>
      </c>
      <c r="G9" s="32"/>
      <c r="H9" s="8">
        <f>EDATE(F9-1,1)</f>
        <v>44732</v>
      </c>
      <c r="I9" s="11">
        <f t="shared" ca="1" si="0"/>
        <v>23</v>
      </c>
      <c r="J9" s="9" t="str">
        <f t="shared" ca="1" si="1"/>
        <v>NOT DUE</v>
      </c>
      <c r="K9" s="29"/>
      <c r="L9" s="10"/>
    </row>
    <row r="10" spans="1:12" ht="26.45" customHeight="1" x14ac:dyDescent="0.25">
      <c r="A10" s="9" t="s">
        <v>2491</v>
      </c>
      <c r="B10" s="29" t="s">
        <v>796</v>
      </c>
      <c r="C10" s="29" t="s">
        <v>797</v>
      </c>
      <c r="D10" s="19" t="s">
        <v>593</v>
      </c>
      <c r="E10" s="7">
        <v>43456</v>
      </c>
      <c r="F10" s="7">
        <v>44709</v>
      </c>
      <c r="G10" s="32"/>
      <c r="H10" s="8">
        <f>DATE(YEAR(F10),MONTH(F10),DAY(F10)+7)</f>
        <v>44716</v>
      </c>
      <c r="I10" s="11">
        <f t="shared" ca="1" si="0"/>
        <v>7</v>
      </c>
      <c r="J10" s="9" t="str">
        <f t="shared" ca="1" si="1"/>
        <v>NOT DUE</v>
      </c>
      <c r="K10" s="29"/>
      <c r="L10" s="10"/>
    </row>
    <row r="11" spans="1:12" ht="25.5" x14ac:dyDescent="0.25">
      <c r="A11" s="9" t="s">
        <v>2492</v>
      </c>
      <c r="B11" s="29" t="s">
        <v>798</v>
      </c>
      <c r="C11" s="29" t="s">
        <v>797</v>
      </c>
      <c r="D11" s="19" t="s">
        <v>2</v>
      </c>
      <c r="E11" s="7">
        <v>43434</v>
      </c>
      <c r="F11" s="7">
        <v>44702</v>
      </c>
      <c r="G11" s="32"/>
      <c r="H11" s="8">
        <f>EDATE(F11-1,1)</f>
        <v>44732</v>
      </c>
      <c r="I11" s="11">
        <f t="shared" ca="1" si="0"/>
        <v>23</v>
      </c>
      <c r="J11" s="9" t="str">
        <f t="shared" ca="1" si="1"/>
        <v>NOT DUE</v>
      </c>
      <c r="K11" s="29"/>
      <c r="L11" s="10"/>
    </row>
    <row r="12" spans="1:12" ht="25.5" x14ac:dyDescent="0.25">
      <c r="A12" s="9" t="s">
        <v>2493</v>
      </c>
      <c r="B12" s="29" t="s">
        <v>798</v>
      </c>
      <c r="C12" s="29" t="s">
        <v>799</v>
      </c>
      <c r="D12" s="19" t="s">
        <v>2</v>
      </c>
      <c r="E12" s="7">
        <v>43434</v>
      </c>
      <c r="F12" s="7">
        <v>44702</v>
      </c>
      <c r="G12" s="32"/>
      <c r="H12" s="8">
        <f>EDATE(F12-1,1)</f>
        <v>44732</v>
      </c>
      <c r="I12" s="11">
        <f t="shared" ref="I12:I16" ca="1" si="2">IF(ISBLANK(H12),"",H12-DATE(YEAR(NOW()),MONTH(NOW()),DAY(NOW())))</f>
        <v>23</v>
      </c>
      <c r="J12" s="9" t="str">
        <f t="shared" ref="J12:J16" ca="1" si="3">IF(I12="","",IF(I12&lt;0,"OVERDUE","NOT DUE"))</f>
        <v>NOT DUE</v>
      </c>
      <c r="K12" s="29"/>
      <c r="L12" s="10"/>
    </row>
    <row r="13" spans="1:12" ht="25.5" x14ac:dyDescent="0.25">
      <c r="A13" s="9" t="s">
        <v>2494</v>
      </c>
      <c r="B13" s="29" t="s">
        <v>800</v>
      </c>
      <c r="C13" s="29" t="s">
        <v>801</v>
      </c>
      <c r="D13" s="19" t="s">
        <v>808</v>
      </c>
      <c r="E13" s="7">
        <v>43449</v>
      </c>
      <c r="F13" s="7">
        <v>44702</v>
      </c>
      <c r="G13" s="32"/>
      <c r="H13" s="8">
        <f>F13+14</f>
        <v>44716</v>
      </c>
      <c r="I13" s="11">
        <f t="shared" ca="1" si="2"/>
        <v>7</v>
      </c>
      <c r="J13" s="9" t="str">
        <f t="shared" ca="1" si="3"/>
        <v>NOT DUE</v>
      </c>
      <c r="K13" s="29"/>
      <c r="L13" s="10"/>
    </row>
    <row r="14" spans="1:12" x14ac:dyDescent="0.25">
      <c r="A14" s="9" t="s">
        <v>2495</v>
      </c>
      <c r="B14" s="29" t="s">
        <v>802</v>
      </c>
      <c r="C14" s="29" t="s">
        <v>803</v>
      </c>
      <c r="D14" s="19" t="s">
        <v>593</v>
      </c>
      <c r="E14" s="7">
        <v>43456</v>
      </c>
      <c r="F14" s="7">
        <v>44709</v>
      </c>
      <c r="G14" s="32"/>
      <c r="H14" s="8">
        <f>DATE(YEAR(F14),MONTH(F14),DAY(F14)+7)</f>
        <v>44716</v>
      </c>
      <c r="I14" s="11">
        <f t="shared" ca="1" si="2"/>
        <v>7</v>
      </c>
      <c r="J14" s="9" t="str">
        <f t="shared" ca="1" si="3"/>
        <v>NOT DUE</v>
      </c>
      <c r="K14" s="29"/>
      <c r="L14" s="10"/>
    </row>
    <row r="15" spans="1:12" ht="25.5" x14ac:dyDescent="0.25">
      <c r="A15" s="9" t="s">
        <v>2496</v>
      </c>
      <c r="B15" s="29" t="s">
        <v>804</v>
      </c>
      <c r="C15" s="29" t="s">
        <v>805</v>
      </c>
      <c r="D15" s="19" t="s">
        <v>2</v>
      </c>
      <c r="E15" s="7">
        <v>43434</v>
      </c>
      <c r="F15" s="7">
        <v>44702</v>
      </c>
      <c r="G15" s="32"/>
      <c r="H15" s="8">
        <f>EDATE(F15-1,1)</f>
        <v>44732</v>
      </c>
      <c r="I15" s="11">
        <f t="shared" ca="1" si="2"/>
        <v>23</v>
      </c>
      <c r="J15" s="9" t="str">
        <f t="shared" ca="1" si="3"/>
        <v>NOT DUE</v>
      </c>
      <c r="K15" s="29"/>
      <c r="L15" s="10"/>
    </row>
    <row r="16" spans="1:12" ht="25.5" x14ac:dyDescent="0.25">
      <c r="A16" s="9" t="s">
        <v>2497</v>
      </c>
      <c r="B16" s="29" t="s">
        <v>806</v>
      </c>
      <c r="C16" s="29" t="s">
        <v>807</v>
      </c>
      <c r="D16" s="19" t="s">
        <v>2</v>
      </c>
      <c r="E16" s="7">
        <v>43434</v>
      </c>
      <c r="F16" s="7">
        <v>44702</v>
      </c>
      <c r="G16" s="32"/>
      <c r="H16" s="8">
        <f>EDATE(F16-1,1)</f>
        <v>44732</v>
      </c>
      <c r="I16" s="11">
        <f t="shared" ca="1" si="2"/>
        <v>23</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5" t="str">
        <f>'No.3 Hatch Cover'!G53</f>
        <v>Capt. Anastacio B. Lumain</v>
      </c>
      <c r="H25" s="165"/>
      <c r="I25" s="165"/>
    </row>
    <row r="26" spans="2:9" x14ac:dyDescent="0.25">
      <c r="D26" s="65" t="s">
        <v>2278</v>
      </c>
      <c r="E26" s="65"/>
      <c r="G26" s="160" t="s">
        <v>2281</v>
      </c>
      <c r="H26" s="160"/>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zoomScaleNormal="100" workbookViewId="0">
      <selection activeCell="F16" sqref="F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810</v>
      </c>
      <c r="D3" s="162" t="s">
        <v>9</v>
      </c>
      <c r="E3" s="162"/>
      <c r="F3" s="3" t="s">
        <v>1399</v>
      </c>
    </row>
    <row r="4" spans="1:12" ht="18" customHeight="1" x14ac:dyDescent="0.25">
      <c r="A4" s="161" t="s">
        <v>22</v>
      </c>
      <c r="B4" s="161"/>
      <c r="C4" s="16"/>
      <c r="D4" s="162" t="s">
        <v>10</v>
      </c>
      <c r="E4" s="162"/>
      <c r="F4" s="32"/>
    </row>
    <row r="5" spans="1:12" ht="18" customHeight="1" x14ac:dyDescent="0.25">
      <c r="A5" s="161" t="s">
        <v>23</v>
      </c>
      <c r="B5" s="161"/>
      <c r="C5" s="17" t="s">
        <v>811</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44709</v>
      </c>
      <c r="G8" s="32"/>
      <c r="H8" s="8">
        <f t="shared" ref="H8:H18" si="0">EDATE(F8-1,1)</f>
        <v>44739</v>
      </c>
      <c r="I8" s="11">
        <f t="shared" ref="I8:I15" ca="1" si="1">IF(ISBLANK(H8),"",H8-DATE(YEAR(NOW()),MONTH(NOW()),DAY(NOW())))</f>
        <v>30</v>
      </c>
      <c r="J8" s="9" t="str">
        <f t="shared" ref="J8:J15" ca="1" si="2">IF(I8="","",IF(I8&lt;0,"OVERDUE","NOT DUE"))</f>
        <v>NOT DUE</v>
      </c>
      <c r="K8" s="29"/>
      <c r="L8" s="10"/>
    </row>
    <row r="9" spans="1:12" ht="15" customHeight="1" x14ac:dyDescent="0.25">
      <c r="A9" s="9" t="s">
        <v>1401</v>
      </c>
      <c r="B9" s="29" t="s">
        <v>814</v>
      </c>
      <c r="C9" s="29" t="s">
        <v>813</v>
      </c>
      <c r="D9" s="19" t="s">
        <v>2</v>
      </c>
      <c r="E9" s="7">
        <v>41608</v>
      </c>
      <c r="F9" s="7">
        <v>44709</v>
      </c>
      <c r="G9" s="32"/>
      <c r="H9" s="8">
        <f t="shared" si="0"/>
        <v>44739</v>
      </c>
      <c r="I9" s="11">
        <f t="shared" ca="1" si="1"/>
        <v>30</v>
      </c>
      <c r="J9" s="9" t="str">
        <f t="shared" ca="1" si="2"/>
        <v>NOT DUE</v>
      </c>
      <c r="K9" s="29"/>
      <c r="L9" s="10"/>
    </row>
    <row r="10" spans="1:12" ht="24" x14ac:dyDescent="0.25">
      <c r="A10" s="9" t="s">
        <v>1402</v>
      </c>
      <c r="B10" s="29" t="s">
        <v>815</v>
      </c>
      <c r="C10" s="29" t="s">
        <v>813</v>
      </c>
      <c r="D10" s="19" t="s">
        <v>2</v>
      </c>
      <c r="E10" s="7">
        <v>41608</v>
      </c>
      <c r="F10" s="7">
        <v>44693</v>
      </c>
      <c r="G10" s="32"/>
      <c r="H10" s="8">
        <f t="shared" si="0"/>
        <v>44723</v>
      </c>
      <c r="I10" s="11">
        <f t="shared" ca="1" si="1"/>
        <v>14</v>
      </c>
      <c r="J10" s="9" t="str">
        <f t="shared" ca="1" si="2"/>
        <v>NOT DUE</v>
      </c>
      <c r="K10" s="10" t="s">
        <v>2792</v>
      </c>
      <c r="L10" s="10" t="s">
        <v>3134</v>
      </c>
    </row>
    <row r="11" spans="1:12" ht="25.5" x14ac:dyDescent="0.25">
      <c r="A11" s="9" t="s">
        <v>1403</v>
      </c>
      <c r="B11" s="29" t="s">
        <v>816</v>
      </c>
      <c r="C11" s="29" t="s">
        <v>813</v>
      </c>
      <c r="D11" s="19" t="s">
        <v>2</v>
      </c>
      <c r="E11" s="7">
        <v>41608</v>
      </c>
      <c r="F11" s="7">
        <v>44688</v>
      </c>
      <c r="G11" s="32"/>
      <c r="H11" s="8">
        <f t="shared" si="0"/>
        <v>44718</v>
      </c>
      <c r="I11" s="11">
        <f t="shared" ca="1" si="1"/>
        <v>9</v>
      </c>
      <c r="J11" s="9" t="str">
        <f t="shared" ca="1" si="2"/>
        <v>NOT DUE</v>
      </c>
      <c r="K11" s="10" t="s">
        <v>2286</v>
      </c>
      <c r="L11" s="10" t="s">
        <v>3133</v>
      </c>
    </row>
    <row r="12" spans="1:12" ht="36" x14ac:dyDescent="0.25">
      <c r="A12" s="9" t="s">
        <v>1404</v>
      </c>
      <c r="B12" s="29" t="s">
        <v>817</v>
      </c>
      <c r="C12" s="29" t="s">
        <v>813</v>
      </c>
      <c r="D12" s="19" t="s">
        <v>2</v>
      </c>
      <c r="E12" s="7">
        <v>41608</v>
      </c>
      <c r="F12" s="7">
        <v>44688</v>
      </c>
      <c r="G12" s="32"/>
      <c r="H12" s="8">
        <f t="shared" si="0"/>
        <v>44718</v>
      </c>
      <c r="I12" s="11">
        <f t="shared" ca="1" si="1"/>
        <v>9</v>
      </c>
      <c r="J12" s="9" t="str">
        <f t="shared" ca="1" si="2"/>
        <v>NOT DUE</v>
      </c>
      <c r="K12" s="10" t="s">
        <v>3112</v>
      </c>
      <c r="L12" s="10" t="s">
        <v>3133</v>
      </c>
    </row>
    <row r="13" spans="1:12" ht="25.5" x14ac:dyDescent="0.25">
      <c r="A13" s="9" t="s">
        <v>1405</v>
      </c>
      <c r="B13" s="29" t="s">
        <v>818</v>
      </c>
      <c r="C13" s="29" t="s">
        <v>813</v>
      </c>
      <c r="D13" s="19" t="s">
        <v>2</v>
      </c>
      <c r="E13" s="7">
        <v>41608</v>
      </c>
      <c r="F13" s="7">
        <v>44688</v>
      </c>
      <c r="G13" s="32"/>
      <c r="H13" s="8">
        <f t="shared" si="0"/>
        <v>44718</v>
      </c>
      <c r="I13" s="11">
        <f t="shared" ca="1" si="1"/>
        <v>9</v>
      </c>
      <c r="J13" s="9" t="str">
        <f t="shared" ca="1" si="2"/>
        <v>NOT DUE</v>
      </c>
      <c r="K13" s="10" t="s">
        <v>2286</v>
      </c>
      <c r="L13" s="10" t="s">
        <v>3133</v>
      </c>
    </row>
    <row r="14" spans="1:12" ht="36" x14ac:dyDescent="0.25">
      <c r="A14" s="9" t="s">
        <v>1406</v>
      </c>
      <c r="B14" s="29" t="s">
        <v>819</v>
      </c>
      <c r="C14" s="29" t="s">
        <v>813</v>
      </c>
      <c r="D14" s="19" t="s">
        <v>2</v>
      </c>
      <c r="E14" s="7">
        <v>41608</v>
      </c>
      <c r="F14" s="7">
        <v>44688</v>
      </c>
      <c r="G14" s="32"/>
      <c r="H14" s="8">
        <f t="shared" si="0"/>
        <v>44718</v>
      </c>
      <c r="I14" s="11">
        <f t="shared" ca="1" si="1"/>
        <v>9</v>
      </c>
      <c r="J14" s="9" t="str">
        <f t="shared" ca="1" si="2"/>
        <v>NOT DUE</v>
      </c>
      <c r="K14" s="10" t="s">
        <v>3112</v>
      </c>
      <c r="L14" s="10" t="s">
        <v>3133</v>
      </c>
    </row>
    <row r="15" spans="1:12" ht="25.5" x14ac:dyDescent="0.25">
      <c r="A15" s="9" t="s">
        <v>1407</v>
      </c>
      <c r="B15" s="29" t="s">
        <v>820</v>
      </c>
      <c r="C15" s="29" t="s">
        <v>813</v>
      </c>
      <c r="D15" s="19" t="s">
        <v>2</v>
      </c>
      <c r="E15" s="7">
        <v>41608</v>
      </c>
      <c r="F15" s="7">
        <v>44688</v>
      </c>
      <c r="G15" s="32"/>
      <c r="H15" s="8">
        <f t="shared" si="0"/>
        <v>44718</v>
      </c>
      <c r="I15" s="11">
        <f t="shared" ca="1" si="1"/>
        <v>9</v>
      </c>
      <c r="J15" s="9" t="str">
        <f t="shared" ca="1" si="2"/>
        <v>NOT DUE</v>
      </c>
      <c r="K15" s="10" t="s">
        <v>2286</v>
      </c>
      <c r="L15" s="10" t="s">
        <v>3133</v>
      </c>
    </row>
    <row r="16" spans="1:12" ht="36" x14ac:dyDescent="0.25">
      <c r="A16" s="9" t="s">
        <v>1408</v>
      </c>
      <c r="B16" s="29" t="s">
        <v>821</v>
      </c>
      <c r="C16" s="29" t="s">
        <v>813</v>
      </c>
      <c r="D16" s="19" t="s">
        <v>2</v>
      </c>
      <c r="E16" s="7">
        <v>41608</v>
      </c>
      <c r="F16" s="7">
        <v>44688</v>
      </c>
      <c r="G16" s="32"/>
      <c r="H16" s="8">
        <f t="shared" si="0"/>
        <v>44718</v>
      </c>
      <c r="I16" s="11">
        <f ca="1">IF(ISBLANK(H16),"",H16-DATE(YEAR(NOW()),MONTH(NOW()),DAY(NOW())))</f>
        <v>9</v>
      </c>
      <c r="J16" s="9" t="str">
        <f t="shared" ref="J16:J18" ca="1" si="3">IF(I16="","",IF(I16&lt;0,"OVERDUE","NOT DUE"))</f>
        <v>NOT DUE</v>
      </c>
      <c r="K16" s="10" t="s">
        <v>3112</v>
      </c>
      <c r="L16" s="10" t="s">
        <v>3133</v>
      </c>
    </row>
    <row r="17" spans="1:12" ht="25.5" x14ac:dyDescent="0.25">
      <c r="A17" s="9" t="s">
        <v>1409</v>
      </c>
      <c r="B17" s="29" t="s">
        <v>822</v>
      </c>
      <c r="C17" s="29" t="s">
        <v>813</v>
      </c>
      <c r="D17" s="19" t="s">
        <v>2</v>
      </c>
      <c r="E17" s="7">
        <v>41608</v>
      </c>
      <c r="F17" s="7">
        <v>44688</v>
      </c>
      <c r="G17" s="32"/>
      <c r="H17" s="8">
        <f t="shared" si="0"/>
        <v>44718</v>
      </c>
      <c r="I17" s="11">
        <f t="shared" ref="I17:I18" ca="1" si="4">IF(ISBLANK(H17),"",H17-DATE(YEAR(NOW()),MONTH(NOW()),DAY(NOW())))</f>
        <v>9</v>
      </c>
      <c r="J17" s="9" t="str">
        <f t="shared" ca="1" si="3"/>
        <v>NOT DUE</v>
      </c>
      <c r="K17" s="10" t="s">
        <v>2286</v>
      </c>
      <c r="L17" s="10" t="s">
        <v>3133</v>
      </c>
    </row>
    <row r="18" spans="1:12" ht="26.45" customHeight="1" x14ac:dyDescent="0.25">
      <c r="A18" s="9" t="s">
        <v>1410</v>
      </c>
      <c r="B18" s="29" t="s">
        <v>823</v>
      </c>
      <c r="C18" s="29" t="s">
        <v>824</v>
      </c>
      <c r="D18" s="19" t="s">
        <v>2</v>
      </c>
      <c r="E18" s="7">
        <v>41608</v>
      </c>
      <c r="F18" s="7">
        <v>44688</v>
      </c>
      <c r="G18" s="32"/>
      <c r="H18" s="8">
        <f t="shared" si="0"/>
        <v>44718</v>
      </c>
      <c r="I18" s="11">
        <f t="shared" ca="1" si="4"/>
        <v>9</v>
      </c>
      <c r="J18" s="9" t="str">
        <f t="shared" ca="1" si="3"/>
        <v>NOT 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60" t="s">
        <v>2281</v>
      </c>
      <c r="H29" s="160"/>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1452</v>
      </c>
      <c r="D3" s="162" t="s">
        <v>9</v>
      </c>
      <c r="E3" s="162"/>
      <c r="F3" s="3" t="s">
        <v>2498</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44709</v>
      </c>
      <c r="G8" s="12"/>
      <c r="H8" s="8">
        <f>DATE(YEAR(F8),MONTH(F8),DAY(F8)+7)</f>
        <v>44716</v>
      </c>
      <c r="I8" s="11">
        <f ca="1">IF(ISBLANK(H8),"",H8-DATE(YEAR(NOW()),MONTH(NOW()),DAY(NOW())))</f>
        <v>7</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281</v>
      </c>
      <c r="J9" s="9" t="str">
        <f ca="1">IF(I9="","",IF(I9&lt;0,"OVERDUE","NOT DUE"))</f>
        <v>NOT DUE</v>
      </c>
      <c r="K9" s="29"/>
      <c r="L9" s="71" t="s">
        <v>3163</v>
      </c>
    </row>
    <row r="10" spans="1:12" ht="36" x14ac:dyDescent="0.25">
      <c r="A10" s="9" t="s">
        <v>1459</v>
      </c>
      <c r="B10" s="29" t="s">
        <v>1460</v>
      </c>
      <c r="C10" s="29" t="s">
        <v>1455</v>
      </c>
      <c r="D10" s="19" t="s">
        <v>593</v>
      </c>
      <c r="E10" s="7">
        <v>41565</v>
      </c>
      <c r="F10" s="7">
        <v>44709</v>
      </c>
      <c r="G10" s="12"/>
      <c r="H10" s="8">
        <f>DATE(YEAR(F10),MONTH(F10),DAY(F10)+7)</f>
        <v>44716</v>
      </c>
      <c r="I10" s="11">
        <f ca="1">IF(ISBLANK(H10),"",H10-DATE(YEAR(NOW()),MONTH(NOW()),DAY(NOW())))</f>
        <v>7</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281</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30"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825</v>
      </c>
      <c r="D3" s="162" t="s">
        <v>9</v>
      </c>
      <c r="E3" s="162"/>
      <c r="F3" s="3" t="s">
        <v>826</v>
      </c>
    </row>
    <row r="4" spans="1:12" ht="18" customHeight="1" x14ac:dyDescent="0.25">
      <c r="A4" s="161" t="s">
        <v>22</v>
      </c>
      <c r="B4" s="161"/>
      <c r="C4" s="16" t="s">
        <v>871</v>
      </c>
      <c r="D4" s="162" t="s">
        <v>10</v>
      </c>
      <c r="E4" s="162"/>
      <c r="F4" s="32"/>
    </row>
    <row r="5" spans="1:12" ht="18" customHeight="1" x14ac:dyDescent="0.25">
      <c r="A5" s="161" t="s">
        <v>23</v>
      </c>
      <c r="B5" s="161"/>
      <c r="C5" s="17" t="s">
        <v>872</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151</v>
      </c>
      <c r="J8" s="9" t="str">
        <f t="shared" ref="J8:J42" ca="1" si="1">IF(I8="","",IF(I8&lt;0,"OVERDUE","NOT DUE"))</f>
        <v>NOT DUE</v>
      </c>
      <c r="K8" s="29"/>
      <c r="L8" s="10" t="s">
        <v>3142</v>
      </c>
    </row>
    <row r="9" spans="1:12" ht="25.5" x14ac:dyDescent="0.25">
      <c r="A9" s="9" t="s">
        <v>874</v>
      </c>
      <c r="B9" s="29" t="s">
        <v>828</v>
      </c>
      <c r="C9" s="29" t="s">
        <v>830</v>
      </c>
      <c r="D9" s="19" t="s">
        <v>873</v>
      </c>
      <c r="E9" s="7">
        <v>43464</v>
      </c>
      <c r="F9" s="7">
        <v>44709</v>
      </c>
      <c r="G9" s="32"/>
      <c r="H9" s="8">
        <f>DATE(YEAR(F9),MONTH(F9),DAY(F9)+1)</f>
        <v>44710</v>
      </c>
      <c r="I9" s="11">
        <f t="shared" ca="1" si="0"/>
        <v>1</v>
      </c>
      <c r="J9" s="9" t="str">
        <f t="shared" ca="1" si="1"/>
        <v>NOT DUE</v>
      </c>
      <c r="K9" s="29"/>
      <c r="L9" s="10" t="s">
        <v>3142</v>
      </c>
    </row>
    <row r="10" spans="1:12" ht="38.25" x14ac:dyDescent="0.25">
      <c r="A10" s="9" t="s">
        <v>875</v>
      </c>
      <c r="B10" s="29" t="s">
        <v>828</v>
      </c>
      <c r="C10" s="29" t="s">
        <v>831</v>
      </c>
      <c r="D10" s="19" t="s">
        <v>873</v>
      </c>
      <c r="E10" s="7">
        <v>43464</v>
      </c>
      <c r="F10" s="7">
        <v>44709</v>
      </c>
      <c r="G10" s="32"/>
      <c r="H10" s="8">
        <f>DATE(YEAR(F10),MONTH(F10),DAY(F10)+1)</f>
        <v>44710</v>
      </c>
      <c r="I10" s="11">
        <f t="shared" ca="1" si="0"/>
        <v>1</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-213</v>
      </c>
      <c r="J11" s="9" t="str">
        <f t="shared" ca="1" si="1"/>
        <v>OVERDUE</v>
      </c>
      <c r="K11" s="29"/>
      <c r="L11" s="10" t="s">
        <v>3142</v>
      </c>
    </row>
    <row r="12" spans="1:12" ht="25.5" x14ac:dyDescent="0.25">
      <c r="A12" s="9" t="s">
        <v>877</v>
      </c>
      <c r="B12" s="29" t="s">
        <v>833</v>
      </c>
      <c r="C12" s="29" t="s">
        <v>834</v>
      </c>
      <c r="D12" s="19" t="s">
        <v>593</v>
      </c>
      <c r="E12" s="7">
        <v>43456</v>
      </c>
      <c r="F12" s="7">
        <v>44709</v>
      </c>
      <c r="G12" s="32"/>
      <c r="H12" s="8">
        <f>DATE(YEAR(F12),MONTH(F12),DAY(F12)+7)</f>
        <v>44716</v>
      </c>
      <c r="I12" s="11">
        <f t="shared" ca="1" si="0"/>
        <v>7</v>
      </c>
      <c r="J12" s="9" t="str">
        <f t="shared" ca="1" si="1"/>
        <v>NOT DUE</v>
      </c>
      <c r="K12" s="29"/>
      <c r="L12" s="10" t="s">
        <v>3142</v>
      </c>
    </row>
    <row r="13" spans="1:12" ht="38.25" x14ac:dyDescent="0.25">
      <c r="A13" s="9" t="s">
        <v>878</v>
      </c>
      <c r="B13" s="29" t="s">
        <v>835</v>
      </c>
      <c r="C13" s="29" t="s">
        <v>836</v>
      </c>
      <c r="D13" s="19" t="s">
        <v>873</v>
      </c>
      <c r="E13" s="7">
        <v>43464</v>
      </c>
      <c r="F13" s="7">
        <v>44709</v>
      </c>
      <c r="G13" s="32"/>
      <c r="H13" s="8">
        <f>DATE(YEAR(F13),MONTH(F13),DAY(F13)+1)</f>
        <v>44710</v>
      </c>
      <c r="I13" s="11">
        <f t="shared" ca="1" si="0"/>
        <v>1</v>
      </c>
      <c r="J13" s="9" t="str">
        <f t="shared" ca="1" si="1"/>
        <v>NOT DUE</v>
      </c>
      <c r="K13" s="29"/>
      <c r="L13" s="10" t="s">
        <v>3142</v>
      </c>
    </row>
    <row r="14" spans="1:12" ht="38.25" x14ac:dyDescent="0.25">
      <c r="A14" s="9" t="s">
        <v>879</v>
      </c>
      <c r="B14" s="29" t="s">
        <v>837</v>
      </c>
      <c r="C14" s="29" t="s">
        <v>838</v>
      </c>
      <c r="D14" s="19" t="s">
        <v>873</v>
      </c>
      <c r="E14" s="7">
        <v>43464</v>
      </c>
      <c r="F14" s="7">
        <v>44709</v>
      </c>
      <c r="G14" s="32"/>
      <c r="H14" s="8">
        <f>DATE(YEAR(F14),MONTH(F14),DAY(F14)+1)</f>
        <v>44710</v>
      </c>
      <c r="I14" s="11">
        <f t="shared" ca="1" si="0"/>
        <v>1</v>
      </c>
      <c r="J14" s="9" t="str">
        <f t="shared" ca="1" si="1"/>
        <v>NOT DUE</v>
      </c>
      <c r="K14" s="29"/>
      <c r="L14" s="10" t="s">
        <v>3142</v>
      </c>
    </row>
    <row r="15" spans="1:12" ht="63.75" x14ac:dyDescent="0.25">
      <c r="A15" s="9" t="s">
        <v>880</v>
      </c>
      <c r="B15" s="29" t="s">
        <v>839</v>
      </c>
      <c r="C15" s="29" t="s">
        <v>840</v>
      </c>
      <c r="D15" s="19" t="s">
        <v>873</v>
      </c>
      <c r="E15" s="7">
        <v>43464</v>
      </c>
      <c r="F15" s="7">
        <v>44709</v>
      </c>
      <c r="G15" s="32"/>
      <c r="H15" s="8">
        <f>DATE(YEAR(F15),MONTH(F15),DAY(F15)+1)</f>
        <v>44710</v>
      </c>
      <c r="I15" s="11">
        <f t="shared" ca="1" si="0"/>
        <v>1</v>
      </c>
      <c r="J15" s="9" t="str">
        <f t="shared" ca="1" si="1"/>
        <v>NOT DUE</v>
      </c>
      <c r="K15" s="29"/>
      <c r="L15" s="10" t="s">
        <v>3142</v>
      </c>
    </row>
    <row r="16" spans="1:12" ht="25.5" x14ac:dyDescent="0.25">
      <c r="A16" s="9" t="s">
        <v>881</v>
      </c>
      <c r="B16" s="29" t="s">
        <v>841</v>
      </c>
      <c r="C16" s="29" t="s">
        <v>842</v>
      </c>
      <c r="D16" s="19" t="s">
        <v>873</v>
      </c>
      <c r="E16" s="7">
        <v>43464</v>
      </c>
      <c r="F16" s="7">
        <v>44709</v>
      </c>
      <c r="G16" s="32"/>
      <c r="H16" s="8">
        <f>DATE(YEAR(F16),MONTH(F16),DAY(F16)+1)</f>
        <v>44710</v>
      </c>
      <c r="I16" s="11">
        <f t="shared" ca="1" si="0"/>
        <v>1</v>
      </c>
      <c r="J16" s="9" t="str">
        <f t="shared" ca="1" si="1"/>
        <v>NOT DUE</v>
      </c>
      <c r="K16" s="29"/>
      <c r="L16" s="10" t="s">
        <v>3142</v>
      </c>
    </row>
    <row r="17" spans="1:12" ht="15" customHeight="1" x14ac:dyDescent="0.25">
      <c r="A17" s="9" t="s">
        <v>882</v>
      </c>
      <c r="B17" s="29" t="s">
        <v>828</v>
      </c>
      <c r="C17" s="29" t="s">
        <v>843</v>
      </c>
      <c r="D17" s="19" t="s">
        <v>873</v>
      </c>
      <c r="E17" s="7">
        <v>43464</v>
      </c>
      <c r="F17" s="7">
        <v>44709</v>
      </c>
      <c r="G17" s="32"/>
      <c r="H17" s="8">
        <f>DATE(YEAR(F17),MONTH(F17),DAY(F17)+1)</f>
        <v>44710</v>
      </c>
      <c r="I17" s="11">
        <f t="shared" ca="1" si="0"/>
        <v>1</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28</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28</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28</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28</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28</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216</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216</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216</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216</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216</v>
      </c>
      <c r="J27" s="9" t="str">
        <f t="shared" ca="1" si="1"/>
        <v>NOT DUE</v>
      </c>
      <c r="K27" s="29"/>
      <c r="L27" s="10" t="s">
        <v>3142</v>
      </c>
    </row>
    <row r="28" spans="1:12" ht="38.25" x14ac:dyDescent="0.25">
      <c r="A28" s="9" t="s">
        <v>893</v>
      </c>
      <c r="B28" s="29" t="s">
        <v>853</v>
      </c>
      <c r="C28" s="29" t="s">
        <v>831</v>
      </c>
      <c r="D28" s="19" t="s">
        <v>873</v>
      </c>
      <c r="E28" s="7">
        <v>43464</v>
      </c>
      <c r="F28" s="7">
        <v>44709</v>
      </c>
      <c r="G28" s="32"/>
      <c r="H28" s="8">
        <f>DATE(YEAR(F28),MONTH(F28),DAY(F28)+1)</f>
        <v>44710</v>
      </c>
      <c r="I28" s="11">
        <f t="shared" ca="1" si="0"/>
        <v>1</v>
      </c>
      <c r="J28" s="9" t="str">
        <f t="shared" ca="1" si="1"/>
        <v>NOT DUE</v>
      </c>
      <c r="K28" s="29"/>
      <c r="L28" s="10" t="s">
        <v>3142</v>
      </c>
    </row>
    <row r="29" spans="1:12" ht="25.5" x14ac:dyDescent="0.25">
      <c r="A29" s="9" t="s">
        <v>894</v>
      </c>
      <c r="B29" s="29" t="s">
        <v>861</v>
      </c>
      <c r="C29" s="29" t="s">
        <v>834</v>
      </c>
      <c r="D29" s="19" t="s">
        <v>593</v>
      </c>
      <c r="E29" s="7">
        <v>43456</v>
      </c>
      <c r="F29" s="7">
        <v>44709</v>
      </c>
      <c r="G29" s="32"/>
      <c r="H29" s="8">
        <f>DATE(YEAR(F29),MONTH(F29),DAY(F29)+7)</f>
        <v>44716</v>
      </c>
      <c r="I29" s="11">
        <f t="shared" ca="1" si="0"/>
        <v>7</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34</v>
      </c>
      <c r="J30" s="9" t="str">
        <f t="shared" ca="1" si="1"/>
        <v>NOT DUE</v>
      </c>
      <c r="K30" s="29"/>
      <c r="L30" s="10" t="s">
        <v>3142</v>
      </c>
    </row>
    <row r="31" spans="1:12" ht="38.25" x14ac:dyDescent="0.25">
      <c r="A31" s="9" t="s">
        <v>896</v>
      </c>
      <c r="B31" s="29" t="s">
        <v>862</v>
      </c>
      <c r="C31" s="29" t="s">
        <v>831</v>
      </c>
      <c r="D31" s="19" t="s">
        <v>873</v>
      </c>
      <c r="E31" s="7">
        <v>43464</v>
      </c>
      <c r="F31" s="7">
        <v>44709</v>
      </c>
      <c r="G31" s="32"/>
      <c r="H31" s="8">
        <f>DATE(YEAR(F31),MONTH(F31),DAY(F31)+1)</f>
        <v>44710</v>
      </c>
      <c r="I31" s="11">
        <f t="shared" ca="1" si="0"/>
        <v>1</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-213</v>
      </c>
      <c r="J32" s="9" t="str">
        <f t="shared" ca="1" si="1"/>
        <v>OVERDUE</v>
      </c>
      <c r="K32" s="29"/>
      <c r="L32" s="10" t="s">
        <v>3142</v>
      </c>
    </row>
    <row r="33" spans="1:12" ht="20.25" customHeight="1" x14ac:dyDescent="0.25">
      <c r="A33" s="9" t="s">
        <v>898</v>
      </c>
      <c r="B33" s="29" t="s">
        <v>862</v>
      </c>
      <c r="C33" s="29" t="s">
        <v>863</v>
      </c>
      <c r="D33" s="19" t="s">
        <v>873</v>
      </c>
      <c r="E33" s="7">
        <v>43464</v>
      </c>
      <c r="F33" s="7">
        <v>44709</v>
      </c>
      <c r="G33" s="32"/>
      <c r="H33" s="8">
        <f>DATE(YEAR(F33),MONTH(F33),DAY(F33)+1)</f>
        <v>44710</v>
      </c>
      <c r="I33" s="11">
        <f t="shared" ca="1" si="0"/>
        <v>1</v>
      </c>
      <c r="J33" s="9" t="str">
        <f t="shared" ca="1" si="1"/>
        <v>NOT DUE</v>
      </c>
      <c r="K33" s="29"/>
      <c r="L33" s="10" t="s">
        <v>3142</v>
      </c>
    </row>
    <row r="34" spans="1:12" ht="38.25" x14ac:dyDescent="0.25">
      <c r="A34" s="9" t="s">
        <v>899</v>
      </c>
      <c r="B34" s="29" t="s">
        <v>862</v>
      </c>
      <c r="C34" s="29" t="s">
        <v>864</v>
      </c>
      <c r="D34" s="19" t="s">
        <v>873</v>
      </c>
      <c r="E34" s="7">
        <v>43464</v>
      </c>
      <c r="F34" s="7">
        <v>44709</v>
      </c>
      <c r="G34" s="32"/>
      <c r="H34" s="8">
        <f>DATE(YEAR(F34),MONTH(F34),DAY(F34)+1)</f>
        <v>44710</v>
      </c>
      <c r="I34" s="11">
        <f t="shared" ca="1" si="0"/>
        <v>1</v>
      </c>
      <c r="J34" s="9" t="str">
        <f t="shared" ca="1" si="1"/>
        <v>NOT DUE</v>
      </c>
      <c r="K34" s="29"/>
      <c r="L34" s="10" t="s">
        <v>3142</v>
      </c>
    </row>
    <row r="35" spans="1:12" ht="15" customHeight="1" x14ac:dyDescent="0.25">
      <c r="A35" s="9" t="s">
        <v>900</v>
      </c>
      <c r="B35" s="29" t="s">
        <v>862</v>
      </c>
      <c r="C35" s="29" t="s">
        <v>865</v>
      </c>
      <c r="D35" s="19" t="s">
        <v>873</v>
      </c>
      <c r="E35" s="7">
        <v>43464</v>
      </c>
      <c r="F35" s="7">
        <v>44709</v>
      </c>
      <c r="G35" s="32"/>
      <c r="H35" s="8">
        <f>DATE(YEAR(F35),MONTH(F35),DAY(F35)+1)</f>
        <v>44710</v>
      </c>
      <c r="I35" s="11">
        <f t="shared" ca="1" si="0"/>
        <v>1</v>
      </c>
      <c r="J35" s="9" t="str">
        <f t="shared" ca="1" si="1"/>
        <v>NOT DUE</v>
      </c>
      <c r="K35" s="29"/>
      <c r="L35" s="10" t="s">
        <v>3142</v>
      </c>
    </row>
    <row r="36" spans="1:12" ht="25.5" x14ac:dyDescent="0.25">
      <c r="A36" s="9" t="s">
        <v>901</v>
      </c>
      <c r="B36" s="29" t="s">
        <v>862</v>
      </c>
      <c r="C36" s="29" t="s">
        <v>866</v>
      </c>
      <c r="D36" s="19" t="s">
        <v>873</v>
      </c>
      <c r="E36" s="7">
        <v>43464</v>
      </c>
      <c r="F36" s="7">
        <v>44709</v>
      </c>
      <c r="G36" s="32"/>
      <c r="H36" s="8">
        <f>DATE(YEAR(F36),MONTH(F36),DAY(F36)+1)</f>
        <v>44710</v>
      </c>
      <c r="I36" s="11">
        <f t="shared" ca="1" si="0"/>
        <v>1</v>
      </c>
      <c r="J36" s="9" t="str">
        <f t="shared" ca="1" si="1"/>
        <v>NOT DUE</v>
      </c>
      <c r="K36" s="29"/>
      <c r="L36" s="10" t="s">
        <v>3142</v>
      </c>
    </row>
    <row r="37" spans="1:12" ht="25.5" x14ac:dyDescent="0.25">
      <c r="A37" s="9" t="s">
        <v>902</v>
      </c>
      <c r="B37" s="29" t="s">
        <v>862</v>
      </c>
      <c r="C37" s="29" t="s">
        <v>867</v>
      </c>
      <c r="D37" s="19" t="s">
        <v>873</v>
      </c>
      <c r="E37" s="7">
        <v>43464</v>
      </c>
      <c r="F37" s="7">
        <v>44709</v>
      </c>
      <c r="G37" s="32"/>
      <c r="H37" s="8">
        <f>DATE(YEAR(F37),MONTH(F37),DAY(F37)+1)</f>
        <v>44710</v>
      </c>
      <c r="I37" s="11">
        <f t="shared" ca="1" si="0"/>
        <v>1</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28</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28</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28</v>
      </c>
      <c r="J40" s="9" t="str">
        <f t="shared" ca="1" si="1"/>
        <v>NOT DUE</v>
      </c>
      <c r="K40" s="29"/>
      <c r="L40" s="10" t="s">
        <v>3142</v>
      </c>
    </row>
    <row r="41" spans="1:12" ht="38.25" x14ac:dyDescent="0.25">
      <c r="A41" s="9" t="s">
        <v>906</v>
      </c>
      <c r="B41" s="29" t="s">
        <v>870</v>
      </c>
      <c r="C41" s="29" t="s">
        <v>831</v>
      </c>
      <c r="D41" s="19" t="s">
        <v>873</v>
      </c>
      <c r="E41" s="7">
        <v>43464</v>
      </c>
      <c r="F41" s="7">
        <v>44709</v>
      </c>
      <c r="G41" s="32"/>
      <c r="H41" s="8">
        <f>DATE(YEAR(F41),MONTH(F41),DAY(F41)+1)</f>
        <v>44710</v>
      </c>
      <c r="I41" s="11">
        <f t="shared" ca="1" si="0"/>
        <v>1</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-213</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60" t="s">
        <v>2281</v>
      </c>
      <c r="H53" s="160"/>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14" zoomScale="106" zoomScaleNormal="106"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1464</v>
      </c>
      <c r="D3" s="162" t="s">
        <v>9</v>
      </c>
      <c r="E3" s="162"/>
      <c r="F3" s="3" t="s">
        <v>1465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44681</v>
      </c>
      <c r="G8" s="12"/>
      <c r="H8" s="8">
        <f>EDATE(F8-1,1)</f>
        <v>44710</v>
      </c>
      <c r="I8" s="11">
        <f t="shared" ref="I8:I46" ca="1" si="0">IF(ISBLANK(H8),"",H8-DATE(YEAR(NOW()),MONTH(NOW()),DAY(NOW())))</f>
        <v>1</v>
      </c>
      <c r="J8" s="9" t="str">
        <f t="shared" ref="J8:J46" ca="1" si="1">IF(I8="","",IF(I8&lt;0,"OVERDUE","NOT DUE"))</f>
        <v>NOT DUE</v>
      </c>
      <c r="K8" s="29"/>
      <c r="L8" s="10" t="s">
        <v>2793</v>
      </c>
    </row>
    <row r="9" spans="1:12" x14ac:dyDescent="0.25">
      <c r="A9" s="9" t="s">
        <v>1470</v>
      </c>
      <c r="B9" s="29" t="s">
        <v>1471</v>
      </c>
      <c r="C9" s="29" t="s">
        <v>1472</v>
      </c>
      <c r="D9" s="19" t="s">
        <v>1469</v>
      </c>
      <c r="E9" s="7">
        <v>41662</v>
      </c>
      <c r="F9" s="7">
        <v>44681</v>
      </c>
      <c r="G9" s="12"/>
      <c r="H9" s="8">
        <f>EDATE(F9-1,1)</f>
        <v>44710</v>
      </c>
      <c r="I9" s="11">
        <f t="shared" ca="1" si="0"/>
        <v>1</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-213</v>
      </c>
      <c r="J10" s="9" t="str">
        <f t="shared" ca="1" si="1"/>
        <v>OVERDUE</v>
      </c>
      <c r="K10" s="29"/>
      <c r="L10" s="10" t="s">
        <v>2793</v>
      </c>
    </row>
    <row r="11" spans="1:12" ht="25.5" x14ac:dyDescent="0.25">
      <c r="A11" s="9" t="s">
        <v>1476</v>
      </c>
      <c r="B11" s="29" t="s">
        <v>1477</v>
      </c>
      <c r="C11" s="29" t="s">
        <v>1478</v>
      </c>
      <c r="D11" s="19" t="s">
        <v>1469</v>
      </c>
      <c r="E11" s="7">
        <v>41662</v>
      </c>
      <c r="F11" s="7">
        <v>44681</v>
      </c>
      <c r="G11" s="12"/>
      <c r="H11" s="8">
        <f t="shared" ref="H11:H19" si="2">EDATE(F11-1,1)</f>
        <v>44710</v>
      </c>
      <c r="I11" s="11">
        <f t="shared" ca="1" si="0"/>
        <v>1</v>
      </c>
      <c r="J11" s="9" t="str">
        <f t="shared" ca="1" si="1"/>
        <v>NOT DUE</v>
      </c>
      <c r="K11" s="29"/>
      <c r="L11" s="10" t="s">
        <v>2793</v>
      </c>
    </row>
    <row r="12" spans="1:12" x14ac:dyDescent="0.25">
      <c r="A12" s="9" t="s">
        <v>1479</v>
      </c>
      <c r="B12" s="29" t="s">
        <v>1480</v>
      </c>
      <c r="C12" s="29" t="s">
        <v>1472</v>
      </c>
      <c r="D12" s="19" t="s">
        <v>1469</v>
      </c>
      <c r="E12" s="7">
        <v>41662</v>
      </c>
      <c r="F12" s="7">
        <v>44681</v>
      </c>
      <c r="G12" s="12"/>
      <c r="H12" s="8">
        <f t="shared" si="2"/>
        <v>44710</v>
      </c>
      <c r="I12" s="11">
        <f t="shared" ca="1" si="0"/>
        <v>1</v>
      </c>
      <c r="J12" s="9" t="str">
        <f t="shared" ca="1" si="1"/>
        <v>NOT DUE</v>
      </c>
      <c r="K12" s="29"/>
      <c r="L12" s="10" t="s">
        <v>2793</v>
      </c>
    </row>
    <row r="13" spans="1:12" x14ac:dyDescent="0.25">
      <c r="A13" s="9" t="s">
        <v>1481</v>
      </c>
      <c r="B13" s="29" t="s">
        <v>1482</v>
      </c>
      <c r="C13" s="29" t="s">
        <v>1472</v>
      </c>
      <c r="D13" s="19" t="s">
        <v>1469</v>
      </c>
      <c r="E13" s="7">
        <v>41662</v>
      </c>
      <c r="F13" s="7">
        <v>44681</v>
      </c>
      <c r="G13" s="12"/>
      <c r="H13" s="8">
        <f t="shared" si="2"/>
        <v>44710</v>
      </c>
      <c r="I13" s="11">
        <f t="shared" ca="1" si="0"/>
        <v>1</v>
      </c>
      <c r="J13" s="9" t="str">
        <f t="shared" ca="1" si="1"/>
        <v>NOT DUE</v>
      </c>
      <c r="K13" s="29"/>
      <c r="L13" s="10" t="s">
        <v>2793</v>
      </c>
    </row>
    <row r="14" spans="1:12" x14ac:dyDescent="0.25">
      <c r="A14" s="9" t="s">
        <v>1483</v>
      </c>
      <c r="B14" s="29" t="s">
        <v>1484</v>
      </c>
      <c r="C14" s="29" t="s">
        <v>1472</v>
      </c>
      <c r="D14" s="19" t="s">
        <v>1469</v>
      </c>
      <c r="E14" s="7">
        <v>41662</v>
      </c>
      <c r="F14" s="7">
        <v>44681</v>
      </c>
      <c r="G14" s="12"/>
      <c r="H14" s="8">
        <f t="shared" si="2"/>
        <v>44710</v>
      </c>
      <c r="I14" s="11">
        <f t="shared" ca="1" si="0"/>
        <v>1</v>
      </c>
      <c r="J14" s="9" t="str">
        <f t="shared" ca="1" si="1"/>
        <v>NOT DUE</v>
      </c>
      <c r="K14" s="29"/>
      <c r="L14" s="10" t="s">
        <v>2793</v>
      </c>
    </row>
    <row r="15" spans="1:12" x14ac:dyDescent="0.25">
      <c r="A15" s="9" t="s">
        <v>1485</v>
      </c>
      <c r="B15" s="29" t="s">
        <v>1486</v>
      </c>
      <c r="C15" s="29" t="s">
        <v>1472</v>
      </c>
      <c r="D15" s="19" t="s">
        <v>1469</v>
      </c>
      <c r="E15" s="7">
        <v>41662</v>
      </c>
      <c r="F15" s="7">
        <v>44681</v>
      </c>
      <c r="G15" s="12"/>
      <c r="H15" s="8">
        <f t="shared" si="2"/>
        <v>44710</v>
      </c>
      <c r="I15" s="11">
        <f t="shared" ca="1" si="0"/>
        <v>1</v>
      </c>
      <c r="J15" s="9" t="str">
        <f t="shared" ca="1" si="1"/>
        <v>NOT DUE</v>
      </c>
      <c r="K15" s="29"/>
      <c r="L15" s="10" t="s">
        <v>2793</v>
      </c>
    </row>
    <row r="16" spans="1:12" x14ac:dyDescent="0.25">
      <c r="A16" s="9" t="s">
        <v>1487</v>
      </c>
      <c r="B16" s="29" t="s">
        <v>1488</v>
      </c>
      <c r="C16" s="29" t="s">
        <v>1472</v>
      </c>
      <c r="D16" s="19" t="s">
        <v>1469</v>
      </c>
      <c r="E16" s="7">
        <v>41662</v>
      </c>
      <c r="F16" s="7">
        <v>44681</v>
      </c>
      <c r="G16" s="12"/>
      <c r="H16" s="8">
        <f t="shared" si="2"/>
        <v>44710</v>
      </c>
      <c r="I16" s="11">
        <f t="shared" ca="1" si="0"/>
        <v>1</v>
      </c>
      <c r="J16" s="9" t="str">
        <f t="shared" ca="1" si="1"/>
        <v>NOT DUE</v>
      </c>
      <c r="K16" s="29"/>
      <c r="L16" s="10" t="s">
        <v>2793</v>
      </c>
    </row>
    <row r="17" spans="1:12" x14ac:dyDescent="0.25">
      <c r="A17" s="9" t="s">
        <v>1489</v>
      </c>
      <c r="B17" s="29" t="s">
        <v>1490</v>
      </c>
      <c r="C17" s="29" t="s">
        <v>1491</v>
      </c>
      <c r="D17" s="19" t="s">
        <v>1469</v>
      </c>
      <c r="E17" s="7">
        <v>41662</v>
      </c>
      <c r="F17" s="7">
        <v>44681</v>
      </c>
      <c r="G17" s="12"/>
      <c r="H17" s="8">
        <f t="shared" si="2"/>
        <v>44710</v>
      </c>
      <c r="I17" s="11">
        <f t="shared" ca="1" si="0"/>
        <v>1</v>
      </c>
      <c r="J17" s="9" t="str">
        <f t="shared" ca="1" si="1"/>
        <v>NOT DUE</v>
      </c>
      <c r="K17" s="29"/>
      <c r="L17" s="10" t="s">
        <v>2793</v>
      </c>
    </row>
    <row r="18" spans="1:12" ht="15" customHeight="1" x14ac:dyDescent="0.25">
      <c r="A18" s="9" t="s">
        <v>1492</v>
      </c>
      <c r="B18" s="29" t="s">
        <v>1493</v>
      </c>
      <c r="C18" s="29" t="s">
        <v>1494</v>
      </c>
      <c r="D18" s="19" t="s">
        <v>1469</v>
      </c>
      <c r="E18" s="7">
        <v>41662</v>
      </c>
      <c r="F18" s="7">
        <v>44681</v>
      </c>
      <c r="G18" s="12"/>
      <c r="H18" s="8">
        <f t="shared" si="2"/>
        <v>44710</v>
      </c>
      <c r="I18" s="11">
        <f t="shared" ca="1" si="0"/>
        <v>1</v>
      </c>
      <c r="J18" s="9" t="str">
        <f t="shared" ca="1" si="1"/>
        <v>NOT DUE</v>
      </c>
      <c r="K18" s="29"/>
      <c r="L18" s="10" t="s">
        <v>2793</v>
      </c>
    </row>
    <row r="19" spans="1:12" ht="35.25" customHeight="1" x14ac:dyDescent="0.25">
      <c r="A19" s="9" t="s">
        <v>1495</v>
      </c>
      <c r="B19" s="29" t="s">
        <v>1496</v>
      </c>
      <c r="C19" s="29" t="s">
        <v>1497</v>
      </c>
      <c r="D19" s="19" t="s">
        <v>1469</v>
      </c>
      <c r="E19" s="7">
        <v>41662</v>
      </c>
      <c r="F19" s="7">
        <v>44681</v>
      </c>
      <c r="G19" s="12"/>
      <c r="H19" s="8">
        <f t="shared" si="2"/>
        <v>44710</v>
      </c>
      <c r="I19" s="11">
        <f t="shared" ca="1" si="0"/>
        <v>1</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65</v>
      </c>
      <c r="J20" s="9" t="str">
        <f t="shared" ca="1" si="1"/>
        <v>NOT DUE</v>
      </c>
      <c r="K20" s="29"/>
      <c r="L20" s="10" t="s">
        <v>2793</v>
      </c>
    </row>
    <row r="21" spans="1:12" ht="25.5" x14ac:dyDescent="0.25">
      <c r="A21" s="9" t="s">
        <v>1501</v>
      </c>
      <c r="B21" s="29" t="s">
        <v>1502</v>
      </c>
      <c r="C21" s="29" t="s">
        <v>1503</v>
      </c>
      <c r="D21" s="19" t="s">
        <v>1469</v>
      </c>
      <c r="E21" s="7">
        <v>41662</v>
      </c>
      <c r="F21" s="7">
        <v>44681</v>
      </c>
      <c r="G21" s="12"/>
      <c r="H21" s="8">
        <f t="shared" ref="H21:H38" si="3">EDATE(F21-1,1)</f>
        <v>44710</v>
      </c>
      <c r="I21" s="11">
        <f t="shared" ca="1" si="0"/>
        <v>1</v>
      </c>
      <c r="J21" s="9" t="str">
        <f t="shared" ca="1" si="1"/>
        <v>NOT DUE</v>
      </c>
      <c r="K21" s="29"/>
      <c r="L21" s="10" t="s">
        <v>2793</v>
      </c>
    </row>
    <row r="22" spans="1:12" x14ac:dyDescent="0.25">
      <c r="A22" s="9" t="s">
        <v>1504</v>
      </c>
      <c r="B22" s="29" t="s">
        <v>1505</v>
      </c>
      <c r="C22" s="29" t="s">
        <v>1472</v>
      </c>
      <c r="D22" s="19" t="s">
        <v>1469</v>
      </c>
      <c r="E22" s="7">
        <v>41662</v>
      </c>
      <c r="F22" s="7">
        <v>44681</v>
      </c>
      <c r="G22" s="12"/>
      <c r="H22" s="8">
        <f t="shared" si="3"/>
        <v>44710</v>
      </c>
      <c r="I22" s="11">
        <f t="shared" ca="1" si="0"/>
        <v>1</v>
      </c>
      <c r="J22" s="9" t="str">
        <f t="shared" ca="1" si="1"/>
        <v>NOT DUE</v>
      </c>
      <c r="K22" s="29"/>
      <c r="L22" s="10" t="s">
        <v>2793</v>
      </c>
    </row>
    <row r="23" spans="1:12" x14ac:dyDescent="0.25">
      <c r="A23" s="9" t="s">
        <v>1506</v>
      </c>
      <c r="B23" s="29" t="s">
        <v>1507</v>
      </c>
      <c r="C23" s="29" t="s">
        <v>1472</v>
      </c>
      <c r="D23" s="19" t="s">
        <v>1469</v>
      </c>
      <c r="E23" s="7">
        <v>41662</v>
      </c>
      <c r="F23" s="7">
        <v>44681</v>
      </c>
      <c r="G23" s="12"/>
      <c r="H23" s="8">
        <f t="shared" si="3"/>
        <v>44710</v>
      </c>
      <c r="I23" s="11">
        <f t="shared" ca="1" si="0"/>
        <v>1</v>
      </c>
      <c r="J23" s="9" t="str">
        <f t="shared" ca="1" si="1"/>
        <v>NOT DUE</v>
      </c>
      <c r="K23" s="29"/>
      <c r="L23" s="10" t="s">
        <v>2793</v>
      </c>
    </row>
    <row r="24" spans="1:12" x14ac:dyDescent="0.25">
      <c r="A24" s="9" t="s">
        <v>1508</v>
      </c>
      <c r="B24" s="29" t="s">
        <v>1509</v>
      </c>
      <c r="C24" s="29" t="s">
        <v>1472</v>
      </c>
      <c r="D24" s="19" t="s">
        <v>1469</v>
      </c>
      <c r="E24" s="7">
        <v>41662</v>
      </c>
      <c r="F24" s="7">
        <v>44681</v>
      </c>
      <c r="G24" s="12"/>
      <c r="H24" s="8">
        <f t="shared" si="3"/>
        <v>44710</v>
      </c>
      <c r="I24" s="11">
        <f t="shared" ca="1" si="0"/>
        <v>1</v>
      </c>
      <c r="J24" s="9" t="str">
        <f t="shared" ca="1" si="1"/>
        <v>NOT DUE</v>
      </c>
      <c r="K24" s="29"/>
      <c r="L24" s="10" t="s">
        <v>2793</v>
      </c>
    </row>
    <row r="25" spans="1:12" x14ac:dyDescent="0.25">
      <c r="A25" s="9" t="s">
        <v>1510</v>
      </c>
      <c r="B25" s="29" t="s">
        <v>1511</v>
      </c>
      <c r="C25" s="29" t="s">
        <v>1472</v>
      </c>
      <c r="D25" s="19" t="s">
        <v>1469</v>
      </c>
      <c r="E25" s="7">
        <v>41662</v>
      </c>
      <c r="F25" s="7">
        <v>44681</v>
      </c>
      <c r="G25" s="12"/>
      <c r="H25" s="8">
        <f t="shared" si="3"/>
        <v>44710</v>
      </c>
      <c r="I25" s="11">
        <f t="shared" ca="1" si="0"/>
        <v>1</v>
      </c>
      <c r="J25" s="9" t="str">
        <f t="shared" ca="1" si="1"/>
        <v>NOT DUE</v>
      </c>
      <c r="K25" s="29"/>
      <c r="L25" s="10" t="s">
        <v>2793</v>
      </c>
    </row>
    <row r="26" spans="1:12" ht="25.5" x14ac:dyDescent="0.25">
      <c r="A26" s="9" t="s">
        <v>1512</v>
      </c>
      <c r="B26" s="29" t="s">
        <v>1513</v>
      </c>
      <c r="C26" s="29" t="s">
        <v>1472</v>
      </c>
      <c r="D26" s="19" t="s">
        <v>1469</v>
      </c>
      <c r="E26" s="7">
        <v>41662</v>
      </c>
      <c r="F26" s="7">
        <v>44681</v>
      </c>
      <c r="G26" s="12"/>
      <c r="H26" s="8">
        <f t="shared" si="3"/>
        <v>44710</v>
      </c>
      <c r="I26" s="11">
        <f t="shared" ca="1" si="0"/>
        <v>1</v>
      </c>
      <c r="J26" s="9" t="str">
        <f t="shared" ca="1" si="1"/>
        <v>NOT DUE</v>
      </c>
      <c r="K26" s="29"/>
      <c r="L26" s="10" t="s">
        <v>2793</v>
      </c>
    </row>
    <row r="27" spans="1:12" ht="25.5" x14ac:dyDescent="0.25">
      <c r="A27" s="9" t="s">
        <v>1514</v>
      </c>
      <c r="B27" s="29" t="s">
        <v>1515</v>
      </c>
      <c r="C27" s="29" t="s">
        <v>1516</v>
      </c>
      <c r="D27" s="19" t="s">
        <v>1469</v>
      </c>
      <c r="E27" s="7">
        <v>41662</v>
      </c>
      <c r="F27" s="7">
        <v>44681</v>
      </c>
      <c r="G27" s="12"/>
      <c r="H27" s="8">
        <f t="shared" si="3"/>
        <v>44710</v>
      </c>
      <c r="I27" s="11">
        <f t="shared" ca="1" si="0"/>
        <v>1</v>
      </c>
      <c r="J27" s="9" t="str">
        <f t="shared" ca="1" si="1"/>
        <v>NOT DUE</v>
      </c>
      <c r="K27" s="29"/>
      <c r="L27" s="10" t="s">
        <v>2793</v>
      </c>
    </row>
    <row r="28" spans="1:12" ht="27" customHeight="1" x14ac:dyDescent="0.25">
      <c r="A28" s="9" t="s">
        <v>1517</v>
      </c>
      <c r="B28" s="29" t="s">
        <v>1518</v>
      </c>
      <c r="C28" s="34" t="s">
        <v>1519</v>
      </c>
      <c r="D28" s="19" t="s">
        <v>1469</v>
      </c>
      <c r="E28" s="7">
        <v>41662</v>
      </c>
      <c r="F28" s="7">
        <v>44681</v>
      </c>
      <c r="G28" s="12"/>
      <c r="H28" s="8">
        <f t="shared" si="3"/>
        <v>44710</v>
      </c>
      <c r="I28" s="11">
        <f t="shared" ca="1" si="0"/>
        <v>1</v>
      </c>
      <c r="J28" s="9" t="str">
        <f t="shared" ca="1" si="1"/>
        <v>NOT DUE</v>
      </c>
      <c r="K28" s="29"/>
      <c r="L28" s="10" t="s">
        <v>2793</v>
      </c>
    </row>
    <row r="29" spans="1:12" ht="24.75" customHeight="1" x14ac:dyDescent="0.25">
      <c r="A29" s="9" t="s">
        <v>1520</v>
      </c>
      <c r="B29" s="29" t="s">
        <v>1521</v>
      </c>
      <c r="C29" s="29" t="s">
        <v>1522</v>
      </c>
      <c r="D29" s="19" t="s">
        <v>1469</v>
      </c>
      <c r="E29" s="7">
        <v>41662</v>
      </c>
      <c r="F29" s="7">
        <v>44681</v>
      </c>
      <c r="G29" s="12"/>
      <c r="H29" s="8">
        <f t="shared" si="3"/>
        <v>44710</v>
      </c>
      <c r="I29" s="11">
        <f t="shared" ca="1" si="0"/>
        <v>1</v>
      </c>
      <c r="J29" s="9" t="str">
        <f t="shared" ca="1" si="1"/>
        <v>NOT DUE</v>
      </c>
      <c r="K29" s="29"/>
      <c r="L29" s="10" t="s">
        <v>2793</v>
      </c>
    </row>
    <row r="30" spans="1:12" x14ac:dyDescent="0.25">
      <c r="A30" s="9" t="s">
        <v>1523</v>
      </c>
      <c r="B30" s="29" t="s">
        <v>1524</v>
      </c>
      <c r="C30" s="35" t="s">
        <v>1525</v>
      </c>
      <c r="D30" s="19" t="s">
        <v>1469</v>
      </c>
      <c r="E30" s="7">
        <v>41662</v>
      </c>
      <c r="F30" s="7">
        <v>44681</v>
      </c>
      <c r="G30" s="12"/>
      <c r="H30" s="8">
        <f t="shared" si="3"/>
        <v>44710</v>
      </c>
      <c r="I30" s="11">
        <f t="shared" ca="1" si="0"/>
        <v>1</v>
      </c>
      <c r="J30" s="9" t="str">
        <f t="shared" ca="1" si="1"/>
        <v>NOT DUE</v>
      </c>
      <c r="K30" s="29"/>
      <c r="L30" s="10" t="s">
        <v>2793</v>
      </c>
    </row>
    <row r="31" spans="1:12" ht="15" customHeight="1" x14ac:dyDescent="0.25">
      <c r="A31" s="9" t="s">
        <v>1526</v>
      </c>
      <c r="B31" s="29" t="s">
        <v>1527</v>
      </c>
      <c r="C31" s="35" t="s">
        <v>1525</v>
      </c>
      <c r="D31" s="19" t="s">
        <v>1469</v>
      </c>
      <c r="E31" s="7">
        <v>41662</v>
      </c>
      <c r="F31" s="7">
        <v>44681</v>
      </c>
      <c r="G31" s="12"/>
      <c r="H31" s="8">
        <f t="shared" si="3"/>
        <v>44710</v>
      </c>
      <c r="I31" s="11">
        <f t="shared" ca="1" si="0"/>
        <v>1</v>
      </c>
      <c r="J31" s="9" t="str">
        <f t="shared" ca="1" si="1"/>
        <v>NOT DUE</v>
      </c>
      <c r="K31" s="29"/>
      <c r="L31" s="10" t="s">
        <v>2793</v>
      </c>
    </row>
    <row r="32" spans="1:12" ht="25.5" x14ac:dyDescent="0.25">
      <c r="A32" s="9" t="s">
        <v>1528</v>
      </c>
      <c r="B32" s="29" t="s">
        <v>1529</v>
      </c>
      <c r="C32" s="29" t="s">
        <v>1530</v>
      </c>
      <c r="D32" s="19" t="s">
        <v>1469</v>
      </c>
      <c r="E32" s="7">
        <v>41662</v>
      </c>
      <c r="F32" s="7">
        <v>44681</v>
      </c>
      <c r="G32" s="12"/>
      <c r="H32" s="8">
        <f t="shared" si="3"/>
        <v>44710</v>
      </c>
      <c r="I32" s="11">
        <f t="shared" ca="1" si="0"/>
        <v>1</v>
      </c>
      <c r="J32" s="9" t="str">
        <f t="shared" ca="1" si="1"/>
        <v>NOT DUE</v>
      </c>
      <c r="K32" s="29"/>
      <c r="L32" s="10" t="s">
        <v>2793</v>
      </c>
    </row>
    <row r="33" spans="1:12" ht="25.5" x14ac:dyDescent="0.25">
      <c r="A33" s="9" t="s">
        <v>1531</v>
      </c>
      <c r="B33" s="29" t="s">
        <v>1532</v>
      </c>
      <c r="C33" s="29" t="s">
        <v>1503</v>
      </c>
      <c r="D33" s="19" t="s">
        <v>1469</v>
      </c>
      <c r="E33" s="7">
        <v>41662</v>
      </c>
      <c r="F33" s="7">
        <v>44681</v>
      </c>
      <c r="G33" s="12"/>
      <c r="H33" s="8">
        <f t="shared" si="3"/>
        <v>44710</v>
      </c>
      <c r="I33" s="11">
        <f t="shared" ca="1" si="0"/>
        <v>1</v>
      </c>
      <c r="J33" s="9" t="str">
        <f t="shared" ca="1" si="1"/>
        <v>NOT DUE</v>
      </c>
      <c r="K33" s="29"/>
      <c r="L33" s="10" t="s">
        <v>2793</v>
      </c>
    </row>
    <row r="34" spans="1:12" ht="25.5" x14ac:dyDescent="0.25">
      <c r="A34" s="9" t="s">
        <v>1533</v>
      </c>
      <c r="B34" s="29" t="s">
        <v>1534</v>
      </c>
      <c r="C34" s="29" t="s">
        <v>1535</v>
      </c>
      <c r="D34" s="19" t="s">
        <v>1469</v>
      </c>
      <c r="E34" s="7">
        <v>41662</v>
      </c>
      <c r="F34" s="7">
        <v>44681</v>
      </c>
      <c r="G34" s="12"/>
      <c r="H34" s="8">
        <f t="shared" si="3"/>
        <v>44710</v>
      </c>
      <c r="I34" s="11">
        <f t="shared" ca="1" si="0"/>
        <v>1</v>
      </c>
      <c r="J34" s="9" t="str">
        <f t="shared" ca="1" si="1"/>
        <v>NOT DUE</v>
      </c>
      <c r="K34" s="29"/>
      <c r="L34" s="10" t="s">
        <v>2793</v>
      </c>
    </row>
    <row r="35" spans="1:12" ht="25.5" customHeight="1" x14ac:dyDescent="0.25">
      <c r="A35" s="9" t="s">
        <v>1536</v>
      </c>
      <c r="B35" s="29" t="s">
        <v>1537</v>
      </c>
      <c r="C35" s="29" t="s">
        <v>1535</v>
      </c>
      <c r="D35" s="19" t="s">
        <v>1469</v>
      </c>
      <c r="E35" s="7">
        <v>41662</v>
      </c>
      <c r="F35" s="7">
        <v>44681</v>
      </c>
      <c r="G35" s="12"/>
      <c r="H35" s="8">
        <f t="shared" si="3"/>
        <v>44710</v>
      </c>
      <c r="I35" s="11">
        <f t="shared" ca="1" si="0"/>
        <v>1</v>
      </c>
      <c r="J35" s="9" t="str">
        <f t="shared" ca="1" si="1"/>
        <v>NOT DUE</v>
      </c>
      <c r="K35" s="29"/>
      <c r="L35" s="10" t="s">
        <v>2793</v>
      </c>
    </row>
    <row r="36" spans="1:12" x14ac:dyDescent="0.25">
      <c r="A36" s="9" t="s">
        <v>1538</v>
      </c>
      <c r="B36" s="29" t="s">
        <v>1539</v>
      </c>
      <c r="C36" s="29" t="s">
        <v>1540</v>
      </c>
      <c r="D36" s="19" t="s">
        <v>1469</v>
      </c>
      <c r="E36" s="7">
        <v>41662</v>
      </c>
      <c r="F36" s="7">
        <v>44681</v>
      </c>
      <c r="G36" s="12"/>
      <c r="H36" s="8">
        <f t="shared" si="3"/>
        <v>44710</v>
      </c>
      <c r="I36" s="11">
        <f t="shared" ca="1" si="0"/>
        <v>1</v>
      </c>
      <c r="J36" s="9" t="str">
        <f t="shared" ca="1" si="1"/>
        <v>NOT DUE</v>
      </c>
      <c r="K36" s="29"/>
      <c r="L36" s="10" t="s">
        <v>2793</v>
      </c>
    </row>
    <row r="37" spans="1:12" ht="52.5" customHeight="1" x14ac:dyDescent="0.25">
      <c r="A37" s="9" t="s">
        <v>1541</v>
      </c>
      <c r="B37" s="29" t="s">
        <v>1542</v>
      </c>
      <c r="C37" s="34" t="s">
        <v>1543</v>
      </c>
      <c r="D37" s="19" t="s">
        <v>1469</v>
      </c>
      <c r="E37" s="7">
        <v>41662</v>
      </c>
      <c r="F37" s="7">
        <v>44681</v>
      </c>
      <c r="G37" s="12"/>
      <c r="H37" s="8">
        <f t="shared" si="3"/>
        <v>44710</v>
      </c>
      <c r="I37" s="11">
        <f t="shared" ca="1" si="0"/>
        <v>1</v>
      </c>
      <c r="J37" s="9" t="str">
        <f t="shared" ca="1" si="1"/>
        <v>NOT DUE</v>
      </c>
      <c r="K37" s="29"/>
      <c r="L37" s="10" t="s">
        <v>2793</v>
      </c>
    </row>
    <row r="38" spans="1:12" x14ac:dyDescent="0.25">
      <c r="A38" s="9" t="s">
        <v>1544</v>
      </c>
      <c r="B38" s="29" t="s">
        <v>1545</v>
      </c>
      <c r="C38" s="29" t="s">
        <v>1525</v>
      </c>
      <c r="D38" s="19" t="s">
        <v>1469</v>
      </c>
      <c r="E38" s="7">
        <v>41662</v>
      </c>
      <c r="F38" s="7">
        <v>44681</v>
      </c>
      <c r="G38" s="12"/>
      <c r="H38" s="8">
        <f t="shared" si="3"/>
        <v>44710</v>
      </c>
      <c r="I38" s="11">
        <f t="shared" ca="1" si="0"/>
        <v>1</v>
      </c>
      <c r="J38" s="9" t="str">
        <f t="shared" ca="1" si="1"/>
        <v>NOT DUE</v>
      </c>
      <c r="K38" s="29"/>
      <c r="L38" s="10" t="s">
        <v>2793</v>
      </c>
    </row>
    <row r="39" spans="1:12" x14ac:dyDescent="0.25">
      <c r="A39" s="9" t="s">
        <v>1546</v>
      </c>
      <c r="B39" s="29" t="s">
        <v>1547</v>
      </c>
      <c r="C39" s="29" t="s">
        <v>1548</v>
      </c>
      <c r="D39" s="19" t="s">
        <v>1549</v>
      </c>
      <c r="E39" s="7">
        <v>41662</v>
      </c>
      <c r="F39" s="7">
        <v>44709</v>
      </c>
      <c r="G39" s="12"/>
      <c r="H39" s="8">
        <f>DATE(YEAR(F39),MONTH(F39),DAY(F39)+7)</f>
        <v>44716</v>
      </c>
      <c r="I39" s="11">
        <f t="shared" ca="1" si="0"/>
        <v>7</v>
      </c>
      <c r="J39" s="9" t="str">
        <f t="shared" ca="1" si="1"/>
        <v>NOT DUE</v>
      </c>
      <c r="K39" s="29"/>
      <c r="L39" s="10" t="s">
        <v>2793</v>
      </c>
    </row>
    <row r="40" spans="1:12" ht="25.5" x14ac:dyDescent="0.25">
      <c r="A40" s="9" t="s">
        <v>1550</v>
      </c>
      <c r="B40" s="29" t="s">
        <v>1551</v>
      </c>
      <c r="C40" s="29" t="s">
        <v>1535</v>
      </c>
      <c r="D40" s="19" t="s">
        <v>1469</v>
      </c>
      <c r="E40" s="7">
        <v>41662</v>
      </c>
      <c r="F40" s="7">
        <v>44681</v>
      </c>
      <c r="G40" s="12"/>
      <c r="H40" s="8">
        <f t="shared" ref="H40:H46" si="4">EDATE(F40-1,1)</f>
        <v>44710</v>
      </c>
      <c r="I40" s="11">
        <f t="shared" ca="1" si="0"/>
        <v>1</v>
      </c>
      <c r="J40" s="9" t="str">
        <f t="shared" ca="1" si="1"/>
        <v>NOT DUE</v>
      </c>
      <c r="K40" s="29"/>
      <c r="L40" s="10" t="s">
        <v>2793</v>
      </c>
    </row>
    <row r="41" spans="1:12" ht="25.5" x14ac:dyDescent="0.25">
      <c r="A41" s="9" t="s">
        <v>1552</v>
      </c>
      <c r="B41" s="29" t="s">
        <v>1553</v>
      </c>
      <c r="C41" s="29" t="s">
        <v>1535</v>
      </c>
      <c r="D41" s="19" t="s">
        <v>1469</v>
      </c>
      <c r="E41" s="7">
        <v>41662</v>
      </c>
      <c r="F41" s="7">
        <v>44681</v>
      </c>
      <c r="G41" s="12"/>
      <c r="H41" s="8">
        <f t="shared" si="4"/>
        <v>44710</v>
      </c>
      <c r="I41" s="11">
        <f t="shared" ca="1" si="0"/>
        <v>1</v>
      </c>
      <c r="J41" s="9" t="str">
        <f t="shared" ca="1" si="1"/>
        <v>NOT DUE</v>
      </c>
      <c r="K41" s="29"/>
      <c r="L41" s="10" t="s">
        <v>2793</v>
      </c>
    </row>
    <row r="42" spans="1:12" ht="25.5" x14ac:dyDescent="0.25">
      <c r="A42" s="9" t="s">
        <v>1554</v>
      </c>
      <c r="B42" s="29" t="s">
        <v>1555</v>
      </c>
      <c r="C42" s="29" t="s">
        <v>1535</v>
      </c>
      <c r="D42" s="19" t="s">
        <v>1469</v>
      </c>
      <c r="E42" s="7">
        <v>41662</v>
      </c>
      <c r="F42" s="7">
        <v>44681</v>
      </c>
      <c r="G42" s="12"/>
      <c r="H42" s="8">
        <f t="shared" si="4"/>
        <v>44710</v>
      </c>
      <c r="I42" s="11">
        <f t="shared" ca="1" si="0"/>
        <v>1</v>
      </c>
      <c r="J42" s="9" t="str">
        <f t="shared" ca="1" si="1"/>
        <v>NOT DUE</v>
      </c>
      <c r="K42" s="29"/>
      <c r="L42" s="10" t="s">
        <v>2793</v>
      </c>
    </row>
    <row r="43" spans="1:12" ht="25.5" x14ac:dyDescent="0.25">
      <c r="A43" s="9" t="s">
        <v>1556</v>
      </c>
      <c r="B43" s="29" t="s">
        <v>1557</v>
      </c>
      <c r="C43" s="29" t="s">
        <v>1535</v>
      </c>
      <c r="D43" s="19" t="s">
        <v>1469</v>
      </c>
      <c r="E43" s="7">
        <v>41662</v>
      </c>
      <c r="F43" s="7">
        <v>44681</v>
      </c>
      <c r="G43" s="12"/>
      <c r="H43" s="8">
        <f t="shared" si="4"/>
        <v>44710</v>
      </c>
      <c r="I43" s="11">
        <f t="shared" ca="1" si="0"/>
        <v>1</v>
      </c>
      <c r="J43" s="9" t="str">
        <f t="shared" ca="1" si="1"/>
        <v>NOT DUE</v>
      </c>
      <c r="K43" s="29"/>
      <c r="L43" s="10" t="s">
        <v>2793</v>
      </c>
    </row>
    <row r="44" spans="1:12" ht="25.5" x14ac:dyDescent="0.25">
      <c r="A44" s="9" t="s">
        <v>1558</v>
      </c>
      <c r="B44" s="29" t="s">
        <v>1559</v>
      </c>
      <c r="C44" s="29" t="s">
        <v>1535</v>
      </c>
      <c r="D44" s="19" t="s">
        <v>1469</v>
      </c>
      <c r="E44" s="7">
        <v>41662</v>
      </c>
      <c r="F44" s="7">
        <v>44681</v>
      </c>
      <c r="G44" s="12"/>
      <c r="H44" s="8">
        <f t="shared" si="4"/>
        <v>44710</v>
      </c>
      <c r="I44" s="11">
        <f t="shared" ca="1" si="0"/>
        <v>1</v>
      </c>
      <c r="J44" s="9" t="str">
        <f t="shared" ca="1" si="1"/>
        <v>NOT DUE</v>
      </c>
      <c r="K44" s="29"/>
      <c r="L44" s="10" t="s">
        <v>2793</v>
      </c>
    </row>
    <row r="45" spans="1:12" ht="25.5" x14ac:dyDescent="0.25">
      <c r="A45" s="9" t="s">
        <v>1560</v>
      </c>
      <c r="B45" s="29" t="s">
        <v>1561</v>
      </c>
      <c r="C45" s="29" t="s">
        <v>1535</v>
      </c>
      <c r="D45" s="19" t="s">
        <v>1469</v>
      </c>
      <c r="E45" s="7">
        <v>41662</v>
      </c>
      <c r="F45" s="7">
        <v>44681</v>
      </c>
      <c r="G45" s="12"/>
      <c r="H45" s="8">
        <f t="shared" si="4"/>
        <v>44710</v>
      </c>
      <c r="I45" s="11">
        <f t="shared" ca="1" si="0"/>
        <v>1</v>
      </c>
      <c r="J45" s="9" t="str">
        <f t="shared" ca="1" si="1"/>
        <v>NOT DUE</v>
      </c>
      <c r="K45" s="29"/>
      <c r="L45" s="10" t="s">
        <v>2793</v>
      </c>
    </row>
    <row r="46" spans="1:12" ht="25.5" x14ac:dyDescent="0.25">
      <c r="A46" s="9" t="s">
        <v>1562</v>
      </c>
      <c r="B46" s="29" t="s">
        <v>1563</v>
      </c>
      <c r="C46" s="29" t="s">
        <v>1535</v>
      </c>
      <c r="D46" s="19" t="s">
        <v>1469</v>
      </c>
      <c r="E46" s="7">
        <v>41662</v>
      </c>
      <c r="F46" s="7">
        <v>44681</v>
      </c>
      <c r="G46" s="12"/>
      <c r="H46" s="8">
        <f t="shared" si="4"/>
        <v>44710</v>
      </c>
      <c r="I46" s="11">
        <f t="shared" ca="1" si="0"/>
        <v>1</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60" t="s">
        <v>2281</v>
      </c>
      <c r="H58" s="160"/>
    </row>
    <row r="59" spans="2:8" x14ac:dyDescent="0.25">
      <c r="B59" s="143" t="s">
        <v>2279</v>
      </c>
      <c r="D59" s="65"/>
      <c r="F59" s="160"/>
      <c r="G59" s="160"/>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4"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1427</v>
      </c>
      <c r="D3" s="162" t="s">
        <v>9</v>
      </c>
      <c r="E3" s="162"/>
      <c r="F3" s="3" t="s">
        <v>1564</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44709</v>
      </c>
      <c r="G8" s="12"/>
      <c r="H8" s="8">
        <f>DATE(YEAR(F8),MONTH(F8),DAY(F8)+1)</f>
        <v>44710</v>
      </c>
      <c r="I8" s="11">
        <f t="shared" ref="I8:I27" ca="1" si="0">IF(ISBLANK(H8),"",H8-DATE(YEAR(NOW()),MONTH(NOW()),DAY(NOW())))</f>
        <v>1</v>
      </c>
      <c r="J8" s="9" t="str">
        <f t="shared" ref="J8:J26" ca="1" si="1">IF(I8="","",IF(I8&lt;0,"OVERDUE","NOT DUE"))</f>
        <v>NOT DUE</v>
      </c>
      <c r="K8" s="29"/>
      <c r="L8" s="10"/>
    </row>
    <row r="9" spans="1:12" x14ac:dyDescent="0.25">
      <c r="A9" s="36" t="s">
        <v>1569</v>
      </c>
      <c r="B9" s="29" t="s">
        <v>1566</v>
      </c>
      <c r="C9" s="29" t="s">
        <v>1570</v>
      </c>
      <c r="D9" s="19" t="s">
        <v>593</v>
      </c>
      <c r="E9" s="7">
        <v>41662</v>
      </c>
      <c r="F9" s="7">
        <v>44709</v>
      </c>
      <c r="G9" s="12"/>
      <c r="H9" s="8">
        <f>DATE(YEAR(F9),MONTH(F9),DAY(F9)+7)</f>
        <v>44716</v>
      </c>
      <c r="I9" s="11">
        <f t="shared" ca="1" si="0"/>
        <v>7</v>
      </c>
      <c r="J9" s="9" t="str">
        <f t="shared" ca="1" si="1"/>
        <v>NOT DUE</v>
      </c>
      <c r="K9" s="29"/>
      <c r="L9" s="10"/>
    </row>
    <row r="10" spans="1:12" ht="63.75" x14ac:dyDescent="0.25">
      <c r="A10" s="36" t="s">
        <v>1571</v>
      </c>
      <c r="B10" s="29" t="s">
        <v>1572</v>
      </c>
      <c r="C10" s="29" t="s">
        <v>1567</v>
      </c>
      <c r="D10" s="19" t="s">
        <v>1568</v>
      </c>
      <c r="E10" s="7">
        <v>41662</v>
      </c>
      <c r="F10" s="7">
        <v>44709</v>
      </c>
      <c r="G10" s="12"/>
      <c r="H10" s="8">
        <f>DATE(YEAR(F10),MONTH(F10),DAY(F10)+1)</f>
        <v>44710</v>
      </c>
      <c r="I10" s="11">
        <f t="shared" ca="1" si="0"/>
        <v>1</v>
      </c>
      <c r="J10" s="9" t="str">
        <f t="shared" ca="1" si="1"/>
        <v>NOT DUE</v>
      </c>
      <c r="K10" s="29"/>
      <c r="L10" s="29" t="s">
        <v>3143</v>
      </c>
    </row>
    <row r="11" spans="1:12" ht="51" x14ac:dyDescent="0.25">
      <c r="A11" s="36" t="s">
        <v>1573</v>
      </c>
      <c r="B11" s="29" t="s">
        <v>1572</v>
      </c>
      <c r="C11" s="29" t="s">
        <v>1574</v>
      </c>
      <c r="D11" s="19" t="s">
        <v>593</v>
      </c>
      <c r="E11" s="7">
        <v>41662</v>
      </c>
      <c r="F11" s="7">
        <v>44709</v>
      </c>
      <c r="G11" s="12"/>
      <c r="H11" s="8">
        <f>DATE(YEAR(F11),MONTH(F11),DAY(F11)+7)</f>
        <v>44716</v>
      </c>
      <c r="I11" s="11">
        <f t="shared" ca="1" si="0"/>
        <v>7</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66</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44709</v>
      </c>
      <c r="G13" s="12"/>
      <c r="H13" s="8">
        <f>DATE(YEAR(F13),MONTH(F13),DAY(F13)+1)</f>
        <v>44710</v>
      </c>
      <c r="I13" s="11">
        <f t="shared" ca="1" si="0"/>
        <v>1</v>
      </c>
      <c r="J13" s="9" t="str">
        <f t="shared" ca="1" si="1"/>
        <v>NOT DUE</v>
      </c>
      <c r="K13" s="29"/>
      <c r="L13" s="29" t="s">
        <v>3143</v>
      </c>
    </row>
    <row r="14" spans="1:12" ht="25.5" x14ac:dyDescent="0.25">
      <c r="A14" s="36" t="s">
        <v>1580</v>
      </c>
      <c r="B14" s="29" t="s">
        <v>1581</v>
      </c>
      <c r="C14" s="29" t="s">
        <v>1582</v>
      </c>
      <c r="D14" s="19" t="s">
        <v>1568</v>
      </c>
      <c r="E14" s="7">
        <v>43526</v>
      </c>
      <c r="F14" s="7">
        <v>44709</v>
      </c>
      <c r="G14" s="12"/>
      <c r="H14" s="8">
        <f>DATE(YEAR(F14),MONTH(F14),DAY(F14)+1)</f>
        <v>44710</v>
      </c>
      <c r="I14" s="11">
        <f t="shared" ca="1" si="0"/>
        <v>1</v>
      </c>
      <c r="J14" s="9" t="str">
        <f t="shared" ca="1" si="1"/>
        <v>NOT DUE</v>
      </c>
      <c r="K14" s="29"/>
      <c r="L14" s="29" t="s">
        <v>3143</v>
      </c>
    </row>
    <row r="15" spans="1:12" ht="38.25" x14ac:dyDescent="0.25">
      <c r="A15" s="36" t="s">
        <v>1583</v>
      </c>
      <c r="B15" s="166" t="s">
        <v>1584</v>
      </c>
      <c r="C15" s="29" t="s">
        <v>1585</v>
      </c>
      <c r="D15" s="19" t="s">
        <v>1469</v>
      </c>
      <c r="E15" s="7">
        <v>41662</v>
      </c>
      <c r="F15" s="7">
        <v>44681</v>
      </c>
      <c r="G15" s="12"/>
      <c r="H15" s="8">
        <f>EDATE(F15-1,1)</f>
        <v>44710</v>
      </c>
      <c r="I15" s="11">
        <f t="shared" ca="1" si="0"/>
        <v>1</v>
      </c>
      <c r="J15" s="9" t="str">
        <f t="shared" ca="1" si="1"/>
        <v>NOT DUE</v>
      </c>
      <c r="K15" s="29"/>
      <c r="L15" s="29" t="s">
        <v>3143</v>
      </c>
    </row>
    <row r="16" spans="1:12" x14ac:dyDescent="0.25">
      <c r="A16" s="36" t="s">
        <v>1586</v>
      </c>
      <c r="B16" s="167"/>
      <c r="C16" s="29" t="s">
        <v>1587</v>
      </c>
      <c r="D16" s="19" t="s">
        <v>89</v>
      </c>
      <c r="E16" s="7">
        <v>41662</v>
      </c>
      <c r="F16" s="7">
        <v>44411</v>
      </c>
      <c r="G16" s="12"/>
      <c r="H16" s="8">
        <f>DATE(YEAR(F16)+1,MONTH(F16),DAY(F16)-1)</f>
        <v>44775</v>
      </c>
      <c r="I16" s="11">
        <f t="shared" ca="1" si="0"/>
        <v>66</v>
      </c>
      <c r="J16" s="9" t="str">
        <f t="shared" ca="1" si="1"/>
        <v>NOT DUE</v>
      </c>
      <c r="K16" s="29"/>
      <c r="L16" s="29" t="s">
        <v>3144</v>
      </c>
    </row>
    <row r="17" spans="1:12" ht="38.25" x14ac:dyDescent="0.25">
      <c r="A17" s="36" t="s">
        <v>1588</v>
      </c>
      <c r="B17" s="29" t="s">
        <v>1589</v>
      </c>
      <c r="C17" s="29" t="s">
        <v>1590</v>
      </c>
      <c r="D17" s="19" t="s">
        <v>1469</v>
      </c>
      <c r="E17" s="7">
        <v>41662</v>
      </c>
      <c r="F17" s="7">
        <v>44681</v>
      </c>
      <c r="G17" s="12"/>
      <c r="H17" s="8">
        <f>EDATE(F17-1,1)</f>
        <v>44710</v>
      </c>
      <c r="I17" s="11">
        <f t="shared" ca="1" si="0"/>
        <v>1</v>
      </c>
      <c r="J17" s="9" t="str">
        <f t="shared" ca="1" si="2"/>
        <v>NOT DUE</v>
      </c>
      <c r="K17" s="29"/>
      <c r="L17" s="29" t="s">
        <v>3143</v>
      </c>
    </row>
    <row r="18" spans="1:12" ht="51" x14ac:dyDescent="0.25">
      <c r="A18" s="36" t="s">
        <v>1591</v>
      </c>
      <c r="B18" s="29" t="s">
        <v>1592</v>
      </c>
      <c r="C18" s="29" t="s">
        <v>1593</v>
      </c>
      <c r="D18" s="19" t="s">
        <v>1469</v>
      </c>
      <c r="E18" s="7">
        <v>41662</v>
      </c>
      <c r="F18" s="7">
        <v>44681</v>
      </c>
      <c r="G18" s="12"/>
      <c r="H18" s="8">
        <f>EDATE(F18-1,1)</f>
        <v>44710</v>
      </c>
      <c r="I18" s="11">
        <f t="shared" ca="1" si="0"/>
        <v>1</v>
      </c>
      <c r="J18" s="9" t="str">
        <f t="shared" ca="1" si="1"/>
        <v>NOT DUE</v>
      </c>
      <c r="K18" s="29"/>
      <c r="L18" s="29" t="s">
        <v>3143</v>
      </c>
    </row>
    <row r="19" spans="1:12" x14ac:dyDescent="0.25">
      <c r="A19" s="36" t="s">
        <v>1594</v>
      </c>
      <c r="B19" s="29" t="s">
        <v>1595</v>
      </c>
      <c r="C19" s="29" t="s">
        <v>1596</v>
      </c>
      <c r="D19" s="19" t="s">
        <v>1469</v>
      </c>
      <c r="E19" s="7">
        <v>41662</v>
      </c>
      <c r="F19" s="7">
        <v>44681</v>
      </c>
      <c r="G19" s="12"/>
      <c r="H19" s="8">
        <f>EDATE(F19-1,1)</f>
        <v>44710</v>
      </c>
      <c r="I19" s="11">
        <f t="shared" ca="1" si="0"/>
        <v>1</v>
      </c>
      <c r="J19" s="9" t="str">
        <f t="shared" ca="1" si="1"/>
        <v>NOT DUE</v>
      </c>
      <c r="K19" s="29"/>
      <c r="L19" s="29" t="s">
        <v>3143</v>
      </c>
    </row>
    <row r="20" spans="1:12" x14ac:dyDescent="0.25">
      <c r="A20" s="36" t="s">
        <v>1597</v>
      </c>
      <c r="B20" s="29" t="s">
        <v>1598</v>
      </c>
      <c r="C20" s="29" t="s">
        <v>1599</v>
      </c>
      <c r="D20" s="19" t="s">
        <v>1568</v>
      </c>
      <c r="E20" s="7">
        <v>41662</v>
      </c>
      <c r="F20" s="7">
        <v>44709</v>
      </c>
      <c r="G20" s="12"/>
      <c r="H20" s="8">
        <f>DATE(YEAR(F20),MONTH(F20),DAY(F20)+1)</f>
        <v>44710</v>
      </c>
      <c r="I20" s="11">
        <f t="shared" ca="1" si="0"/>
        <v>1</v>
      </c>
      <c r="J20" s="9" t="str">
        <f t="shared" ca="1" si="1"/>
        <v>NOT DUE</v>
      </c>
      <c r="K20" s="29"/>
      <c r="L20" s="29" t="s">
        <v>3143</v>
      </c>
    </row>
    <row r="21" spans="1:12" ht="25.5" x14ac:dyDescent="0.25">
      <c r="A21" s="36" t="s">
        <v>1600</v>
      </c>
      <c r="B21" s="29" t="s">
        <v>1598</v>
      </c>
      <c r="C21" s="29" t="s">
        <v>1601</v>
      </c>
      <c r="D21" s="19" t="s">
        <v>1469</v>
      </c>
      <c r="E21" s="7">
        <v>41662</v>
      </c>
      <c r="F21" s="7">
        <v>44681</v>
      </c>
      <c r="G21" s="12"/>
      <c r="H21" s="8">
        <f>EDATE(F21-1,1)</f>
        <v>44710</v>
      </c>
      <c r="I21" s="11">
        <f t="shared" ca="1" si="0"/>
        <v>1</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66</v>
      </c>
      <c r="J22" s="9" t="str">
        <f t="shared" ca="1" si="2"/>
        <v>NOT DUE</v>
      </c>
      <c r="K22" s="29"/>
      <c r="L22" s="29" t="s">
        <v>3144</v>
      </c>
    </row>
    <row r="23" spans="1:12" ht="38.25" x14ac:dyDescent="0.25">
      <c r="A23" s="36" t="s">
        <v>1603</v>
      </c>
      <c r="B23" s="29" t="s">
        <v>1604</v>
      </c>
      <c r="C23" s="29" t="s">
        <v>1605</v>
      </c>
      <c r="D23" s="19" t="s">
        <v>1469</v>
      </c>
      <c r="E23" s="7">
        <v>41662</v>
      </c>
      <c r="F23" s="7">
        <v>44681</v>
      </c>
      <c r="G23" s="12"/>
      <c r="H23" s="8">
        <f>EDATE(F23-1,1)</f>
        <v>44710</v>
      </c>
      <c r="I23" s="11">
        <f t="shared" ca="1" si="0"/>
        <v>1</v>
      </c>
      <c r="J23" s="9" t="str">
        <f t="shared" ca="1" si="1"/>
        <v>NOT DUE</v>
      </c>
      <c r="K23" s="29"/>
      <c r="L23" s="29" t="s">
        <v>3143</v>
      </c>
    </row>
    <row r="24" spans="1:12" ht="51" x14ac:dyDescent="0.25">
      <c r="A24" s="36" t="s">
        <v>1606</v>
      </c>
      <c r="B24" s="29" t="s">
        <v>1607</v>
      </c>
      <c r="C24" s="29" t="s">
        <v>1605</v>
      </c>
      <c r="D24" s="19" t="s">
        <v>1469</v>
      </c>
      <c r="E24" s="7">
        <v>41662</v>
      </c>
      <c r="F24" s="7">
        <v>44681</v>
      </c>
      <c r="G24" s="12"/>
      <c r="H24" s="8">
        <f>EDATE(F24-1,1)</f>
        <v>44710</v>
      </c>
      <c r="I24" s="11">
        <f t="shared" ca="1" si="0"/>
        <v>1</v>
      </c>
      <c r="J24" s="9" t="str">
        <f t="shared" ca="1" si="1"/>
        <v>NOT DUE</v>
      </c>
      <c r="K24" s="29"/>
      <c r="L24" s="29" t="s">
        <v>3143</v>
      </c>
    </row>
    <row r="25" spans="1:12" ht="45.75" customHeight="1" x14ac:dyDescent="0.25">
      <c r="A25" s="36" t="s">
        <v>1608</v>
      </c>
      <c r="B25" s="29" t="s">
        <v>3040</v>
      </c>
      <c r="C25" s="29" t="s">
        <v>3041</v>
      </c>
      <c r="D25" s="19" t="s">
        <v>1469</v>
      </c>
      <c r="E25" s="7">
        <v>41662</v>
      </c>
      <c r="F25" s="7">
        <v>44681</v>
      </c>
      <c r="G25" s="12"/>
      <c r="H25" s="8">
        <f>EDATE(F25-1,1)</f>
        <v>44710</v>
      </c>
      <c r="I25" s="11">
        <f t="shared" ca="1" si="0"/>
        <v>1</v>
      </c>
      <c r="J25" s="9" t="str">
        <f t="shared" ca="1" si="1"/>
        <v>NOT DUE</v>
      </c>
      <c r="K25" s="29"/>
      <c r="L25" s="29" t="s">
        <v>3143</v>
      </c>
    </row>
    <row r="26" spans="1:12" ht="25.5" x14ac:dyDescent="0.25">
      <c r="A26" s="36" t="s">
        <v>1611</v>
      </c>
      <c r="B26" s="29" t="s">
        <v>1609</v>
      </c>
      <c r="C26" s="29" t="s">
        <v>1610</v>
      </c>
      <c r="D26" s="19" t="s">
        <v>1469</v>
      </c>
      <c r="E26" s="7">
        <v>41662</v>
      </c>
      <c r="F26" s="7">
        <v>44681</v>
      </c>
      <c r="G26" s="12"/>
      <c r="H26" s="8">
        <f>EDATE(F26-1,1)</f>
        <v>44710</v>
      </c>
      <c r="I26" s="11">
        <f t="shared" ca="1" si="0"/>
        <v>1</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66</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60" t="s">
        <v>2281</v>
      </c>
      <c r="H37" s="160"/>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workbookViewId="0">
      <selection activeCell="F12" sqref="F12:F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1613</v>
      </c>
      <c r="D3" s="162" t="s">
        <v>9</v>
      </c>
      <c r="E3" s="162"/>
      <c r="F3" s="3" t="s">
        <v>1614</v>
      </c>
    </row>
    <row r="4" spans="1:12" x14ac:dyDescent="0.25">
      <c r="A4" s="161" t="s">
        <v>22</v>
      </c>
      <c r="B4" s="161"/>
      <c r="C4" s="16" t="s">
        <v>2280</v>
      </c>
      <c r="D4" s="162" t="s">
        <v>10</v>
      </c>
      <c r="E4" s="162"/>
      <c r="F4" s="12"/>
    </row>
    <row r="5" spans="1:12" x14ac:dyDescent="0.25">
      <c r="A5" s="161" t="s">
        <v>23</v>
      </c>
      <c r="B5" s="161"/>
      <c r="C5" s="17" t="s">
        <v>2280</v>
      </c>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44709</v>
      </c>
      <c r="G8" s="12"/>
      <c r="H8" s="138">
        <f>EDATE(F8-1,1)</f>
        <v>44739</v>
      </c>
      <c r="I8" s="11">
        <f t="shared" ref="I8:I21" ca="1" si="0">IF(ISBLANK(H8),"",H8-DATE(YEAR(NOW()),MONTH(NOW()),DAY(NOW())))</f>
        <v>30</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429</v>
      </c>
      <c r="J9" s="9" t="str">
        <f ca="1">IF(I9="","",IF(I9&lt;0,"OVERDUE","NOT DUE"))</f>
        <v>NOT DUE</v>
      </c>
      <c r="K9" s="29"/>
      <c r="L9" s="10" t="s">
        <v>2285</v>
      </c>
    </row>
    <row r="10" spans="1:12" x14ac:dyDescent="0.25">
      <c r="A10" s="36" t="s">
        <v>1620</v>
      </c>
      <c r="B10" s="29" t="s">
        <v>1621</v>
      </c>
      <c r="C10" s="29" t="s">
        <v>1622</v>
      </c>
      <c r="D10" s="19" t="s">
        <v>1469</v>
      </c>
      <c r="E10" s="7">
        <v>41642</v>
      </c>
      <c r="F10" s="7">
        <v>44709</v>
      </c>
      <c r="G10" s="12"/>
      <c r="H10" s="138">
        <f>EDATE(F10-1,1)</f>
        <v>44739</v>
      </c>
      <c r="I10" s="11">
        <f t="shared" ca="1" si="0"/>
        <v>30</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1895</v>
      </c>
      <c r="J11" s="9" t="str">
        <f t="shared" ca="1" si="1"/>
        <v>NOT DUE</v>
      </c>
      <c r="K11" s="29"/>
      <c r="L11" s="10" t="s">
        <v>2285</v>
      </c>
    </row>
    <row r="12" spans="1:12" ht="25.5" x14ac:dyDescent="0.25">
      <c r="A12" s="36" t="s">
        <v>1626</v>
      </c>
      <c r="B12" s="29" t="s">
        <v>1627</v>
      </c>
      <c r="C12" s="29" t="s">
        <v>1622</v>
      </c>
      <c r="D12" s="19" t="s">
        <v>1469</v>
      </c>
      <c r="E12" s="7">
        <v>41642</v>
      </c>
      <c r="F12" s="7">
        <v>44709</v>
      </c>
      <c r="G12" s="12"/>
      <c r="H12" s="138">
        <f>EDATE(F12-1,1)</f>
        <v>44739</v>
      </c>
      <c r="I12" s="11">
        <f t="shared" ca="1" si="0"/>
        <v>30</v>
      </c>
      <c r="J12" s="9" t="str">
        <f t="shared" ca="1" si="1"/>
        <v>NOT DUE</v>
      </c>
      <c r="K12" s="29"/>
      <c r="L12" s="10" t="s">
        <v>3130</v>
      </c>
    </row>
    <row r="13" spans="1:12" x14ac:dyDescent="0.25">
      <c r="A13" s="36" t="s">
        <v>1628</v>
      </c>
      <c r="B13" s="29" t="s">
        <v>1629</v>
      </c>
      <c r="C13" s="29" t="s">
        <v>1622</v>
      </c>
      <c r="D13" s="19" t="s">
        <v>1469</v>
      </c>
      <c r="E13" s="7">
        <v>41642</v>
      </c>
      <c r="F13" s="7">
        <v>44709</v>
      </c>
      <c r="G13" s="12"/>
      <c r="H13" s="138">
        <f t="shared" ref="H13:H21" si="2">EDATE(F13-1,1)</f>
        <v>44739</v>
      </c>
      <c r="I13" s="11">
        <f t="shared" ca="1" si="0"/>
        <v>30</v>
      </c>
      <c r="J13" s="9" t="str">
        <f t="shared" ca="1" si="1"/>
        <v>NOT DUE</v>
      </c>
      <c r="K13" s="29"/>
      <c r="L13" s="10" t="s">
        <v>3129</v>
      </c>
    </row>
    <row r="14" spans="1:12" ht="38.25" x14ac:dyDescent="0.25">
      <c r="A14" s="36" t="s">
        <v>1630</v>
      </c>
      <c r="B14" s="29" t="s">
        <v>1631</v>
      </c>
      <c r="C14" s="29" t="s">
        <v>1622</v>
      </c>
      <c r="D14" s="19" t="s">
        <v>1469</v>
      </c>
      <c r="E14" s="7">
        <v>41642</v>
      </c>
      <c r="F14" s="7">
        <v>44709</v>
      </c>
      <c r="G14" s="12"/>
      <c r="H14" s="138">
        <f t="shared" si="2"/>
        <v>44739</v>
      </c>
      <c r="I14" s="11">
        <f t="shared" ca="1" si="0"/>
        <v>30</v>
      </c>
      <c r="J14" s="9" t="str">
        <f t="shared" ca="1" si="1"/>
        <v>NOT DUE</v>
      </c>
      <c r="K14" s="29"/>
      <c r="L14" s="10" t="s">
        <v>3150</v>
      </c>
    </row>
    <row r="15" spans="1:12" x14ac:dyDescent="0.25">
      <c r="A15" s="36" t="s">
        <v>1632</v>
      </c>
      <c r="B15" s="29" t="s">
        <v>1589</v>
      </c>
      <c r="C15" s="29" t="s">
        <v>1622</v>
      </c>
      <c r="D15" s="19" t="s">
        <v>1469</v>
      </c>
      <c r="E15" s="7">
        <v>41642</v>
      </c>
      <c r="F15" s="7">
        <v>44709</v>
      </c>
      <c r="G15" s="12"/>
      <c r="H15" s="138">
        <f t="shared" si="2"/>
        <v>44739</v>
      </c>
      <c r="I15" s="11">
        <f t="shared" ca="1" si="0"/>
        <v>30</v>
      </c>
      <c r="J15" s="9" t="str">
        <f t="shared" ca="1" si="1"/>
        <v>NOT DUE</v>
      </c>
      <c r="K15" s="29"/>
      <c r="L15" s="10" t="s">
        <v>3119</v>
      </c>
    </row>
    <row r="16" spans="1:12" ht="25.5" x14ac:dyDescent="0.25">
      <c r="A16" s="36" t="s">
        <v>1633</v>
      </c>
      <c r="B16" s="29" t="s">
        <v>1584</v>
      </c>
      <c r="C16" s="29" t="s">
        <v>1634</v>
      </c>
      <c r="D16" s="19" t="s">
        <v>1469</v>
      </c>
      <c r="E16" s="7">
        <v>41642</v>
      </c>
      <c r="F16" s="7">
        <v>44709</v>
      </c>
      <c r="G16" s="12"/>
      <c r="H16" s="138">
        <f t="shared" si="2"/>
        <v>44739</v>
      </c>
      <c r="I16" s="11">
        <f t="shared" ca="1" si="0"/>
        <v>30</v>
      </c>
      <c r="J16" s="9" t="str">
        <f t="shared" ca="1" si="1"/>
        <v>NOT DUE</v>
      </c>
      <c r="K16" s="29"/>
      <c r="L16" s="10" t="s">
        <v>3147</v>
      </c>
    </row>
    <row r="17" spans="1:12" x14ac:dyDescent="0.25">
      <c r="A17" s="36" t="s">
        <v>1635</v>
      </c>
      <c r="B17" s="29" t="s">
        <v>1636</v>
      </c>
      <c r="C17" s="29" t="s">
        <v>1637</v>
      </c>
      <c r="D17" s="19" t="s">
        <v>1469</v>
      </c>
      <c r="E17" s="7">
        <v>41642</v>
      </c>
      <c r="F17" s="7">
        <v>44709</v>
      </c>
      <c r="G17" s="12"/>
      <c r="H17" s="138">
        <f t="shared" si="2"/>
        <v>44739</v>
      </c>
      <c r="I17" s="11">
        <f t="shared" ca="1" si="0"/>
        <v>30</v>
      </c>
      <c r="J17" s="9" t="str">
        <f t="shared" ca="1" si="1"/>
        <v>NOT DUE</v>
      </c>
      <c r="K17" s="29"/>
      <c r="L17" s="10" t="s">
        <v>3148</v>
      </c>
    </row>
    <row r="18" spans="1:12" x14ac:dyDescent="0.25">
      <c r="A18" s="36" t="s">
        <v>1638</v>
      </c>
      <c r="B18" s="29" t="s">
        <v>1639</v>
      </c>
      <c r="C18" s="29" t="s">
        <v>1637</v>
      </c>
      <c r="D18" s="19" t="s">
        <v>1469</v>
      </c>
      <c r="E18" s="7">
        <v>41642</v>
      </c>
      <c r="F18" s="7">
        <v>44709</v>
      </c>
      <c r="G18" s="12"/>
      <c r="H18" s="138">
        <f t="shared" si="2"/>
        <v>44739</v>
      </c>
      <c r="I18" s="11">
        <f t="shared" ca="1" si="0"/>
        <v>30</v>
      </c>
      <c r="J18" s="9" t="str">
        <f t="shared" ca="1" si="1"/>
        <v>NOT DUE</v>
      </c>
      <c r="K18" s="29"/>
      <c r="L18" s="10" t="s">
        <v>3149</v>
      </c>
    </row>
    <row r="19" spans="1:12" ht="25.5" x14ac:dyDescent="0.25">
      <c r="A19" s="36" t="s">
        <v>1640</v>
      </c>
      <c r="B19" s="29" t="s">
        <v>1641</v>
      </c>
      <c r="C19" s="29" t="s">
        <v>1642</v>
      </c>
      <c r="D19" s="19" t="s">
        <v>1469</v>
      </c>
      <c r="E19" s="7">
        <v>41642</v>
      </c>
      <c r="F19" s="7">
        <v>44709</v>
      </c>
      <c r="G19" s="12"/>
      <c r="H19" s="138">
        <f t="shared" si="2"/>
        <v>44739</v>
      </c>
      <c r="I19" s="11">
        <f t="shared" ca="1" si="0"/>
        <v>30</v>
      </c>
      <c r="J19" s="9" t="str">
        <f t="shared" ca="1" si="1"/>
        <v>NOT DUE</v>
      </c>
      <c r="K19" s="29"/>
      <c r="L19" s="10" t="s">
        <v>2285</v>
      </c>
    </row>
    <row r="20" spans="1:12" x14ac:dyDescent="0.25">
      <c r="A20" s="140" t="s">
        <v>2735</v>
      </c>
      <c r="B20" s="86" t="s">
        <v>1666</v>
      </c>
      <c r="C20" s="86" t="s">
        <v>1667</v>
      </c>
      <c r="D20" s="88" t="s">
        <v>1469</v>
      </c>
      <c r="E20" s="7">
        <v>41642</v>
      </c>
      <c r="F20" s="7">
        <v>44709</v>
      </c>
      <c r="G20" s="12"/>
      <c r="H20" s="138">
        <f t="shared" si="2"/>
        <v>44739</v>
      </c>
      <c r="I20" s="11">
        <f t="shared" ca="1" si="0"/>
        <v>30</v>
      </c>
      <c r="J20" s="9" t="str">
        <f t="shared" ca="1" si="1"/>
        <v>NOT DUE</v>
      </c>
      <c r="K20" s="29"/>
      <c r="L20" s="10" t="s">
        <v>2285</v>
      </c>
    </row>
    <row r="21" spans="1:12" ht="36" x14ac:dyDescent="0.25">
      <c r="A21" s="140" t="s">
        <v>2736</v>
      </c>
      <c r="B21" s="86" t="s">
        <v>2737</v>
      </c>
      <c r="C21" s="86" t="s">
        <v>2738</v>
      </c>
      <c r="D21" s="88" t="s">
        <v>1469</v>
      </c>
      <c r="E21" s="7">
        <v>41642</v>
      </c>
      <c r="F21" s="7">
        <v>44709</v>
      </c>
      <c r="G21" s="12"/>
      <c r="H21" s="138">
        <f t="shared" si="2"/>
        <v>44739</v>
      </c>
      <c r="I21" s="11">
        <f t="shared" ca="1" si="0"/>
        <v>30</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60" t="s">
        <v>2281</v>
      </c>
      <c r="H29" s="160"/>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I13" sqref="I13"/>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1643</v>
      </c>
      <c r="D3" s="162" t="s">
        <v>9</v>
      </c>
      <c r="E3" s="162"/>
      <c r="F3" s="3" t="s">
        <v>1644</v>
      </c>
    </row>
    <row r="4" spans="1:12" ht="18" customHeight="1" x14ac:dyDescent="0.25">
      <c r="A4" s="161" t="s">
        <v>22</v>
      </c>
      <c r="B4" s="161"/>
      <c r="C4" s="41" t="s">
        <v>2284</v>
      </c>
      <c r="D4" s="162" t="s">
        <v>10</v>
      </c>
      <c r="E4" s="162"/>
      <c r="F4" s="12"/>
    </row>
    <row r="5" spans="1:12" ht="18" customHeight="1" x14ac:dyDescent="0.25">
      <c r="A5" s="161" t="s">
        <v>23</v>
      </c>
      <c r="B5" s="161"/>
      <c r="C5" s="42" t="s">
        <v>2284</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44709</v>
      </c>
      <c r="G8" s="12"/>
      <c r="H8" s="8">
        <f>DATE(YEAR(F8),MONTH(F8),DAY(F8)+7)</f>
        <v>44716</v>
      </c>
      <c r="I8" s="11">
        <f t="shared" ref="I8:I71" ca="1" si="0">IF(ISBLANK(H8),"",H8-DATE(YEAR(NOW()),MONTH(NOW()),DAY(NOW())))</f>
        <v>7</v>
      </c>
      <c r="J8" s="9" t="str">
        <f t="shared" ref="J8:J71" ca="1" si="1">IF(I8="","",IF(I8&lt;0,"OVERDUE","NOT DUE"))</f>
        <v>NOT DUE</v>
      </c>
      <c r="K8" s="29"/>
      <c r="L8" s="10" t="s">
        <v>2285</v>
      </c>
    </row>
    <row r="9" spans="1:12" ht="38.25" x14ac:dyDescent="0.25">
      <c r="A9" s="9" t="s">
        <v>1648</v>
      </c>
      <c r="B9" s="29" t="s">
        <v>1649</v>
      </c>
      <c r="C9" s="38" t="s">
        <v>1650</v>
      </c>
      <c r="D9" s="19" t="s">
        <v>593</v>
      </c>
      <c r="E9" s="7">
        <v>41642</v>
      </c>
      <c r="F9" s="7">
        <v>44709</v>
      </c>
      <c r="G9" s="12"/>
      <c r="H9" s="8">
        <f>DATE(YEAR(F9),MONTH(F9),DAY(F9)+7)</f>
        <v>44716</v>
      </c>
      <c r="I9" s="11">
        <f t="shared" ca="1" si="0"/>
        <v>7</v>
      </c>
      <c r="J9" s="9" t="str">
        <f t="shared" ca="1" si="1"/>
        <v>NOT DUE</v>
      </c>
      <c r="K9" s="29"/>
      <c r="L9" s="10" t="s">
        <v>2285</v>
      </c>
    </row>
    <row r="10" spans="1:12" ht="38.25" x14ac:dyDescent="0.25">
      <c r="A10" s="9" t="s">
        <v>1651</v>
      </c>
      <c r="B10" s="29" t="s">
        <v>1649</v>
      </c>
      <c r="C10" s="38" t="s">
        <v>1652</v>
      </c>
      <c r="D10" s="19" t="s">
        <v>593</v>
      </c>
      <c r="E10" s="7">
        <v>41642</v>
      </c>
      <c r="F10" s="7">
        <v>44709</v>
      </c>
      <c r="G10" s="12"/>
      <c r="H10" s="8">
        <f t="shared" ref="H10:H73" si="2">DATE(YEAR(F10),MONTH(F10),DAY(F10)+7)</f>
        <v>44716</v>
      </c>
      <c r="I10" s="11">
        <f t="shared" ca="1" si="0"/>
        <v>7</v>
      </c>
      <c r="J10" s="9" t="str">
        <f t="shared" ca="1" si="1"/>
        <v>NOT DUE</v>
      </c>
      <c r="K10" s="29"/>
      <c r="L10" s="10" t="s">
        <v>2285</v>
      </c>
    </row>
    <row r="11" spans="1:12" x14ac:dyDescent="0.25">
      <c r="A11" s="9" t="s">
        <v>1653</v>
      </c>
      <c r="B11" s="29" t="s">
        <v>1649</v>
      </c>
      <c r="C11" s="38" t="s">
        <v>1654</v>
      </c>
      <c r="D11" s="19" t="s">
        <v>593</v>
      </c>
      <c r="E11" s="7">
        <v>41642</v>
      </c>
      <c r="F11" s="7">
        <v>44709</v>
      </c>
      <c r="G11" s="12"/>
      <c r="H11" s="8">
        <f t="shared" si="2"/>
        <v>44716</v>
      </c>
      <c r="I11" s="11">
        <f t="shared" ca="1" si="0"/>
        <v>7</v>
      </c>
      <c r="J11" s="9" t="str">
        <f t="shared" ca="1" si="1"/>
        <v>NOT DUE</v>
      </c>
      <c r="K11" s="29"/>
      <c r="L11" s="10" t="s">
        <v>2285</v>
      </c>
    </row>
    <row r="12" spans="1:12" x14ac:dyDescent="0.25">
      <c r="A12" s="9" t="s">
        <v>1656</v>
      </c>
      <c r="B12" s="29" t="s">
        <v>1657</v>
      </c>
      <c r="C12" s="29" t="s">
        <v>1658</v>
      </c>
      <c r="D12" s="19" t="s">
        <v>593</v>
      </c>
      <c r="E12" s="7">
        <v>41642</v>
      </c>
      <c r="F12" s="7">
        <v>44709</v>
      </c>
      <c r="G12" s="12"/>
      <c r="H12" s="8">
        <f t="shared" ref="H12:H25" si="3">DATE(YEAR(F12),MONTH(F12),DAY(F12)+7)</f>
        <v>44716</v>
      </c>
      <c r="I12" s="11">
        <f t="shared" ca="1" si="0"/>
        <v>7</v>
      </c>
      <c r="J12" s="9" t="str">
        <f t="shared" ca="1" si="1"/>
        <v>NOT DUE</v>
      </c>
      <c r="K12" s="29"/>
      <c r="L12" s="10" t="s">
        <v>2285</v>
      </c>
    </row>
    <row r="13" spans="1:12" ht="25.5" x14ac:dyDescent="0.25">
      <c r="A13" s="9" t="s">
        <v>1659</v>
      </c>
      <c r="B13" s="29" t="s">
        <v>1660</v>
      </c>
      <c r="C13" s="29" t="s">
        <v>1661</v>
      </c>
      <c r="D13" s="19" t="s">
        <v>593</v>
      </c>
      <c r="E13" s="7">
        <v>41642</v>
      </c>
      <c r="F13" s="7">
        <v>44709</v>
      </c>
      <c r="G13" s="12"/>
      <c r="H13" s="8">
        <f t="shared" si="3"/>
        <v>44716</v>
      </c>
      <c r="I13" s="11">
        <f t="shared" ca="1" si="0"/>
        <v>7</v>
      </c>
      <c r="J13" s="9" t="str">
        <f t="shared" ca="1" si="1"/>
        <v>NOT DUE</v>
      </c>
      <c r="K13" s="29"/>
      <c r="L13" s="10" t="s">
        <v>2285</v>
      </c>
    </row>
    <row r="14" spans="1:12" x14ac:dyDescent="0.25">
      <c r="A14" s="9" t="s">
        <v>1662</v>
      </c>
      <c r="B14" s="29" t="s">
        <v>1663</v>
      </c>
      <c r="C14" s="29" t="s">
        <v>1664</v>
      </c>
      <c r="D14" s="19" t="s">
        <v>593</v>
      </c>
      <c r="E14" s="7">
        <v>41642</v>
      </c>
      <c r="F14" s="7">
        <v>44709</v>
      </c>
      <c r="G14" s="12"/>
      <c r="H14" s="8">
        <f t="shared" si="3"/>
        <v>44716</v>
      </c>
      <c r="I14" s="11">
        <f t="shared" ca="1" si="0"/>
        <v>7</v>
      </c>
      <c r="J14" s="9" t="str">
        <f t="shared" ca="1" si="1"/>
        <v>NOT DUE</v>
      </c>
      <c r="K14" s="29"/>
      <c r="L14" s="10" t="s">
        <v>2285</v>
      </c>
    </row>
    <row r="15" spans="1:12" x14ac:dyDescent="0.25">
      <c r="A15" s="110" t="s">
        <v>1665</v>
      </c>
      <c r="B15" s="111" t="s">
        <v>1666</v>
      </c>
      <c r="C15" s="111" t="s">
        <v>1667</v>
      </c>
      <c r="D15" s="112" t="s">
        <v>593</v>
      </c>
      <c r="E15" s="7">
        <v>41642</v>
      </c>
      <c r="F15" s="7">
        <v>44709</v>
      </c>
      <c r="G15" s="12"/>
      <c r="H15" s="8">
        <f t="shared" si="3"/>
        <v>44716</v>
      </c>
      <c r="I15" s="113">
        <f t="shared" ca="1" si="0"/>
        <v>7</v>
      </c>
      <c r="J15" s="110" t="str">
        <f t="shared" ca="1" si="1"/>
        <v>NOT DUE</v>
      </c>
      <c r="K15" s="111"/>
      <c r="L15" s="114" t="s">
        <v>2285</v>
      </c>
    </row>
    <row r="16" spans="1:12" ht="15" customHeight="1" x14ac:dyDescent="0.25">
      <c r="A16" s="9" t="s">
        <v>1668</v>
      </c>
      <c r="B16" s="29" t="s">
        <v>1669</v>
      </c>
      <c r="C16" s="29" t="s">
        <v>1667</v>
      </c>
      <c r="D16" s="19" t="s">
        <v>593</v>
      </c>
      <c r="E16" s="7">
        <v>41642</v>
      </c>
      <c r="F16" s="7">
        <v>44709</v>
      </c>
      <c r="G16" s="12"/>
      <c r="H16" s="8">
        <f t="shared" si="3"/>
        <v>44716</v>
      </c>
      <c r="I16" s="11">
        <f t="shared" ca="1" si="0"/>
        <v>7</v>
      </c>
      <c r="J16" s="9" t="str">
        <f t="shared" ca="1" si="1"/>
        <v>NOT DUE</v>
      </c>
      <c r="K16" s="29"/>
      <c r="L16" s="10" t="s">
        <v>2287</v>
      </c>
    </row>
    <row r="17" spans="1:12" ht="15" customHeight="1" x14ac:dyDescent="0.25">
      <c r="A17" s="9" t="s">
        <v>1670</v>
      </c>
      <c r="B17" s="43" t="s">
        <v>1671</v>
      </c>
      <c r="C17" s="29" t="s">
        <v>1672</v>
      </c>
      <c r="D17" s="19" t="s">
        <v>593</v>
      </c>
      <c r="E17" s="7">
        <v>41642</v>
      </c>
      <c r="F17" s="7">
        <v>44709</v>
      </c>
      <c r="G17" s="12"/>
      <c r="H17" s="8">
        <f t="shared" si="3"/>
        <v>44716</v>
      </c>
      <c r="I17" s="11">
        <f t="shared" ca="1" si="0"/>
        <v>7</v>
      </c>
      <c r="J17" s="9" t="str">
        <f t="shared" ca="1" si="1"/>
        <v>NOT DUE</v>
      </c>
      <c r="K17" s="29"/>
      <c r="L17" s="10" t="s">
        <v>2285</v>
      </c>
    </row>
    <row r="18" spans="1:12" x14ac:dyDescent="0.25">
      <c r="A18" s="9" t="s">
        <v>1673</v>
      </c>
      <c r="B18" s="29" t="s">
        <v>1674</v>
      </c>
      <c r="C18" s="29" t="s">
        <v>1675</v>
      </c>
      <c r="D18" s="19" t="s">
        <v>593</v>
      </c>
      <c r="E18" s="7">
        <v>41642</v>
      </c>
      <c r="F18" s="7">
        <v>44709</v>
      </c>
      <c r="G18" s="12"/>
      <c r="H18" s="8">
        <f t="shared" si="3"/>
        <v>44716</v>
      </c>
      <c r="I18" s="11">
        <f t="shared" ca="1" si="0"/>
        <v>7</v>
      </c>
      <c r="J18" s="9" t="str">
        <f t="shared" ca="1" si="1"/>
        <v>NOT DUE</v>
      </c>
      <c r="K18" s="29"/>
      <c r="L18" s="10" t="s">
        <v>2285</v>
      </c>
    </row>
    <row r="19" spans="1:12" x14ac:dyDescent="0.25">
      <c r="A19" s="9" t="s">
        <v>1676</v>
      </c>
      <c r="B19" s="29" t="s">
        <v>1677</v>
      </c>
      <c r="C19" s="29" t="s">
        <v>1678</v>
      </c>
      <c r="D19" s="19" t="s">
        <v>593</v>
      </c>
      <c r="E19" s="7">
        <v>41642</v>
      </c>
      <c r="F19" s="7">
        <v>44709</v>
      </c>
      <c r="G19" s="12"/>
      <c r="H19" s="8">
        <f t="shared" si="3"/>
        <v>44716</v>
      </c>
      <c r="I19" s="11">
        <f t="shared" ca="1" si="0"/>
        <v>7</v>
      </c>
      <c r="J19" s="9" t="str">
        <f t="shared" ca="1" si="1"/>
        <v>NOT DUE</v>
      </c>
      <c r="K19" s="29"/>
      <c r="L19" s="10" t="s">
        <v>2285</v>
      </c>
    </row>
    <row r="20" spans="1:12" x14ac:dyDescent="0.25">
      <c r="A20" s="9" t="s">
        <v>1679</v>
      </c>
      <c r="B20" s="29" t="s">
        <v>1680</v>
      </c>
      <c r="C20" s="29" t="s">
        <v>1681</v>
      </c>
      <c r="D20" s="19" t="s">
        <v>593</v>
      </c>
      <c r="E20" s="7">
        <v>41642</v>
      </c>
      <c r="F20" s="7">
        <v>44709</v>
      </c>
      <c r="G20" s="12"/>
      <c r="H20" s="8">
        <f t="shared" si="3"/>
        <v>44716</v>
      </c>
      <c r="I20" s="11">
        <f t="shared" ca="1" si="0"/>
        <v>7</v>
      </c>
      <c r="J20" s="9" t="str">
        <f t="shared" ca="1" si="1"/>
        <v>NOT DUE</v>
      </c>
      <c r="K20" s="29"/>
      <c r="L20" s="10" t="s">
        <v>2285</v>
      </c>
    </row>
    <row r="21" spans="1:12" x14ac:dyDescent="0.25">
      <c r="A21" s="9" t="s">
        <v>1682</v>
      </c>
      <c r="B21" s="29" t="s">
        <v>1683</v>
      </c>
      <c r="C21" s="29" t="s">
        <v>1684</v>
      </c>
      <c r="D21" s="19" t="s">
        <v>593</v>
      </c>
      <c r="E21" s="7">
        <v>41642</v>
      </c>
      <c r="F21" s="7">
        <v>44709</v>
      </c>
      <c r="G21" s="12"/>
      <c r="H21" s="8">
        <f t="shared" si="3"/>
        <v>44716</v>
      </c>
      <c r="I21" s="11">
        <f t="shared" ca="1" si="0"/>
        <v>7</v>
      </c>
      <c r="J21" s="9" t="str">
        <f t="shared" ca="1" si="1"/>
        <v>NOT DUE</v>
      </c>
      <c r="K21" s="29"/>
      <c r="L21" s="10" t="s">
        <v>2285</v>
      </c>
    </row>
    <row r="22" spans="1:12" ht="38.25" x14ac:dyDescent="0.25">
      <c r="A22" s="9" t="s">
        <v>1685</v>
      </c>
      <c r="B22" s="29" t="s">
        <v>2720</v>
      </c>
      <c r="C22" s="29" t="s">
        <v>1687</v>
      </c>
      <c r="D22" s="19" t="s">
        <v>593</v>
      </c>
      <c r="E22" s="7">
        <v>41642</v>
      </c>
      <c r="F22" s="7">
        <v>44709</v>
      </c>
      <c r="G22" s="12"/>
      <c r="H22" s="8">
        <f t="shared" si="3"/>
        <v>44716</v>
      </c>
      <c r="I22" s="11">
        <f t="shared" ca="1" si="0"/>
        <v>7</v>
      </c>
      <c r="J22" s="9" t="str">
        <f t="shared" ca="1" si="1"/>
        <v>NOT DUE</v>
      </c>
      <c r="K22" s="29"/>
      <c r="L22" s="10" t="s">
        <v>2285</v>
      </c>
    </row>
    <row r="23" spans="1:12" x14ac:dyDescent="0.25">
      <c r="A23" s="9" t="s">
        <v>1688</v>
      </c>
      <c r="B23" s="29" t="s">
        <v>1689</v>
      </c>
      <c r="C23" s="38" t="s">
        <v>1690</v>
      </c>
      <c r="D23" s="19" t="s">
        <v>593</v>
      </c>
      <c r="E23" s="7">
        <v>41642</v>
      </c>
      <c r="F23" s="7">
        <v>44709</v>
      </c>
      <c r="G23" s="12"/>
      <c r="H23" s="8">
        <f t="shared" si="3"/>
        <v>44716</v>
      </c>
      <c r="I23" s="11">
        <f t="shared" ca="1" si="0"/>
        <v>7</v>
      </c>
      <c r="J23" s="9" t="str">
        <f t="shared" ca="1" si="1"/>
        <v>NOT DUE</v>
      </c>
      <c r="K23" s="29"/>
      <c r="L23" s="10" t="s">
        <v>2285</v>
      </c>
    </row>
    <row r="24" spans="1:12" ht="42" customHeight="1" x14ac:dyDescent="0.25">
      <c r="A24" s="9" t="s">
        <v>1691</v>
      </c>
      <c r="B24" s="29" t="s">
        <v>1692</v>
      </c>
      <c r="C24" s="44" t="s">
        <v>1693</v>
      </c>
      <c r="D24" s="19" t="s">
        <v>593</v>
      </c>
      <c r="E24" s="7">
        <v>41642</v>
      </c>
      <c r="F24" s="7">
        <v>44709</v>
      </c>
      <c r="G24" s="12"/>
      <c r="H24" s="8">
        <f t="shared" si="3"/>
        <v>44716</v>
      </c>
      <c r="I24" s="11">
        <f t="shared" ca="1" si="0"/>
        <v>7</v>
      </c>
      <c r="J24" s="9" t="str">
        <f t="shared" ca="1" si="1"/>
        <v>NOT DUE</v>
      </c>
      <c r="K24" s="29"/>
      <c r="L24" s="10" t="s">
        <v>2285</v>
      </c>
    </row>
    <row r="25" spans="1:12" ht="25.5" x14ac:dyDescent="0.25">
      <c r="A25" s="9" t="s">
        <v>1694</v>
      </c>
      <c r="B25" s="29" t="s">
        <v>1692</v>
      </c>
      <c r="C25" s="44" t="s">
        <v>1695</v>
      </c>
      <c r="D25" s="19" t="s">
        <v>593</v>
      </c>
      <c r="E25" s="7">
        <v>41642</v>
      </c>
      <c r="F25" s="7">
        <v>44709</v>
      </c>
      <c r="G25" s="12"/>
      <c r="H25" s="8">
        <f t="shared" si="3"/>
        <v>44716</v>
      </c>
      <c r="I25" s="11">
        <f t="shared" ca="1" si="0"/>
        <v>7</v>
      </c>
      <c r="J25" s="9" t="str">
        <f t="shared" ca="1" si="1"/>
        <v>NOT DUE</v>
      </c>
      <c r="K25" s="29"/>
      <c r="L25" s="10" t="s">
        <v>2285</v>
      </c>
    </row>
    <row r="26" spans="1:12" ht="81" customHeight="1" x14ac:dyDescent="0.25">
      <c r="A26" s="9" t="s">
        <v>1696</v>
      </c>
      <c r="B26" s="29" t="s">
        <v>1692</v>
      </c>
      <c r="C26" s="44" t="s">
        <v>1697</v>
      </c>
      <c r="D26" s="19" t="s">
        <v>593</v>
      </c>
      <c r="E26" s="7">
        <v>41642</v>
      </c>
      <c r="F26" s="7">
        <v>44709</v>
      </c>
      <c r="G26" s="12"/>
      <c r="H26" s="8">
        <f t="shared" si="2"/>
        <v>44716</v>
      </c>
      <c r="I26" s="11">
        <f t="shared" ca="1" si="0"/>
        <v>7</v>
      </c>
      <c r="J26" s="9" t="str">
        <f t="shared" ca="1" si="1"/>
        <v>NOT DUE</v>
      </c>
      <c r="K26" s="29"/>
      <c r="L26" s="10" t="s">
        <v>2285</v>
      </c>
    </row>
    <row r="27" spans="1:12" ht="27" customHeight="1" x14ac:dyDescent="0.25">
      <c r="A27" s="9" t="s">
        <v>1698</v>
      </c>
      <c r="B27" s="45" t="s">
        <v>1699</v>
      </c>
      <c r="C27" s="46" t="s">
        <v>1700</v>
      </c>
      <c r="D27" s="47" t="s">
        <v>593</v>
      </c>
      <c r="E27" s="7">
        <v>41642</v>
      </c>
      <c r="F27" s="7">
        <v>44709</v>
      </c>
      <c r="G27" s="12"/>
      <c r="H27" s="8">
        <f t="shared" si="2"/>
        <v>44716</v>
      </c>
      <c r="I27" s="11">
        <f t="shared" ca="1" si="0"/>
        <v>7</v>
      </c>
      <c r="J27" s="9" t="str">
        <f t="shared" ca="1" si="1"/>
        <v>NOT DUE</v>
      </c>
      <c r="K27" s="29"/>
      <c r="L27" s="10" t="s">
        <v>2285</v>
      </c>
    </row>
    <row r="28" spans="1:12" ht="24.75" customHeight="1" x14ac:dyDescent="0.25">
      <c r="A28" s="9" t="s">
        <v>1701</v>
      </c>
      <c r="B28" s="45" t="s">
        <v>1699</v>
      </c>
      <c r="C28" s="48" t="s">
        <v>1700</v>
      </c>
      <c r="D28" s="47" t="s">
        <v>593</v>
      </c>
      <c r="E28" s="7">
        <v>41642</v>
      </c>
      <c r="F28" s="7">
        <v>44709</v>
      </c>
      <c r="G28" s="12"/>
      <c r="H28" s="8">
        <f t="shared" si="2"/>
        <v>44716</v>
      </c>
      <c r="I28" s="11">
        <f t="shared" ca="1" si="0"/>
        <v>7</v>
      </c>
      <c r="J28" s="9" t="str">
        <f t="shared" ca="1" si="1"/>
        <v>NOT DUE</v>
      </c>
      <c r="K28" s="29"/>
      <c r="L28" s="10" t="s">
        <v>2285</v>
      </c>
    </row>
    <row r="29" spans="1:12" ht="24" customHeight="1" x14ac:dyDescent="0.25">
      <c r="A29" s="9" t="s">
        <v>1703</v>
      </c>
      <c r="B29" s="45" t="s">
        <v>1699</v>
      </c>
      <c r="C29" s="48" t="s">
        <v>1704</v>
      </c>
      <c r="D29" s="47" t="s">
        <v>593</v>
      </c>
      <c r="E29" s="7">
        <v>41642</v>
      </c>
      <c r="F29" s="7">
        <v>44709</v>
      </c>
      <c r="G29" s="12"/>
      <c r="H29" s="8">
        <f t="shared" si="2"/>
        <v>44716</v>
      </c>
      <c r="I29" s="11">
        <f t="shared" ca="1" si="0"/>
        <v>7</v>
      </c>
      <c r="J29" s="9" t="str">
        <f t="shared" ca="1" si="1"/>
        <v>NOT DUE</v>
      </c>
      <c r="K29" s="29"/>
      <c r="L29" s="10" t="s">
        <v>2285</v>
      </c>
    </row>
    <row r="30" spans="1:12" ht="24" customHeight="1" x14ac:dyDescent="0.25">
      <c r="A30" s="9" t="s">
        <v>1706</v>
      </c>
      <c r="B30" s="49" t="s">
        <v>1699</v>
      </c>
      <c r="C30" s="49" t="s">
        <v>1707</v>
      </c>
      <c r="D30" s="50" t="s">
        <v>593</v>
      </c>
      <c r="E30" s="7">
        <v>41642</v>
      </c>
      <c r="F30" s="7">
        <v>44709</v>
      </c>
      <c r="G30" s="12"/>
      <c r="H30" s="8">
        <f t="shared" si="2"/>
        <v>44716</v>
      </c>
      <c r="I30" s="11">
        <f t="shared" ca="1" si="0"/>
        <v>7</v>
      </c>
      <c r="J30" s="9" t="str">
        <f t="shared" ca="1" si="1"/>
        <v>NOT DUE</v>
      </c>
      <c r="K30" s="29"/>
      <c r="L30" s="10" t="s">
        <v>2285</v>
      </c>
    </row>
    <row r="31" spans="1:12" ht="25.5" x14ac:dyDescent="0.25">
      <c r="A31" s="9" t="s">
        <v>1708</v>
      </c>
      <c r="B31" s="49" t="s">
        <v>1699</v>
      </c>
      <c r="C31" s="49" t="s">
        <v>1707</v>
      </c>
      <c r="D31" s="50" t="s">
        <v>593</v>
      </c>
      <c r="E31" s="7">
        <v>41642</v>
      </c>
      <c r="F31" s="7">
        <v>44709</v>
      </c>
      <c r="G31" s="12"/>
      <c r="H31" s="8">
        <f t="shared" si="2"/>
        <v>44716</v>
      </c>
      <c r="I31" s="11">
        <f t="shared" ca="1" si="0"/>
        <v>7</v>
      </c>
      <c r="J31" s="9" t="str">
        <f t="shared" ca="1" si="1"/>
        <v>NOT DUE</v>
      </c>
      <c r="K31" s="29"/>
      <c r="L31" s="10" t="s">
        <v>2285</v>
      </c>
    </row>
    <row r="32" spans="1:12" ht="25.5" x14ac:dyDescent="0.25">
      <c r="A32" s="9" t="s">
        <v>1709</v>
      </c>
      <c r="B32" s="49" t="s">
        <v>1699</v>
      </c>
      <c r="C32" s="49" t="s">
        <v>1710</v>
      </c>
      <c r="D32" s="50" t="s">
        <v>593</v>
      </c>
      <c r="E32" s="7">
        <v>41642</v>
      </c>
      <c r="F32" s="7">
        <v>44709</v>
      </c>
      <c r="G32" s="12"/>
      <c r="H32" s="8">
        <f t="shared" si="2"/>
        <v>44716</v>
      </c>
      <c r="I32" s="11">
        <f t="shared" ca="1" si="0"/>
        <v>7</v>
      </c>
      <c r="J32" s="9" t="str">
        <f t="shared" ca="1" si="1"/>
        <v>NOT DUE</v>
      </c>
      <c r="K32" s="29"/>
      <c r="L32" s="10" t="s">
        <v>2285</v>
      </c>
    </row>
    <row r="33" spans="1:12" ht="25.5" x14ac:dyDescent="0.25">
      <c r="A33" s="9" t="s">
        <v>1711</v>
      </c>
      <c r="B33" s="45" t="s">
        <v>1699</v>
      </c>
      <c r="C33" s="45" t="s">
        <v>1712</v>
      </c>
      <c r="D33" s="47" t="s">
        <v>593</v>
      </c>
      <c r="E33" s="7">
        <v>41642</v>
      </c>
      <c r="F33" s="7">
        <v>44709</v>
      </c>
      <c r="G33" s="12"/>
      <c r="H33" s="8">
        <f t="shared" si="2"/>
        <v>44716</v>
      </c>
      <c r="I33" s="11">
        <f t="shared" ca="1" si="0"/>
        <v>7</v>
      </c>
      <c r="J33" s="9" t="str">
        <f t="shared" ca="1" si="1"/>
        <v>NOT DUE</v>
      </c>
      <c r="K33" s="29"/>
      <c r="L33" s="10" t="s">
        <v>2285</v>
      </c>
    </row>
    <row r="34" spans="1:12" ht="25.5" x14ac:dyDescent="0.25">
      <c r="A34" s="9" t="s">
        <v>1713</v>
      </c>
      <c r="B34" s="45" t="s">
        <v>1699</v>
      </c>
      <c r="C34" s="45" t="s">
        <v>1712</v>
      </c>
      <c r="D34" s="47" t="s">
        <v>593</v>
      </c>
      <c r="E34" s="7">
        <v>41642</v>
      </c>
      <c r="F34" s="7">
        <v>44709</v>
      </c>
      <c r="G34" s="12"/>
      <c r="H34" s="8">
        <f t="shared" si="2"/>
        <v>44716</v>
      </c>
      <c r="I34" s="11">
        <f t="shared" ca="1" si="0"/>
        <v>7</v>
      </c>
      <c r="J34" s="9" t="str">
        <f t="shared" ca="1" si="1"/>
        <v>NOT DUE</v>
      </c>
      <c r="K34" s="29"/>
      <c r="L34" s="10" t="s">
        <v>2285</v>
      </c>
    </row>
    <row r="35" spans="1:12" ht="25.5" x14ac:dyDescent="0.25">
      <c r="A35" s="9" t="s">
        <v>1714</v>
      </c>
      <c r="B35" s="45" t="s">
        <v>1699</v>
      </c>
      <c r="C35" s="45" t="s">
        <v>1715</v>
      </c>
      <c r="D35" s="47" t="s">
        <v>593</v>
      </c>
      <c r="E35" s="7">
        <v>41642</v>
      </c>
      <c r="F35" s="7">
        <v>44709</v>
      </c>
      <c r="G35" s="12"/>
      <c r="H35" s="8">
        <f t="shared" si="2"/>
        <v>44716</v>
      </c>
      <c r="I35" s="11">
        <f t="shared" ca="1" si="0"/>
        <v>7</v>
      </c>
      <c r="J35" s="9" t="str">
        <f t="shared" ca="1" si="1"/>
        <v>NOT DUE</v>
      </c>
      <c r="K35" s="29"/>
      <c r="L35" s="10" t="s">
        <v>2285</v>
      </c>
    </row>
    <row r="36" spans="1:12" ht="25.5" x14ac:dyDescent="0.25">
      <c r="A36" s="9" t="s">
        <v>1716</v>
      </c>
      <c r="B36" s="49" t="s">
        <v>1699</v>
      </c>
      <c r="C36" s="49" t="s">
        <v>1717</v>
      </c>
      <c r="D36" s="50" t="s">
        <v>593</v>
      </c>
      <c r="E36" s="7">
        <v>41642</v>
      </c>
      <c r="F36" s="7">
        <v>44709</v>
      </c>
      <c r="G36" s="12"/>
      <c r="H36" s="8">
        <f t="shared" si="2"/>
        <v>44716</v>
      </c>
      <c r="I36" s="11">
        <f t="shared" ca="1" si="0"/>
        <v>7</v>
      </c>
      <c r="J36" s="9" t="str">
        <f t="shared" ca="1" si="1"/>
        <v>NOT DUE</v>
      </c>
      <c r="K36" s="29"/>
      <c r="L36" s="10" t="s">
        <v>2285</v>
      </c>
    </row>
    <row r="37" spans="1:12" ht="25.5" x14ac:dyDescent="0.25">
      <c r="A37" s="9" t="s">
        <v>1718</v>
      </c>
      <c r="B37" s="49" t="s">
        <v>1699</v>
      </c>
      <c r="C37" s="49" t="s">
        <v>1717</v>
      </c>
      <c r="D37" s="50" t="s">
        <v>593</v>
      </c>
      <c r="E37" s="7">
        <v>41642</v>
      </c>
      <c r="F37" s="7">
        <v>44709</v>
      </c>
      <c r="G37" s="12"/>
      <c r="H37" s="8">
        <f t="shared" si="2"/>
        <v>44716</v>
      </c>
      <c r="I37" s="11">
        <f t="shared" ca="1" si="0"/>
        <v>7</v>
      </c>
      <c r="J37" s="9" t="str">
        <f t="shared" ca="1" si="1"/>
        <v>NOT DUE</v>
      </c>
      <c r="K37" s="29"/>
      <c r="L37" s="10" t="s">
        <v>2285</v>
      </c>
    </row>
    <row r="38" spans="1:12" ht="25.5" x14ac:dyDescent="0.25">
      <c r="A38" s="9" t="s">
        <v>1719</v>
      </c>
      <c r="B38" s="49" t="s">
        <v>1699</v>
      </c>
      <c r="C38" s="49" t="s">
        <v>1720</v>
      </c>
      <c r="D38" s="50" t="s">
        <v>593</v>
      </c>
      <c r="E38" s="7">
        <v>41642</v>
      </c>
      <c r="F38" s="7">
        <v>44709</v>
      </c>
      <c r="G38" s="12"/>
      <c r="H38" s="8">
        <f t="shared" si="2"/>
        <v>44716</v>
      </c>
      <c r="I38" s="11">
        <f t="shared" ca="1" si="0"/>
        <v>7</v>
      </c>
      <c r="J38" s="9" t="str">
        <f t="shared" ca="1" si="1"/>
        <v>NOT DUE</v>
      </c>
      <c r="K38" s="29"/>
      <c r="L38" s="10" t="s">
        <v>2285</v>
      </c>
    </row>
    <row r="39" spans="1:12" ht="25.5" x14ac:dyDescent="0.25">
      <c r="A39" s="9" t="s">
        <v>1721</v>
      </c>
      <c r="B39" s="45" t="s">
        <v>1699</v>
      </c>
      <c r="C39" s="45" t="s">
        <v>1722</v>
      </c>
      <c r="D39" s="47" t="s">
        <v>593</v>
      </c>
      <c r="E39" s="7">
        <v>41642</v>
      </c>
      <c r="F39" s="7">
        <v>44709</v>
      </c>
      <c r="G39" s="12"/>
      <c r="H39" s="8">
        <f t="shared" si="2"/>
        <v>44716</v>
      </c>
      <c r="I39" s="11">
        <f t="shared" ca="1" si="0"/>
        <v>7</v>
      </c>
      <c r="J39" s="9" t="str">
        <f t="shared" ca="1" si="1"/>
        <v>NOT DUE</v>
      </c>
      <c r="K39" s="29"/>
      <c r="L39" s="10" t="s">
        <v>2285</v>
      </c>
    </row>
    <row r="40" spans="1:12" ht="25.5" x14ac:dyDescent="0.25">
      <c r="A40" s="9" t="s">
        <v>1723</v>
      </c>
      <c r="B40" s="45" t="s">
        <v>1699</v>
      </c>
      <c r="C40" s="45" t="s">
        <v>1722</v>
      </c>
      <c r="D40" s="47" t="s">
        <v>593</v>
      </c>
      <c r="E40" s="7">
        <v>41642</v>
      </c>
      <c r="F40" s="7">
        <v>44709</v>
      </c>
      <c r="G40" s="12"/>
      <c r="H40" s="8">
        <f t="shared" si="2"/>
        <v>44716</v>
      </c>
      <c r="I40" s="11">
        <f t="shared" ca="1" si="0"/>
        <v>7</v>
      </c>
      <c r="J40" s="9" t="str">
        <f t="shared" ca="1" si="1"/>
        <v>NOT DUE</v>
      </c>
      <c r="K40" s="29"/>
      <c r="L40" s="10" t="s">
        <v>2285</v>
      </c>
    </row>
    <row r="41" spans="1:12" ht="25.5" x14ac:dyDescent="0.25">
      <c r="A41" s="9" t="s">
        <v>1724</v>
      </c>
      <c r="B41" s="45" t="s">
        <v>1699</v>
      </c>
      <c r="C41" s="45" t="s">
        <v>1725</v>
      </c>
      <c r="D41" s="47" t="s">
        <v>593</v>
      </c>
      <c r="E41" s="7">
        <v>41642</v>
      </c>
      <c r="F41" s="7">
        <v>44709</v>
      </c>
      <c r="G41" s="12"/>
      <c r="H41" s="8">
        <f t="shared" si="2"/>
        <v>44716</v>
      </c>
      <c r="I41" s="11">
        <f t="shared" ca="1" si="0"/>
        <v>7</v>
      </c>
      <c r="J41" s="9" t="str">
        <f t="shared" ca="1" si="1"/>
        <v>NOT DUE</v>
      </c>
      <c r="K41" s="29"/>
      <c r="L41" s="10" t="s">
        <v>2285</v>
      </c>
    </row>
    <row r="42" spans="1:12" ht="25.5" x14ac:dyDescent="0.25">
      <c r="A42" s="9" t="s">
        <v>1726</v>
      </c>
      <c r="B42" s="49" t="s">
        <v>1699</v>
      </c>
      <c r="C42" s="49" t="s">
        <v>1727</v>
      </c>
      <c r="D42" s="50" t="s">
        <v>593</v>
      </c>
      <c r="E42" s="7">
        <v>41642</v>
      </c>
      <c r="F42" s="7">
        <v>44709</v>
      </c>
      <c r="G42" s="12"/>
      <c r="H42" s="8">
        <f t="shared" si="2"/>
        <v>44716</v>
      </c>
      <c r="I42" s="11">
        <f t="shared" ca="1" si="0"/>
        <v>7</v>
      </c>
      <c r="J42" s="9" t="str">
        <f t="shared" ca="1" si="1"/>
        <v>NOT DUE</v>
      </c>
      <c r="K42" s="29"/>
      <c r="L42" s="10" t="s">
        <v>2285</v>
      </c>
    </row>
    <row r="43" spans="1:12" ht="25.5" x14ac:dyDescent="0.25">
      <c r="A43" s="9" t="s">
        <v>1728</v>
      </c>
      <c r="B43" s="49" t="s">
        <v>1699</v>
      </c>
      <c r="C43" s="49" t="s">
        <v>1727</v>
      </c>
      <c r="D43" s="50" t="s">
        <v>593</v>
      </c>
      <c r="E43" s="7">
        <v>41642</v>
      </c>
      <c r="F43" s="7">
        <v>44709</v>
      </c>
      <c r="G43" s="12"/>
      <c r="H43" s="8">
        <f t="shared" si="2"/>
        <v>44716</v>
      </c>
      <c r="I43" s="11">
        <f t="shared" ca="1" si="0"/>
        <v>7</v>
      </c>
      <c r="J43" s="9" t="str">
        <f t="shared" ca="1" si="1"/>
        <v>NOT DUE</v>
      </c>
      <c r="K43" s="29"/>
      <c r="L43" s="10" t="s">
        <v>2285</v>
      </c>
    </row>
    <row r="44" spans="1:12" ht="25.5" x14ac:dyDescent="0.25">
      <c r="A44" s="9" t="s">
        <v>1729</v>
      </c>
      <c r="B44" s="49" t="s">
        <v>1699</v>
      </c>
      <c r="C44" s="49" t="s">
        <v>1730</v>
      </c>
      <c r="D44" s="50" t="s">
        <v>593</v>
      </c>
      <c r="E44" s="7">
        <v>41642</v>
      </c>
      <c r="F44" s="7">
        <v>44709</v>
      </c>
      <c r="G44" s="12"/>
      <c r="H44" s="8">
        <f t="shared" si="2"/>
        <v>44716</v>
      </c>
      <c r="I44" s="11">
        <f t="shared" ca="1" si="0"/>
        <v>7</v>
      </c>
      <c r="J44" s="9" t="str">
        <f t="shared" ca="1" si="1"/>
        <v>NOT DUE</v>
      </c>
      <c r="K44" s="29"/>
      <c r="L44" s="10" t="s">
        <v>2285</v>
      </c>
    </row>
    <row r="45" spans="1:12" ht="25.5" x14ac:dyDescent="0.25">
      <c r="A45" s="9" t="s">
        <v>1731</v>
      </c>
      <c r="B45" s="45" t="s">
        <v>1699</v>
      </c>
      <c r="C45" s="51" t="s">
        <v>1732</v>
      </c>
      <c r="D45" s="47" t="s">
        <v>593</v>
      </c>
      <c r="E45" s="7">
        <v>41642</v>
      </c>
      <c r="F45" s="7">
        <v>44709</v>
      </c>
      <c r="G45" s="12"/>
      <c r="H45" s="8">
        <f t="shared" si="2"/>
        <v>44716</v>
      </c>
      <c r="I45" s="11">
        <f t="shared" ca="1" si="0"/>
        <v>7</v>
      </c>
      <c r="J45" s="9" t="str">
        <f t="shared" ca="1" si="1"/>
        <v>NOT DUE</v>
      </c>
      <c r="K45" s="29"/>
      <c r="L45" s="10" t="s">
        <v>2285</v>
      </c>
    </row>
    <row r="46" spans="1:12" ht="25.5" x14ac:dyDescent="0.25">
      <c r="A46" s="9" t="s">
        <v>1733</v>
      </c>
      <c r="B46" s="45" t="s">
        <v>1699</v>
      </c>
      <c r="C46" s="51" t="s">
        <v>1732</v>
      </c>
      <c r="D46" s="47" t="s">
        <v>593</v>
      </c>
      <c r="E46" s="7">
        <v>41642</v>
      </c>
      <c r="F46" s="7">
        <v>44709</v>
      </c>
      <c r="G46" s="12"/>
      <c r="H46" s="8">
        <f t="shared" si="2"/>
        <v>44716</v>
      </c>
      <c r="I46" s="11">
        <f t="shared" ca="1" si="0"/>
        <v>7</v>
      </c>
      <c r="J46" s="9" t="str">
        <f t="shared" ca="1" si="1"/>
        <v>NOT DUE</v>
      </c>
      <c r="K46" s="29"/>
      <c r="L46" s="10" t="s">
        <v>2285</v>
      </c>
    </row>
    <row r="47" spans="1:12" ht="25.5" x14ac:dyDescent="0.25">
      <c r="A47" s="9" t="s">
        <v>1734</v>
      </c>
      <c r="B47" s="45" t="s">
        <v>1699</v>
      </c>
      <c r="C47" s="51" t="s">
        <v>1735</v>
      </c>
      <c r="D47" s="47" t="s">
        <v>593</v>
      </c>
      <c r="E47" s="7">
        <v>41642</v>
      </c>
      <c r="F47" s="7">
        <v>44709</v>
      </c>
      <c r="G47" s="12"/>
      <c r="H47" s="8">
        <f t="shared" si="2"/>
        <v>44716</v>
      </c>
      <c r="I47" s="11">
        <f t="shared" ca="1" si="0"/>
        <v>7</v>
      </c>
      <c r="J47" s="9" t="str">
        <f t="shared" ca="1" si="1"/>
        <v>NOT DUE</v>
      </c>
      <c r="K47" s="29"/>
      <c r="L47" s="10" t="s">
        <v>2285</v>
      </c>
    </row>
    <row r="48" spans="1:12" ht="25.5" x14ac:dyDescent="0.25">
      <c r="A48" s="9" t="s">
        <v>1736</v>
      </c>
      <c r="B48" s="49" t="s">
        <v>1699</v>
      </c>
      <c r="C48" s="52" t="s">
        <v>1737</v>
      </c>
      <c r="D48" s="50" t="s">
        <v>593</v>
      </c>
      <c r="E48" s="7">
        <v>41642</v>
      </c>
      <c r="F48" s="7">
        <v>44709</v>
      </c>
      <c r="G48" s="12"/>
      <c r="H48" s="8">
        <f t="shared" si="2"/>
        <v>44716</v>
      </c>
      <c r="I48" s="11">
        <f t="shared" ca="1" si="0"/>
        <v>7</v>
      </c>
      <c r="J48" s="9" t="str">
        <f t="shared" ca="1" si="1"/>
        <v>NOT DUE</v>
      </c>
      <c r="K48" s="29"/>
      <c r="L48" s="10" t="s">
        <v>2285</v>
      </c>
    </row>
    <row r="49" spans="1:12" ht="25.5" x14ac:dyDescent="0.25">
      <c r="A49" s="9" t="s">
        <v>1738</v>
      </c>
      <c r="B49" s="49" t="s">
        <v>1699</v>
      </c>
      <c r="C49" s="52" t="s">
        <v>1737</v>
      </c>
      <c r="D49" s="50" t="s">
        <v>593</v>
      </c>
      <c r="E49" s="7">
        <v>41642</v>
      </c>
      <c r="F49" s="7">
        <v>44709</v>
      </c>
      <c r="G49" s="12"/>
      <c r="H49" s="8">
        <f t="shared" si="2"/>
        <v>44716</v>
      </c>
      <c r="I49" s="11">
        <f t="shared" ca="1" si="0"/>
        <v>7</v>
      </c>
      <c r="J49" s="9" t="str">
        <f t="shared" ca="1" si="1"/>
        <v>NOT DUE</v>
      </c>
      <c r="K49" s="29"/>
      <c r="L49" s="10" t="s">
        <v>2285</v>
      </c>
    </row>
    <row r="50" spans="1:12" ht="25.5" x14ac:dyDescent="0.25">
      <c r="A50" s="9" t="s">
        <v>1739</v>
      </c>
      <c r="B50" s="49" t="s">
        <v>1699</v>
      </c>
      <c r="C50" s="52" t="s">
        <v>1740</v>
      </c>
      <c r="D50" s="50" t="s">
        <v>593</v>
      </c>
      <c r="E50" s="7">
        <v>41642</v>
      </c>
      <c r="F50" s="7">
        <v>44709</v>
      </c>
      <c r="G50" s="12"/>
      <c r="H50" s="8">
        <f t="shared" si="2"/>
        <v>44716</v>
      </c>
      <c r="I50" s="11">
        <f t="shared" ca="1" si="0"/>
        <v>7</v>
      </c>
      <c r="J50" s="9" t="str">
        <f t="shared" ca="1" si="1"/>
        <v>NOT DUE</v>
      </c>
      <c r="K50" s="29"/>
      <c r="L50" s="10" t="s">
        <v>2285</v>
      </c>
    </row>
    <row r="51" spans="1:12" ht="25.5" x14ac:dyDescent="0.25">
      <c r="A51" s="9" t="s">
        <v>1741</v>
      </c>
      <c r="B51" s="45" t="s">
        <v>1699</v>
      </c>
      <c r="C51" s="51" t="s">
        <v>1742</v>
      </c>
      <c r="D51" s="47" t="s">
        <v>593</v>
      </c>
      <c r="E51" s="7">
        <v>41642</v>
      </c>
      <c r="F51" s="7">
        <v>44709</v>
      </c>
      <c r="G51" s="12"/>
      <c r="H51" s="8">
        <f t="shared" si="2"/>
        <v>44716</v>
      </c>
      <c r="I51" s="11">
        <f t="shared" ca="1" si="0"/>
        <v>7</v>
      </c>
      <c r="J51" s="9" t="str">
        <f t="shared" ca="1" si="1"/>
        <v>NOT DUE</v>
      </c>
      <c r="K51" s="29"/>
      <c r="L51" s="10" t="s">
        <v>2285</v>
      </c>
    </row>
    <row r="52" spans="1:12" ht="25.5" x14ac:dyDescent="0.25">
      <c r="A52" s="9" t="s">
        <v>1743</v>
      </c>
      <c r="B52" s="45" t="s">
        <v>1699</v>
      </c>
      <c r="C52" s="51" t="s">
        <v>1742</v>
      </c>
      <c r="D52" s="47" t="s">
        <v>593</v>
      </c>
      <c r="E52" s="7">
        <v>41642</v>
      </c>
      <c r="F52" s="7">
        <v>44709</v>
      </c>
      <c r="G52" s="12"/>
      <c r="H52" s="8">
        <f t="shared" si="2"/>
        <v>44716</v>
      </c>
      <c r="I52" s="11">
        <f t="shared" ca="1" si="0"/>
        <v>7</v>
      </c>
      <c r="J52" s="9" t="str">
        <f t="shared" ca="1" si="1"/>
        <v>NOT DUE</v>
      </c>
      <c r="K52" s="29"/>
      <c r="L52" s="10" t="s">
        <v>2285</v>
      </c>
    </row>
    <row r="53" spans="1:12" ht="25.5" x14ac:dyDescent="0.25">
      <c r="A53" s="9" t="s">
        <v>1744</v>
      </c>
      <c r="B53" s="45" t="s">
        <v>1699</v>
      </c>
      <c r="C53" s="51" t="s">
        <v>1745</v>
      </c>
      <c r="D53" s="47" t="s">
        <v>593</v>
      </c>
      <c r="E53" s="7">
        <v>41642</v>
      </c>
      <c r="F53" s="7">
        <v>44709</v>
      </c>
      <c r="G53" s="12"/>
      <c r="H53" s="8">
        <f t="shared" si="2"/>
        <v>44716</v>
      </c>
      <c r="I53" s="11">
        <f t="shared" ca="1" si="0"/>
        <v>7</v>
      </c>
      <c r="J53" s="9" t="str">
        <f t="shared" ca="1" si="1"/>
        <v>NOT DUE</v>
      </c>
      <c r="K53" s="29"/>
      <c r="L53" s="10" t="s">
        <v>2285</v>
      </c>
    </row>
    <row r="54" spans="1:12" ht="25.5" x14ac:dyDescent="0.25">
      <c r="A54" s="9" t="s">
        <v>1746</v>
      </c>
      <c r="B54" s="49" t="s">
        <v>1699</v>
      </c>
      <c r="C54" s="52" t="s">
        <v>1747</v>
      </c>
      <c r="D54" s="50" t="s">
        <v>593</v>
      </c>
      <c r="E54" s="7">
        <v>41642</v>
      </c>
      <c r="F54" s="7">
        <v>44709</v>
      </c>
      <c r="G54" s="12"/>
      <c r="H54" s="8">
        <f t="shared" si="2"/>
        <v>44716</v>
      </c>
      <c r="I54" s="11">
        <f t="shared" ca="1" si="0"/>
        <v>7</v>
      </c>
      <c r="J54" s="9" t="str">
        <f t="shared" ca="1" si="1"/>
        <v>NOT DUE</v>
      </c>
      <c r="K54" s="29"/>
      <c r="L54" s="10" t="s">
        <v>2285</v>
      </c>
    </row>
    <row r="55" spans="1:12" ht="25.5" x14ac:dyDescent="0.25">
      <c r="A55" s="9" t="s">
        <v>1748</v>
      </c>
      <c r="B55" s="49" t="s">
        <v>1699</v>
      </c>
      <c r="C55" s="52" t="s">
        <v>1747</v>
      </c>
      <c r="D55" s="50" t="s">
        <v>593</v>
      </c>
      <c r="E55" s="7">
        <v>41642</v>
      </c>
      <c r="F55" s="7">
        <v>44709</v>
      </c>
      <c r="G55" s="12"/>
      <c r="H55" s="8">
        <f t="shared" si="2"/>
        <v>44716</v>
      </c>
      <c r="I55" s="11">
        <f t="shared" ca="1" si="0"/>
        <v>7</v>
      </c>
      <c r="J55" s="9" t="str">
        <f t="shared" ca="1" si="1"/>
        <v>NOT DUE</v>
      </c>
      <c r="K55" s="29"/>
      <c r="L55" s="10" t="s">
        <v>2285</v>
      </c>
    </row>
    <row r="56" spans="1:12" ht="25.5" x14ac:dyDescent="0.25">
      <c r="A56" s="9" t="s">
        <v>1749</v>
      </c>
      <c r="B56" s="49" t="s">
        <v>1699</v>
      </c>
      <c r="C56" s="52" t="s">
        <v>1750</v>
      </c>
      <c r="D56" s="50" t="s">
        <v>593</v>
      </c>
      <c r="E56" s="7">
        <v>41642</v>
      </c>
      <c r="F56" s="7">
        <v>44709</v>
      </c>
      <c r="G56" s="12"/>
      <c r="H56" s="8">
        <f t="shared" si="2"/>
        <v>44716</v>
      </c>
      <c r="I56" s="11">
        <f t="shared" ca="1" si="0"/>
        <v>7</v>
      </c>
      <c r="J56" s="9" t="str">
        <f t="shared" ca="1" si="1"/>
        <v>NOT DUE</v>
      </c>
      <c r="K56" s="29"/>
      <c r="L56" s="10" t="s">
        <v>2285</v>
      </c>
    </row>
    <row r="57" spans="1:12" ht="25.5" x14ac:dyDescent="0.25">
      <c r="A57" s="9" t="s">
        <v>1751</v>
      </c>
      <c r="B57" s="45" t="s">
        <v>1699</v>
      </c>
      <c r="C57" s="51" t="s">
        <v>1752</v>
      </c>
      <c r="D57" s="47" t="s">
        <v>593</v>
      </c>
      <c r="E57" s="7">
        <v>41642</v>
      </c>
      <c r="F57" s="7">
        <v>44709</v>
      </c>
      <c r="G57" s="12"/>
      <c r="H57" s="8">
        <f t="shared" si="2"/>
        <v>44716</v>
      </c>
      <c r="I57" s="11">
        <f t="shared" ca="1" si="0"/>
        <v>7</v>
      </c>
      <c r="J57" s="9" t="str">
        <f t="shared" ca="1" si="1"/>
        <v>NOT DUE</v>
      </c>
      <c r="K57" s="29"/>
      <c r="L57" s="10" t="s">
        <v>2285</v>
      </c>
    </row>
    <row r="58" spans="1:12" ht="25.5" x14ac:dyDescent="0.25">
      <c r="A58" s="9" t="s">
        <v>1753</v>
      </c>
      <c r="B58" s="45" t="s">
        <v>1699</v>
      </c>
      <c r="C58" s="51" t="s">
        <v>1752</v>
      </c>
      <c r="D58" s="47" t="s">
        <v>593</v>
      </c>
      <c r="E58" s="7">
        <v>41642</v>
      </c>
      <c r="F58" s="7">
        <v>44709</v>
      </c>
      <c r="G58" s="12"/>
      <c r="H58" s="8">
        <f t="shared" si="2"/>
        <v>44716</v>
      </c>
      <c r="I58" s="11">
        <f t="shared" ca="1" si="0"/>
        <v>7</v>
      </c>
      <c r="J58" s="9" t="str">
        <f t="shared" ca="1" si="1"/>
        <v>NOT DUE</v>
      </c>
      <c r="K58" s="29"/>
      <c r="L58" s="10" t="s">
        <v>2285</v>
      </c>
    </row>
    <row r="59" spans="1:12" ht="25.5" x14ac:dyDescent="0.25">
      <c r="A59" s="9" t="s">
        <v>1754</v>
      </c>
      <c r="B59" s="45" t="s">
        <v>1699</v>
      </c>
      <c r="C59" s="51" t="s">
        <v>1755</v>
      </c>
      <c r="D59" s="47" t="s">
        <v>593</v>
      </c>
      <c r="E59" s="7">
        <v>41642</v>
      </c>
      <c r="F59" s="7">
        <v>44709</v>
      </c>
      <c r="G59" s="12"/>
      <c r="H59" s="8">
        <f t="shared" si="2"/>
        <v>44716</v>
      </c>
      <c r="I59" s="11">
        <f t="shared" ca="1" si="0"/>
        <v>7</v>
      </c>
      <c r="J59" s="9" t="str">
        <f t="shared" ca="1" si="1"/>
        <v>NOT DUE</v>
      </c>
      <c r="K59" s="29"/>
      <c r="L59" s="10" t="s">
        <v>2285</v>
      </c>
    </row>
    <row r="60" spans="1:12" ht="25.5" x14ac:dyDescent="0.25">
      <c r="A60" s="9" t="s">
        <v>1756</v>
      </c>
      <c r="B60" s="49" t="s">
        <v>1699</v>
      </c>
      <c r="C60" s="52" t="s">
        <v>1757</v>
      </c>
      <c r="D60" s="50" t="s">
        <v>593</v>
      </c>
      <c r="E60" s="7">
        <v>41642</v>
      </c>
      <c r="F60" s="7">
        <v>44709</v>
      </c>
      <c r="G60" s="12"/>
      <c r="H60" s="8">
        <f t="shared" si="2"/>
        <v>44716</v>
      </c>
      <c r="I60" s="11">
        <f t="shared" ca="1" si="0"/>
        <v>7</v>
      </c>
      <c r="J60" s="9" t="str">
        <f t="shared" ca="1" si="1"/>
        <v>NOT DUE</v>
      </c>
      <c r="K60" s="29"/>
      <c r="L60" s="10" t="s">
        <v>2285</v>
      </c>
    </row>
    <row r="61" spans="1:12" ht="25.5" x14ac:dyDescent="0.25">
      <c r="A61" s="9" t="s">
        <v>1758</v>
      </c>
      <c r="B61" s="49" t="s">
        <v>1699</v>
      </c>
      <c r="C61" s="52" t="s">
        <v>1757</v>
      </c>
      <c r="D61" s="50" t="s">
        <v>593</v>
      </c>
      <c r="E61" s="7">
        <v>41642</v>
      </c>
      <c r="F61" s="7">
        <v>44709</v>
      </c>
      <c r="G61" s="12"/>
      <c r="H61" s="8">
        <f t="shared" si="2"/>
        <v>44716</v>
      </c>
      <c r="I61" s="11">
        <f t="shared" ca="1" si="0"/>
        <v>7</v>
      </c>
      <c r="J61" s="9" t="str">
        <f t="shared" ca="1" si="1"/>
        <v>NOT DUE</v>
      </c>
      <c r="K61" s="29"/>
      <c r="L61" s="10" t="s">
        <v>2285</v>
      </c>
    </row>
    <row r="62" spans="1:12" ht="25.5" x14ac:dyDescent="0.25">
      <c r="A62" s="9" t="s">
        <v>1759</v>
      </c>
      <c r="B62" s="49" t="s">
        <v>1699</v>
      </c>
      <c r="C62" s="52" t="s">
        <v>1757</v>
      </c>
      <c r="D62" s="50" t="s">
        <v>593</v>
      </c>
      <c r="E62" s="7">
        <v>41642</v>
      </c>
      <c r="F62" s="7">
        <v>44709</v>
      </c>
      <c r="G62" s="12"/>
      <c r="H62" s="8">
        <f t="shared" si="2"/>
        <v>44716</v>
      </c>
      <c r="I62" s="11">
        <f t="shared" ca="1" si="0"/>
        <v>7</v>
      </c>
      <c r="J62" s="9" t="str">
        <f t="shared" ca="1" si="1"/>
        <v>NOT DUE</v>
      </c>
      <c r="K62" s="29"/>
      <c r="L62" s="10" t="s">
        <v>2285</v>
      </c>
    </row>
    <row r="63" spans="1:12" ht="25.5" x14ac:dyDescent="0.25">
      <c r="A63" s="9" t="s">
        <v>1760</v>
      </c>
      <c r="B63" s="45" t="s">
        <v>1699</v>
      </c>
      <c r="C63" s="51" t="s">
        <v>1761</v>
      </c>
      <c r="D63" s="47" t="s">
        <v>593</v>
      </c>
      <c r="E63" s="7">
        <v>41642</v>
      </c>
      <c r="F63" s="7">
        <v>44709</v>
      </c>
      <c r="G63" s="12"/>
      <c r="H63" s="8">
        <f t="shared" si="2"/>
        <v>44716</v>
      </c>
      <c r="I63" s="11">
        <f t="shared" ca="1" si="0"/>
        <v>7</v>
      </c>
      <c r="J63" s="9" t="str">
        <f t="shared" ca="1" si="1"/>
        <v>NOT DUE</v>
      </c>
      <c r="K63" s="29"/>
      <c r="L63" s="10" t="s">
        <v>2285</v>
      </c>
    </row>
    <row r="64" spans="1:12" ht="25.5" x14ac:dyDescent="0.25">
      <c r="A64" s="9" t="s">
        <v>1762</v>
      </c>
      <c r="B64" s="45" t="s">
        <v>1699</v>
      </c>
      <c r="C64" s="51" t="s">
        <v>1761</v>
      </c>
      <c r="D64" s="47" t="s">
        <v>593</v>
      </c>
      <c r="E64" s="7">
        <v>41642</v>
      </c>
      <c r="F64" s="7">
        <v>44709</v>
      </c>
      <c r="G64" s="12"/>
      <c r="H64" s="8">
        <f t="shared" si="2"/>
        <v>44716</v>
      </c>
      <c r="I64" s="11">
        <f t="shared" ca="1" si="0"/>
        <v>7</v>
      </c>
      <c r="J64" s="9" t="str">
        <f t="shared" ca="1" si="1"/>
        <v>NOT DUE</v>
      </c>
      <c r="K64" s="29"/>
      <c r="L64" s="10" t="s">
        <v>2285</v>
      </c>
    </row>
    <row r="65" spans="1:12" ht="25.5" x14ac:dyDescent="0.25">
      <c r="A65" s="9" t="s">
        <v>1763</v>
      </c>
      <c r="B65" s="45" t="s">
        <v>1699</v>
      </c>
      <c r="C65" s="51" t="s">
        <v>1761</v>
      </c>
      <c r="D65" s="47" t="s">
        <v>593</v>
      </c>
      <c r="E65" s="7">
        <v>41642</v>
      </c>
      <c r="F65" s="7">
        <v>44709</v>
      </c>
      <c r="G65" s="12"/>
      <c r="H65" s="8">
        <f t="shared" si="2"/>
        <v>44716</v>
      </c>
      <c r="I65" s="11">
        <f t="shared" ca="1" si="0"/>
        <v>7</v>
      </c>
      <c r="J65" s="9" t="str">
        <f t="shared" ca="1" si="1"/>
        <v>NOT DUE</v>
      </c>
      <c r="K65" s="29"/>
      <c r="L65" s="10" t="s">
        <v>2285</v>
      </c>
    </row>
    <row r="66" spans="1:12" ht="25.5" x14ac:dyDescent="0.25">
      <c r="A66" s="9" t="s">
        <v>1764</v>
      </c>
      <c r="B66" s="49" t="s">
        <v>1699</v>
      </c>
      <c r="C66" s="52" t="s">
        <v>1765</v>
      </c>
      <c r="D66" s="50" t="s">
        <v>593</v>
      </c>
      <c r="E66" s="7">
        <v>41642</v>
      </c>
      <c r="F66" s="7">
        <v>44709</v>
      </c>
      <c r="G66" s="12"/>
      <c r="H66" s="8">
        <f t="shared" si="2"/>
        <v>44716</v>
      </c>
      <c r="I66" s="11">
        <f t="shared" ca="1" si="0"/>
        <v>7</v>
      </c>
      <c r="J66" s="9" t="str">
        <f t="shared" ca="1" si="1"/>
        <v>NOT DUE</v>
      </c>
      <c r="K66" s="29"/>
      <c r="L66" s="10" t="s">
        <v>2285</v>
      </c>
    </row>
    <row r="67" spans="1:12" ht="25.5" x14ac:dyDescent="0.25">
      <c r="A67" s="9" t="s">
        <v>1766</v>
      </c>
      <c r="B67" s="49" t="s">
        <v>1699</v>
      </c>
      <c r="C67" s="52" t="s">
        <v>1765</v>
      </c>
      <c r="D67" s="50" t="s">
        <v>593</v>
      </c>
      <c r="E67" s="7">
        <v>41642</v>
      </c>
      <c r="F67" s="7">
        <v>44709</v>
      </c>
      <c r="G67" s="12"/>
      <c r="H67" s="8">
        <f t="shared" si="2"/>
        <v>44716</v>
      </c>
      <c r="I67" s="11">
        <f t="shared" ca="1" si="0"/>
        <v>7</v>
      </c>
      <c r="J67" s="9" t="str">
        <f t="shared" ca="1" si="1"/>
        <v>NOT DUE</v>
      </c>
      <c r="K67" s="29"/>
      <c r="L67" s="10" t="s">
        <v>2285</v>
      </c>
    </row>
    <row r="68" spans="1:12" ht="25.5" x14ac:dyDescent="0.25">
      <c r="A68" s="9" t="s">
        <v>1767</v>
      </c>
      <c r="B68" s="49" t="s">
        <v>1699</v>
      </c>
      <c r="C68" s="52" t="s">
        <v>1768</v>
      </c>
      <c r="D68" s="50" t="s">
        <v>593</v>
      </c>
      <c r="E68" s="7">
        <v>41642</v>
      </c>
      <c r="F68" s="7">
        <v>44709</v>
      </c>
      <c r="G68" s="12"/>
      <c r="H68" s="8">
        <f t="shared" si="2"/>
        <v>44716</v>
      </c>
      <c r="I68" s="11">
        <f t="shared" ca="1" si="0"/>
        <v>7</v>
      </c>
      <c r="J68" s="9" t="str">
        <f t="shared" ca="1" si="1"/>
        <v>NOT DUE</v>
      </c>
      <c r="K68" s="29"/>
      <c r="L68" s="10" t="s">
        <v>2285</v>
      </c>
    </row>
    <row r="69" spans="1:12" ht="25.5" x14ac:dyDescent="0.25">
      <c r="A69" s="9" t="s">
        <v>1769</v>
      </c>
      <c r="B69" s="45" t="s">
        <v>1699</v>
      </c>
      <c r="C69" s="51" t="s">
        <v>1770</v>
      </c>
      <c r="D69" s="47" t="s">
        <v>593</v>
      </c>
      <c r="E69" s="7">
        <v>41642</v>
      </c>
      <c r="F69" s="7">
        <v>44709</v>
      </c>
      <c r="G69" s="12"/>
      <c r="H69" s="8">
        <f t="shared" si="2"/>
        <v>44716</v>
      </c>
      <c r="I69" s="11">
        <f t="shared" ca="1" si="0"/>
        <v>7</v>
      </c>
      <c r="J69" s="9" t="str">
        <f t="shared" ca="1" si="1"/>
        <v>NOT DUE</v>
      </c>
      <c r="K69" s="29"/>
      <c r="L69" s="10" t="s">
        <v>2285</v>
      </c>
    </row>
    <row r="70" spans="1:12" ht="25.5" x14ac:dyDescent="0.25">
      <c r="A70" s="9" t="s">
        <v>1771</v>
      </c>
      <c r="B70" s="45" t="s">
        <v>1699</v>
      </c>
      <c r="C70" s="51" t="s">
        <v>1770</v>
      </c>
      <c r="D70" s="47" t="s">
        <v>593</v>
      </c>
      <c r="E70" s="7">
        <v>41642</v>
      </c>
      <c r="F70" s="7">
        <v>44709</v>
      </c>
      <c r="G70" s="12"/>
      <c r="H70" s="8">
        <f t="shared" si="2"/>
        <v>44716</v>
      </c>
      <c r="I70" s="11">
        <f t="shared" ca="1" si="0"/>
        <v>7</v>
      </c>
      <c r="J70" s="9" t="str">
        <f t="shared" ca="1" si="1"/>
        <v>NOT DUE</v>
      </c>
      <c r="K70" s="29"/>
      <c r="L70" s="10" t="s">
        <v>2285</v>
      </c>
    </row>
    <row r="71" spans="1:12" ht="25.5" x14ac:dyDescent="0.25">
      <c r="A71" s="9" t="s">
        <v>1772</v>
      </c>
      <c r="B71" s="45" t="s">
        <v>1699</v>
      </c>
      <c r="C71" s="51" t="s">
        <v>1773</v>
      </c>
      <c r="D71" s="47" t="s">
        <v>593</v>
      </c>
      <c r="E71" s="7">
        <v>41642</v>
      </c>
      <c r="F71" s="7">
        <v>44709</v>
      </c>
      <c r="G71" s="12"/>
      <c r="H71" s="8">
        <f t="shared" si="2"/>
        <v>44716</v>
      </c>
      <c r="I71" s="11">
        <f t="shared" ca="1" si="0"/>
        <v>7</v>
      </c>
      <c r="J71" s="9" t="str">
        <f t="shared" ca="1" si="1"/>
        <v>NOT DUE</v>
      </c>
      <c r="K71" s="29"/>
      <c r="L71" s="10" t="s">
        <v>2285</v>
      </c>
    </row>
    <row r="72" spans="1:12" ht="25.5" x14ac:dyDescent="0.25">
      <c r="A72" s="9" t="s">
        <v>1774</v>
      </c>
      <c r="B72" s="49" t="s">
        <v>1699</v>
      </c>
      <c r="C72" s="52" t="s">
        <v>1775</v>
      </c>
      <c r="D72" s="50" t="s">
        <v>593</v>
      </c>
      <c r="E72" s="7">
        <v>41642</v>
      </c>
      <c r="F72" s="7">
        <v>44709</v>
      </c>
      <c r="G72" s="12"/>
      <c r="H72" s="8">
        <f t="shared" si="2"/>
        <v>44716</v>
      </c>
      <c r="I72" s="11">
        <f t="shared" ref="I72:I135" ca="1" si="4">IF(ISBLANK(H72),"",H72-DATE(YEAR(NOW()),MONTH(NOW()),DAY(NOW())))</f>
        <v>7</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44709</v>
      </c>
      <c r="G73" s="12"/>
      <c r="H73" s="8">
        <f t="shared" si="2"/>
        <v>44716</v>
      </c>
      <c r="I73" s="11">
        <f t="shared" ca="1" si="4"/>
        <v>7</v>
      </c>
      <c r="J73" s="9" t="str">
        <f t="shared" ca="1" si="5"/>
        <v>NOT DUE</v>
      </c>
      <c r="K73" s="29"/>
      <c r="L73" s="10" t="s">
        <v>2285</v>
      </c>
    </row>
    <row r="74" spans="1:12" ht="25.5" x14ac:dyDescent="0.25">
      <c r="A74" s="9" t="s">
        <v>1777</v>
      </c>
      <c r="B74" s="49" t="s">
        <v>1699</v>
      </c>
      <c r="C74" s="52" t="s">
        <v>1778</v>
      </c>
      <c r="D74" s="50" t="s">
        <v>593</v>
      </c>
      <c r="E74" s="7">
        <v>41642</v>
      </c>
      <c r="F74" s="7">
        <v>44709</v>
      </c>
      <c r="G74" s="12"/>
      <c r="H74" s="8">
        <f t="shared" ref="H74:H137" si="6">DATE(YEAR(F74),MONTH(F74),DAY(F74)+7)</f>
        <v>44716</v>
      </c>
      <c r="I74" s="11">
        <f t="shared" ca="1" si="4"/>
        <v>7</v>
      </c>
      <c r="J74" s="9" t="str">
        <f t="shared" ca="1" si="5"/>
        <v>NOT DUE</v>
      </c>
      <c r="K74" s="29"/>
      <c r="L74" s="10" t="s">
        <v>2285</v>
      </c>
    </row>
    <row r="75" spans="1:12" ht="25.5" x14ac:dyDescent="0.25">
      <c r="A75" s="9" t="s">
        <v>1779</v>
      </c>
      <c r="B75" s="45" t="s">
        <v>1699</v>
      </c>
      <c r="C75" s="51" t="s">
        <v>1780</v>
      </c>
      <c r="D75" s="47" t="s">
        <v>593</v>
      </c>
      <c r="E75" s="7">
        <v>41642</v>
      </c>
      <c r="F75" s="7">
        <v>44709</v>
      </c>
      <c r="G75" s="12"/>
      <c r="H75" s="8">
        <f t="shared" si="6"/>
        <v>44716</v>
      </c>
      <c r="I75" s="11">
        <f t="shared" ca="1" si="4"/>
        <v>7</v>
      </c>
      <c r="J75" s="9" t="str">
        <f t="shared" ca="1" si="5"/>
        <v>NOT DUE</v>
      </c>
      <c r="K75" s="29"/>
      <c r="L75" s="10" t="s">
        <v>2285</v>
      </c>
    </row>
    <row r="76" spans="1:12" ht="25.5" x14ac:dyDescent="0.25">
      <c r="A76" s="9" t="s">
        <v>1781</v>
      </c>
      <c r="B76" s="45" t="s">
        <v>1699</v>
      </c>
      <c r="C76" s="51" t="s">
        <v>1780</v>
      </c>
      <c r="D76" s="47" t="s">
        <v>593</v>
      </c>
      <c r="E76" s="7">
        <v>41642</v>
      </c>
      <c r="F76" s="7">
        <v>44709</v>
      </c>
      <c r="G76" s="12"/>
      <c r="H76" s="8">
        <f t="shared" si="6"/>
        <v>44716</v>
      </c>
      <c r="I76" s="11">
        <f t="shared" ca="1" si="4"/>
        <v>7</v>
      </c>
      <c r="J76" s="9" t="str">
        <f t="shared" ca="1" si="5"/>
        <v>NOT DUE</v>
      </c>
      <c r="K76" s="29"/>
      <c r="L76" s="10" t="s">
        <v>2285</v>
      </c>
    </row>
    <row r="77" spans="1:12" ht="25.5" x14ac:dyDescent="0.25">
      <c r="A77" s="9" t="s">
        <v>1782</v>
      </c>
      <c r="B77" s="45" t="s">
        <v>1699</v>
      </c>
      <c r="C77" s="51" t="s">
        <v>1780</v>
      </c>
      <c r="D77" s="47" t="s">
        <v>593</v>
      </c>
      <c r="E77" s="7">
        <v>41642</v>
      </c>
      <c r="F77" s="7">
        <v>44709</v>
      </c>
      <c r="G77" s="12"/>
      <c r="H77" s="8">
        <f t="shared" si="6"/>
        <v>44716</v>
      </c>
      <c r="I77" s="11">
        <f t="shared" ca="1" si="4"/>
        <v>7</v>
      </c>
      <c r="J77" s="9" t="str">
        <f t="shared" ca="1" si="5"/>
        <v>NOT DUE</v>
      </c>
      <c r="K77" s="29"/>
      <c r="L77" s="10" t="s">
        <v>2285</v>
      </c>
    </row>
    <row r="78" spans="1:12" ht="25.5" x14ac:dyDescent="0.25">
      <c r="A78" s="9" t="s">
        <v>1783</v>
      </c>
      <c r="B78" s="49" t="s">
        <v>1699</v>
      </c>
      <c r="C78" s="52" t="s">
        <v>1784</v>
      </c>
      <c r="D78" s="50" t="s">
        <v>593</v>
      </c>
      <c r="E78" s="7">
        <v>41642</v>
      </c>
      <c r="F78" s="7">
        <v>44709</v>
      </c>
      <c r="G78" s="12"/>
      <c r="H78" s="8">
        <f t="shared" si="6"/>
        <v>44716</v>
      </c>
      <c r="I78" s="11">
        <f t="shared" ca="1" si="4"/>
        <v>7</v>
      </c>
      <c r="J78" s="9" t="str">
        <f t="shared" ca="1" si="5"/>
        <v>NOT DUE</v>
      </c>
      <c r="K78" s="29"/>
      <c r="L78" s="10" t="s">
        <v>2285</v>
      </c>
    </row>
    <row r="79" spans="1:12" ht="25.5" x14ac:dyDescent="0.25">
      <c r="A79" s="9" t="s">
        <v>1785</v>
      </c>
      <c r="B79" s="49" t="s">
        <v>1699</v>
      </c>
      <c r="C79" s="52" t="s">
        <v>1784</v>
      </c>
      <c r="D79" s="50" t="s">
        <v>593</v>
      </c>
      <c r="E79" s="7">
        <v>41642</v>
      </c>
      <c r="F79" s="7">
        <v>44709</v>
      </c>
      <c r="G79" s="12"/>
      <c r="H79" s="8">
        <f t="shared" si="6"/>
        <v>44716</v>
      </c>
      <c r="I79" s="11">
        <f t="shared" ca="1" si="4"/>
        <v>7</v>
      </c>
      <c r="J79" s="9" t="str">
        <f t="shared" ca="1" si="5"/>
        <v>NOT DUE</v>
      </c>
      <c r="K79" s="29"/>
      <c r="L79" s="10" t="s">
        <v>2285</v>
      </c>
    </row>
    <row r="80" spans="1:12" ht="25.5" x14ac:dyDescent="0.25">
      <c r="A80" s="9" t="s">
        <v>1786</v>
      </c>
      <c r="B80" s="49" t="s">
        <v>1699</v>
      </c>
      <c r="C80" s="52" t="s">
        <v>1787</v>
      </c>
      <c r="D80" s="50" t="s">
        <v>593</v>
      </c>
      <c r="E80" s="7">
        <v>41642</v>
      </c>
      <c r="F80" s="7">
        <v>44709</v>
      </c>
      <c r="G80" s="12"/>
      <c r="H80" s="8">
        <f t="shared" si="6"/>
        <v>44716</v>
      </c>
      <c r="I80" s="11">
        <f t="shared" ca="1" si="4"/>
        <v>7</v>
      </c>
      <c r="J80" s="9" t="str">
        <f t="shared" ca="1" si="5"/>
        <v>NOT DUE</v>
      </c>
      <c r="K80" s="29"/>
      <c r="L80" s="10" t="s">
        <v>2285</v>
      </c>
    </row>
    <row r="81" spans="1:12" ht="25.5" x14ac:dyDescent="0.25">
      <c r="A81" s="9" t="s">
        <v>1788</v>
      </c>
      <c r="B81" s="45" t="s">
        <v>1699</v>
      </c>
      <c r="C81" s="51" t="s">
        <v>1789</v>
      </c>
      <c r="D81" s="47" t="s">
        <v>593</v>
      </c>
      <c r="E81" s="7">
        <v>41642</v>
      </c>
      <c r="F81" s="7">
        <v>44709</v>
      </c>
      <c r="G81" s="12"/>
      <c r="H81" s="8">
        <f t="shared" si="6"/>
        <v>44716</v>
      </c>
      <c r="I81" s="11">
        <f t="shared" ca="1" si="4"/>
        <v>7</v>
      </c>
      <c r="J81" s="9" t="str">
        <f t="shared" ca="1" si="5"/>
        <v>NOT DUE</v>
      </c>
      <c r="K81" s="29"/>
      <c r="L81" s="10" t="s">
        <v>2285</v>
      </c>
    </row>
    <row r="82" spans="1:12" ht="25.5" x14ac:dyDescent="0.25">
      <c r="A82" s="9" t="s">
        <v>1790</v>
      </c>
      <c r="B82" s="45" t="s">
        <v>1699</v>
      </c>
      <c r="C82" s="51" t="s">
        <v>1789</v>
      </c>
      <c r="D82" s="47" t="s">
        <v>593</v>
      </c>
      <c r="E82" s="7">
        <v>41642</v>
      </c>
      <c r="F82" s="7">
        <v>44709</v>
      </c>
      <c r="G82" s="12"/>
      <c r="H82" s="8">
        <f t="shared" si="6"/>
        <v>44716</v>
      </c>
      <c r="I82" s="11">
        <f t="shared" ca="1" si="4"/>
        <v>7</v>
      </c>
      <c r="J82" s="9" t="str">
        <f t="shared" ca="1" si="5"/>
        <v>NOT DUE</v>
      </c>
      <c r="K82" s="29"/>
      <c r="L82" s="10" t="s">
        <v>2285</v>
      </c>
    </row>
    <row r="83" spans="1:12" ht="25.5" x14ac:dyDescent="0.25">
      <c r="A83" s="9" t="s">
        <v>1791</v>
      </c>
      <c r="B83" s="45" t="s">
        <v>1699</v>
      </c>
      <c r="C83" s="51" t="s">
        <v>1792</v>
      </c>
      <c r="D83" s="47" t="s">
        <v>593</v>
      </c>
      <c r="E83" s="7">
        <v>41642</v>
      </c>
      <c r="F83" s="7">
        <v>44709</v>
      </c>
      <c r="G83" s="12"/>
      <c r="H83" s="8">
        <f t="shared" si="6"/>
        <v>44716</v>
      </c>
      <c r="I83" s="11">
        <f t="shared" ca="1" si="4"/>
        <v>7</v>
      </c>
      <c r="J83" s="9" t="str">
        <f t="shared" ca="1" si="5"/>
        <v>NOT DUE</v>
      </c>
      <c r="K83" s="29"/>
      <c r="L83" s="10" t="s">
        <v>2285</v>
      </c>
    </row>
    <row r="84" spans="1:12" ht="25.5" x14ac:dyDescent="0.25">
      <c r="A84" s="9" t="s">
        <v>1793</v>
      </c>
      <c r="B84" s="49" t="s">
        <v>1699</v>
      </c>
      <c r="C84" s="52" t="s">
        <v>1794</v>
      </c>
      <c r="D84" s="50" t="s">
        <v>593</v>
      </c>
      <c r="E84" s="7">
        <v>41642</v>
      </c>
      <c r="F84" s="7">
        <v>44709</v>
      </c>
      <c r="G84" s="12"/>
      <c r="H84" s="8">
        <f t="shared" si="6"/>
        <v>44716</v>
      </c>
      <c r="I84" s="11">
        <f t="shared" ca="1" si="4"/>
        <v>7</v>
      </c>
      <c r="J84" s="9" t="str">
        <f t="shared" ca="1" si="5"/>
        <v>NOT DUE</v>
      </c>
      <c r="K84" s="29"/>
      <c r="L84" s="10" t="s">
        <v>2285</v>
      </c>
    </row>
    <row r="85" spans="1:12" ht="25.5" x14ac:dyDescent="0.25">
      <c r="A85" s="9" t="s">
        <v>1795</v>
      </c>
      <c r="B85" s="49" t="s">
        <v>1699</v>
      </c>
      <c r="C85" s="52" t="s">
        <v>1794</v>
      </c>
      <c r="D85" s="50" t="s">
        <v>593</v>
      </c>
      <c r="E85" s="7">
        <v>41642</v>
      </c>
      <c r="F85" s="7">
        <v>44709</v>
      </c>
      <c r="G85" s="12"/>
      <c r="H85" s="8">
        <f t="shared" si="6"/>
        <v>44716</v>
      </c>
      <c r="I85" s="11">
        <f t="shared" ca="1" si="4"/>
        <v>7</v>
      </c>
      <c r="J85" s="9" t="str">
        <f t="shared" ca="1" si="5"/>
        <v>NOT DUE</v>
      </c>
      <c r="K85" s="29"/>
      <c r="L85" s="10" t="s">
        <v>2285</v>
      </c>
    </row>
    <row r="86" spans="1:12" ht="25.5" x14ac:dyDescent="0.25">
      <c r="A86" s="9" t="s">
        <v>1796</v>
      </c>
      <c r="B86" s="49" t="s">
        <v>1699</v>
      </c>
      <c r="C86" s="52" t="s">
        <v>1797</v>
      </c>
      <c r="D86" s="50" t="s">
        <v>593</v>
      </c>
      <c r="E86" s="7">
        <v>41642</v>
      </c>
      <c r="F86" s="7">
        <v>44709</v>
      </c>
      <c r="G86" s="12"/>
      <c r="H86" s="8">
        <f t="shared" si="6"/>
        <v>44716</v>
      </c>
      <c r="I86" s="11">
        <f t="shared" ca="1" si="4"/>
        <v>7</v>
      </c>
      <c r="J86" s="9" t="str">
        <f t="shared" ca="1" si="5"/>
        <v>NOT DUE</v>
      </c>
      <c r="K86" s="29"/>
      <c r="L86" s="10" t="s">
        <v>2285</v>
      </c>
    </row>
    <row r="87" spans="1:12" ht="25.5" x14ac:dyDescent="0.25">
      <c r="A87" s="9" t="s">
        <v>1798</v>
      </c>
      <c r="B87" s="45" t="s">
        <v>1699</v>
      </c>
      <c r="C87" s="51" t="s">
        <v>1799</v>
      </c>
      <c r="D87" s="47" t="s">
        <v>593</v>
      </c>
      <c r="E87" s="7">
        <v>41642</v>
      </c>
      <c r="F87" s="7">
        <v>44709</v>
      </c>
      <c r="G87" s="12"/>
      <c r="H87" s="8">
        <f t="shared" si="6"/>
        <v>44716</v>
      </c>
      <c r="I87" s="11">
        <f t="shared" ca="1" si="4"/>
        <v>7</v>
      </c>
      <c r="J87" s="9" t="str">
        <f t="shared" ca="1" si="5"/>
        <v>NOT DUE</v>
      </c>
      <c r="K87" s="29"/>
      <c r="L87" s="10" t="s">
        <v>2285</v>
      </c>
    </row>
    <row r="88" spans="1:12" ht="25.5" x14ac:dyDescent="0.25">
      <c r="A88" s="9" t="s">
        <v>1800</v>
      </c>
      <c r="B88" s="45" t="s">
        <v>1699</v>
      </c>
      <c r="C88" s="51" t="s">
        <v>1799</v>
      </c>
      <c r="D88" s="47" t="s">
        <v>593</v>
      </c>
      <c r="E88" s="7">
        <v>41642</v>
      </c>
      <c r="F88" s="7">
        <v>44709</v>
      </c>
      <c r="G88" s="12"/>
      <c r="H88" s="8">
        <f t="shared" si="6"/>
        <v>44716</v>
      </c>
      <c r="I88" s="11">
        <f t="shared" ca="1" si="4"/>
        <v>7</v>
      </c>
      <c r="J88" s="9" t="str">
        <f t="shared" ca="1" si="5"/>
        <v>NOT DUE</v>
      </c>
      <c r="K88" s="29"/>
      <c r="L88" s="10" t="s">
        <v>2285</v>
      </c>
    </row>
    <row r="89" spans="1:12" ht="25.5" x14ac:dyDescent="0.25">
      <c r="A89" s="9" t="s">
        <v>1801</v>
      </c>
      <c r="B89" s="45" t="s">
        <v>1699</v>
      </c>
      <c r="C89" s="51" t="s">
        <v>1802</v>
      </c>
      <c r="D89" s="47" t="s">
        <v>593</v>
      </c>
      <c r="E89" s="7">
        <v>41642</v>
      </c>
      <c r="F89" s="7">
        <v>44709</v>
      </c>
      <c r="G89" s="12"/>
      <c r="H89" s="8">
        <f t="shared" si="6"/>
        <v>44716</v>
      </c>
      <c r="I89" s="11">
        <f t="shared" ca="1" si="4"/>
        <v>7</v>
      </c>
      <c r="J89" s="9" t="str">
        <f t="shared" ca="1" si="5"/>
        <v>NOT DUE</v>
      </c>
      <c r="K89" s="29"/>
      <c r="L89" s="10" t="s">
        <v>2285</v>
      </c>
    </row>
    <row r="90" spans="1:12" ht="25.5" x14ac:dyDescent="0.25">
      <c r="A90" s="9" t="s">
        <v>1803</v>
      </c>
      <c r="B90" s="49" t="s">
        <v>1699</v>
      </c>
      <c r="C90" s="52" t="s">
        <v>1804</v>
      </c>
      <c r="D90" s="50" t="s">
        <v>593</v>
      </c>
      <c r="E90" s="7">
        <v>41642</v>
      </c>
      <c r="F90" s="7">
        <v>44709</v>
      </c>
      <c r="G90" s="12"/>
      <c r="H90" s="8">
        <f t="shared" si="6"/>
        <v>44716</v>
      </c>
      <c r="I90" s="11">
        <f t="shared" ca="1" si="4"/>
        <v>7</v>
      </c>
      <c r="J90" s="9" t="str">
        <f t="shared" ca="1" si="5"/>
        <v>NOT DUE</v>
      </c>
      <c r="K90" s="29"/>
      <c r="L90" s="10" t="s">
        <v>2285</v>
      </c>
    </row>
    <row r="91" spans="1:12" ht="25.5" x14ac:dyDescent="0.25">
      <c r="A91" s="9" t="s">
        <v>1805</v>
      </c>
      <c r="B91" s="49" t="s">
        <v>1699</v>
      </c>
      <c r="C91" s="52" t="s">
        <v>1804</v>
      </c>
      <c r="D91" s="50" t="s">
        <v>593</v>
      </c>
      <c r="E91" s="7">
        <v>41642</v>
      </c>
      <c r="F91" s="7">
        <v>44709</v>
      </c>
      <c r="G91" s="12"/>
      <c r="H91" s="8">
        <f t="shared" si="6"/>
        <v>44716</v>
      </c>
      <c r="I91" s="11">
        <f t="shared" ca="1" si="4"/>
        <v>7</v>
      </c>
      <c r="J91" s="9" t="str">
        <f t="shared" ca="1" si="5"/>
        <v>NOT DUE</v>
      </c>
      <c r="K91" s="29"/>
      <c r="L91" s="10" t="s">
        <v>2285</v>
      </c>
    </row>
    <row r="92" spans="1:12" ht="25.5" x14ac:dyDescent="0.25">
      <c r="A92" s="9" t="s">
        <v>1806</v>
      </c>
      <c r="B92" s="49" t="s">
        <v>1699</v>
      </c>
      <c r="C92" s="52" t="s">
        <v>1807</v>
      </c>
      <c r="D92" s="50" t="s">
        <v>593</v>
      </c>
      <c r="E92" s="7">
        <v>41642</v>
      </c>
      <c r="F92" s="7">
        <v>44709</v>
      </c>
      <c r="G92" s="12"/>
      <c r="H92" s="8">
        <f t="shared" si="6"/>
        <v>44716</v>
      </c>
      <c r="I92" s="11">
        <f t="shared" ca="1" si="4"/>
        <v>7</v>
      </c>
      <c r="J92" s="9" t="str">
        <f t="shared" ca="1" si="5"/>
        <v>NOT DUE</v>
      </c>
      <c r="K92" s="29"/>
      <c r="L92" s="10" t="s">
        <v>2285</v>
      </c>
    </row>
    <row r="93" spans="1:12" ht="25.5" x14ac:dyDescent="0.25">
      <c r="A93" s="9" t="s">
        <v>1808</v>
      </c>
      <c r="B93" s="45" t="s">
        <v>1699</v>
      </c>
      <c r="C93" s="51" t="s">
        <v>1809</v>
      </c>
      <c r="D93" s="47" t="s">
        <v>593</v>
      </c>
      <c r="E93" s="7">
        <v>41642</v>
      </c>
      <c r="F93" s="7">
        <v>44709</v>
      </c>
      <c r="G93" s="12"/>
      <c r="H93" s="8">
        <f t="shared" si="6"/>
        <v>44716</v>
      </c>
      <c r="I93" s="11">
        <f t="shared" ca="1" si="4"/>
        <v>7</v>
      </c>
      <c r="J93" s="9" t="str">
        <f t="shared" ca="1" si="5"/>
        <v>NOT DUE</v>
      </c>
      <c r="K93" s="29"/>
      <c r="L93" s="10" t="s">
        <v>2285</v>
      </c>
    </row>
    <row r="94" spans="1:12" ht="25.5" x14ac:dyDescent="0.25">
      <c r="A94" s="9" t="s">
        <v>1810</v>
      </c>
      <c r="B94" s="45" t="s">
        <v>1699</v>
      </c>
      <c r="C94" s="51" t="s">
        <v>1809</v>
      </c>
      <c r="D94" s="47" t="s">
        <v>593</v>
      </c>
      <c r="E94" s="7">
        <v>41642</v>
      </c>
      <c r="F94" s="7">
        <v>44709</v>
      </c>
      <c r="G94" s="12"/>
      <c r="H94" s="8">
        <f t="shared" si="6"/>
        <v>44716</v>
      </c>
      <c r="I94" s="11">
        <f t="shared" ca="1" si="4"/>
        <v>7</v>
      </c>
      <c r="J94" s="9" t="str">
        <f t="shared" ca="1" si="5"/>
        <v>NOT DUE</v>
      </c>
      <c r="K94" s="29"/>
      <c r="L94" s="10" t="s">
        <v>2285</v>
      </c>
    </row>
    <row r="95" spans="1:12" ht="25.5" x14ac:dyDescent="0.25">
      <c r="A95" s="9" t="s">
        <v>1811</v>
      </c>
      <c r="B95" s="45" t="s">
        <v>1699</v>
      </c>
      <c r="C95" s="51" t="s">
        <v>1812</v>
      </c>
      <c r="D95" s="47" t="s">
        <v>593</v>
      </c>
      <c r="E95" s="7">
        <v>41642</v>
      </c>
      <c r="F95" s="7">
        <v>44709</v>
      </c>
      <c r="G95" s="12"/>
      <c r="H95" s="8">
        <f t="shared" si="6"/>
        <v>44716</v>
      </c>
      <c r="I95" s="11">
        <f t="shared" ca="1" si="4"/>
        <v>7</v>
      </c>
      <c r="J95" s="9" t="str">
        <f t="shared" ca="1" si="5"/>
        <v>NOT DUE</v>
      </c>
      <c r="K95" s="29"/>
      <c r="L95" s="10" t="s">
        <v>2285</v>
      </c>
    </row>
    <row r="96" spans="1:12" ht="25.5" x14ac:dyDescent="0.25">
      <c r="A96" s="9" t="s">
        <v>1813</v>
      </c>
      <c r="B96" s="49" t="s">
        <v>1699</v>
      </c>
      <c r="C96" s="52" t="s">
        <v>1814</v>
      </c>
      <c r="D96" s="50" t="s">
        <v>593</v>
      </c>
      <c r="E96" s="7">
        <v>41642</v>
      </c>
      <c r="F96" s="7">
        <v>44709</v>
      </c>
      <c r="G96" s="12"/>
      <c r="H96" s="8">
        <f t="shared" si="6"/>
        <v>44716</v>
      </c>
      <c r="I96" s="11">
        <f t="shared" ca="1" si="4"/>
        <v>7</v>
      </c>
      <c r="J96" s="9" t="s">
        <v>1815</v>
      </c>
      <c r="K96" s="29"/>
      <c r="L96" s="10" t="s">
        <v>2285</v>
      </c>
    </row>
    <row r="97" spans="1:12" ht="25.5" x14ac:dyDescent="0.25">
      <c r="A97" s="9" t="s">
        <v>1816</v>
      </c>
      <c r="B97" s="49" t="s">
        <v>1699</v>
      </c>
      <c r="C97" s="52" t="s">
        <v>1814</v>
      </c>
      <c r="D97" s="50" t="s">
        <v>593</v>
      </c>
      <c r="E97" s="7">
        <v>41642</v>
      </c>
      <c r="F97" s="7">
        <v>44709</v>
      </c>
      <c r="G97" s="12"/>
      <c r="H97" s="8">
        <f t="shared" si="6"/>
        <v>44716</v>
      </c>
      <c r="I97" s="11">
        <f t="shared" ca="1" si="4"/>
        <v>7</v>
      </c>
      <c r="J97" s="9" t="str">
        <f t="shared" ca="1" si="5"/>
        <v>NOT DUE</v>
      </c>
      <c r="K97" s="29"/>
      <c r="L97" s="10" t="s">
        <v>2285</v>
      </c>
    </row>
    <row r="98" spans="1:12" ht="25.5" x14ac:dyDescent="0.25">
      <c r="A98" s="9" t="s">
        <v>1817</v>
      </c>
      <c r="B98" s="49" t="s">
        <v>1699</v>
      </c>
      <c r="C98" s="52" t="s">
        <v>1818</v>
      </c>
      <c r="D98" s="50" t="s">
        <v>593</v>
      </c>
      <c r="E98" s="7">
        <v>41642</v>
      </c>
      <c r="F98" s="7">
        <v>44709</v>
      </c>
      <c r="G98" s="12"/>
      <c r="H98" s="8">
        <f t="shared" si="6"/>
        <v>44716</v>
      </c>
      <c r="I98" s="11">
        <f t="shared" ca="1" si="4"/>
        <v>7</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44709</v>
      </c>
      <c r="G99" s="12"/>
      <c r="H99" s="8">
        <f t="shared" si="6"/>
        <v>44716</v>
      </c>
      <c r="I99" s="11">
        <f t="shared" ca="1" si="4"/>
        <v>7</v>
      </c>
      <c r="J99" s="9" t="str">
        <f t="shared" ca="1" si="7"/>
        <v>NOT DUE</v>
      </c>
      <c r="K99" s="29"/>
      <c r="L99" s="10" t="s">
        <v>2285</v>
      </c>
    </row>
    <row r="100" spans="1:12" ht="25.5" x14ac:dyDescent="0.25">
      <c r="A100" s="9" t="s">
        <v>1821</v>
      </c>
      <c r="B100" s="45" t="s">
        <v>1699</v>
      </c>
      <c r="C100" s="51" t="s">
        <v>1820</v>
      </c>
      <c r="D100" s="47" t="s">
        <v>593</v>
      </c>
      <c r="E100" s="7">
        <v>41642</v>
      </c>
      <c r="F100" s="7">
        <v>44709</v>
      </c>
      <c r="G100" s="12"/>
      <c r="H100" s="8">
        <f t="shared" si="6"/>
        <v>44716</v>
      </c>
      <c r="I100" s="11">
        <f t="shared" ca="1" si="4"/>
        <v>7</v>
      </c>
      <c r="J100" s="9" t="str">
        <f t="shared" ca="1" si="7"/>
        <v>NOT DUE</v>
      </c>
      <c r="K100" s="29"/>
      <c r="L100" s="10" t="s">
        <v>2285</v>
      </c>
    </row>
    <row r="101" spans="1:12" ht="25.5" x14ac:dyDescent="0.25">
      <c r="A101" s="9" t="s">
        <v>1822</v>
      </c>
      <c r="B101" s="45" t="s">
        <v>1699</v>
      </c>
      <c r="C101" s="51" t="s">
        <v>1823</v>
      </c>
      <c r="D101" s="47" t="s">
        <v>593</v>
      </c>
      <c r="E101" s="7">
        <v>41642</v>
      </c>
      <c r="F101" s="7">
        <v>44709</v>
      </c>
      <c r="G101" s="12"/>
      <c r="H101" s="8">
        <f t="shared" si="6"/>
        <v>44716</v>
      </c>
      <c r="I101" s="11">
        <f t="shared" ca="1" si="4"/>
        <v>7</v>
      </c>
      <c r="J101" s="9" t="str">
        <f t="shared" ca="1" si="7"/>
        <v>NOT DUE</v>
      </c>
      <c r="K101" s="29"/>
      <c r="L101" s="10" t="s">
        <v>2285</v>
      </c>
    </row>
    <row r="102" spans="1:12" ht="25.5" x14ac:dyDescent="0.25">
      <c r="A102" s="9" t="s">
        <v>1824</v>
      </c>
      <c r="B102" s="49" t="s">
        <v>1699</v>
      </c>
      <c r="C102" s="52" t="s">
        <v>1825</v>
      </c>
      <c r="D102" s="50" t="s">
        <v>593</v>
      </c>
      <c r="E102" s="7">
        <v>41642</v>
      </c>
      <c r="F102" s="7">
        <v>44709</v>
      </c>
      <c r="G102" s="12"/>
      <c r="H102" s="8">
        <f t="shared" si="6"/>
        <v>44716</v>
      </c>
      <c r="I102" s="11">
        <f t="shared" ca="1" si="4"/>
        <v>7</v>
      </c>
      <c r="J102" s="9" t="str">
        <f t="shared" ca="1" si="7"/>
        <v>NOT DUE</v>
      </c>
      <c r="K102" s="29"/>
      <c r="L102" s="10" t="s">
        <v>2285</v>
      </c>
    </row>
    <row r="103" spans="1:12" ht="25.5" x14ac:dyDescent="0.25">
      <c r="A103" s="9" t="s">
        <v>1826</v>
      </c>
      <c r="B103" s="49" t="s">
        <v>1699</v>
      </c>
      <c r="C103" s="52" t="s">
        <v>1825</v>
      </c>
      <c r="D103" s="50" t="s">
        <v>593</v>
      </c>
      <c r="E103" s="7">
        <v>41642</v>
      </c>
      <c r="F103" s="7">
        <v>44709</v>
      </c>
      <c r="G103" s="12"/>
      <c r="H103" s="8">
        <f t="shared" si="6"/>
        <v>44716</v>
      </c>
      <c r="I103" s="11">
        <f t="shared" ca="1" si="4"/>
        <v>7</v>
      </c>
      <c r="J103" s="9" t="str">
        <f t="shared" ca="1" si="7"/>
        <v>NOT DUE</v>
      </c>
      <c r="K103" s="29"/>
      <c r="L103" s="10" t="s">
        <v>2285</v>
      </c>
    </row>
    <row r="104" spans="1:12" ht="25.5" x14ac:dyDescent="0.25">
      <c r="A104" s="9" t="s">
        <v>1827</v>
      </c>
      <c r="B104" s="49" t="s">
        <v>1699</v>
      </c>
      <c r="C104" s="52" t="s">
        <v>1828</v>
      </c>
      <c r="D104" s="50" t="s">
        <v>593</v>
      </c>
      <c r="E104" s="7">
        <v>41642</v>
      </c>
      <c r="F104" s="7">
        <v>44709</v>
      </c>
      <c r="G104" s="12"/>
      <c r="H104" s="8">
        <f t="shared" si="6"/>
        <v>44716</v>
      </c>
      <c r="I104" s="11">
        <f t="shared" ca="1" si="4"/>
        <v>7</v>
      </c>
      <c r="J104" s="9" t="str">
        <f t="shared" ca="1" si="7"/>
        <v>NOT DUE</v>
      </c>
      <c r="K104" s="29"/>
      <c r="L104" s="10" t="s">
        <v>2285</v>
      </c>
    </row>
    <row r="105" spans="1:12" ht="25.5" x14ac:dyDescent="0.25">
      <c r="A105" s="9" t="s">
        <v>1829</v>
      </c>
      <c r="B105" s="45" t="s">
        <v>1699</v>
      </c>
      <c r="C105" s="53" t="s">
        <v>1830</v>
      </c>
      <c r="D105" s="47" t="s">
        <v>593</v>
      </c>
      <c r="E105" s="7">
        <v>41642</v>
      </c>
      <c r="F105" s="7">
        <v>44709</v>
      </c>
      <c r="G105" s="12"/>
      <c r="H105" s="8">
        <f t="shared" si="6"/>
        <v>44716</v>
      </c>
      <c r="I105" s="11">
        <f t="shared" ca="1" si="4"/>
        <v>7</v>
      </c>
      <c r="J105" s="9" t="str">
        <f t="shared" ca="1" si="7"/>
        <v>NOT DUE</v>
      </c>
      <c r="K105" s="29"/>
      <c r="L105" s="10" t="s">
        <v>2285</v>
      </c>
    </row>
    <row r="106" spans="1:12" ht="25.5" x14ac:dyDescent="0.25">
      <c r="A106" s="9" t="s">
        <v>1831</v>
      </c>
      <c r="B106" s="45" t="s">
        <v>1699</v>
      </c>
      <c r="C106" s="53" t="s">
        <v>1830</v>
      </c>
      <c r="D106" s="47" t="s">
        <v>593</v>
      </c>
      <c r="E106" s="7">
        <v>41642</v>
      </c>
      <c r="F106" s="7">
        <v>44709</v>
      </c>
      <c r="G106" s="12"/>
      <c r="H106" s="8">
        <f t="shared" si="6"/>
        <v>44716</v>
      </c>
      <c r="I106" s="11">
        <f t="shared" ca="1" si="4"/>
        <v>7</v>
      </c>
      <c r="J106" s="9" t="str">
        <f t="shared" ca="1" si="7"/>
        <v>NOT DUE</v>
      </c>
      <c r="K106" s="29"/>
      <c r="L106" s="10" t="s">
        <v>2285</v>
      </c>
    </row>
    <row r="107" spans="1:12" ht="25.5" x14ac:dyDescent="0.25">
      <c r="A107" s="9" t="s">
        <v>1832</v>
      </c>
      <c r="B107" s="45" t="s">
        <v>1699</v>
      </c>
      <c r="C107" s="53" t="s">
        <v>1833</v>
      </c>
      <c r="D107" s="47" t="s">
        <v>593</v>
      </c>
      <c r="E107" s="7">
        <v>41642</v>
      </c>
      <c r="F107" s="7">
        <v>44709</v>
      </c>
      <c r="G107" s="12"/>
      <c r="H107" s="8">
        <f t="shared" si="6"/>
        <v>44716</v>
      </c>
      <c r="I107" s="11">
        <f t="shared" ca="1" si="4"/>
        <v>7</v>
      </c>
      <c r="J107" s="9" t="str">
        <f t="shared" ca="1" si="7"/>
        <v>NOT DUE</v>
      </c>
      <c r="K107" s="29"/>
      <c r="L107" s="10" t="s">
        <v>2285</v>
      </c>
    </row>
    <row r="108" spans="1:12" ht="25.5" x14ac:dyDescent="0.25">
      <c r="A108" s="9" t="s">
        <v>1834</v>
      </c>
      <c r="B108" s="49" t="s">
        <v>1699</v>
      </c>
      <c r="C108" s="52" t="s">
        <v>1835</v>
      </c>
      <c r="D108" s="50" t="s">
        <v>593</v>
      </c>
      <c r="E108" s="7">
        <v>41642</v>
      </c>
      <c r="F108" s="7">
        <v>44709</v>
      </c>
      <c r="G108" s="12"/>
      <c r="H108" s="8">
        <f t="shared" si="6"/>
        <v>44716</v>
      </c>
      <c r="I108" s="11">
        <f t="shared" ca="1" si="4"/>
        <v>7</v>
      </c>
      <c r="J108" s="9" t="str">
        <f t="shared" ca="1" si="7"/>
        <v>NOT DUE</v>
      </c>
      <c r="K108" s="29"/>
      <c r="L108" s="10" t="s">
        <v>2285</v>
      </c>
    </row>
    <row r="109" spans="1:12" ht="25.5" x14ac:dyDescent="0.25">
      <c r="A109" s="9" t="s">
        <v>1836</v>
      </c>
      <c r="B109" s="49" t="s">
        <v>1699</v>
      </c>
      <c r="C109" s="52" t="s">
        <v>1835</v>
      </c>
      <c r="D109" s="50" t="s">
        <v>593</v>
      </c>
      <c r="E109" s="7">
        <v>41642</v>
      </c>
      <c r="F109" s="7">
        <v>44709</v>
      </c>
      <c r="G109" s="12"/>
      <c r="H109" s="8">
        <f t="shared" si="6"/>
        <v>44716</v>
      </c>
      <c r="I109" s="11">
        <f t="shared" ca="1" si="4"/>
        <v>7</v>
      </c>
      <c r="J109" s="9" t="str">
        <f t="shared" ca="1" si="7"/>
        <v>NOT DUE</v>
      </c>
      <c r="K109" s="29"/>
      <c r="L109" s="10" t="s">
        <v>2285</v>
      </c>
    </row>
    <row r="110" spans="1:12" ht="25.5" x14ac:dyDescent="0.25">
      <c r="A110" s="9" t="s">
        <v>1837</v>
      </c>
      <c r="B110" s="49" t="s">
        <v>1699</v>
      </c>
      <c r="C110" s="52" t="s">
        <v>1838</v>
      </c>
      <c r="D110" s="50" t="s">
        <v>593</v>
      </c>
      <c r="E110" s="7">
        <v>41642</v>
      </c>
      <c r="F110" s="7">
        <v>44709</v>
      </c>
      <c r="G110" s="12"/>
      <c r="H110" s="8">
        <f t="shared" si="6"/>
        <v>44716</v>
      </c>
      <c r="I110" s="11">
        <f t="shared" ca="1" si="4"/>
        <v>7</v>
      </c>
      <c r="J110" s="9" t="str">
        <f t="shared" ca="1" si="7"/>
        <v>NOT DUE</v>
      </c>
      <c r="K110" s="29"/>
      <c r="L110" s="10" t="s">
        <v>2285</v>
      </c>
    </row>
    <row r="111" spans="1:12" ht="25.5" x14ac:dyDescent="0.25">
      <c r="A111" s="9" t="s">
        <v>1839</v>
      </c>
      <c r="B111" s="45" t="s">
        <v>1699</v>
      </c>
      <c r="C111" s="53" t="s">
        <v>1840</v>
      </c>
      <c r="D111" s="47" t="s">
        <v>593</v>
      </c>
      <c r="E111" s="7">
        <v>41642</v>
      </c>
      <c r="F111" s="7">
        <v>44709</v>
      </c>
      <c r="G111" s="12"/>
      <c r="H111" s="8">
        <f t="shared" si="6"/>
        <v>44716</v>
      </c>
      <c r="I111" s="11">
        <f t="shared" ca="1" si="4"/>
        <v>7</v>
      </c>
      <c r="J111" s="9" t="str">
        <f t="shared" ca="1" si="7"/>
        <v>NOT DUE</v>
      </c>
      <c r="K111" s="29"/>
      <c r="L111" s="10" t="s">
        <v>2285</v>
      </c>
    </row>
    <row r="112" spans="1:12" ht="25.5" x14ac:dyDescent="0.25">
      <c r="A112" s="9" t="s">
        <v>1841</v>
      </c>
      <c r="B112" s="45" t="s">
        <v>1699</v>
      </c>
      <c r="C112" s="53" t="s">
        <v>1840</v>
      </c>
      <c r="D112" s="47" t="s">
        <v>593</v>
      </c>
      <c r="E112" s="7">
        <v>41642</v>
      </c>
      <c r="F112" s="7">
        <v>44709</v>
      </c>
      <c r="G112" s="12"/>
      <c r="H112" s="8">
        <f t="shared" si="6"/>
        <v>44716</v>
      </c>
      <c r="I112" s="11">
        <f t="shared" ca="1" si="4"/>
        <v>7</v>
      </c>
      <c r="J112" s="9" t="str">
        <f t="shared" ca="1" si="7"/>
        <v>NOT DUE</v>
      </c>
      <c r="K112" s="29"/>
      <c r="L112" s="10" t="s">
        <v>2285</v>
      </c>
    </row>
    <row r="113" spans="1:12" ht="25.5" x14ac:dyDescent="0.25">
      <c r="A113" s="9" t="s">
        <v>1842</v>
      </c>
      <c r="B113" s="45" t="s">
        <v>1699</v>
      </c>
      <c r="C113" s="53" t="s">
        <v>1843</v>
      </c>
      <c r="D113" s="47" t="s">
        <v>593</v>
      </c>
      <c r="E113" s="7">
        <v>41642</v>
      </c>
      <c r="F113" s="7">
        <v>44709</v>
      </c>
      <c r="G113" s="12"/>
      <c r="H113" s="8">
        <f t="shared" si="6"/>
        <v>44716</v>
      </c>
      <c r="I113" s="11">
        <f t="shared" ca="1" si="4"/>
        <v>7</v>
      </c>
      <c r="J113" s="9" t="str">
        <f t="shared" ca="1" si="7"/>
        <v>NOT DUE</v>
      </c>
      <c r="K113" s="29"/>
      <c r="L113" s="10" t="s">
        <v>2285</v>
      </c>
    </row>
    <row r="114" spans="1:12" ht="25.5" x14ac:dyDescent="0.25">
      <c r="A114" s="9" t="s">
        <v>1844</v>
      </c>
      <c r="B114" s="49" t="s">
        <v>1699</v>
      </c>
      <c r="C114" s="54" t="s">
        <v>1845</v>
      </c>
      <c r="D114" s="50" t="s">
        <v>593</v>
      </c>
      <c r="E114" s="7">
        <v>41642</v>
      </c>
      <c r="F114" s="7">
        <v>44709</v>
      </c>
      <c r="G114" s="12"/>
      <c r="H114" s="8">
        <f t="shared" si="6"/>
        <v>44716</v>
      </c>
      <c r="I114" s="11">
        <f t="shared" ca="1" si="4"/>
        <v>7</v>
      </c>
      <c r="J114" s="9" t="str">
        <f t="shared" ca="1" si="7"/>
        <v>NOT DUE</v>
      </c>
      <c r="K114" s="29"/>
      <c r="L114" s="10" t="s">
        <v>2285</v>
      </c>
    </row>
    <row r="115" spans="1:12" ht="25.5" x14ac:dyDescent="0.25">
      <c r="A115" s="9" t="s">
        <v>1846</v>
      </c>
      <c r="B115" s="49" t="s">
        <v>1699</v>
      </c>
      <c r="C115" s="54" t="s">
        <v>1845</v>
      </c>
      <c r="D115" s="50" t="s">
        <v>593</v>
      </c>
      <c r="E115" s="7">
        <v>41642</v>
      </c>
      <c r="F115" s="7">
        <v>44709</v>
      </c>
      <c r="G115" s="12"/>
      <c r="H115" s="8">
        <f t="shared" si="6"/>
        <v>44716</v>
      </c>
      <c r="I115" s="11">
        <f t="shared" ca="1" si="4"/>
        <v>7</v>
      </c>
      <c r="J115" s="9" t="str">
        <f t="shared" ca="1" si="7"/>
        <v>NOT DUE</v>
      </c>
      <c r="K115" s="29"/>
      <c r="L115" s="10" t="s">
        <v>2285</v>
      </c>
    </row>
    <row r="116" spans="1:12" ht="25.5" x14ac:dyDescent="0.25">
      <c r="A116" s="9" t="s">
        <v>1847</v>
      </c>
      <c r="B116" s="49" t="s">
        <v>1699</v>
      </c>
      <c r="C116" s="54" t="s">
        <v>1848</v>
      </c>
      <c r="D116" s="50" t="s">
        <v>593</v>
      </c>
      <c r="E116" s="7">
        <v>41642</v>
      </c>
      <c r="F116" s="7">
        <v>44709</v>
      </c>
      <c r="G116" s="12"/>
      <c r="H116" s="8">
        <f t="shared" si="6"/>
        <v>44716</v>
      </c>
      <c r="I116" s="11">
        <f t="shared" ca="1" si="4"/>
        <v>7</v>
      </c>
      <c r="J116" s="9" t="str">
        <f t="shared" ca="1" si="7"/>
        <v>NOT DUE</v>
      </c>
      <c r="K116" s="29"/>
      <c r="L116" s="10" t="s">
        <v>2285</v>
      </c>
    </row>
    <row r="117" spans="1:12" ht="25.5" x14ac:dyDescent="0.25">
      <c r="A117" s="9" t="s">
        <v>1849</v>
      </c>
      <c r="B117" s="45" t="s">
        <v>1699</v>
      </c>
      <c r="C117" s="53" t="s">
        <v>1850</v>
      </c>
      <c r="D117" s="47" t="s">
        <v>593</v>
      </c>
      <c r="E117" s="7">
        <v>41642</v>
      </c>
      <c r="F117" s="7">
        <v>44709</v>
      </c>
      <c r="G117" s="12"/>
      <c r="H117" s="8">
        <f t="shared" si="6"/>
        <v>44716</v>
      </c>
      <c r="I117" s="11">
        <f t="shared" ca="1" si="4"/>
        <v>7</v>
      </c>
      <c r="J117" s="9" t="str">
        <f t="shared" ca="1" si="7"/>
        <v>NOT DUE</v>
      </c>
      <c r="K117" s="29"/>
      <c r="L117" s="10" t="s">
        <v>2285</v>
      </c>
    </row>
    <row r="118" spans="1:12" ht="25.5" x14ac:dyDescent="0.25">
      <c r="A118" s="9" t="s">
        <v>1851</v>
      </c>
      <c r="B118" s="45" t="s">
        <v>1699</v>
      </c>
      <c r="C118" s="53" t="s">
        <v>1850</v>
      </c>
      <c r="D118" s="47" t="s">
        <v>593</v>
      </c>
      <c r="E118" s="7">
        <v>41642</v>
      </c>
      <c r="F118" s="7">
        <v>44709</v>
      </c>
      <c r="G118" s="12"/>
      <c r="H118" s="8">
        <f t="shared" si="6"/>
        <v>44716</v>
      </c>
      <c r="I118" s="11">
        <f t="shared" ca="1" si="4"/>
        <v>7</v>
      </c>
      <c r="J118" s="9" t="str">
        <f t="shared" ca="1" si="7"/>
        <v>NOT DUE</v>
      </c>
      <c r="K118" s="29"/>
      <c r="L118" s="10" t="s">
        <v>2285</v>
      </c>
    </row>
    <row r="119" spans="1:12" ht="25.5" x14ac:dyDescent="0.25">
      <c r="A119" s="9" t="s">
        <v>1852</v>
      </c>
      <c r="B119" s="45" t="s">
        <v>1699</v>
      </c>
      <c r="C119" s="53" t="s">
        <v>1853</v>
      </c>
      <c r="D119" s="47" t="s">
        <v>593</v>
      </c>
      <c r="E119" s="7">
        <v>41642</v>
      </c>
      <c r="F119" s="7">
        <v>44709</v>
      </c>
      <c r="G119" s="12"/>
      <c r="H119" s="8">
        <f t="shared" si="6"/>
        <v>44716</v>
      </c>
      <c r="I119" s="11">
        <f t="shared" ca="1" si="4"/>
        <v>7</v>
      </c>
      <c r="J119" s="9" t="str">
        <f t="shared" ca="1" si="7"/>
        <v>NOT DUE</v>
      </c>
      <c r="K119" s="29"/>
      <c r="L119" s="10" t="s">
        <v>2285</v>
      </c>
    </row>
    <row r="120" spans="1:12" ht="25.5" x14ac:dyDescent="0.25">
      <c r="A120" s="9" t="s">
        <v>1854</v>
      </c>
      <c r="B120" s="49" t="s">
        <v>1699</v>
      </c>
      <c r="C120" s="54" t="s">
        <v>1855</v>
      </c>
      <c r="D120" s="50" t="s">
        <v>593</v>
      </c>
      <c r="E120" s="7">
        <v>41642</v>
      </c>
      <c r="F120" s="7">
        <v>44709</v>
      </c>
      <c r="G120" s="12"/>
      <c r="H120" s="8">
        <f t="shared" si="6"/>
        <v>44716</v>
      </c>
      <c r="I120" s="11">
        <f t="shared" ca="1" si="4"/>
        <v>7</v>
      </c>
      <c r="J120" s="9" t="str">
        <f t="shared" ca="1" si="7"/>
        <v>NOT DUE</v>
      </c>
      <c r="K120" s="29"/>
      <c r="L120" s="10" t="s">
        <v>2285</v>
      </c>
    </row>
    <row r="121" spans="1:12" ht="25.5" x14ac:dyDescent="0.25">
      <c r="A121" s="9" t="s">
        <v>1856</v>
      </c>
      <c r="B121" s="49" t="s">
        <v>1699</v>
      </c>
      <c r="C121" s="54" t="s">
        <v>1855</v>
      </c>
      <c r="D121" s="50" t="s">
        <v>593</v>
      </c>
      <c r="E121" s="7">
        <v>41642</v>
      </c>
      <c r="F121" s="7">
        <v>44709</v>
      </c>
      <c r="G121" s="12"/>
      <c r="H121" s="8">
        <f t="shared" si="6"/>
        <v>44716</v>
      </c>
      <c r="I121" s="11">
        <f t="shared" ca="1" si="4"/>
        <v>7</v>
      </c>
      <c r="J121" s="9" t="str">
        <f t="shared" ca="1" si="7"/>
        <v>NOT DUE</v>
      </c>
      <c r="K121" s="29"/>
      <c r="L121" s="10" t="s">
        <v>2285</v>
      </c>
    </row>
    <row r="122" spans="1:12" ht="25.5" x14ac:dyDescent="0.25">
      <c r="A122" s="9" t="s">
        <v>1857</v>
      </c>
      <c r="B122" s="49" t="s">
        <v>1699</v>
      </c>
      <c r="C122" s="54" t="s">
        <v>1855</v>
      </c>
      <c r="D122" s="50" t="s">
        <v>593</v>
      </c>
      <c r="E122" s="7">
        <v>41642</v>
      </c>
      <c r="F122" s="7">
        <v>44709</v>
      </c>
      <c r="G122" s="12"/>
      <c r="H122" s="8">
        <f t="shared" si="6"/>
        <v>44716</v>
      </c>
      <c r="I122" s="11">
        <f t="shared" ca="1" si="4"/>
        <v>7</v>
      </c>
      <c r="J122" s="9" t="str">
        <f t="shared" ca="1" si="7"/>
        <v>NOT DUE</v>
      </c>
      <c r="K122" s="29"/>
      <c r="L122" s="10" t="s">
        <v>2285</v>
      </c>
    </row>
    <row r="123" spans="1:12" ht="25.5" x14ac:dyDescent="0.25">
      <c r="A123" s="9" t="s">
        <v>1858</v>
      </c>
      <c r="B123" s="45" t="s">
        <v>1699</v>
      </c>
      <c r="C123" s="53" t="s">
        <v>1855</v>
      </c>
      <c r="D123" s="47" t="s">
        <v>593</v>
      </c>
      <c r="E123" s="7">
        <v>41642</v>
      </c>
      <c r="F123" s="7">
        <v>44709</v>
      </c>
      <c r="G123" s="12"/>
      <c r="H123" s="8">
        <f t="shared" si="6"/>
        <v>44716</v>
      </c>
      <c r="I123" s="11">
        <f t="shared" ca="1" si="4"/>
        <v>7</v>
      </c>
      <c r="J123" s="9" t="str">
        <f t="shared" ca="1" si="7"/>
        <v>NOT DUE</v>
      </c>
      <c r="K123" s="29"/>
      <c r="L123" s="10" t="s">
        <v>2285</v>
      </c>
    </row>
    <row r="124" spans="1:12" ht="25.5" x14ac:dyDescent="0.25">
      <c r="A124" s="9" t="s">
        <v>1859</v>
      </c>
      <c r="B124" s="45" t="s">
        <v>1699</v>
      </c>
      <c r="C124" s="53" t="s">
        <v>1855</v>
      </c>
      <c r="D124" s="47" t="s">
        <v>593</v>
      </c>
      <c r="E124" s="7">
        <v>41642</v>
      </c>
      <c r="F124" s="7">
        <v>44709</v>
      </c>
      <c r="G124" s="12"/>
      <c r="H124" s="8">
        <f t="shared" si="6"/>
        <v>44716</v>
      </c>
      <c r="I124" s="11">
        <f t="shared" ca="1" si="4"/>
        <v>7</v>
      </c>
      <c r="J124" s="9" t="str">
        <f t="shared" ca="1" si="7"/>
        <v>NOT DUE</v>
      </c>
      <c r="K124" s="29"/>
      <c r="L124" s="10" t="s">
        <v>2285</v>
      </c>
    </row>
    <row r="125" spans="1:12" ht="25.5" x14ac:dyDescent="0.25">
      <c r="A125" s="9" t="s">
        <v>1860</v>
      </c>
      <c r="B125" s="45" t="s">
        <v>1699</v>
      </c>
      <c r="C125" s="53" t="s">
        <v>1855</v>
      </c>
      <c r="D125" s="47" t="s">
        <v>593</v>
      </c>
      <c r="E125" s="7">
        <v>41642</v>
      </c>
      <c r="F125" s="7">
        <v>44709</v>
      </c>
      <c r="G125" s="12"/>
      <c r="H125" s="8">
        <f t="shared" si="6"/>
        <v>44716</v>
      </c>
      <c r="I125" s="11">
        <f t="shared" ca="1" si="4"/>
        <v>7</v>
      </c>
      <c r="J125" s="9" t="str">
        <f t="shared" ca="1" si="7"/>
        <v>NOT DUE</v>
      </c>
      <c r="K125" s="29"/>
      <c r="L125" s="10" t="s">
        <v>2285</v>
      </c>
    </row>
    <row r="126" spans="1:12" ht="25.5" x14ac:dyDescent="0.25">
      <c r="A126" s="9" t="s">
        <v>1861</v>
      </c>
      <c r="B126" s="49" t="s">
        <v>1699</v>
      </c>
      <c r="C126" s="54" t="s">
        <v>1855</v>
      </c>
      <c r="D126" s="50" t="s">
        <v>593</v>
      </c>
      <c r="E126" s="7">
        <v>41642</v>
      </c>
      <c r="F126" s="7">
        <v>44709</v>
      </c>
      <c r="G126" s="12"/>
      <c r="H126" s="8">
        <f t="shared" si="6"/>
        <v>44716</v>
      </c>
      <c r="I126" s="11">
        <f t="shared" ca="1" si="4"/>
        <v>7</v>
      </c>
      <c r="J126" s="9" t="str">
        <f t="shared" ca="1" si="7"/>
        <v>NOT DUE</v>
      </c>
      <c r="K126" s="29"/>
      <c r="L126" s="10" t="s">
        <v>2285</v>
      </c>
    </row>
    <row r="127" spans="1:12" ht="25.5" x14ac:dyDescent="0.25">
      <c r="A127" s="9" t="s">
        <v>1862</v>
      </c>
      <c r="B127" s="49" t="s">
        <v>1699</v>
      </c>
      <c r="C127" s="54" t="s">
        <v>1855</v>
      </c>
      <c r="D127" s="50" t="s">
        <v>593</v>
      </c>
      <c r="E127" s="7">
        <v>41642</v>
      </c>
      <c r="F127" s="7">
        <v>44709</v>
      </c>
      <c r="G127" s="12"/>
      <c r="H127" s="8">
        <f t="shared" si="6"/>
        <v>44716</v>
      </c>
      <c r="I127" s="11">
        <f t="shared" ca="1" si="4"/>
        <v>7</v>
      </c>
      <c r="J127" s="9" t="str">
        <f t="shared" ca="1" si="7"/>
        <v>NOT DUE</v>
      </c>
      <c r="K127" s="29"/>
      <c r="L127" s="10" t="s">
        <v>2285</v>
      </c>
    </row>
    <row r="128" spans="1:12" ht="25.5" x14ac:dyDescent="0.25">
      <c r="A128" s="9" t="s">
        <v>1863</v>
      </c>
      <c r="B128" s="49" t="s">
        <v>1699</v>
      </c>
      <c r="C128" s="54" t="s">
        <v>1855</v>
      </c>
      <c r="D128" s="50" t="s">
        <v>593</v>
      </c>
      <c r="E128" s="7">
        <v>41642</v>
      </c>
      <c r="F128" s="7">
        <v>44709</v>
      </c>
      <c r="G128" s="12"/>
      <c r="H128" s="8">
        <f t="shared" si="6"/>
        <v>44716</v>
      </c>
      <c r="I128" s="11">
        <f t="shared" ca="1" si="4"/>
        <v>7</v>
      </c>
      <c r="J128" s="9" t="str">
        <f t="shared" ca="1" si="7"/>
        <v>NOT DUE</v>
      </c>
      <c r="K128" s="29"/>
      <c r="L128" s="10" t="s">
        <v>2285</v>
      </c>
    </row>
    <row r="129" spans="1:12" ht="25.5" x14ac:dyDescent="0.25">
      <c r="A129" s="9" t="s">
        <v>1864</v>
      </c>
      <c r="B129" s="45" t="s">
        <v>1699</v>
      </c>
      <c r="C129" s="53" t="s">
        <v>1865</v>
      </c>
      <c r="D129" s="47" t="s">
        <v>593</v>
      </c>
      <c r="E129" s="7">
        <v>41642</v>
      </c>
      <c r="F129" s="7">
        <v>44709</v>
      </c>
      <c r="G129" s="12"/>
      <c r="H129" s="8">
        <f t="shared" si="6"/>
        <v>44716</v>
      </c>
      <c r="I129" s="11">
        <f t="shared" ca="1" si="4"/>
        <v>7</v>
      </c>
      <c r="J129" s="9" t="str">
        <f t="shared" ca="1" si="7"/>
        <v>NOT DUE</v>
      </c>
      <c r="K129" s="29"/>
      <c r="L129" s="10" t="s">
        <v>2285</v>
      </c>
    </row>
    <row r="130" spans="1:12" ht="25.5" x14ac:dyDescent="0.25">
      <c r="A130" s="9" t="s">
        <v>1866</v>
      </c>
      <c r="B130" s="45" t="s">
        <v>1699</v>
      </c>
      <c r="C130" s="53" t="s">
        <v>1865</v>
      </c>
      <c r="D130" s="47" t="s">
        <v>593</v>
      </c>
      <c r="E130" s="7">
        <v>41642</v>
      </c>
      <c r="F130" s="7">
        <v>44709</v>
      </c>
      <c r="G130" s="12"/>
      <c r="H130" s="8">
        <f t="shared" si="6"/>
        <v>44716</v>
      </c>
      <c r="I130" s="11">
        <f t="shared" ca="1" si="4"/>
        <v>7</v>
      </c>
      <c r="J130" s="9" t="str">
        <f t="shared" ca="1" si="7"/>
        <v>NOT DUE</v>
      </c>
      <c r="K130" s="29"/>
      <c r="L130" s="10" t="s">
        <v>2285</v>
      </c>
    </row>
    <row r="131" spans="1:12" ht="25.5" x14ac:dyDescent="0.25">
      <c r="A131" s="9" t="s">
        <v>1867</v>
      </c>
      <c r="B131" s="45" t="s">
        <v>1699</v>
      </c>
      <c r="C131" s="53" t="s">
        <v>1868</v>
      </c>
      <c r="D131" s="47" t="s">
        <v>593</v>
      </c>
      <c r="E131" s="7">
        <v>41642</v>
      </c>
      <c r="F131" s="7">
        <v>44709</v>
      </c>
      <c r="G131" s="12"/>
      <c r="H131" s="8">
        <f t="shared" si="6"/>
        <v>44716</v>
      </c>
      <c r="I131" s="11">
        <f t="shared" ca="1" si="4"/>
        <v>7</v>
      </c>
      <c r="J131" s="9" t="str">
        <f t="shared" ca="1" si="7"/>
        <v>NOT DUE</v>
      </c>
      <c r="K131" s="29"/>
      <c r="L131" s="10" t="s">
        <v>2285</v>
      </c>
    </row>
    <row r="132" spans="1:12" ht="25.5" x14ac:dyDescent="0.25">
      <c r="A132" s="9" t="s">
        <v>1869</v>
      </c>
      <c r="B132" s="49" t="s">
        <v>1699</v>
      </c>
      <c r="C132" s="54" t="s">
        <v>1870</v>
      </c>
      <c r="D132" s="50" t="s">
        <v>593</v>
      </c>
      <c r="E132" s="7">
        <v>41642</v>
      </c>
      <c r="F132" s="7">
        <v>44709</v>
      </c>
      <c r="G132" s="12"/>
      <c r="H132" s="8">
        <f t="shared" si="6"/>
        <v>44716</v>
      </c>
      <c r="I132" s="11">
        <f t="shared" ca="1" si="4"/>
        <v>7</v>
      </c>
      <c r="J132" s="9" t="str">
        <f t="shared" ca="1" si="7"/>
        <v>NOT DUE</v>
      </c>
      <c r="K132" s="29"/>
      <c r="L132" s="10" t="s">
        <v>2285</v>
      </c>
    </row>
    <row r="133" spans="1:12" ht="25.5" x14ac:dyDescent="0.25">
      <c r="A133" s="9" t="s">
        <v>1871</v>
      </c>
      <c r="B133" s="49" t="s">
        <v>1699</v>
      </c>
      <c r="C133" s="54" t="s">
        <v>1870</v>
      </c>
      <c r="D133" s="50" t="s">
        <v>593</v>
      </c>
      <c r="E133" s="7">
        <v>41642</v>
      </c>
      <c r="F133" s="7">
        <v>44709</v>
      </c>
      <c r="G133" s="12"/>
      <c r="H133" s="8">
        <f t="shared" si="6"/>
        <v>44716</v>
      </c>
      <c r="I133" s="11">
        <f t="shared" ca="1" si="4"/>
        <v>7</v>
      </c>
      <c r="J133" s="9" t="str">
        <f t="shared" ca="1" si="7"/>
        <v>NOT DUE</v>
      </c>
      <c r="K133" s="29"/>
      <c r="L133" s="10" t="s">
        <v>2285</v>
      </c>
    </row>
    <row r="134" spans="1:12" ht="25.5" x14ac:dyDescent="0.25">
      <c r="A134" s="9" t="s">
        <v>1872</v>
      </c>
      <c r="B134" s="49" t="s">
        <v>1699</v>
      </c>
      <c r="C134" s="54" t="s">
        <v>1873</v>
      </c>
      <c r="D134" s="50" t="s">
        <v>593</v>
      </c>
      <c r="E134" s="7">
        <v>41642</v>
      </c>
      <c r="F134" s="7">
        <v>44709</v>
      </c>
      <c r="G134" s="12"/>
      <c r="H134" s="8">
        <f t="shared" si="6"/>
        <v>44716</v>
      </c>
      <c r="I134" s="11">
        <f t="shared" ca="1" si="4"/>
        <v>7</v>
      </c>
      <c r="J134" s="9" t="str">
        <f t="shared" ca="1" si="7"/>
        <v>NOT DUE</v>
      </c>
      <c r="K134" s="29"/>
      <c r="L134" s="10" t="s">
        <v>2285</v>
      </c>
    </row>
    <row r="135" spans="1:12" ht="25.5" x14ac:dyDescent="0.25">
      <c r="A135" s="9" t="s">
        <v>1874</v>
      </c>
      <c r="B135" s="45" t="s">
        <v>1699</v>
      </c>
      <c r="C135" s="53" t="s">
        <v>1870</v>
      </c>
      <c r="D135" s="47" t="s">
        <v>593</v>
      </c>
      <c r="E135" s="7">
        <v>41642</v>
      </c>
      <c r="F135" s="7">
        <v>44709</v>
      </c>
      <c r="G135" s="12"/>
      <c r="H135" s="8">
        <f t="shared" si="6"/>
        <v>44716</v>
      </c>
      <c r="I135" s="11">
        <f t="shared" ca="1" si="4"/>
        <v>7</v>
      </c>
      <c r="J135" s="9" t="str">
        <f t="shared" ca="1" si="7"/>
        <v>NOT DUE</v>
      </c>
      <c r="K135" s="29"/>
      <c r="L135" s="10" t="s">
        <v>2285</v>
      </c>
    </row>
    <row r="136" spans="1:12" ht="25.5" x14ac:dyDescent="0.25">
      <c r="A136" s="9" t="s">
        <v>1875</v>
      </c>
      <c r="B136" s="45" t="s">
        <v>1699</v>
      </c>
      <c r="C136" s="53" t="s">
        <v>1870</v>
      </c>
      <c r="D136" s="47" t="s">
        <v>593</v>
      </c>
      <c r="E136" s="7">
        <v>41642</v>
      </c>
      <c r="F136" s="7">
        <v>44709</v>
      </c>
      <c r="G136" s="12"/>
      <c r="H136" s="8">
        <f t="shared" si="6"/>
        <v>44716</v>
      </c>
      <c r="I136" s="11">
        <f t="shared" ref="I136:I199" ca="1" si="8">IF(ISBLANK(H136),"",H136-DATE(YEAR(NOW()),MONTH(NOW()),DAY(NOW())))</f>
        <v>7</v>
      </c>
      <c r="J136" s="9" t="str">
        <f t="shared" ca="1" si="7"/>
        <v>NOT DUE</v>
      </c>
      <c r="K136" s="29"/>
      <c r="L136" s="10" t="s">
        <v>2285</v>
      </c>
    </row>
    <row r="137" spans="1:12" ht="25.5" x14ac:dyDescent="0.25">
      <c r="A137" s="9" t="s">
        <v>1876</v>
      </c>
      <c r="B137" s="45" t="s">
        <v>1699</v>
      </c>
      <c r="C137" s="53" t="s">
        <v>1873</v>
      </c>
      <c r="D137" s="47" t="s">
        <v>593</v>
      </c>
      <c r="E137" s="7">
        <v>41642</v>
      </c>
      <c r="F137" s="7">
        <v>44709</v>
      </c>
      <c r="G137" s="12"/>
      <c r="H137" s="8">
        <f t="shared" si="6"/>
        <v>44716</v>
      </c>
      <c r="I137" s="11">
        <f t="shared" ca="1" si="8"/>
        <v>7</v>
      </c>
      <c r="J137" s="9" t="str">
        <f t="shared" ca="1" si="7"/>
        <v>NOT DUE</v>
      </c>
      <c r="K137" s="29"/>
      <c r="L137" s="10" t="s">
        <v>2285</v>
      </c>
    </row>
    <row r="138" spans="1:12" ht="25.5" x14ac:dyDescent="0.25">
      <c r="A138" s="9" t="s">
        <v>1877</v>
      </c>
      <c r="B138" s="49" t="s">
        <v>1699</v>
      </c>
      <c r="C138" s="54" t="s">
        <v>1878</v>
      </c>
      <c r="D138" s="50" t="s">
        <v>593</v>
      </c>
      <c r="E138" s="7">
        <v>41642</v>
      </c>
      <c r="F138" s="7">
        <v>44709</v>
      </c>
      <c r="G138" s="12"/>
      <c r="H138" s="8">
        <f t="shared" ref="H138:H201" si="9">DATE(YEAR(F138),MONTH(F138),DAY(F138)+7)</f>
        <v>44716</v>
      </c>
      <c r="I138" s="11">
        <f t="shared" ca="1" si="8"/>
        <v>7</v>
      </c>
      <c r="J138" s="9" t="str">
        <f t="shared" ca="1" si="7"/>
        <v>NOT DUE</v>
      </c>
      <c r="K138" s="29"/>
      <c r="L138" s="10" t="s">
        <v>2285</v>
      </c>
    </row>
    <row r="139" spans="1:12" ht="25.5" x14ac:dyDescent="0.25">
      <c r="A139" s="9" t="s">
        <v>1879</v>
      </c>
      <c r="B139" s="49" t="s">
        <v>1699</v>
      </c>
      <c r="C139" s="54" t="s">
        <v>1878</v>
      </c>
      <c r="D139" s="50" t="s">
        <v>593</v>
      </c>
      <c r="E139" s="7">
        <v>41642</v>
      </c>
      <c r="F139" s="7">
        <v>44709</v>
      </c>
      <c r="G139" s="12"/>
      <c r="H139" s="8">
        <f t="shared" si="9"/>
        <v>44716</v>
      </c>
      <c r="I139" s="11">
        <f t="shared" ca="1" si="8"/>
        <v>7</v>
      </c>
      <c r="J139" s="9" t="str">
        <f t="shared" ca="1" si="7"/>
        <v>NOT DUE</v>
      </c>
      <c r="K139" s="29"/>
      <c r="L139" s="10" t="s">
        <v>2285</v>
      </c>
    </row>
    <row r="140" spans="1:12" ht="25.5" x14ac:dyDescent="0.25">
      <c r="A140" s="9" t="s">
        <v>1880</v>
      </c>
      <c r="B140" s="49" t="s">
        <v>1699</v>
      </c>
      <c r="C140" s="54" t="s">
        <v>1881</v>
      </c>
      <c r="D140" s="50" t="s">
        <v>593</v>
      </c>
      <c r="E140" s="7">
        <v>41642</v>
      </c>
      <c r="F140" s="7">
        <v>44709</v>
      </c>
      <c r="G140" s="12"/>
      <c r="H140" s="8">
        <f t="shared" si="9"/>
        <v>44716</v>
      </c>
      <c r="I140" s="11">
        <f t="shared" ca="1" si="8"/>
        <v>7</v>
      </c>
      <c r="J140" s="9" t="str">
        <f t="shared" ca="1" si="7"/>
        <v>NOT DUE</v>
      </c>
      <c r="K140" s="29"/>
      <c r="L140" s="10" t="s">
        <v>2285</v>
      </c>
    </row>
    <row r="141" spans="1:12" ht="38.25" x14ac:dyDescent="0.25">
      <c r="A141" s="9" t="s">
        <v>1882</v>
      </c>
      <c r="B141" s="55" t="s">
        <v>1883</v>
      </c>
      <c r="C141" s="53" t="s">
        <v>1884</v>
      </c>
      <c r="D141" s="47" t="s">
        <v>593</v>
      </c>
      <c r="E141" s="7">
        <v>41642</v>
      </c>
      <c r="F141" s="7">
        <v>44709</v>
      </c>
      <c r="G141" s="12"/>
      <c r="H141" s="8">
        <f t="shared" si="9"/>
        <v>44716</v>
      </c>
      <c r="I141" s="11">
        <f t="shared" ca="1" si="8"/>
        <v>7</v>
      </c>
      <c r="J141" s="9" t="str">
        <f t="shared" ca="1" si="7"/>
        <v>NOT DUE</v>
      </c>
      <c r="K141" s="29"/>
      <c r="L141" s="10" t="s">
        <v>2285</v>
      </c>
    </row>
    <row r="142" spans="1:12" ht="38.25" x14ac:dyDescent="0.25">
      <c r="A142" s="9" t="s">
        <v>1885</v>
      </c>
      <c r="B142" s="55" t="s">
        <v>1883</v>
      </c>
      <c r="C142" s="53" t="s">
        <v>1884</v>
      </c>
      <c r="D142" s="47" t="s">
        <v>593</v>
      </c>
      <c r="E142" s="7">
        <v>41642</v>
      </c>
      <c r="F142" s="7">
        <v>44709</v>
      </c>
      <c r="G142" s="12"/>
      <c r="H142" s="8">
        <f t="shared" si="9"/>
        <v>44716</v>
      </c>
      <c r="I142" s="11">
        <f t="shared" ca="1" si="8"/>
        <v>7</v>
      </c>
      <c r="J142" s="9" t="str">
        <f t="shared" ca="1" si="7"/>
        <v>NOT DUE</v>
      </c>
      <c r="K142" s="29"/>
      <c r="L142" s="10" t="s">
        <v>2285</v>
      </c>
    </row>
    <row r="143" spans="1:12" ht="38.25" x14ac:dyDescent="0.25">
      <c r="A143" s="9" t="s">
        <v>1886</v>
      </c>
      <c r="B143" s="55" t="s">
        <v>1883</v>
      </c>
      <c r="C143" s="53" t="s">
        <v>1887</v>
      </c>
      <c r="D143" s="47" t="s">
        <v>593</v>
      </c>
      <c r="E143" s="7">
        <v>41642</v>
      </c>
      <c r="F143" s="7">
        <v>44709</v>
      </c>
      <c r="G143" s="12"/>
      <c r="H143" s="8">
        <f t="shared" si="9"/>
        <v>44716</v>
      </c>
      <c r="I143" s="11">
        <f t="shared" ca="1" si="8"/>
        <v>7</v>
      </c>
      <c r="J143" s="9" t="str">
        <f t="shared" ca="1" si="7"/>
        <v>NOT DUE</v>
      </c>
      <c r="K143" s="29"/>
      <c r="L143" s="10" t="s">
        <v>2285</v>
      </c>
    </row>
    <row r="144" spans="1:12" ht="38.25" x14ac:dyDescent="0.25">
      <c r="A144" s="9" t="s">
        <v>1888</v>
      </c>
      <c r="B144" s="56" t="s">
        <v>1883</v>
      </c>
      <c r="C144" s="54" t="s">
        <v>1889</v>
      </c>
      <c r="D144" s="50" t="s">
        <v>593</v>
      </c>
      <c r="E144" s="7">
        <v>41642</v>
      </c>
      <c r="F144" s="7">
        <v>44709</v>
      </c>
      <c r="G144" s="12"/>
      <c r="H144" s="8">
        <f t="shared" si="9"/>
        <v>44716</v>
      </c>
      <c r="I144" s="11">
        <f t="shared" ca="1" si="8"/>
        <v>7</v>
      </c>
      <c r="J144" s="9" t="str">
        <f t="shared" ca="1" si="7"/>
        <v>NOT DUE</v>
      </c>
      <c r="K144" s="29"/>
      <c r="L144" s="10" t="s">
        <v>2285</v>
      </c>
    </row>
    <row r="145" spans="1:12" ht="38.25" x14ac:dyDescent="0.25">
      <c r="A145" s="9" t="s">
        <v>1890</v>
      </c>
      <c r="B145" s="56" t="s">
        <v>1883</v>
      </c>
      <c r="C145" s="54" t="s">
        <v>1889</v>
      </c>
      <c r="D145" s="50" t="s">
        <v>593</v>
      </c>
      <c r="E145" s="7">
        <v>41642</v>
      </c>
      <c r="F145" s="7">
        <v>44709</v>
      </c>
      <c r="G145" s="12"/>
      <c r="H145" s="8">
        <f t="shared" si="9"/>
        <v>44716</v>
      </c>
      <c r="I145" s="11">
        <f t="shared" ca="1" si="8"/>
        <v>7</v>
      </c>
      <c r="J145" s="9" t="str">
        <f t="shared" ca="1" si="7"/>
        <v>NOT DUE</v>
      </c>
      <c r="K145" s="29"/>
      <c r="L145" s="10" t="s">
        <v>2285</v>
      </c>
    </row>
    <row r="146" spans="1:12" ht="38.25" x14ac:dyDescent="0.25">
      <c r="A146" s="9" t="s">
        <v>1891</v>
      </c>
      <c r="B146" s="56" t="s">
        <v>1883</v>
      </c>
      <c r="C146" s="54" t="s">
        <v>1892</v>
      </c>
      <c r="D146" s="50" t="s">
        <v>593</v>
      </c>
      <c r="E146" s="7">
        <v>41642</v>
      </c>
      <c r="F146" s="7">
        <v>44709</v>
      </c>
      <c r="G146" s="12"/>
      <c r="H146" s="8">
        <f t="shared" si="9"/>
        <v>44716</v>
      </c>
      <c r="I146" s="11">
        <f t="shared" ca="1" si="8"/>
        <v>7</v>
      </c>
      <c r="J146" s="9" t="str">
        <f t="shared" ca="1" si="7"/>
        <v>NOT DUE</v>
      </c>
      <c r="K146" s="29"/>
      <c r="L146" s="10" t="s">
        <v>2285</v>
      </c>
    </row>
    <row r="147" spans="1:12" ht="38.25" x14ac:dyDescent="0.25">
      <c r="A147" s="9" t="s">
        <v>1893</v>
      </c>
      <c r="B147" s="55" t="s">
        <v>1883</v>
      </c>
      <c r="C147" s="53" t="s">
        <v>1894</v>
      </c>
      <c r="D147" s="47" t="s">
        <v>593</v>
      </c>
      <c r="E147" s="7">
        <v>41642</v>
      </c>
      <c r="F147" s="7">
        <v>44709</v>
      </c>
      <c r="G147" s="12"/>
      <c r="H147" s="8">
        <f t="shared" si="9"/>
        <v>44716</v>
      </c>
      <c r="I147" s="11">
        <f t="shared" ca="1" si="8"/>
        <v>7</v>
      </c>
      <c r="J147" s="9" t="str">
        <f t="shared" ca="1" si="7"/>
        <v>NOT DUE</v>
      </c>
      <c r="K147" s="29"/>
      <c r="L147" s="10" t="s">
        <v>2285</v>
      </c>
    </row>
    <row r="148" spans="1:12" ht="38.25" x14ac:dyDescent="0.25">
      <c r="A148" s="9" t="s">
        <v>1895</v>
      </c>
      <c r="B148" s="55" t="s">
        <v>1883</v>
      </c>
      <c r="C148" s="53" t="s">
        <v>1894</v>
      </c>
      <c r="D148" s="47" t="s">
        <v>593</v>
      </c>
      <c r="E148" s="7">
        <v>41642</v>
      </c>
      <c r="F148" s="7">
        <v>44709</v>
      </c>
      <c r="G148" s="12"/>
      <c r="H148" s="8">
        <f t="shared" si="9"/>
        <v>44716</v>
      </c>
      <c r="I148" s="11">
        <f t="shared" ca="1" si="8"/>
        <v>7</v>
      </c>
      <c r="J148" s="9" t="str">
        <f t="shared" ca="1" si="7"/>
        <v>NOT DUE</v>
      </c>
      <c r="K148" s="29"/>
      <c r="L148" s="10" t="s">
        <v>2285</v>
      </c>
    </row>
    <row r="149" spans="1:12" ht="38.25" x14ac:dyDescent="0.25">
      <c r="A149" s="9" t="s">
        <v>1896</v>
      </c>
      <c r="B149" s="55" t="s">
        <v>1883</v>
      </c>
      <c r="C149" s="53" t="s">
        <v>1897</v>
      </c>
      <c r="D149" s="47" t="s">
        <v>593</v>
      </c>
      <c r="E149" s="7">
        <v>41642</v>
      </c>
      <c r="F149" s="7">
        <v>44709</v>
      </c>
      <c r="G149" s="12"/>
      <c r="H149" s="8">
        <f t="shared" si="9"/>
        <v>44716</v>
      </c>
      <c r="I149" s="11">
        <f t="shared" ca="1" si="8"/>
        <v>7</v>
      </c>
      <c r="J149" s="9" t="str">
        <f t="shared" ca="1" si="7"/>
        <v>NOT DUE</v>
      </c>
      <c r="K149" s="29"/>
      <c r="L149" s="10" t="s">
        <v>2285</v>
      </c>
    </row>
    <row r="150" spans="1:12" ht="38.25" x14ac:dyDescent="0.25">
      <c r="A150" s="9" t="s">
        <v>1898</v>
      </c>
      <c r="B150" s="56" t="s">
        <v>1883</v>
      </c>
      <c r="C150" s="54" t="s">
        <v>1899</v>
      </c>
      <c r="D150" s="50" t="s">
        <v>593</v>
      </c>
      <c r="E150" s="7">
        <v>41642</v>
      </c>
      <c r="F150" s="7">
        <v>44709</v>
      </c>
      <c r="G150" s="12"/>
      <c r="H150" s="8">
        <f t="shared" si="9"/>
        <v>44716</v>
      </c>
      <c r="I150" s="11">
        <f t="shared" ca="1" si="8"/>
        <v>7</v>
      </c>
      <c r="J150" s="9" t="str">
        <f t="shared" ca="1" si="7"/>
        <v>NOT DUE</v>
      </c>
      <c r="K150" s="29"/>
      <c r="L150" s="10" t="s">
        <v>2285</v>
      </c>
    </row>
    <row r="151" spans="1:12" ht="38.25" x14ac:dyDescent="0.25">
      <c r="A151" s="9" t="s">
        <v>1900</v>
      </c>
      <c r="B151" s="56" t="s">
        <v>1883</v>
      </c>
      <c r="C151" s="54" t="s">
        <v>1899</v>
      </c>
      <c r="D151" s="50" t="s">
        <v>593</v>
      </c>
      <c r="E151" s="7">
        <v>41642</v>
      </c>
      <c r="F151" s="7">
        <v>44709</v>
      </c>
      <c r="G151" s="12"/>
      <c r="H151" s="8">
        <f t="shared" si="9"/>
        <v>44716</v>
      </c>
      <c r="I151" s="11">
        <f t="shared" ca="1" si="8"/>
        <v>7</v>
      </c>
      <c r="J151" s="9" t="str">
        <f t="shared" ca="1" si="7"/>
        <v>NOT DUE</v>
      </c>
      <c r="K151" s="29"/>
      <c r="L151" s="10" t="s">
        <v>2285</v>
      </c>
    </row>
    <row r="152" spans="1:12" ht="38.25" x14ac:dyDescent="0.25">
      <c r="A152" s="9" t="s">
        <v>1901</v>
      </c>
      <c r="B152" s="56" t="s">
        <v>1883</v>
      </c>
      <c r="C152" s="54" t="s">
        <v>1902</v>
      </c>
      <c r="D152" s="50" t="s">
        <v>593</v>
      </c>
      <c r="E152" s="7">
        <v>41642</v>
      </c>
      <c r="F152" s="7">
        <v>44709</v>
      </c>
      <c r="G152" s="12"/>
      <c r="H152" s="8">
        <f t="shared" si="9"/>
        <v>44716</v>
      </c>
      <c r="I152" s="11">
        <f t="shared" ca="1" si="8"/>
        <v>7</v>
      </c>
      <c r="J152" s="9" t="str">
        <f t="shared" ca="1" si="7"/>
        <v>NOT DUE</v>
      </c>
      <c r="K152" s="29"/>
      <c r="L152" s="10" t="s">
        <v>3152</v>
      </c>
    </row>
    <row r="153" spans="1:12" ht="38.25" x14ac:dyDescent="0.25">
      <c r="A153" s="9" t="s">
        <v>1903</v>
      </c>
      <c r="B153" s="55" t="s">
        <v>1883</v>
      </c>
      <c r="C153" s="53" t="s">
        <v>1904</v>
      </c>
      <c r="D153" s="47" t="s">
        <v>593</v>
      </c>
      <c r="E153" s="7">
        <v>41642</v>
      </c>
      <c r="F153" s="7">
        <v>44709</v>
      </c>
      <c r="G153" s="12"/>
      <c r="H153" s="8">
        <f t="shared" si="9"/>
        <v>44716</v>
      </c>
      <c r="I153" s="11">
        <f t="shared" ca="1" si="8"/>
        <v>7</v>
      </c>
      <c r="J153" s="9" t="str">
        <f t="shared" ca="1" si="7"/>
        <v>NOT DUE</v>
      </c>
      <c r="K153" s="29"/>
      <c r="L153" s="10" t="s">
        <v>2285</v>
      </c>
    </row>
    <row r="154" spans="1:12" ht="38.25" x14ac:dyDescent="0.25">
      <c r="A154" s="9" t="s">
        <v>1905</v>
      </c>
      <c r="B154" s="55" t="s">
        <v>1883</v>
      </c>
      <c r="C154" s="53" t="s">
        <v>1904</v>
      </c>
      <c r="D154" s="47" t="s">
        <v>593</v>
      </c>
      <c r="E154" s="7">
        <v>41642</v>
      </c>
      <c r="F154" s="7">
        <v>44709</v>
      </c>
      <c r="G154" s="12"/>
      <c r="H154" s="8">
        <f t="shared" si="9"/>
        <v>44716</v>
      </c>
      <c r="I154" s="11">
        <f t="shared" ca="1" si="8"/>
        <v>7</v>
      </c>
      <c r="J154" s="9" t="str">
        <f t="shared" ca="1" si="7"/>
        <v>NOT DUE</v>
      </c>
      <c r="K154" s="29"/>
      <c r="L154" s="10" t="s">
        <v>2285</v>
      </c>
    </row>
    <row r="155" spans="1:12" ht="38.25" x14ac:dyDescent="0.25">
      <c r="A155" s="9" t="s">
        <v>1906</v>
      </c>
      <c r="B155" s="55" t="s">
        <v>1883</v>
      </c>
      <c r="C155" s="53" t="s">
        <v>1907</v>
      </c>
      <c r="D155" s="47" t="s">
        <v>593</v>
      </c>
      <c r="E155" s="7">
        <v>41642</v>
      </c>
      <c r="F155" s="7">
        <v>44709</v>
      </c>
      <c r="G155" s="12"/>
      <c r="H155" s="8">
        <f t="shared" si="9"/>
        <v>44716</v>
      </c>
      <c r="I155" s="11">
        <f t="shared" ca="1" si="8"/>
        <v>7</v>
      </c>
      <c r="J155" s="9" t="str">
        <f t="shared" ca="1" si="7"/>
        <v>NOT DUE</v>
      </c>
      <c r="K155" s="29"/>
      <c r="L155" s="10" t="s">
        <v>2285</v>
      </c>
    </row>
    <row r="156" spans="1:12" ht="38.25" x14ac:dyDescent="0.25">
      <c r="A156" s="9" t="s">
        <v>1908</v>
      </c>
      <c r="B156" s="56" t="s">
        <v>1883</v>
      </c>
      <c r="C156" s="54" t="s">
        <v>1909</v>
      </c>
      <c r="D156" s="50" t="s">
        <v>593</v>
      </c>
      <c r="E156" s="7">
        <v>41642</v>
      </c>
      <c r="F156" s="7">
        <v>44709</v>
      </c>
      <c r="G156" s="12"/>
      <c r="H156" s="8">
        <f t="shared" si="9"/>
        <v>44716</v>
      </c>
      <c r="I156" s="11">
        <f t="shared" ca="1" si="8"/>
        <v>7</v>
      </c>
      <c r="J156" s="9" t="str">
        <f t="shared" ca="1" si="7"/>
        <v>NOT DUE</v>
      </c>
      <c r="K156" s="29"/>
      <c r="L156" s="10" t="s">
        <v>2285</v>
      </c>
    </row>
    <row r="157" spans="1:12" ht="38.25" x14ac:dyDescent="0.25">
      <c r="A157" s="9" t="s">
        <v>1910</v>
      </c>
      <c r="B157" s="56" t="s">
        <v>1883</v>
      </c>
      <c r="C157" s="54" t="s">
        <v>1909</v>
      </c>
      <c r="D157" s="50" t="s">
        <v>593</v>
      </c>
      <c r="E157" s="7">
        <v>41642</v>
      </c>
      <c r="F157" s="7">
        <v>44709</v>
      </c>
      <c r="G157" s="12"/>
      <c r="H157" s="8">
        <f t="shared" si="9"/>
        <v>44716</v>
      </c>
      <c r="I157" s="11">
        <f t="shared" ca="1" si="8"/>
        <v>7</v>
      </c>
      <c r="J157" s="9" t="str">
        <f t="shared" ca="1" si="7"/>
        <v>NOT DUE</v>
      </c>
      <c r="K157" s="29"/>
      <c r="L157" s="10" t="s">
        <v>2285</v>
      </c>
    </row>
    <row r="158" spans="1:12" ht="38.25" x14ac:dyDescent="0.25">
      <c r="A158" s="9" t="s">
        <v>1911</v>
      </c>
      <c r="B158" s="56" t="s">
        <v>1883</v>
      </c>
      <c r="C158" s="54" t="s">
        <v>1909</v>
      </c>
      <c r="D158" s="50" t="s">
        <v>593</v>
      </c>
      <c r="E158" s="7">
        <v>41642</v>
      </c>
      <c r="F158" s="7">
        <v>44709</v>
      </c>
      <c r="G158" s="12"/>
      <c r="H158" s="8">
        <f t="shared" si="9"/>
        <v>44716</v>
      </c>
      <c r="I158" s="11">
        <f t="shared" ca="1" si="8"/>
        <v>7</v>
      </c>
      <c r="J158" s="9" t="str">
        <f t="shared" ca="1" si="7"/>
        <v>NOT DUE</v>
      </c>
      <c r="K158" s="29"/>
      <c r="L158" s="10" t="s">
        <v>2285</v>
      </c>
    </row>
    <row r="159" spans="1:12" ht="38.25" x14ac:dyDescent="0.25">
      <c r="A159" s="9" t="s">
        <v>1912</v>
      </c>
      <c r="B159" s="55" t="s">
        <v>1883</v>
      </c>
      <c r="C159" s="53" t="s">
        <v>1700</v>
      </c>
      <c r="D159" s="47" t="s">
        <v>593</v>
      </c>
      <c r="E159" s="7">
        <v>41642</v>
      </c>
      <c r="F159" s="7">
        <v>44709</v>
      </c>
      <c r="G159" s="12"/>
      <c r="H159" s="8">
        <f t="shared" si="9"/>
        <v>44716</v>
      </c>
      <c r="I159" s="11">
        <f t="shared" ca="1" si="8"/>
        <v>7</v>
      </c>
      <c r="J159" s="9" t="str">
        <f t="shared" ca="1" si="7"/>
        <v>NOT DUE</v>
      </c>
      <c r="K159" s="29"/>
      <c r="L159" s="10" t="s">
        <v>2285</v>
      </c>
    </row>
    <row r="160" spans="1:12" ht="38.25" x14ac:dyDescent="0.25">
      <c r="A160" s="9" t="s">
        <v>1913</v>
      </c>
      <c r="B160" s="55" t="s">
        <v>1883</v>
      </c>
      <c r="C160" s="53" t="s">
        <v>1700</v>
      </c>
      <c r="D160" s="47" t="s">
        <v>593</v>
      </c>
      <c r="E160" s="7">
        <v>41642</v>
      </c>
      <c r="F160" s="7">
        <v>44709</v>
      </c>
      <c r="G160" s="12"/>
      <c r="H160" s="8">
        <f t="shared" si="9"/>
        <v>44716</v>
      </c>
      <c r="I160" s="11">
        <f t="shared" ca="1" si="8"/>
        <v>7</v>
      </c>
      <c r="J160" s="9" t="str">
        <f t="shared" ca="1" si="7"/>
        <v>NOT DUE</v>
      </c>
      <c r="K160" s="29"/>
      <c r="L160" s="10" t="s">
        <v>2285</v>
      </c>
    </row>
    <row r="161" spans="1:12" ht="38.25" x14ac:dyDescent="0.25">
      <c r="A161" s="9" t="s">
        <v>1914</v>
      </c>
      <c r="B161" s="55" t="s">
        <v>1883</v>
      </c>
      <c r="C161" s="53" t="s">
        <v>1704</v>
      </c>
      <c r="D161" s="47" t="s">
        <v>593</v>
      </c>
      <c r="E161" s="7">
        <v>41642</v>
      </c>
      <c r="F161" s="7">
        <v>44709</v>
      </c>
      <c r="G161" s="12"/>
      <c r="H161" s="8">
        <f t="shared" si="9"/>
        <v>44716</v>
      </c>
      <c r="I161" s="11">
        <f t="shared" ca="1" si="8"/>
        <v>7</v>
      </c>
      <c r="J161" s="9" t="str">
        <f t="shared" ca="1" si="7"/>
        <v>NOT DUE</v>
      </c>
      <c r="K161" s="29"/>
      <c r="L161" s="10" t="s">
        <v>2285</v>
      </c>
    </row>
    <row r="162" spans="1:12" ht="38.25" x14ac:dyDescent="0.25">
      <c r="A162" s="9" t="s">
        <v>1915</v>
      </c>
      <c r="B162" s="56" t="s">
        <v>1883</v>
      </c>
      <c r="C162" s="54" t="s">
        <v>1916</v>
      </c>
      <c r="D162" s="50" t="s">
        <v>593</v>
      </c>
      <c r="E162" s="7">
        <v>41642</v>
      </c>
      <c r="F162" s="7">
        <v>44709</v>
      </c>
      <c r="G162" s="12"/>
      <c r="H162" s="8">
        <f t="shared" si="9"/>
        <v>44716</v>
      </c>
      <c r="I162" s="11">
        <f t="shared" ca="1" si="8"/>
        <v>7</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44709</v>
      </c>
      <c r="G163" s="12"/>
      <c r="H163" s="8">
        <f t="shared" si="9"/>
        <v>44716</v>
      </c>
      <c r="I163" s="11">
        <f t="shared" ca="1" si="8"/>
        <v>7</v>
      </c>
      <c r="J163" s="9" t="str">
        <f t="shared" ca="1" si="10"/>
        <v>NOT DUE</v>
      </c>
      <c r="K163" s="29"/>
      <c r="L163" s="10" t="s">
        <v>2285</v>
      </c>
    </row>
    <row r="164" spans="1:12" ht="38.25" x14ac:dyDescent="0.25">
      <c r="A164" s="9" t="s">
        <v>1918</v>
      </c>
      <c r="B164" s="56" t="s">
        <v>1883</v>
      </c>
      <c r="C164" s="54" t="s">
        <v>1916</v>
      </c>
      <c r="D164" s="50" t="s">
        <v>593</v>
      </c>
      <c r="E164" s="7">
        <v>41642</v>
      </c>
      <c r="F164" s="7">
        <v>44709</v>
      </c>
      <c r="G164" s="12"/>
      <c r="H164" s="8">
        <f t="shared" si="9"/>
        <v>44716</v>
      </c>
      <c r="I164" s="11">
        <f t="shared" ca="1" si="8"/>
        <v>7</v>
      </c>
      <c r="J164" s="9" t="str">
        <f t="shared" ca="1" si="10"/>
        <v>NOT DUE</v>
      </c>
      <c r="K164" s="29"/>
      <c r="L164" s="10" t="s">
        <v>2285</v>
      </c>
    </row>
    <row r="165" spans="1:12" ht="38.25" x14ac:dyDescent="0.25">
      <c r="A165" s="9" t="s">
        <v>1919</v>
      </c>
      <c r="B165" s="55" t="s">
        <v>1883</v>
      </c>
      <c r="C165" s="53" t="s">
        <v>1920</v>
      </c>
      <c r="D165" s="47" t="s">
        <v>593</v>
      </c>
      <c r="E165" s="7">
        <v>41642</v>
      </c>
      <c r="F165" s="7">
        <v>44709</v>
      </c>
      <c r="G165" s="12"/>
      <c r="H165" s="8">
        <f t="shared" si="9"/>
        <v>44716</v>
      </c>
      <c r="I165" s="11">
        <f t="shared" ca="1" si="8"/>
        <v>7</v>
      </c>
      <c r="J165" s="9" t="str">
        <f t="shared" ca="1" si="10"/>
        <v>NOT DUE</v>
      </c>
      <c r="K165" s="29"/>
      <c r="L165" s="10" t="s">
        <v>2285</v>
      </c>
    </row>
    <row r="166" spans="1:12" ht="38.25" x14ac:dyDescent="0.25">
      <c r="A166" s="9" t="s">
        <v>1921</v>
      </c>
      <c r="B166" s="55" t="s">
        <v>1883</v>
      </c>
      <c r="C166" s="53" t="s">
        <v>1920</v>
      </c>
      <c r="D166" s="47" t="s">
        <v>593</v>
      </c>
      <c r="E166" s="7">
        <v>41642</v>
      </c>
      <c r="F166" s="7">
        <v>44709</v>
      </c>
      <c r="G166" s="12"/>
      <c r="H166" s="8">
        <f t="shared" si="9"/>
        <v>44716</v>
      </c>
      <c r="I166" s="11">
        <f t="shared" ca="1" si="8"/>
        <v>7</v>
      </c>
      <c r="J166" s="9" t="str">
        <f t="shared" ca="1" si="10"/>
        <v>NOT DUE</v>
      </c>
      <c r="K166" s="29"/>
      <c r="L166" s="10" t="s">
        <v>2285</v>
      </c>
    </row>
    <row r="167" spans="1:12" ht="38.25" x14ac:dyDescent="0.25">
      <c r="A167" s="9" t="s">
        <v>1922</v>
      </c>
      <c r="B167" s="55" t="s">
        <v>1883</v>
      </c>
      <c r="C167" s="53" t="s">
        <v>1923</v>
      </c>
      <c r="D167" s="47" t="s">
        <v>593</v>
      </c>
      <c r="E167" s="7">
        <v>41642</v>
      </c>
      <c r="F167" s="7">
        <v>44709</v>
      </c>
      <c r="G167" s="12"/>
      <c r="H167" s="8">
        <f t="shared" si="9"/>
        <v>44716</v>
      </c>
      <c r="I167" s="11">
        <f t="shared" ca="1" si="8"/>
        <v>7</v>
      </c>
      <c r="J167" s="9" t="str">
        <f t="shared" ca="1" si="10"/>
        <v>NOT DUE</v>
      </c>
      <c r="K167" s="29"/>
      <c r="L167" s="10" t="s">
        <v>2285</v>
      </c>
    </row>
    <row r="168" spans="1:12" ht="38.25" x14ac:dyDescent="0.25">
      <c r="A168" s="9" t="s">
        <v>1924</v>
      </c>
      <c r="B168" s="56" t="s">
        <v>1883</v>
      </c>
      <c r="C168" s="54" t="s">
        <v>1925</v>
      </c>
      <c r="D168" s="50" t="s">
        <v>593</v>
      </c>
      <c r="E168" s="7">
        <v>41642</v>
      </c>
      <c r="F168" s="7">
        <v>44709</v>
      </c>
      <c r="G168" s="12"/>
      <c r="H168" s="8">
        <f t="shared" si="9"/>
        <v>44716</v>
      </c>
      <c r="I168" s="11">
        <f t="shared" ca="1" si="8"/>
        <v>7</v>
      </c>
      <c r="J168" s="9" t="str">
        <f t="shared" ca="1" si="10"/>
        <v>NOT DUE</v>
      </c>
      <c r="K168" s="29"/>
      <c r="L168" s="10" t="s">
        <v>2285</v>
      </c>
    </row>
    <row r="169" spans="1:12" ht="38.25" x14ac:dyDescent="0.25">
      <c r="A169" s="9" t="s">
        <v>1926</v>
      </c>
      <c r="B169" s="56" t="s">
        <v>1883</v>
      </c>
      <c r="C169" s="54" t="s">
        <v>1925</v>
      </c>
      <c r="D169" s="50" t="s">
        <v>593</v>
      </c>
      <c r="E169" s="7">
        <v>41642</v>
      </c>
      <c r="F169" s="7">
        <v>44709</v>
      </c>
      <c r="G169" s="12"/>
      <c r="H169" s="8">
        <f t="shared" si="9"/>
        <v>44716</v>
      </c>
      <c r="I169" s="11">
        <f t="shared" ca="1" si="8"/>
        <v>7</v>
      </c>
      <c r="J169" s="9" t="str">
        <f t="shared" ca="1" si="10"/>
        <v>NOT DUE</v>
      </c>
      <c r="K169" s="29"/>
      <c r="L169" s="10" t="s">
        <v>2285</v>
      </c>
    </row>
    <row r="170" spans="1:12" ht="38.25" x14ac:dyDescent="0.25">
      <c r="A170" s="9" t="s">
        <v>1927</v>
      </c>
      <c r="B170" s="56" t="s">
        <v>1883</v>
      </c>
      <c r="C170" s="54" t="s">
        <v>1928</v>
      </c>
      <c r="D170" s="50" t="s">
        <v>593</v>
      </c>
      <c r="E170" s="7">
        <v>41642</v>
      </c>
      <c r="F170" s="7">
        <v>44709</v>
      </c>
      <c r="G170" s="12"/>
      <c r="H170" s="8">
        <f t="shared" si="9"/>
        <v>44716</v>
      </c>
      <c r="I170" s="11">
        <f t="shared" ca="1" si="8"/>
        <v>7</v>
      </c>
      <c r="J170" s="9" t="str">
        <f t="shared" ca="1" si="10"/>
        <v>NOT DUE</v>
      </c>
      <c r="K170" s="29"/>
      <c r="L170" s="10" t="s">
        <v>2285</v>
      </c>
    </row>
    <row r="171" spans="1:12" ht="38.25" x14ac:dyDescent="0.25">
      <c r="A171" s="9" t="s">
        <v>1929</v>
      </c>
      <c r="B171" s="55" t="s">
        <v>1883</v>
      </c>
      <c r="C171" s="53" t="s">
        <v>1930</v>
      </c>
      <c r="D171" s="47" t="s">
        <v>593</v>
      </c>
      <c r="E171" s="7">
        <v>41642</v>
      </c>
      <c r="F171" s="7">
        <v>44709</v>
      </c>
      <c r="G171" s="12"/>
      <c r="H171" s="8">
        <f t="shared" si="9"/>
        <v>44716</v>
      </c>
      <c r="I171" s="11">
        <f t="shared" ca="1" si="8"/>
        <v>7</v>
      </c>
      <c r="J171" s="9" t="str">
        <f t="shared" ca="1" si="10"/>
        <v>NOT DUE</v>
      </c>
      <c r="K171" s="29"/>
      <c r="L171" s="10" t="s">
        <v>2285</v>
      </c>
    </row>
    <row r="172" spans="1:12" ht="38.25" x14ac:dyDescent="0.25">
      <c r="A172" s="9" t="s">
        <v>1931</v>
      </c>
      <c r="B172" s="55" t="s">
        <v>1883</v>
      </c>
      <c r="C172" s="53" t="s">
        <v>1930</v>
      </c>
      <c r="D172" s="47" t="s">
        <v>593</v>
      </c>
      <c r="E172" s="7">
        <v>41642</v>
      </c>
      <c r="F172" s="7">
        <v>44709</v>
      </c>
      <c r="G172" s="12"/>
      <c r="H172" s="8">
        <f t="shared" si="9"/>
        <v>44716</v>
      </c>
      <c r="I172" s="11">
        <f t="shared" ca="1" si="8"/>
        <v>7</v>
      </c>
      <c r="J172" s="9" t="str">
        <f t="shared" ca="1" si="10"/>
        <v>NOT DUE</v>
      </c>
      <c r="K172" s="29"/>
      <c r="L172" s="10" t="s">
        <v>2285</v>
      </c>
    </row>
    <row r="173" spans="1:12" ht="38.25" x14ac:dyDescent="0.25">
      <c r="A173" s="9" t="s">
        <v>1932</v>
      </c>
      <c r="B173" s="55" t="s">
        <v>1883</v>
      </c>
      <c r="C173" s="53" t="s">
        <v>1933</v>
      </c>
      <c r="D173" s="47" t="s">
        <v>593</v>
      </c>
      <c r="E173" s="7">
        <v>41642</v>
      </c>
      <c r="F173" s="7">
        <v>44709</v>
      </c>
      <c r="G173" s="12"/>
      <c r="H173" s="8">
        <f t="shared" si="9"/>
        <v>44716</v>
      </c>
      <c r="I173" s="11">
        <f t="shared" ca="1" si="8"/>
        <v>7</v>
      </c>
      <c r="J173" s="9" t="str">
        <f t="shared" ca="1" si="10"/>
        <v>NOT DUE</v>
      </c>
      <c r="K173" s="29"/>
      <c r="L173" s="10" t="s">
        <v>2285</v>
      </c>
    </row>
    <row r="174" spans="1:12" ht="38.25" x14ac:dyDescent="0.25">
      <c r="A174" s="9" t="s">
        <v>1934</v>
      </c>
      <c r="B174" s="56" t="s">
        <v>1883</v>
      </c>
      <c r="C174" s="54" t="s">
        <v>1935</v>
      </c>
      <c r="D174" s="50" t="s">
        <v>593</v>
      </c>
      <c r="E174" s="7">
        <v>41642</v>
      </c>
      <c r="F174" s="7">
        <v>44709</v>
      </c>
      <c r="G174" s="12"/>
      <c r="H174" s="8">
        <f t="shared" si="9"/>
        <v>44716</v>
      </c>
      <c r="I174" s="11">
        <f t="shared" ca="1" si="8"/>
        <v>7</v>
      </c>
      <c r="J174" s="9" t="str">
        <f t="shared" ca="1" si="10"/>
        <v>NOT DUE</v>
      </c>
      <c r="K174" s="29"/>
      <c r="L174" s="10" t="s">
        <v>2285</v>
      </c>
    </row>
    <row r="175" spans="1:12" ht="38.25" x14ac:dyDescent="0.25">
      <c r="A175" s="9" t="s">
        <v>1936</v>
      </c>
      <c r="B175" s="56" t="s">
        <v>1883</v>
      </c>
      <c r="C175" s="54" t="s">
        <v>1935</v>
      </c>
      <c r="D175" s="50" t="s">
        <v>593</v>
      </c>
      <c r="E175" s="7">
        <v>41642</v>
      </c>
      <c r="F175" s="7">
        <v>44709</v>
      </c>
      <c r="G175" s="12"/>
      <c r="H175" s="8">
        <f t="shared" si="9"/>
        <v>44716</v>
      </c>
      <c r="I175" s="11">
        <f t="shared" ca="1" si="8"/>
        <v>7</v>
      </c>
      <c r="J175" s="9" t="str">
        <f t="shared" ca="1" si="10"/>
        <v>NOT DUE</v>
      </c>
      <c r="K175" s="29"/>
      <c r="L175" s="10" t="s">
        <v>2285</v>
      </c>
    </row>
    <row r="176" spans="1:12" ht="38.25" x14ac:dyDescent="0.25">
      <c r="A176" s="9" t="s">
        <v>1937</v>
      </c>
      <c r="B176" s="56" t="s">
        <v>1883</v>
      </c>
      <c r="C176" s="54" t="s">
        <v>1938</v>
      </c>
      <c r="D176" s="50" t="s">
        <v>593</v>
      </c>
      <c r="E176" s="7">
        <v>41642</v>
      </c>
      <c r="F176" s="7">
        <v>44709</v>
      </c>
      <c r="G176" s="12"/>
      <c r="H176" s="8">
        <f t="shared" si="9"/>
        <v>44716</v>
      </c>
      <c r="I176" s="11">
        <f t="shared" ca="1" si="8"/>
        <v>7</v>
      </c>
      <c r="J176" s="9" t="str">
        <f t="shared" ca="1" si="10"/>
        <v>NOT DUE</v>
      </c>
      <c r="K176" s="29"/>
      <c r="L176" s="10" t="s">
        <v>2285</v>
      </c>
    </row>
    <row r="177" spans="1:12" ht="38.25" x14ac:dyDescent="0.25">
      <c r="A177" s="9" t="s">
        <v>1939</v>
      </c>
      <c r="B177" s="55" t="s">
        <v>1883</v>
      </c>
      <c r="C177" s="53" t="s">
        <v>1935</v>
      </c>
      <c r="D177" s="47" t="s">
        <v>593</v>
      </c>
      <c r="E177" s="7">
        <v>41642</v>
      </c>
      <c r="F177" s="7">
        <v>44709</v>
      </c>
      <c r="G177" s="12"/>
      <c r="H177" s="8">
        <f t="shared" si="9"/>
        <v>44716</v>
      </c>
      <c r="I177" s="11">
        <f t="shared" ca="1" si="8"/>
        <v>7</v>
      </c>
      <c r="J177" s="9" t="str">
        <f t="shared" ca="1" si="10"/>
        <v>NOT DUE</v>
      </c>
      <c r="K177" s="29"/>
      <c r="L177" s="10" t="s">
        <v>2285</v>
      </c>
    </row>
    <row r="178" spans="1:12" ht="38.25" x14ac:dyDescent="0.25">
      <c r="A178" s="9" t="s">
        <v>1940</v>
      </c>
      <c r="B178" s="55" t="s">
        <v>1883</v>
      </c>
      <c r="C178" s="53" t="s">
        <v>1935</v>
      </c>
      <c r="D178" s="47" t="s">
        <v>593</v>
      </c>
      <c r="E178" s="7">
        <v>41642</v>
      </c>
      <c r="F178" s="7">
        <v>44709</v>
      </c>
      <c r="G178" s="12"/>
      <c r="H178" s="8">
        <f t="shared" si="9"/>
        <v>44716</v>
      </c>
      <c r="I178" s="11">
        <f t="shared" ca="1" si="8"/>
        <v>7</v>
      </c>
      <c r="J178" s="9" t="str">
        <f t="shared" ca="1" si="10"/>
        <v>NOT DUE</v>
      </c>
      <c r="K178" s="29"/>
      <c r="L178" s="10" t="s">
        <v>2285</v>
      </c>
    </row>
    <row r="179" spans="1:12" ht="38.25" x14ac:dyDescent="0.25">
      <c r="A179" s="9" t="s">
        <v>1941</v>
      </c>
      <c r="B179" s="55" t="s">
        <v>1883</v>
      </c>
      <c r="C179" s="53" t="s">
        <v>1938</v>
      </c>
      <c r="D179" s="47" t="s">
        <v>593</v>
      </c>
      <c r="E179" s="7">
        <v>41642</v>
      </c>
      <c r="F179" s="7">
        <v>44709</v>
      </c>
      <c r="G179" s="12"/>
      <c r="H179" s="8">
        <f t="shared" si="9"/>
        <v>44716</v>
      </c>
      <c r="I179" s="11">
        <f t="shared" ca="1" si="8"/>
        <v>7</v>
      </c>
      <c r="J179" s="9" t="str">
        <f t="shared" ca="1" si="10"/>
        <v>NOT DUE</v>
      </c>
      <c r="K179" s="29"/>
      <c r="L179" s="10" t="s">
        <v>2285</v>
      </c>
    </row>
    <row r="180" spans="1:12" ht="38.25" x14ac:dyDescent="0.25">
      <c r="A180" s="9" t="s">
        <v>1942</v>
      </c>
      <c r="B180" s="56" t="s">
        <v>1883</v>
      </c>
      <c r="C180" s="54" t="s">
        <v>1935</v>
      </c>
      <c r="D180" s="50" t="s">
        <v>593</v>
      </c>
      <c r="E180" s="7">
        <v>41642</v>
      </c>
      <c r="F180" s="7">
        <v>44709</v>
      </c>
      <c r="G180" s="12"/>
      <c r="H180" s="8">
        <f t="shared" si="9"/>
        <v>44716</v>
      </c>
      <c r="I180" s="11">
        <f t="shared" ca="1" si="8"/>
        <v>7</v>
      </c>
      <c r="J180" s="9" t="str">
        <f t="shared" ca="1" si="10"/>
        <v>NOT DUE</v>
      </c>
      <c r="K180" s="29"/>
      <c r="L180" s="10" t="s">
        <v>2285</v>
      </c>
    </row>
    <row r="181" spans="1:12" ht="38.25" x14ac:dyDescent="0.25">
      <c r="A181" s="9" t="s">
        <v>1943</v>
      </c>
      <c r="B181" s="56" t="s">
        <v>1883</v>
      </c>
      <c r="C181" s="54" t="s">
        <v>1935</v>
      </c>
      <c r="D181" s="50" t="s">
        <v>593</v>
      </c>
      <c r="E181" s="7">
        <v>41642</v>
      </c>
      <c r="F181" s="7">
        <v>44709</v>
      </c>
      <c r="G181" s="12"/>
      <c r="H181" s="8">
        <f t="shared" si="9"/>
        <v>44716</v>
      </c>
      <c r="I181" s="11">
        <f t="shared" ca="1" si="8"/>
        <v>7</v>
      </c>
      <c r="J181" s="9" t="str">
        <f t="shared" ca="1" si="10"/>
        <v>NOT DUE</v>
      </c>
      <c r="K181" s="29"/>
      <c r="L181" s="10" t="s">
        <v>2285</v>
      </c>
    </row>
    <row r="182" spans="1:12" ht="38.25" x14ac:dyDescent="0.25">
      <c r="A182" s="9" t="s">
        <v>1944</v>
      </c>
      <c r="B182" s="56" t="s">
        <v>1883</v>
      </c>
      <c r="C182" s="54" t="s">
        <v>1938</v>
      </c>
      <c r="D182" s="50" t="s">
        <v>593</v>
      </c>
      <c r="E182" s="7">
        <v>41642</v>
      </c>
      <c r="F182" s="7">
        <v>44709</v>
      </c>
      <c r="G182" s="12"/>
      <c r="H182" s="8">
        <f t="shared" si="9"/>
        <v>44716</v>
      </c>
      <c r="I182" s="11">
        <f t="shared" ca="1" si="8"/>
        <v>7</v>
      </c>
      <c r="J182" s="9" t="str">
        <f t="shared" ca="1" si="10"/>
        <v>NOT DUE</v>
      </c>
      <c r="K182" s="29"/>
      <c r="L182" s="10" t="s">
        <v>2285</v>
      </c>
    </row>
    <row r="183" spans="1:12" ht="38.25" x14ac:dyDescent="0.25">
      <c r="A183" s="9" t="s">
        <v>1945</v>
      </c>
      <c r="B183" s="55" t="s">
        <v>1883</v>
      </c>
      <c r="C183" s="53" t="s">
        <v>1935</v>
      </c>
      <c r="D183" s="47" t="s">
        <v>593</v>
      </c>
      <c r="E183" s="7">
        <v>41642</v>
      </c>
      <c r="F183" s="7">
        <v>44709</v>
      </c>
      <c r="G183" s="12"/>
      <c r="H183" s="8">
        <f t="shared" si="9"/>
        <v>44716</v>
      </c>
      <c r="I183" s="11">
        <f t="shared" ca="1" si="8"/>
        <v>7</v>
      </c>
      <c r="J183" s="9" t="str">
        <f t="shared" ca="1" si="10"/>
        <v>NOT DUE</v>
      </c>
      <c r="K183" s="29"/>
      <c r="L183" s="10" t="s">
        <v>2285</v>
      </c>
    </row>
    <row r="184" spans="1:12" ht="38.25" x14ac:dyDescent="0.25">
      <c r="A184" s="9" t="s">
        <v>1946</v>
      </c>
      <c r="B184" s="55" t="s">
        <v>1883</v>
      </c>
      <c r="C184" s="53" t="s">
        <v>1935</v>
      </c>
      <c r="D184" s="47" t="s">
        <v>593</v>
      </c>
      <c r="E184" s="7">
        <v>41642</v>
      </c>
      <c r="F184" s="7">
        <v>44709</v>
      </c>
      <c r="G184" s="12"/>
      <c r="H184" s="8">
        <f t="shared" si="9"/>
        <v>44716</v>
      </c>
      <c r="I184" s="11">
        <f t="shared" ca="1" si="8"/>
        <v>7</v>
      </c>
      <c r="J184" s="9" t="str">
        <f t="shared" ca="1" si="10"/>
        <v>NOT DUE</v>
      </c>
      <c r="K184" s="29"/>
      <c r="L184" s="10" t="s">
        <v>2285</v>
      </c>
    </row>
    <row r="185" spans="1:12" ht="38.25" x14ac:dyDescent="0.25">
      <c r="A185" s="9" t="s">
        <v>1947</v>
      </c>
      <c r="B185" s="55" t="s">
        <v>1883</v>
      </c>
      <c r="C185" s="53" t="s">
        <v>1938</v>
      </c>
      <c r="D185" s="47" t="s">
        <v>593</v>
      </c>
      <c r="E185" s="7">
        <v>41642</v>
      </c>
      <c r="F185" s="7">
        <v>44709</v>
      </c>
      <c r="G185" s="12"/>
      <c r="H185" s="8">
        <f t="shared" si="9"/>
        <v>44716</v>
      </c>
      <c r="I185" s="11">
        <f t="shared" ca="1" si="8"/>
        <v>7</v>
      </c>
      <c r="J185" s="9" t="str">
        <f t="shared" ca="1" si="10"/>
        <v>NOT DUE</v>
      </c>
      <c r="K185" s="29"/>
      <c r="L185" s="10" t="s">
        <v>2285</v>
      </c>
    </row>
    <row r="186" spans="1:12" ht="25.5" x14ac:dyDescent="0.25">
      <c r="A186" s="9" t="s">
        <v>1948</v>
      </c>
      <c r="B186" s="49" t="s">
        <v>1949</v>
      </c>
      <c r="C186" s="54" t="s">
        <v>1700</v>
      </c>
      <c r="D186" s="50" t="s">
        <v>593</v>
      </c>
      <c r="E186" s="7">
        <v>41642</v>
      </c>
      <c r="F186" s="7">
        <v>44709</v>
      </c>
      <c r="G186" s="12"/>
      <c r="H186" s="8">
        <f t="shared" si="9"/>
        <v>44716</v>
      </c>
      <c r="I186" s="11">
        <f t="shared" ca="1" si="8"/>
        <v>7</v>
      </c>
      <c r="J186" s="9" t="str">
        <f t="shared" ca="1" si="10"/>
        <v>NOT DUE</v>
      </c>
      <c r="K186" s="29"/>
      <c r="L186" s="10" t="s">
        <v>2285</v>
      </c>
    </row>
    <row r="187" spans="1:12" ht="25.5" x14ac:dyDescent="0.25">
      <c r="A187" s="9" t="s">
        <v>1950</v>
      </c>
      <c r="B187" s="49" t="s">
        <v>1949</v>
      </c>
      <c r="C187" s="54" t="s">
        <v>1700</v>
      </c>
      <c r="D187" s="50" t="s">
        <v>593</v>
      </c>
      <c r="E187" s="7">
        <v>41642</v>
      </c>
      <c r="F187" s="7">
        <v>44709</v>
      </c>
      <c r="G187" s="12"/>
      <c r="H187" s="8">
        <f t="shared" si="9"/>
        <v>44716</v>
      </c>
      <c r="I187" s="11">
        <f t="shared" ca="1" si="8"/>
        <v>7</v>
      </c>
      <c r="J187" s="9" t="str">
        <f t="shared" ca="1" si="10"/>
        <v>NOT DUE</v>
      </c>
      <c r="K187" s="29"/>
      <c r="L187" s="10" t="s">
        <v>2285</v>
      </c>
    </row>
    <row r="188" spans="1:12" ht="25.5" x14ac:dyDescent="0.25">
      <c r="A188" s="9" t="s">
        <v>1951</v>
      </c>
      <c r="B188" s="49" t="s">
        <v>1949</v>
      </c>
      <c r="C188" s="54" t="s">
        <v>1704</v>
      </c>
      <c r="D188" s="50" t="s">
        <v>593</v>
      </c>
      <c r="E188" s="7">
        <v>41642</v>
      </c>
      <c r="F188" s="7">
        <v>44709</v>
      </c>
      <c r="G188" s="12"/>
      <c r="H188" s="8">
        <f t="shared" si="9"/>
        <v>44716</v>
      </c>
      <c r="I188" s="11">
        <f t="shared" ca="1" si="8"/>
        <v>7</v>
      </c>
      <c r="J188" s="9" t="str">
        <f t="shared" ca="1" si="10"/>
        <v>NOT DUE</v>
      </c>
      <c r="K188" s="29"/>
      <c r="L188" s="10" t="s">
        <v>2285</v>
      </c>
    </row>
    <row r="189" spans="1:12" ht="25.5" x14ac:dyDescent="0.25">
      <c r="A189" s="9" t="s">
        <v>1952</v>
      </c>
      <c r="B189" s="55" t="s">
        <v>1949</v>
      </c>
      <c r="C189" s="53" t="s">
        <v>1953</v>
      </c>
      <c r="D189" s="47" t="s">
        <v>593</v>
      </c>
      <c r="E189" s="7">
        <v>41642</v>
      </c>
      <c r="F189" s="7">
        <v>44709</v>
      </c>
      <c r="G189" s="12"/>
      <c r="H189" s="8">
        <f t="shared" si="9"/>
        <v>44716</v>
      </c>
      <c r="I189" s="11">
        <f t="shared" ca="1" si="8"/>
        <v>7</v>
      </c>
      <c r="J189" s="9" t="str">
        <f t="shared" ca="1" si="10"/>
        <v>NOT DUE</v>
      </c>
      <c r="K189" s="29"/>
      <c r="L189" s="10" t="s">
        <v>2285</v>
      </c>
    </row>
    <row r="190" spans="1:12" ht="25.5" x14ac:dyDescent="0.25">
      <c r="A190" s="9" t="s">
        <v>1954</v>
      </c>
      <c r="B190" s="55" t="s">
        <v>1949</v>
      </c>
      <c r="C190" s="53" t="s">
        <v>1953</v>
      </c>
      <c r="D190" s="47" t="s">
        <v>593</v>
      </c>
      <c r="E190" s="7">
        <v>41642</v>
      </c>
      <c r="F190" s="7">
        <v>44709</v>
      </c>
      <c r="G190" s="12"/>
      <c r="H190" s="8">
        <f t="shared" si="9"/>
        <v>44716</v>
      </c>
      <c r="I190" s="11">
        <f t="shared" ca="1" si="8"/>
        <v>7</v>
      </c>
      <c r="J190" s="9" t="str">
        <f t="shared" ca="1" si="10"/>
        <v>NOT DUE</v>
      </c>
      <c r="K190" s="29"/>
      <c r="L190" s="10" t="s">
        <v>2285</v>
      </c>
    </row>
    <row r="191" spans="1:12" ht="25.5" x14ac:dyDescent="0.25">
      <c r="A191" s="9" t="s">
        <v>1955</v>
      </c>
      <c r="B191" s="55" t="s">
        <v>1949</v>
      </c>
      <c r="C191" s="53" t="s">
        <v>1956</v>
      </c>
      <c r="D191" s="47" t="s">
        <v>593</v>
      </c>
      <c r="E191" s="7">
        <v>41642</v>
      </c>
      <c r="F191" s="7">
        <v>44709</v>
      </c>
      <c r="G191" s="12"/>
      <c r="H191" s="8">
        <f t="shared" si="9"/>
        <v>44716</v>
      </c>
      <c r="I191" s="11">
        <f t="shared" ca="1" si="8"/>
        <v>7</v>
      </c>
      <c r="J191" s="9" t="str">
        <f t="shared" ca="1" si="10"/>
        <v>NOT DUE</v>
      </c>
      <c r="K191" s="29"/>
      <c r="L191" s="10" t="s">
        <v>2285</v>
      </c>
    </row>
    <row r="192" spans="1:12" ht="25.5" x14ac:dyDescent="0.25">
      <c r="A192" s="9" t="s">
        <v>1957</v>
      </c>
      <c r="B192" s="49" t="s">
        <v>1949</v>
      </c>
      <c r="C192" s="54" t="s">
        <v>1958</v>
      </c>
      <c r="D192" s="50" t="s">
        <v>593</v>
      </c>
      <c r="E192" s="7">
        <v>41642</v>
      </c>
      <c r="F192" s="7">
        <v>44709</v>
      </c>
      <c r="G192" s="12"/>
      <c r="H192" s="8">
        <f t="shared" si="9"/>
        <v>44716</v>
      </c>
      <c r="I192" s="11">
        <f t="shared" ca="1" si="8"/>
        <v>7</v>
      </c>
      <c r="J192" s="9" t="str">
        <f t="shared" ca="1" si="10"/>
        <v>NOT DUE</v>
      </c>
      <c r="K192" s="29"/>
      <c r="L192" s="10" t="s">
        <v>2285</v>
      </c>
    </row>
    <row r="193" spans="1:12" ht="25.5" x14ac:dyDescent="0.25">
      <c r="A193" s="9" t="s">
        <v>1959</v>
      </c>
      <c r="B193" s="49" t="s">
        <v>1949</v>
      </c>
      <c r="C193" s="54" t="s">
        <v>1958</v>
      </c>
      <c r="D193" s="50" t="s">
        <v>593</v>
      </c>
      <c r="E193" s="7">
        <v>41642</v>
      </c>
      <c r="F193" s="7">
        <v>44709</v>
      </c>
      <c r="G193" s="12"/>
      <c r="H193" s="8">
        <f t="shared" si="9"/>
        <v>44716</v>
      </c>
      <c r="I193" s="11">
        <f t="shared" ca="1" si="8"/>
        <v>7</v>
      </c>
      <c r="J193" s="9" t="str">
        <f t="shared" ca="1" si="10"/>
        <v>NOT DUE</v>
      </c>
      <c r="K193" s="29"/>
      <c r="L193" s="10" t="s">
        <v>2285</v>
      </c>
    </row>
    <row r="194" spans="1:12" ht="25.5" x14ac:dyDescent="0.25">
      <c r="A194" s="9" t="s">
        <v>1960</v>
      </c>
      <c r="B194" s="49" t="s">
        <v>1949</v>
      </c>
      <c r="C194" s="54" t="s">
        <v>1961</v>
      </c>
      <c r="D194" s="50" t="s">
        <v>593</v>
      </c>
      <c r="E194" s="7">
        <v>41642</v>
      </c>
      <c r="F194" s="7">
        <v>44709</v>
      </c>
      <c r="G194" s="12"/>
      <c r="H194" s="8">
        <f t="shared" si="9"/>
        <v>44716</v>
      </c>
      <c r="I194" s="11">
        <f t="shared" ca="1" si="8"/>
        <v>7</v>
      </c>
      <c r="J194" s="9" t="str">
        <f t="shared" ca="1" si="10"/>
        <v>NOT DUE</v>
      </c>
      <c r="K194" s="29"/>
      <c r="L194" s="10" t="s">
        <v>2285</v>
      </c>
    </row>
    <row r="195" spans="1:12" ht="25.5" x14ac:dyDescent="0.25">
      <c r="A195" s="9" t="s">
        <v>1962</v>
      </c>
      <c r="B195" s="55" t="s">
        <v>1949</v>
      </c>
      <c r="C195" s="53" t="s">
        <v>1963</v>
      </c>
      <c r="D195" s="47" t="s">
        <v>593</v>
      </c>
      <c r="E195" s="7">
        <v>41642</v>
      </c>
      <c r="F195" s="7">
        <v>44709</v>
      </c>
      <c r="G195" s="12"/>
      <c r="H195" s="8">
        <f t="shared" si="9"/>
        <v>44716</v>
      </c>
      <c r="I195" s="11">
        <f t="shared" ca="1" si="8"/>
        <v>7</v>
      </c>
      <c r="J195" s="9" t="str">
        <f t="shared" ca="1" si="10"/>
        <v>NOT DUE</v>
      </c>
      <c r="K195" s="29"/>
      <c r="L195" s="10" t="s">
        <v>2285</v>
      </c>
    </row>
    <row r="196" spans="1:12" ht="25.5" x14ac:dyDescent="0.25">
      <c r="A196" s="9" t="s">
        <v>1964</v>
      </c>
      <c r="B196" s="55" t="s">
        <v>1949</v>
      </c>
      <c r="C196" s="53" t="s">
        <v>1963</v>
      </c>
      <c r="D196" s="47" t="s">
        <v>593</v>
      </c>
      <c r="E196" s="7">
        <v>41642</v>
      </c>
      <c r="F196" s="7">
        <v>44709</v>
      </c>
      <c r="G196" s="12"/>
      <c r="H196" s="8">
        <f t="shared" si="9"/>
        <v>44716</v>
      </c>
      <c r="I196" s="11">
        <f t="shared" ca="1" si="8"/>
        <v>7</v>
      </c>
      <c r="J196" s="9" t="str">
        <f t="shared" ca="1" si="10"/>
        <v>NOT DUE</v>
      </c>
      <c r="K196" s="29"/>
      <c r="L196" s="10" t="s">
        <v>2285</v>
      </c>
    </row>
    <row r="197" spans="1:12" ht="25.5" x14ac:dyDescent="0.25">
      <c r="A197" s="9" t="s">
        <v>1965</v>
      </c>
      <c r="B197" s="55" t="s">
        <v>1949</v>
      </c>
      <c r="C197" s="53" t="s">
        <v>1966</v>
      </c>
      <c r="D197" s="47" t="s">
        <v>593</v>
      </c>
      <c r="E197" s="7">
        <v>41642</v>
      </c>
      <c r="F197" s="7">
        <v>44709</v>
      </c>
      <c r="G197" s="12"/>
      <c r="H197" s="8">
        <f t="shared" si="9"/>
        <v>44716</v>
      </c>
      <c r="I197" s="11">
        <f t="shared" ca="1" si="8"/>
        <v>7</v>
      </c>
      <c r="J197" s="9" t="str">
        <f t="shared" ca="1" si="10"/>
        <v>NOT DUE</v>
      </c>
      <c r="K197" s="29"/>
      <c r="L197" s="10" t="s">
        <v>2285</v>
      </c>
    </row>
    <row r="198" spans="1:12" ht="25.5" x14ac:dyDescent="0.25">
      <c r="A198" s="9" t="s">
        <v>1967</v>
      </c>
      <c r="B198" s="49" t="s">
        <v>1949</v>
      </c>
      <c r="C198" s="54" t="s">
        <v>1968</v>
      </c>
      <c r="D198" s="50" t="s">
        <v>593</v>
      </c>
      <c r="E198" s="7">
        <v>41642</v>
      </c>
      <c r="F198" s="7">
        <v>44709</v>
      </c>
      <c r="G198" s="12"/>
      <c r="H198" s="8">
        <f t="shared" si="9"/>
        <v>44716</v>
      </c>
      <c r="I198" s="11">
        <f t="shared" ca="1" si="8"/>
        <v>7</v>
      </c>
      <c r="J198" s="9" t="str">
        <f t="shared" ca="1" si="10"/>
        <v>NOT DUE</v>
      </c>
      <c r="K198" s="29"/>
      <c r="L198" s="10" t="s">
        <v>2285</v>
      </c>
    </row>
    <row r="199" spans="1:12" ht="25.5" x14ac:dyDescent="0.25">
      <c r="A199" s="9" t="s">
        <v>1969</v>
      </c>
      <c r="B199" s="49" t="s">
        <v>1949</v>
      </c>
      <c r="C199" s="54" t="s">
        <v>1968</v>
      </c>
      <c r="D199" s="50" t="s">
        <v>593</v>
      </c>
      <c r="E199" s="7">
        <v>41642</v>
      </c>
      <c r="F199" s="7">
        <v>44709</v>
      </c>
      <c r="G199" s="12"/>
      <c r="H199" s="8">
        <f t="shared" si="9"/>
        <v>44716</v>
      </c>
      <c r="I199" s="11">
        <f t="shared" ca="1" si="8"/>
        <v>7</v>
      </c>
      <c r="J199" s="9" t="str">
        <f t="shared" ca="1" si="10"/>
        <v>NOT DUE</v>
      </c>
      <c r="K199" s="29"/>
      <c r="L199" s="10" t="s">
        <v>2285</v>
      </c>
    </row>
    <row r="200" spans="1:12" ht="25.5" x14ac:dyDescent="0.25">
      <c r="A200" s="9" t="s">
        <v>1970</v>
      </c>
      <c r="B200" s="49" t="s">
        <v>1949</v>
      </c>
      <c r="C200" s="54" t="s">
        <v>1971</v>
      </c>
      <c r="D200" s="50" t="s">
        <v>593</v>
      </c>
      <c r="E200" s="7">
        <v>41642</v>
      </c>
      <c r="F200" s="7">
        <v>44709</v>
      </c>
      <c r="G200" s="12"/>
      <c r="H200" s="8">
        <f t="shared" si="9"/>
        <v>44716</v>
      </c>
      <c r="I200" s="11">
        <f t="shared" ref="I200:I210" ca="1" si="11">IF(ISBLANK(H200),"",H200-DATE(YEAR(NOW()),MONTH(NOW()),DAY(NOW())))</f>
        <v>7</v>
      </c>
      <c r="J200" s="9" t="str">
        <f t="shared" ca="1" si="10"/>
        <v>NOT DUE</v>
      </c>
      <c r="K200" s="29"/>
      <c r="L200" s="10" t="s">
        <v>2285</v>
      </c>
    </row>
    <row r="201" spans="1:12" ht="25.5" x14ac:dyDescent="0.25">
      <c r="A201" s="9" t="s">
        <v>1972</v>
      </c>
      <c r="B201" s="55" t="s">
        <v>1949</v>
      </c>
      <c r="C201" s="53" t="s">
        <v>1968</v>
      </c>
      <c r="D201" s="47" t="s">
        <v>593</v>
      </c>
      <c r="E201" s="7">
        <v>41642</v>
      </c>
      <c r="F201" s="7">
        <v>44709</v>
      </c>
      <c r="G201" s="12"/>
      <c r="H201" s="8">
        <f t="shared" si="9"/>
        <v>44716</v>
      </c>
      <c r="I201" s="11">
        <f t="shared" ca="1" si="11"/>
        <v>7</v>
      </c>
      <c r="J201" s="9" t="str">
        <f t="shared" ca="1" si="10"/>
        <v>NOT DUE</v>
      </c>
      <c r="K201" s="29"/>
      <c r="L201" s="10" t="s">
        <v>2285</v>
      </c>
    </row>
    <row r="202" spans="1:12" ht="25.5" x14ac:dyDescent="0.25">
      <c r="A202" s="9" t="s">
        <v>1973</v>
      </c>
      <c r="B202" s="55" t="s">
        <v>1949</v>
      </c>
      <c r="C202" s="53" t="s">
        <v>1968</v>
      </c>
      <c r="D202" s="47" t="s">
        <v>593</v>
      </c>
      <c r="E202" s="7">
        <v>41642</v>
      </c>
      <c r="F202" s="7">
        <v>44709</v>
      </c>
      <c r="G202" s="12"/>
      <c r="H202" s="8">
        <f t="shared" ref="H202:H220" si="12">DATE(YEAR(F202),MONTH(F202),DAY(F202)+7)</f>
        <v>44716</v>
      </c>
      <c r="I202" s="11">
        <f t="shared" ca="1" si="11"/>
        <v>7</v>
      </c>
      <c r="J202" s="9" t="str">
        <f t="shared" ca="1" si="10"/>
        <v>NOT DUE</v>
      </c>
      <c r="K202" s="29"/>
      <c r="L202" s="10" t="s">
        <v>2285</v>
      </c>
    </row>
    <row r="203" spans="1:12" ht="25.5" x14ac:dyDescent="0.25">
      <c r="A203" s="9" t="s">
        <v>1974</v>
      </c>
      <c r="B203" s="55" t="s">
        <v>1949</v>
      </c>
      <c r="C203" s="53" t="s">
        <v>1971</v>
      </c>
      <c r="D203" s="47" t="s">
        <v>593</v>
      </c>
      <c r="E203" s="7">
        <v>41642</v>
      </c>
      <c r="F203" s="7">
        <v>44709</v>
      </c>
      <c r="G203" s="12"/>
      <c r="H203" s="8">
        <f t="shared" si="12"/>
        <v>44716</v>
      </c>
      <c r="I203" s="11">
        <f t="shared" ca="1" si="11"/>
        <v>7</v>
      </c>
      <c r="J203" s="9" t="str">
        <f t="shared" ca="1" si="10"/>
        <v>NOT DUE</v>
      </c>
      <c r="K203" s="29"/>
      <c r="L203" s="10" t="s">
        <v>3152</v>
      </c>
    </row>
    <row r="204" spans="1:12" ht="38.25" x14ac:dyDescent="0.25">
      <c r="A204" s="9" t="s">
        <v>1975</v>
      </c>
      <c r="B204" s="49" t="s">
        <v>1976</v>
      </c>
      <c r="C204" s="54" t="s">
        <v>1977</v>
      </c>
      <c r="D204" s="50" t="s">
        <v>593</v>
      </c>
      <c r="E204" s="7">
        <v>41642</v>
      </c>
      <c r="F204" s="7">
        <v>44709</v>
      </c>
      <c r="G204" s="12"/>
      <c r="H204" s="8">
        <f t="shared" si="12"/>
        <v>44716</v>
      </c>
      <c r="I204" s="11">
        <f t="shared" ca="1" si="11"/>
        <v>7</v>
      </c>
      <c r="J204" s="9" t="str">
        <f t="shared" ca="1" si="10"/>
        <v>NOT DUE</v>
      </c>
      <c r="K204" s="29"/>
      <c r="L204" s="10" t="s">
        <v>2285</v>
      </c>
    </row>
    <row r="205" spans="1:12" ht="38.25" x14ac:dyDescent="0.25">
      <c r="A205" s="9" t="s">
        <v>1978</v>
      </c>
      <c r="B205" s="49" t="s">
        <v>1976</v>
      </c>
      <c r="C205" s="54" t="s">
        <v>1977</v>
      </c>
      <c r="D205" s="50" t="s">
        <v>593</v>
      </c>
      <c r="E205" s="7">
        <v>41642</v>
      </c>
      <c r="F205" s="7">
        <v>44709</v>
      </c>
      <c r="G205" s="12"/>
      <c r="H205" s="8">
        <f t="shared" si="12"/>
        <v>44716</v>
      </c>
      <c r="I205" s="11">
        <f t="shared" ca="1" si="11"/>
        <v>7</v>
      </c>
      <c r="J205" s="9" t="str">
        <f t="shared" ca="1" si="10"/>
        <v>NOT DUE</v>
      </c>
      <c r="K205" s="29"/>
      <c r="L205" s="10" t="s">
        <v>3151</v>
      </c>
    </row>
    <row r="206" spans="1:12" ht="38.25" x14ac:dyDescent="0.25">
      <c r="A206" s="9" t="s">
        <v>1979</v>
      </c>
      <c r="B206" s="49" t="s">
        <v>1976</v>
      </c>
      <c r="C206" s="54" t="s">
        <v>1980</v>
      </c>
      <c r="D206" s="50" t="s">
        <v>593</v>
      </c>
      <c r="E206" s="7">
        <v>41642</v>
      </c>
      <c r="F206" s="7">
        <v>44709</v>
      </c>
      <c r="G206" s="12"/>
      <c r="H206" s="8">
        <f t="shared" si="12"/>
        <v>44716</v>
      </c>
      <c r="I206" s="11">
        <f t="shared" ca="1" si="11"/>
        <v>7</v>
      </c>
      <c r="J206" s="9" t="str">
        <f t="shared" ca="1" si="10"/>
        <v>NOT DUE</v>
      </c>
      <c r="K206" s="29"/>
      <c r="L206" s="10" t="s">
        <v>2285</v>
      </c>
    </row>
    <row r="207" spans="1:12" ht="38.25" x14ac:dyDescent="0.25">
      <c r="A207" s="9" t="s">
        <v>1981</v>
      </c>
      <c r="B207" s="45" t="s">
        <v>1976</v>
      </c>
      <c r="C207" s="53" t="s">
        <v>1982</v>
      </c>
      <c r="D207" s="47" t="s">
        <v>593</v>
      </c>
      <c r="E207" s="7">
        <v>41642</v>
      </c>
      <c r="F207" s="7">
        <v>44709</v>
      </c>
      <c r="G207" s="12"/>
      <c r="H207" s="8">
        <f t="shared" si="12"/>
        <v>44716</v>
      </c>
      <c r="I207" s="11">
        <f t="shared" ca="1" si="11"/>
        <v>7</v>
      </c>
      <c r="J207" s="9" t="str">
        <f t="shared" ca="1" si="10"/>
        <v>NOT DUE</v>
      </c>
      <c r="K207" s="29"/>
      <c r="L207" s="10" t="s">
        <v>2285</v>
      </c>
    </row>
    <row r="208" spans="1:12" ht="38.25" x14ac:dyDescent="0.25">
      <c r="A208" s="9" t="s">
        <v>1983</v>
      </c>
      <c r="B208" s="45" t="s">
        <v>1976</v>
      </c>
      <c r="C208" s="53" t="s">
        <v>1982</v>
      </c>
      <c r="D208" s="47" t="s">
        <v>593</v>
      </c>
      <c r="E208" s="7">
        <v>41642</v>
      </c>
      <c r="F208" s="7">
        <v>44709</v>
      </c>
      <c r="G208" s="12"/>
      <c r="H208" s="8">
        <f t="shared" si="12"/>
        <v>44716</v>
      </c>
      <c r="I208" s="11">
        <f t="shared" ca="1" si="11"/>
        <v>7</v>
      </c>
      <c r="J208" s="9" t="str">
        <f t="shared" ca="1" si="10"/>
        <v>NOT DUE</v>
      </c>
      <c r="K208" s="29"/>
      <c r="L208" s="10" t="s">
        <v>3151</v>
      </c>
    </row>
    <row r="209" spans="1:12" ht="38.25" x14ac:dyDescent="0.25">
      <c r="A209" s="9" t="s">
        <v>1984</v>
      </c>
      <c r="B209" s="45" t="s">
        <v>1976</v>
      </c>
      <c r="C209" s="53" t="s">
        <v>1985</v>
      </c>
      <c r="D209" s="47" t="s">
        <v>593</v>
      </c>
      <c r="E209" s="7">
        <v>41642</v>
      </c>
      <c r="F209" s="7">
        <v>44709</v>
      </c>
      <c r="G209" s="12"/>
      <c r="H209" s="8">
        <f t="shared" si="12"/>
        <v>44716</v>
      </c>
      <c r="I209" s="11">
        <f t="shared" ca="1" si="11"/>
        <v>7</v>
      </c>
      <c r="J209" s="9" t="str">
        <f t="shared" ca="1" si="10"/>
        <v>NOT DUE</v>
      </c>
      <c r="K209" s="29"/>
      <c r="L209" s="10" t="s">
        <v>2285</v>
      </c>
    </row>
    <row r="210" spans="1:12" x14ac:dyDescent="0.25">
      <c r="A210" s="98" t="s">
        <v>2757</v>
      </c>
      <c r="B210" s="86" t="s">
        <v>2739</v>
      </c>
      <c r="C210" s="86" t="s">
        <v>2749</v>
      </c>
      <c r="D210" s="88" t="s">
        <v>593</v>
      </c>
      <c r="E210" s="7">
        <v>41642</v>
      </c>
      <c r="F210" s="7">
        <v>44709</v>
      </c>
      <c r="G210" s="12"/>
      <c r="H210" s="8">
        <f t="shared" si="12"/>
        <v>44716</v>
      </c>
      <c r="I210" s="11">
        <f t="shared" ca="1" si="11"/>
        <v>7</v>
      </c>
      <c r="J210" s="9" t="str">
        <f t="shared" ca="1" si="10"/>
        <v>NOT DUE</v>
      </c>
      <c r="K210" s="29"/>
      <c r="L210" s="10" t="s">
        <v>2285</v>
      </c>
    </row>
    <row r="211" spans="1:12" ht="25.5" x14ac:dyDescent="0.25">
      <c r="A211" s="98" t="s">
        <v>2758</v>
      </c>
      <c r="B211" s="86" t="s">
        <v>2740</v>
      </c>
      <c r="C211" s="86" t="s">
        <v>2756</v>
      </c>
      <c r="D211" s="88" t="s">
        <v>593</v>
      </c>
      <c r="E211" s="7">
        <v>41642</v>
      </c>
      <c r="F211" s="7">
        <v>44709</v>
      </c>
      <c r="G211" s="12"/>
      <c r="H211" s="8">
        <f t="shared" si="12"/>
        <v>44716</v>
      </c>
      <c r="I211" s="11">
        <f t="shared" ref="I211:I213" ca="1" si="13">IF(ISBLANK(H211),"",H211-DATE(YEAR(NOW()),MONTH(NOW()),DAY(NOW())))</f>
        <v>7</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44709</v>
      </c>
      <c r="G212" s="12"/>
      <c r="H212" s="8">
        <f t="shared" si="12"/>
        <v>44716</v>
      </c>
      <c r="I212" s="11">
        <f t="shared" ca="1" si="13"/>
        <v>7</v>
      </c>
      <c r="J212" s="9" t="str">
        <f t="shared" ca="1" si="14"/>
        <v>NOT DUE</v>
      </c>
      <c r="K212" s="29"/>
      <c r="L212" s="10" t="s">
        <v>2285</v>
      </c>
    </row>
    <row r="213" spans="1:12" ht="25.5" x14ac:dyDescent="0.25">
      <c r="A213" s="98" t="s">
        <v>2760</v>
      </c>
      <c r="B213" s="86" t="s">
        <v>2742</v>
      </c>
      <c r="C213" s="86" t="s">
        <v>2755</v>
      </c>
      <c r="D213" s="88" t="s">
        <v>593</v>
      </c>
      <c r="E213" s="7">
        <v>41642</v>
      </c>
      <c r="F213" s="7">
        <v>44709</v>
      </c>
      <c r="G213" s="12"/>
      <c r="H213" s="8">
        <f t="shared" si="12"/>
        <v>44716</v>
      </c>
      <c r="I213" s="11">
        <f t="shared" ca="1" si="13"/>
        <v>7</v>
      </c>
      <c r="J213" s="9" t="str">
        <f t="shared" ca="1" si="14"/>
        <v>NOT DUE</v>
      </c>
      <c r="K213" s="29"/>
      <c r="L213" s="10" t="s">
        <v>2285</v>
      </c>
    </row>
    <row r="214" spans="1:12" x14ac:dyDescent="0.25">
      <c r="A214" s="98" t="s">
        <v>2761</v>
      </c>
      <c r="B214" s="86" t="s">
        <v>2743</v>
      </c>
      <c r="C214" s="86" t="s">
        <v>2753</v>
      </c>
      <c r="D214" s="88" t="s">
        <v>593</v>
      </c>
      <c r="E214" s="7">
        <v>41642</v>
      </c>
      <c r="F214" s="7">
        <v>44709</v>
      </c>
      <c r="G214" s="12"/>
      <c r="H214" s="8">
        <f t="shared" si="12"/>
        <v>44716</v>
      </c>
      <c r="I214" s="11">
        <f t="shared" ref="I214:I215" ca="1" si="15">IF(ISBLANK(H214),"",H214-DATE(YEAR(NOW()),MONTH(NOW()),DAY(NOW())))</f>
        <v>7</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44709</v>
      </c>
      <c r="G215" s="12"/>
      <c r="H215" s="8">
        <f t="shared" si="12"/>
        <v>44716</v>
      </c>
      <c r="I215" s="11">
        <f t="shared" ca="1" si="15"/>
        <v>7</v>
      </c>
      <c r="J215" s="9" t="str">
        <f t="shared" ca="1" si="16"/>
        <v>NOT DUE</v>
      </c>
      <c r="K215" s="29"/>
      <c r="L215" s="10" t="s">
        <v>2285</v>
      </c>
    </row>
    <row r="216" spans="1:12" x14ac:dyDescent="0.25">
      <c r="A216" s="98" t="s">
        <v>2763</v>
      </c>
      <c r="B216" s="86" t="s">
        <v>2745</v>
      </c>
      <c r="C216" s="86" t="s">
        <v>2753</v>
      </c>
      <c r="D216" s="88" t="s">
        <v>593</v>
      </c>
      <c r="E216" s="7">
        <v>41642</v>
      </c>
      <c r="F216" s="7">
        <v>44709</v>
      </c>
      <c r="G216" s="12"/>
      <c r="H216" s="8">
        <f t="shared" si="12"/>
        <v>44716</v>
      </c>
      <c r="I216" s="11">
        <f t="shared" ref="I216:I217" ca="1" si="17">IF(ISBLANK(H216),"",H216-DATE(YEAR(NOW()),MONTH(NOW()),DAY(NOW())))</f>
        <v>7</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44709</v>
      </c>
      <c r="G217" s="12"/>
      <c r="H217" s="8">
        <f t="shared" si="12"/>
        <v>44716</v>
      </c>
      <c r="I217" s="11">
        <f t="shared" ca="1" si="17"/>
        <v>7</v>
      </c>
      <c r="J217" s="9" t="str">
        <f t="shared" ca="1" si="18"/>
        <v>NOT DUE</v>
      </c>
      <c r="K217" s="29"/>
      <c r="L217" s="10" t="s">
        <v>2285</v>
      </c>
    </row>
    <row r="218" spans="1:12" ht="25.5" x14ac:dyDescent="0.25">
      <c r="A218" s="98" t="s">
        <v>2765</v>
      </c>
      <c r="B218" s="86" t="s">
        <v>2747</v>
      </c>
      <c r="C218" s="86" t="s">
        <v>2751</v>
      </c>
      <c r="D218" s="88" t="s">
        <v>593</v>
      </c>
      <c r="E218" s="7">
        <v>41642</v>
      </c>
      <c r="F218" s="7">
        <v>44709</v>
      </c>
      <c r="G218" s="12"/>
      <c r="H218" s="8">
        <f t="shared" si="12"/>
        <v>44716</v>
      </c>
      <c r="I218" s="11">
        <f t="shared" ref="I218:I219" ca="1" si="19">IF(ISBLANK(H218),"",H218-DATE(YEAR(NOW()),MONTH(NOW()),DAY(NOW())))</f>
        <v>7</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44709</v>
      </c>
      <c r="G219" s="12"/>
      <c r="H219" s="8">
        <f t="shared" si="12"/>
        <v>44716</v>
      </c>
      <c r="I219" s="11">
        <f t="shared" ca="1" si="19"/>
        <v>7</v>
      </c>
      <c r="J219" s="9" t="str">
        <f t="shared" ca="1" si="20"/>
        <v>NOT DUE</v>
      </c>
      <c r="K219" s="29"/>
      <c r="L219" s="10" t="s">
        <v>2285</v>
      </c>
    </row>
    <row r="220" spans="1:12" x14ac:dyDescent="0.25">
      <c r="A220" s="98" t="s">
        <v>2767</v>
      </c>
      <c r="B220" s="86" t="s">
        <v>2748</v>
      </c>
      <c r="C220" s="86" t="s">
        <v>2749</v>
      </c>
      <c r="D220" s="88" t="s">
        <v>593</v>
      </c>
      <c r="E220" s="7">
        <v>41642</v>
      </c>
      <c r="F220" s="7">
        <v>44709</v>
      </c>
      <c r="G220" s="12"/>
      <c r="H220" s="8">
        <f t="shared" si="12"/>
        <v>44716</v>
      </c>
      <c r="I220" s="11">
        <f t="shared" ref="I220" ca="1" si="21">IF(ISBLANK(H220),"",H220-DATE(YEAR(NOW()),MONTH(NOW()),DAY(NOW())))</f>
        <v>7</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60" t="s">
        <v>2281</v>
      </c>
      <c r="I230" s="160"/>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2315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84</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84</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2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127</v>
      </c>
      <c r="D3" s="162" t="s">
        <v>9</v>
      </c>
      <c r="E3" s="162"/>
      <c r="F3" s="3" t="s">
        <v>128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92</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206</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60" t="s">
        <v>2281</v>
      </c>
      <c r="H53" s="160"/>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2327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2339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2351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84</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84</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84</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84</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84</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84</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84</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84</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84</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84</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84</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84</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2399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2410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2421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2432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129</v>
      </c>
      <c r="D3" s="162" t="s">
        <v>9</v>
      </c>
      <c r="E3" s="162"/>
      <c r="F3" s="3" t="s">
        <v>130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36.75" customHeight="1" x14ac:dyDescent="0.25">
      <c r="A10" s="9" t="s">
        <v>133</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206</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2503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2514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2476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116</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116</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116</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116</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116</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116</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116</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116</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116</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116</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-9</v>
      </c>
      <c r="J8" s="9" t="str">
        <f t="shared" ref="J8" ca="1" si="2">IF(I8="","",IF(I8&lt;0,"OVERDUE","NOT DUE"))</f>
        <v>OVERDUE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-9</v>
      </c>
      <c r="J9" s="9" t="str">
        <f t="shared" ref="J9:J16" ca="1" si="4">IF(I9="","",IF(I9&lt;0,"OVERDUE","NOT DUE"))</f>
        <v>OVERDUE</v>
      </c>
      <c r="K9" s="19"/>
      <c r="L9" s="10"/>
    </row>
    <row r="10" spans="1:12" ht="25.5" x14ac:dyDescent="0.25">
      <c r="A10" s="9" t="s">
        <v>2557</v>
      </c>
      <c r="B10" s="29" t="s">
        <v>2002</v>
      </c>
      <c r="C10" s="29" t="s">
        <v>2001</v>
      </c>
      <c r="D10" s="19" t="s">
        <v>3091</v>
      </c>
      <c r="E10" s="7">
        <v>41662</v>
      </c>
      <c r="F10" s="7">
        <v>43789</v>
      </c>
      <c r="G10" s="12"/>
      <c r="H10" s="8">
        <f t="shared" si="0"/>
        <v>44700</v>
      </c>
      <c r="I10" s="11">
        <f t="shared" ca="1" si="3"/>
        <v>-9</v>
      </c>
      <c r="J10" s="9" t="str">
        <f t="shared" ca="1" si="4"/>
        <v>OVERDUE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-9</v>
      </c>
      <c r="J11" s="9" t="str">
        <f t="shared" ca="1" si="4"/>
        <v>OVERDUE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-9</v>
      </c>
      <c r="J12" s="9" t="str">
        <f t="shared" ca="1" si="4"/>
        <v>OVERDUE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-9</v>
      </c>
      <c r="J13" s="9" t="str">
        <f t="shared" ca="1" si="4"/>
        <v>OVERDUE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-9</v>
      </c>
      <c r="J14" s="9" t="str">
        <f t="shared" ca="1" si="4"/>
        <v>OVERDUE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-9</v>
      </c>
      <c r="J15" s="9" t="str">
        <f t="shared" ca="1" si="4"/>
        <v>OVERDUE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-9</v>
      </c>
      <c r="J16" s="9" t="str">
        <f t="shared" ca="1" si="4"/>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39</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39</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39</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39</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39</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39</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39</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39</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39</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167</v>
      </c>
      <c r="D3" s="162" t="s">
        <v>9</v>
      </c>
      <c r="E3" s="162"/>
      <c r="F3" s="3" t="s">
        <v>168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171</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206</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206</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206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-71</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-71</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-71</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-71</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-71</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-71</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-71</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-71</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-71</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2585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-70</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-70</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-70</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-70</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-70</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-70</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-70</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-70</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-70</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6" sqref="C16"/>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40</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40</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40</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40</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40</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40</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40</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40</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40</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2605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-96</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-96</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-96</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-96</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-96</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-96</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-96</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-96</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-96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2013</v>
      </c>
      <c r="D3" s="162" t="s">
        <v>9</v>
      </c>
      <c r="E3" s="162"/>
      <c r="F3" s="3" t="s">
        <v>2014</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1432</v>
      </c>
      <c r="D3" s="162" t="s">
        <v>9</v>
      </c>
      <c r="E3" s="162"/>
      <c r="F3" s="3" t="s">
        <v>2019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1431</v>
      </c>
      <c r="D3" s="162" t="s">
        <v>9</v>
      </c>
      <c r="E3" s="162"/>
      <c r="F3" s="3" t="s">
        <v>2023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1433</v>
      </c>
      <c r="D3" s="162" t="s">
        <v>9</v>
      </c>
      <c r="E3" s="162"/>
      <c r="F3" s="3" t="s">
        <v>2025</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1434</v>
      </c>
      <c r="D3" s="162" t="s">
        <v>9</v>
      </c>
      <c r="E3" s="162"/>
      <c r="F3" s="3" t="s">
        <v>2029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159"/>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1435</v>
      </c>
      <c r="D3" s="162" t="s">
        <v>9</v>
      </c>
      <c r="E3" s="162"/>
      <c r="F3" s="3" t="s">
        <v>2031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44702</v>
      </c>
      <c r="G8" s="12"/>
      <c r="H8" s="8">
        <f>EDATE(F8-1,1)</f>
        <v>44732</v>
      </c>
      <c r="I8" s="11">
        <f t="shared" ref="I8:I16" ca="1" si="0">IF(ISBLANK(H8),"",H8-DATE(YEAR(NOW()),MONTH(NOW()),DAY(NOW())))</f>
        <v>23</v>
      </c>
      <c r="J8" s="9" t="str">
        <f t="shared" ref="J8:J16" ca="1" si="1">IF(I8="","",IF(I8&lt;0,"OVERDUE","NOT DUE"))</f>
        <v>NOT DUE</v>
      </c>
      <c r="K8" s="29"/>
      <c r="L8" s="10"/>
    </row>
    <row r="9" spans="1:12" x14ac:dyDescent="0.25">
      <c r="A9" s="9" t="s">
        <v>2035</v>
      </c>
      <c r="B9" s="29" t="s">
        <v>2033</v>
      </c>
      <c r="C9" s="29" t="s">
        <v>2036</v>
      </c>
      <c r="D9" s="19" t="s">
        <v>2018</v>
      </c>
      <c r="E9" s="7">
        <v>41662</v>
      </c>
      <c r="F9" s="7">
        <v>44702</v>
      </c>
      <c r="G9" s="12"/>
      <c r="H9" s="8">
        <f>EDATE(F9-1,1)</f>
        <v>44732</v>
      </c>
      <c r="I9" s="11">
        <f t="shared" ca="1" si="0"/>
        <v>23</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590</v>
      </c>
      <c r="J10" s="9" t="str">
        <f t="shared" ca="1" si="1"/>
        <v>NOT DUE</v>
      </c>
      <c r="K10" s="29"/>
      <c r="L10" s="10"/>
    </row>
    <row r="11" spans="1:12" x14ac:dyDescent="0.25">
      <c r="A11" s="9" t="s">
        <v>2040</v>
      </c>
      <c r="B11" s="29" t="s">
        <v>2041</v>
      </c>
      <c r="C11" s="29" t="s">
        <v>2034</v>
      </c>
      <c r="D11" s="19" t="s">
        <v>2018</v>
      </c>
      <c r="E11" s="7">
        <v>41662</v>
      </c>
      <c r="F11" s="7">
        <v>44702</v>
      </c>
      <c r="G11" s="12"/>
      <c r="H11" s="8">
        <f>EDATE(F11-1,1)</f>
        <v>44732</v>
      </c>
      <c r="I11" s="11">
        <f t="shared" ca="1" si="0"/>
        <v>23</v>
      </c>
      <c r="J11" s="9" t="str">
        <f t="shared" ca="1" si="1"/>
        <v>NOT DUE</v>
      </c>
      <c r="K11" s="29"/>
      <c r="L11" s="33"/>
    </row>
    <row r="12" spans="1:12" x14ac:dyDescent="0.25">
      <c r="A12" s="9" t="s">
        <v>2042</v>
      </c>
      <c r="B12" s="29" t="s">
        <v>2041</v>
      </c>
      <c r="C12" s="29" t="s">
        <v>2036</v>
      </c>
      <c r="D12" s="19" t="s">
        <v>2018</v>
      </c>
      <c r="E12" s="7">
        <v>41662</v>
      </c>
      <c r="F12" s="7">
        <v>44702</v>
      </c>
      <c r="G12" s="12"/>
      <c r="H12" s="8">
        <f>EDATE(F12-1,1)</f>
        <v>44732</v>
      </c>
      <c r="I12" s="11">
        <f t="shared" ca="1" si="0"/>
        <v>23</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590</v>
      </c>
      <c r="J13" s="9" t="str">
        <f t="shared" ca="1" si="1"/>
        <v>NOT DUE</v>
      </c>
      <c r="K13" s="29"/>
      <c r="L13" s="10"/>
    </row>
    <row r="14" spans="1:12" x14ac:dyDescent="0.25">
      <c r="A14" s="9" t="s">
        <v>2044</v>
      </c>
      <c r="B14" s="29" t="s">
        <v>2045</v>
      </c>
      <c r="C14" s="29" t="s">
        <v>2034</v>
      </c>
      <c r="D14" s="19" t="s">
        <v>2018</v>
      </c>
      <c r="E14" s="7">
        <v>41662</v>
      </c>
      <c r="F14" s="7">
        <v>44702</v>
      </c>
      <c r="G14" s="12"/>
      <c r="H14" s="8">
        <f>EDATE(F14-1,1)</f>
        <v>44732</v>
      </c>
      <c r="I14" s="11">
        <f t="shared" ca="1" si="0"/>
        <v>23</v>
      </c>
      <c r="J14" s="9" t="str">
        <f t="shared" ca="1" si="1"/>
        <v>NOT DUE</v>
      </c>
      <c r="K14" s="29"/>
      <c r="L14" s="10"/>
    </row>
    <row r="15" spans="1:12" x14ac:dyDescent="0.25">
      <c r="A15" s="9" t="s">
        <v>2046</v>
      </c>
      <c r="B15" s="29" t="s">
        <v>2045</v>
      </c>
      <c r="C15" s="29" t="s">
        <v>2036</v>
      </c>
      <c r="D15" s="19" t="s">
        <v>2018</v>
      </c>
      <c r="E15" s="7">
        <v>41662</v>
      </c>
      <c r="F15" s="7">
        <v>44702</v>
      </c>
      <c r="G15" s="12"/>
      <c r="H15" s="8">
        <f>EDATE(F15-1,1)</f>
        <v>44732</v>
      </c>
      <c r="I15" s="11">
        <f t="shared" ca="1" si="0"/>
        <v>23</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590</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205</v>
      </c>
      <c r="D3" s="162" t="s">
        <v>9</v>
      </c>
      <c r="E3" s="162"/>
      <c r="F3" s="3" t="s">
        <v>206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209</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206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1436</v>
      </c>
      <c r="D3" s="162" t="s">
        <v>9</v>
      </c>
      <c r="E3" s="162"/>
      <c r="F3" s="3" t="s">
        <v>2048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44702</v>
      </c>
      <c r="G8" s="12"/>
      <c r="H8" s="8">
        <f>EDATE(F8-1,1)</f>
        <v>44732</v>
      </c>
      <c r="I8" s="11">
        <f t="shared" ref="I8" ca="1" si="0">IF(ISBLANK(H8),"",H8-DATE(YEAR(NOW()),MONTH(NOW()),DAY(NOW())))</f>
        <v>23</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1437</v>
      </c>
      <c r="D3" s="162" t="s">
        <v>9</v>
      </c>
      <c r="E3" s="162"/>
      <c r="F3" s="3" t="s">
        <v>2052</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44695</v>
      </c>
      <c r="G8" s="12"/>
      <c r="H8" s="8">
        <f>EDATE(F8-1,1)</f>
        <v>44725</v>
      </c>
      <c r="I8" s="11">
        <f t="shared" ref="I8" ca="1" si="0">IF(ISBLANK(H8),"",H8-DATE(YEAR(NOW()),MONTH(NOW()),DAY(NOW())))</f>
        <v>16</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3" zoomScaleNormal="100" workbookViewId="0">
      <selection activeCell="I20" sqref="I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1438</v>
      </c>
      <c r="D3" s="162" t="s">
        <v>9</v>
      </c>
      <c r="E3" s="162"/>
      <c r="F3" s="3" t="s">
        <v>3025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44702</v>
      </c>
      <c r="G8" s="12"/>
      <c r="H8" s="8">
        <f t="shared" ref="H8:H19" si="0">EDATE(F8-1,1)</f>
        <v>44732</v>
      </c>
      <c r="I8" s="11">
        <f t="shared" ref="I8:I21" ca="1" si="1">IF(ISBLANK(H8),"",H8-DATE(YEAR(NOW()),MONTH(NOW()),DAY(NOW())))</f>
        <v>23</v>
      </c>
      <c r="J8" s="9" t="str">
        <f t="shared" ref="J8:J21" ca="1" si="2">IF(I8="","",IF(I8&lt;0,"OVERDUE","NOT DUE"))</f>
        <v>NOT DUE</v>
      </c>
      <c r="K8" s="29"/>
      <c r="L8" s="10"/>
    </row>
    <row r="9" spans="1:12" x14ac:dyDescent="0.25">
      <c r="A9" s="9" t="s">
        <v>3027</v>
      </c>
      <c r="B9" s="29" t="s">
        <v>2056</v>
      </c>
      <c r="C9" s="29" t="s">
        <v>2057</v>
      </c>
      <c r="D9" s="19" t="s">
        <v>1469</v>
      </c>
      <c r="E9" s="7">
        <v>42348</v>
      </c>
      <c r="F9" s="7">
        <v>44702</v>
      </c>
      <c r="G9" s="12"/>
      <c r="H9" s="8">
        <f t="shared" si="0"/>
        <v>44732</v>
      </c>
      <c r="I9" s="11">
        <f t="shared" ca="1" si="1"/>
        <v>23</v>
      </c>
      <c r="J9" s="9" t="str">
        <f t="shared" ca="1" si="2"/>
        <v>NOT DUE</v>
      </c>
      <c r="K9" s="29"/>
      <c r="L9" s="10"/>
    </row>
    <row r="10" spans="1:12" x14ac:dyDescent="0.25">
      <c r="A10" s="9" t="s">
        <v>3028</v>
      </c>
      <c r="B10" s="29" t="s">
        <v>2058</v>
      </c>
      <c r="C10" s="29" t="s">
        <v>2055</v>
      </c>
      <c r="D10" s="19" t="s">
        <v>1469</v>
      </c>
      <c r="E10" s="7">
        <v>42348</v>
      </c>
      <c r="F10" s="7">
        <v>44702</v>
      </c>
      <c r="G10" s="12"/>
      <c r="H10" s="8">
        <f t="shared" si="0"/>
        <v>44732</v>
      </c>
      <c r="I10" s="11">
        <f t="shared" ca="1" si="1"/>
        <v>23</v>
      </c>
      <c r="J10" s="9" t="str">
        <f t="shared" ca="1" si="2"/>
        <v>NOT DUE</v>
      </c>
      <c r="K10" s="29"/>
      <c r="L10" s="10"/>
    </row>
    <row r="11" spans="1:12" ht="25.5" x14ac:dyDescent="0.25">
      <c r="A11" s="9" t="s">
        <v>3029</v>
      </c>
      <c r="B11" s="29" t="s">
        <v>2059</v>
      </c>
      <c r="C11" s="29" t="s">
        <v>2060</v>
      </c>
      <c r="D11" s="19" t="s">
        <v>1469</v>
      </c>
      <c r="E11" s="7">
        <v>42348</v>
      </c>
      <c r="F11" s="7">
        <v>44702</v>
      </c>
      <c r="G11" s="12"/>
      <c r="H11" s="8">
        <f t="shared" si="0"/>
        <v>44732</v>
      </c>
      <c r="I11" s="11">
        <f t="shared" ca="1" si="1"/>
        <v>23</v>
      </c>
      <c r="J11" s="9" t="str">
        <f t="shared" ca="1" si="2"/>
        <v>NOT DUE</v>
      </c>
      <c r="K11" s="29"/>
      <c r="L11" s="10"/>
    </row>
    <row r="12" spans="1:12" ht="25.5" x14ac:dyDescent="0.25">
      <c r="A12" s="9" t="s">
        <v>3030</v>
      </c>
      <c r="B12" s="29" t="s">
        <v>2061</v>
      </c>
      <c r="C12" s="29" t="s">
        <v>2062</v>
      </c>
      <c r="D12" s="19" t="s">
        <v>1469</v>
      </c>
      <c r="E12" s="7">
        <v>42348</v>
      </c>
      <c r="F12" s="7">
        <v>44702</v>
      </c>
      <c r="G12" s="12"/>
      <c r="H12" s="8">
        <f t="shared" si="0"/>
        <v>44732</v>
      </c>
      <c r="I12" s="11">
        <f t="shared" ca="1" si="1"/>
        <v>23</v>
      </c>
      <c r="J12" s="9" t="str">
        <f t="shared" ca="1" si="2"/>
        <v>NOT DUE</v>
      </c>
      <c r="K12" s="29"/>
      <c r="L12" s="10"/>
    </row>
    <row r="13" spans="1:12" ht="25.5" x14ac:dyDescent="0.25">
      <c r="A13" s="9" t="s">
        <v>3031</v>
      </c>
      <c r="B13" s="29" t="s">
        <v>2063</v>
      </c>
      <c r="C13" s="29" t="s">
        <v>2064</v>
      </c>
      <c r="D13" s="19" t="s">
        <v>1469</v>
      </c>
      <c r="E13" s="7">
        <v>42348</v>
      </c>
      <c r="F13" s="7">
        <v>44702</v>
      </c>
      <c r="G13" s="12"/>
      <c r="H13" s="8">
        <f t="shared" si="0"/>
        <v>44732</v>
      </c>
      <c r="I13" s="11">
        <f t="shared" ca="1" si="1"/>
        <v>23</v>
      </c>
      <c r="J13" s="9" t="str">
        <f t="shared" ca="1" si="2"/>
        <v>NOT DUE</v>
      </c>
      <c r="K13" s="29"/>
      <c r="L13" s="141"/>
    </row>
    <row r="14" spans="1:12" ht="25.5" x14ac:dyDescent="0.25">
      <c r="A14" s="9" t="s">
        <v>3032</v>
      </c>
      <c r="B14" s="29" t="s">
        <v>2065</v>
      </c>
      <c r="C14" s="29" t="s">
        <v>2066</v>
      </c>
      <c r="D14" s="19" t="s">
        <v>1469</v>
      </c>
      <c r="E14" s="7">
        <v>42348</v>
      </c>
      <c r="F14" s="7">
        <v>44702</v>
      </c>
      <c r="G14" s="12"/>
      <c r="H14" s="8">
        <f t="shared" si="0"/>
        <v>44732</v>
      </c>
      <c r="I14" s="11">
        <f t="shared" ca="1" si="1"/>
        <v>23</v>
      </c>
      <c r="J14" s="9" t="str">
        <f t="shared" ca="1" si="2"/>
        <v>NOT DUE</v>
      </c>
      <c r="K14" s="29"/>
      <c r="L14" s="10"/>
    </row>
    <row r="15" spans="1:12" ht="25.5" x14ac:dyDescent="0.25">
      <c r="A15" s="9" t="s">
        <v>3033</v>
      </c>
      <c r="B15" s="29" t="s">
        <v>2067</v>
      </c>
      <c r="C15" s="29" t="s">
        <v>2066</v>
      </c>
      <c r="D15" s="19" t="s">
        <v>1469</v>
      </c>
      <c r="E15" s="7">
        <v>42348</v>
      </c>
      <c r="F15" s="7">
        <v>44702</v>
      </c>
      <c r="G15" s="12"/>
      <c r="H15" s="8">
        <f t="shared" si="0"/>
        <v>44732</v>
      </c>
      <c r="I15" s="11">
        <f t="shared" ca="1" si="1"/>
        <v>23</v>
      </c>
      <c r="J15" s="9" t="str">
        <f t="shared" ca="1" si="2"/>
        <v>NOT DUE</v>
      </c>
      <c r="K15" s="29"/>
      <c r="L15" s="10"/>
    </row>
    <row r="16" spans="1:12" x14ac:dyDescent="0.25">
      <c r="A16" s="9" t="s">
        <v>3034</v>
      </c>
      <c r="B16" s="29" t="s">
        <v>1441</v>
      </c>
      <c r="C16" s="29" t="s">
        <v>2068</v>
      </c>
      <c r="D16" s="19" t="s">
        <v>1469</v>
      </c>
      <c r="E16" s="7">
        <v>42348</v>
      </c>
      <c r="F16" s="7">
        <v>44702</v>
      </c>
      <c r="G16" s="12"/>
      <c r="H16" s="8">
        <f t="shared" si="0"/>
        <v>44732</v>
      </c>
      <c r="I16" s="11">
        <f t="shared" ca="1" si="1"/>
        <v>23</v>
      </c>
      <c r="J16" s="9" t="str">
        <f t="shared" ca="1" si="2"/>
        <v>NOT DUE</v>
      </c>
      <c r="K16" s="29"/>
      <c r="L16" s="10"/>
    </row>
    <row r="17" spans="1:12" ht="25.5" x14ac:dyDescent="0.25">
      <c r="A17" s="9" t="s">
        <v>3035</v>
      </c>
      <c r="B17" s="29" t="s">
        <v>2069</v>
      </c>
      <c r="C17" s="29" t="s">
        <v>2066</v>
      </c>
      <c r="D17" s="19" t="s">
        <v>1469</v>
      </c>
      <c r="E17" s="7">
        <v>42348</v>
      </c>
      <c r="F17" s="7">
        <v>44702</v>
      </c>
      <c r="G17" s="12"/>
      <c r="H17" s="8">
        <f t="shared" si="0"/>
        <v>44732</v>
      </c>
      <c r="I17" s="11">
        <f t="shared" ca="1" si="1"/>
        <v>23</v>
      </c>
      <c r="J17" s="9" t="str">
        <f t="shared" ca="1" si="2"/>
        <v>NOT DUE</v>
      </c>
      <c r="K17" s="29"/>
      <c r="L17" s="10"/>
    </row>
    <row r="18" spans="1:12" ht="25.5" x14ac:dyDescent="0.25">
      <c r="A18" s="9" t="s">
        <v>3036</v>
      </c>
      <c r="B18" s="29" t="s">
        <v>2070</v>
      </c>
      <c r="C18" s="29" t="s">
        <v>2066</v>
      </c>
      <c r="D18" s="19" t="s">
        <v>1469</v>
      </c>
      <c r="E18" s="7">
        <v>42348</v>
      </c>
      <c r="F18" s="7">
        <v>44702</v>
      </c>
      <c r="G18" s="12"/>
      <c r="H18" s="8">
        <f t="shared" si="0"/>
        <v>44732</v>
      </c>
      <c r="I18" s="11">
        <f t="shared" ca="1" si="1"/>
        <v>23</v>
      </c>
      <c r="J18" s="9" t="str">
        <f t="shared" ca="1" si="2"/>
        <v>NOT DUE</v>
      </c>
      <c r="K18" s="29"/>
      <c r="L18" s="10"/>
    </row>
    <row r="19" spans="1:12" ht="25.5" x14ac:dyDescent="0.25">
      <c r="A19" s="9" t="s">
        <v>3037</v>
      </c>
      <c r="B19" s="29" t="s">
        <v>2071</v>
      </c>
      <c r="C19" s="29" t="s">
        <v>2072</v>
      </c>
      <c r="D19" s="19" t="s">
        <v>1469</v>
      </c>
      <c r="E19" s="7">
        <v>42348</v>
      </c>
      <c r="F19" s="7">
        <v>44702</v>
      </c>
      <c r="G19" s="12"/>
      <c r="H19" s="8">
        <f t="shared" si="0"/>
        <v>44732</v>
      </c>
      <c r="I19" s="11">
        <f t="shared" ca="1" si="1"/>
        <v>23</v>
      </c>
      <c r="J19" s="9" t="str">
        <f t="shared" ca="1" si="2"/>
        <v>NOT DUE</v>
      </c>
      <c r="K19" s="29"/>
      <c r="L19" s="10"/>
    </row>
    <row r="20" spans="1:12" ht="22.5" customHeight="1" x14ac:dyDescent="0.25">
      <c r="A20" s="9" t="s">
        <v>3038</v>
      </c>
      <c r="B20" s="106" t="s">
        <v>3006</v>
      </c>
      <c r="C20" s="106" t="s">
        <v>3005</v>
      </c>
      <c r="D20" s="107" t="s">
        <v>593</v>
      </c>
      <c r="E20" s="7">
        <v>42348</v>
      </c>
      <c r="F20" s="7">
        <v>44709</v>
      </c>
      <c r="G20" s="12"/>
      <c r="H20" s="108">
        <f>DATE(YEAR(F20),MONTH(F20),DAY(F20)+7)</f>
        <v>44716</v>
      </c>
      <c r="I20" s="109">
        <f t="shared" ca="1" si="1"/>
        <v>7</v>
      </c>
      <c r="J20" s="9" t="str">
        <f t="shared" ca="1" si="2"/>
        <v>NOT DUE</v>
      </c>
      <c r="K20" s="29"/>
      <c r="L20" s="10"/>
    </row>
    <row r="21" spans="1:12" ht="26.25" customHeight="1" x14ac:dyDescent="0.25">
      <c r="A21" s="9" t="s">
        <v>3039</v>
      </c>
      <c r="B21" s="106" t="s">
        <v>3004</v>
      </c>
      <c r="C21" s="106" t="s">
        <v>3003</v>
      </c>
      <c r="D21" s="107" t="s">
        <v>1469</v>
      </c>
      <c r="E21" s="7">
        <v>42348</v>
      </c>
      <c r="F21" s="7">
        <v>44702</v>
      </c>
      <c r="G21" s="12"/>
      <c r="H21" s="108">
        <f>EDATE(F21-1,1)</f>
        <v>44732</v>
      </c>
      <c r="I21" s="109">
        <f t="shared" ca="1" si="1"/>
        <v>23</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60" t="s">
        <v>2281</v>
      </c>
      <c r="H31" s="160"/>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1439</v>
      </c>
      <c r="D3" s="162" t="s">
        <v>9</v>
      </c>
      <c r="E3" s="162"/>
      <c r="F3" s="3" t="s">
        <v>2073</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44688</v>
      </c>
      <c r="G8" s="32"/>
      <c r="H8" s="8">
        <f t="shared" ref="H8:H17" si="0">EDATE(F8-1,1)</f>
        <v>44718</v>
      </c>
      <c r="I8" s="11">
        <f t="shared" ref="I8:I17" ca="1" si="1">IF(ISBLANK(H8),"",H8-DATE(YEAR(NOW()),MONTH(NOW()),DAY(NOW())))</f>
        <v>9</v>
      </c>
      <c r="J8" s="9" t="str">
        <f t="shared" ref="J8:J17" ca="1" si="2">IF(I8="","",IF(I8&lt;0,"OVERDUE","NOT DUE"))</f>
        <v>NOT DUE</v>
      </c>
      <c r="K8" s="29"/>
      <c r="L8" s="10"/>
    </row>
    <row r="9" spans="1:12" x14ac:dyDescent="0.25">
      <c r="A9" s="9" t="s">
        <v>2076</v>
      </c>
      <c r="B9" s="29" t="s">
        <v>3110</v>
      </c>
      <c r="C9" s="29" t="s">
        <v>1525</v>
      </c>
      <c r="D9" s="19" t="s">
        <v>1469</v>
      </c>
      <c r="E9" s="7">
        <v>41662</v>
      </c>
      <c r="F9" s="7">
        <v>44688</v>
      </c>
      <c r="G9" s="32"/>
      <c r="H9" s="8">
        <f t="shared" si="0"/>
        <v>44718</v>
      </c>
      <c r="I9" s="11">
        <f t="shared" ca="1" si="1"/>
        <v>9</v>
      </c>
      <c r="J9" s="9" t="str">
        <f t="shared" ca="1" si="2"/>
        <v>NOT DUE</v>
      </c>
      <c r="K9" s="29"/>
      <c r="L9" s="10"/>
    </row>
    <row r="10" spans="1:12" ht="25.5" x14ac:dyDescent="0.25">
      <c r="A10" s="9" t="s">
        <v>2077</v>
      </c>
      <c r="B10" s="29" t="s">
        <v>2078</v>
      </c>
      <c r="C10" s="29" t="s">
        <v>1525</v>
      </c>
      <c r="D10" s="19" t="s">
        <v>1469</v>
      </c>
      <c r="E10" s="7">
        <v>41662</v>
      </c>
      <c r="F10" s="7">
        <v>44688</v>
      </c>
      <c r="G10" s="32"/>
      <c r="H10" s="8">
        <f t="shared" si="0"/>
        <v>44718</v>
      </c>
      <c r="I10" s="11">
        <f t="shared" ca="1" si="1"/>
        <v>9</v>
      </c>
      <c r="J10" s="9" t="str">
        <f t="shared" ca="1" si="2"/>
        <v>NOT DUE</v>
      </c>
      <c r="K10" s="29"/>
      <c r="L10" s="10"/>
    </row>
    <row r="11" spans="1:12" ht="25.5" x14ac:dyDescent="0.25">
      <c r="A11" s="9" t="s">
        <v>2079</v>
      </c>
      <c r="B11" s="29" t="s">
        <v>2080</v>
      </c>
      <c r="C11" s="29" t="s">
        <v>1525</v>
      </c>
      <c r="D11" s="19" t="s">
        <v>1469</v>
      </c>
      <c r="E11" s="7">
        <v>41662</v>
      </c>
      <c r="F11" s="7">
        <v>44688</v>
      </c>
      <c r="G11" s="32"/>
      <c r="H11" s="8">
        <f t="shared" si="0"/>
        <v>44718</v>
      </c>
      <c r="I11" s="11">
        <f t="shared" ca="1" si="1"/>
        <v>9</v>
      </c>
      <c r="J11" s="9" t="str">
        <f t="shared" ca="1" si="2"/>
        <v>NOT DUE</v>
      </c>
      <c r="K11" s="29"/>
      <c r="L11" s="10"/>
    </row>
    <row r="12" spans="1:12" x14ac:dyDescent="0.25">
      <c r="A12" s="9" t="s">
        <v>2081</v>
      </c>
      <c r="B12" s="29" t="s">
        <v>2082</v>
      </c>
      <c r="C12" s="29" t="s">
        <v>1525</v>
      </c>
      <c r="D12" s="19" t="s">
        <v>1469</v>
      </c>
      <c r="E12" s="7">
        <v>41662</v>
      </c>
      <c r="F12" s="7">
        <v>44688</v>
      </c>
      <c r="G12" s="32"/>
      <c r="H12" s="8">
        <f t="shared" si="0"/>
        <v>44718</v>
      </c>
      <c r="I12" s="11">
        <f t="shared" ca="1" si="1"/>
        <v>9</v>
      </c>
      <c r="J12" s="9" t="str">
        <f t="shared" ca="1" si="2"/>
        <v>NOT DUE</v>
      </c>
      <c r="K12" s="29"/>
      <c r="L12" s="10"/>
    </row>
    <row r="13" spans="1:12" ht="25.5" x14ac:dyDescent="0.25">
      <c r="A13" s="9" t="s">
        <v>2083</v>
      </c>
      <c r="B13" s="29" t="s">
        <v>2084</v>
      </c>
      <c r="C13" s="29" t="s">
        <v>1525</v>
      </c>
      <c r="D13" s="19" t="s">
        <v>1469</v>
      </c>
      <c r="E13" s="7">
        <v>41662</v>
      </c>
      <c r="F13" s="7">
        <v>44688</v>
      </c>
      <c r="G13" s="32"/>
      <c r="H13" s="8">
        <f t="shared" si="0"/>
        <v>44718</v>
      </c>
      <c r="I13" s="11">
        <f t="shared" ca="1" si="1"/>
        <v>9</v>
      </c>
      <c r="J13" s="9" t="str">
        <f t="shared" ca="1" si="2"/>
        <v>NOT DUE</v>
      </c>
      <c r="K13" s="29"/>
      <c r="L13" s="10"/>
    </row>
    <row r="14" spans="1:12" x14ac:dyDescent="0.25">
      <c r="A14" s="9" t="s">
        <v>2085</v>
      </c>
      <c r="B14" s="29" t="s">
        <v>2086</v>
      </c>
      <c r="C14" s="29" t="s">
        <v>1525</v>
      </c>
      <c r="D14" s="19" t="s">
        <v>1469</v>
      </c>
      <c r="E14" s="7">
        <v>41662</v>
      </c>
      <c r="F14" s="7">
        <v>44688</v>
      </c>
      <c r="G14" s="32"/>
      <c r="H14" s="8">
        <f t="shared" si="0"/>
        <v>44718</v>
      </c>
      <c r="I14" s="11">
        <f t="shared" ca="1" si="1"/>
        <v>9</v>
      </c>
      <c r="J14" s="9" t="str">
        <f t="shared" ca="1" si="2"/>
        <v>NOT DUE</v>
      </c>
      <c r="K14" s="29"/>
      <c r="L14" s="10"/>
    </row>
    <row r="15" spans="1:12" x14ac:dyDescent="0.25">
      <c r="A15" s="9" t="s">
        <v>2087</v>
      </c>
      <c r="B15" s="29" t="s">
        <v>2088</v>
      </c>
      <c r="C15" s="29" t="s">
        <v>1525</v>
      </c>
      <c r="D15" s="19" t="s">
        <v>1469</v>
      </c>
      <c r="E15" s="7">
        <v>41662</v>
      </c>
      <c r="F15" s="7">
        <v>44688</v>
      </c>
      <c r="G15" s="32"/>
      <c r="H15" s="8">
        <f t="shared" si="0"/>
        <v>44718</v>
      </c>
      <c r="I15" s="11">
        <f t="shared" ca="1" si="1"/>
        <v>9</v>
      </c>
      <c r="J15" s="9" t="str">
        <f t="shared" ca="1" si="2"/>
        <v>NOT DUE</v>
      </c>
      <c r="K15" s="29"/>
      <c r="L15" s="10"/>
    </row>
    <row r="16" spans="1:12" x14ac:dyDescent="0.25">
      <c r="A16" s="9" t="s">
        <v>2089</v>
      </c>
      <c r="B16" s="29" t="s">
        <v>2090</v>
      </c>
      <c r="C16" s="29" t="s">
        <v>1525</v>
      </c>
      <c r="D16" s="19" t="s">
        <v>1469</v>
      </c>
      <c r="E16" s="7">
        <v>41662</v>
      </c>
      <c r="F16" s="7">
        <v>44688</v>
      </c>
      <c r="G16" s="32"/>
      <c r="H16" s="8">
        <f t="shared" si="0"/>
        <v>44718</v>
      </c>
      <c r="I16" s="11">
        <f t="shared" ca="1" si="1"/>
        <v>9</v>
      </c>
      <c r="J16" s="9" t="str">
        <f t="shared" ca="1" si="2"/>
        <v>NOT DUE</v>
      </c>
      <c r="K16" s="29"/>
      <c r="L16" s="10"/>
    </row>
    <row r="17" spans="1:12" x14ac:dyDescent="0.25">
      <c r="A17" s="9" t="s">
        <v>2091</v>
      </c>
      <c r="B17" s="29" t="s">
        <v>2092</v>
      </c>
      <c r="C17" s="29" t="s">
        <v>1525</v>
      </c>
      <c r="D17" s="19" t="s">
        <v>1469</v>
      </c>
      <c r="E17" s="7">
        <v>41662</v>
      </c>
      <c r="F17" s="7">
        <v>44688</v>
      </c>
      <c r="G17" s="32"/>
      <c r="H17" s="8">
        <f t="shared" si="0"/>
        <v>44718</v>
      </c>
      <c r="I17" s="11">
        <f t="shared" ca="1" si="1"/>
        <v>9</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1440</v>
      </c>
      <c r="D3" s="162" t="s">
        <v>9</v>
      </c>
      <c r="E3" s="162"/>
      <c r="F3" s="3" t="s">
        <v>2093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44702</v>
      </c>
      <c r="G8" s="12"/>
      <c r="H8" s="8">
        <f>EDATE(F8-1,1)</f>
        <v>44732</v>
      </c>
      <c r="I8" s="11">
        <f t="shared" ref="I8:I11" ca="1" si="0">IF(ISBLANK(H8),"",H8-DATE(YEAR(NOW()),MONTH(NOW()),DAY(NOW())))</f>
        <v>23</v>
      </c>
      <c r="J8" s="9" t="str">
        <f t="shared" ref="J8:J11" ca="1" si="1">IF(I8="","",IF(I8&lt;0,"OVERDUE","NOT DUE"))</f>
        <v>NOT DUE</v>
      </c>
      <c r="K8" s="29"/>
      <c r="L8" s="141"/>
    </row>
    <row r="9" spans="1:12" ht="25.5" x14ac:dyDescent="0.25">
      <c r="A9" s="9" t="s">
        <v>2095</v>
      </c>
      <c r="B9" s="29" t="s">
        <v>2065</v>
      </c>
      <c r="C9" s="29" t="s">
        <v>2066</v>
      </c>
      <c r="D9" s="19" t="s">
        <v>1469</v>
      </c>
      <c r="E9" s="7">
        <v>41565</v>
      </c>
      <c r="F9" s="7">
        <v>44702</v>
      </c>
      <c r="G9" s="12"/>
      <c r="H9" s="8">
        <f>EDATE(F9-1,1)</f>
        <v>44732</v>
      </c>
      <c r="I9" s="11">
        <f t="shared" ca="1" si="0"/>
        <v>23</v>
      </c>
      <c r="J9" s="9" t="str">
        <f t="shared" ca="1" si="1"/>
        <v>NOT DUE</v>
      </c>
      <c r="K9" s="29"/>
      <c r="L9" s="10"/>
    </row>
    <row r="10" spans="1:12" x14ac:dyDescent="0.25">
      <c r="A10" s="9" t="s">
        <v>2096</v>
      </c>
      <c r="B10" s="57" t="s">
        <v>2681</v>
      </c>
      <c r="C10" s="29" t="s">
        <v>2068</v>
      </c>
      <c r="D10" s="19" t="s">
        <v>1469</v>
      </c>
      <c r="E10" s="7">
        <v>41565</v>
      </c>
      <c r="F10" s="7">
        <v>44702</v>
      </c>
      <c r="G10" s="12"/>
      <c r="H10" s="8">
        <f>EDATE(F10-1,1)</f>
        <v>44732</v>
      </c>
      <c r="I10" s="11">
        <f t="shared" ca="1" si="0"/>
        <v>23</v>
      </c>
      <c r="J10" s="9" t="str">
        <f t="shared" ca="1" si="1"/>
        <v>NOT DUE</v>
      </c>
      <c r="K10" s="57"/>
      <c r="L10" s="10"/>
    </row>
    <row r="11" spans="1:12" x14ac:dyDescent="0.25">
      <c r="A11" s="9" t="s">
        <v>2097</v>
      </c>
      <c r="B11" s="57" t="s">
        <v>2098</v>
      </c>
      <c r="C11" s="29" t="s">
        <v>2068</v>
      </c>
      <c r="D11" s="19" t="s">
        <v>1469</v>
      </c>
      <c r="E11" s="7">
        <v>41565</v>
      </c>
      <c r="F11" s="7">
        <v>44702</v>
      </c>
      <c r="G11" s="12"/>
      <c r="H11" s="8">
        <f>EDATE(F11-1,1)</f>
        <v>44732</v>
      </c>
      <c r="I11" s="11">
        <f t="shared" ca="1" si="0"/>
        <v>23</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2099</v>
      </c>
      <c r="D3" s="162" t="s">
        <v>9</v>
      </c>
      <c r="E3" s="162"/>
      <c r="F3" s="3" t="s">
        <v>2100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44701</v>
      </c>
      <c r="G8" s="12"/>
      <c r="H8" s="8">
        <f>EDATE(F8-1,1)</f>
        <v>44731</v>
      </c>
      <c r="I8" s="11">
        <f ca="1">IF(ISBLANK(H8),"",H8-DATE(YEAR(NOW()),MONTH(NOW()),DAY(NOW())))</f>
        <v>22</v>
      </c>
      <c r="J8" s="9" t="str">
        <f ca="1">IF(I8="","",IF(I8&lt;0,"OVERDUE","NOT DUE"))</f>
        <v>NOT DUE</v>
      </c>
      <c r="K8" s="29"/>
      <c r="L8" s="10"/>
    </row>
    <row r="9" spans="1:12" ht="25.5" x14ac:dyDescent="0.25">
      <c r="A9" s="58" t="s">
        <v>2102</v>
      </c>
      <c r="B9" s="27" t="s">
        <v>1441</v>
      </c>
      <c r="C9" s="29" t="s">
        <v>2103</v>
      </c>
      <c r="D9" s="19" t="s">
        <v>1469</v>
      </c>
      <c r="E9" s="7">
        <v>41565</v>
      </c>
      <c r="F9" s="7">
        <v>44701</v>
      </c>
      <c r="G9" s="12"/>
      <c r="H9" s="8">
        <f>EDATE(F9-1,1)</f>
        <v>44731</v>
      </c>
      <c r="I9" s="11">
        <f ca="1">IF(ISBLANK(H9),"",H9-DATE(YEAR(NOW()),MONTH(NOW()),DAY(NOW())))</f>
        <v>22</v>
      </c>
      <c r="J9" s="9" t="str">
        <f ca="1">IF(I9="","",IF(I9&lt;0,"OVERDUE","NOT DUE"))</f>
        <v>NOT DUE</v>
      </c>
      <c r="K9" s="118"/>
      <c r="L9" s="10"/>
    </row>
    <row r="10" spans="1:12" ht="25.5" x14ac:dyDescent="0.25">
      <c r="A10" s="9" t="s">
        <v>3067</v>
      </c>
      <c r="B10" s="36" t="s">
        <v>1441</v>
      </c>
      <c r="C10" s="29" t="s">
        <v>3068</v>
      </c>
      <c r="D10" s="116" t="s">
        <v>1469</v>
      </c>
      <c r="E10" s="7">
        <v>41565</v>
      </c>
      <c r="F10" s="7">
        <v>44701</v>
      </c>
      <c r="G10" s="12"/>
      <c r="H10" s="8">
        <f>EDATE(F10-1,1)</f>
        <v>44731</v>
      </c>
      <c r="I10" s="11">
        <f ca="1">IF(ISBLANK(H10),"",H10-DATE(YEAR(NOW()),MONTH(NOW()),DAY(NOW())))</f>
        <v>22</v>
      </c>
      <c r="J10" s="9" t="str">
        <f ca="1">IF(I10="","",IF(I10&lt;0,"OVERDUE","NOT DUE"))</f>
        <v>NOT DUE</v>
      </c>
      <c r="K10" s="27"/>
      <c r="L10" s="10"/>
    </row>
    <row r="11" spans="1:12" ht="25.5" x14ac:dyDescent="0.25">
      <c r="A11" s="9" t="s">
        <v>3069</v>
      </c>
      <c r="B11" s="36" t="s">
        <v>1441</v>
      </c>
      <c r="C11" s="29" t="s">
        <v>3070</v>
      </c>
      <c r="D11" s="116" t="s">
        <v>1469</v>
      </c>
      <c r="E11" s="7">
        <v>41565</v>
      </c>
      <c r="F11" s="7">
        <v>44701</v>
      </c>
      <c r="G11" s="12"/>
      <c r="H11" s="8">
        <f>EDATE(F11-1,1)</f>
        <v>44731</v>
      </c>
      <c r="I11" s="11">
        <f ca="1">IF(ISBLANK(H11),"",H11-DATE(YEAR(NOW()),MONTH(NOW()),DAY(NOW())))</f>
        <v>22</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2104</v>
      </c>
      <c r="D3" s="162" t="s">
        <v>9</v>
      </c>
      <c r="E3" s="162"/>
      <c r="F3" s="3" t="s">
        <v>2105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44709</v>
      </c>
      <c r="G8" s="12"/>
      <c r="H8" s="8">
        <f t="shared" ref="H8:H14" si="0">EDATE(F8-1,1)</f>
        <v>44739</v>
      </c>
      <c r="I8" s="11">
        <f t="shared" ref="I8:I15" ca="1" si="1">IF(ISBLANK(H8),"",H8-DATE(YEAR(NOW()),MONTH(NOW()),DAY(NOW())))</f>
        <v>30</v>
      </c>
      <c r="J8" s="9" t="str">
        <f t="shared" ref="J8:J15" ca="1" si="2">IF(I8="","",IF(I8&lt;0,"OVERDUE","NOT DUE"))</f>
        <v>NOT DUE</v>
      </c>
      <c r="K8" s="29"/>
      <c r="L8" s="10" t="s">
        <v>2109</v>
      </c>
    </row>
    <row r="9" spans="1:12" ht="38.25" x14ac:dyDescent="0.25">
      <c r="A9" s="9" t="s">
        <v>2110</v>
      </c>
      <c r="B9" s="29" t="s">
        <v>2111</v>
      </c>
      <c r="C9" s="29" t="s">
        <v>2108</v>
      </c>
      <c r="D9" s="19" t="s">
        <v>1469</v>
      </c>
      <c r="E9" s="7">
        <v>41643</v>
      </c>
      <c r="F9" s="7">
        <v>44709</v>
      </c>
      <c r="G9" s="12"/>
      <c r="H9" s="8">
        <f t="shared" si="0"/>
        <v>44739</v>
      </c>
      <c r="I9" s="11">
        <f t="shared" ca="1" si="1"/>
        <v>30</v>
      </c>
      <c r="J9" s="9" t="str">
        <f t="shared" ca="1" si="2"/>
        <v>NOT DUE</v>
      </c>
      <c r="K9" s="29"/>
      <c r="L9" s="10" t="s">
        <v>2285</v>
      </c>
    </row>
    <row r="10" spans="1:12" x14ac:dyDescent="0.25">
      <c r="A10" s="9" t="s">
        <v>2112</v>
      </c>
      <c r="B10" s="29" t="s">
        <v>2113</v>
      </c>
      <c r="C10" s="29" t="s">
        <v>2114</v>
      </c>
      <c r="D10" s="19" t="s">
        <v>1469</v>
      </c>
      <c r="E10" s="7">
        <v>41643</v>
      </c>
      <c r="F10" s="7">
        <v>44709</v>
      </c>
      <c r="G10" s="12"/>
      <c r="H10" s="8">
        <f t="shared" si="0"/>
        <v>44739</v>
      </c>
      <c r="I10" s="11">
        <f t="shared" ca="1" si="1"/>
        <v>30</v>
      </c>
      <c r="J10" s="9" t="str">
        <f t="shared" ca="1" si="2"/>
        <v>NOT DUE</v>
      </c>
      <c r="K10" s="29"/>
      <c r="L10" s="10" t="s">
        <v>2285</v>
      </c>
    </row>
    <row r="11" spans="1:12" ht="25.5" x14ac:dyDescent="0.25">
      <c r="A11" s="9" t="s">
        <v>2115</v>
      </c>
      <c r="B11" s="29" t="s">
        <v>2116</v>
      </c>
      <c r="C11" s="29" t="s">
        <v>2117</v>
      </c>
      <c r="D11" s="19" t="s">
        <v>1469</v>
      </c>
      <c r="E11" s="7">
        <v>41643</v>
      </c>
      <c r="F11" s="7">
        <v>44709</v>
      </c>
      <c r="G11" s="12"/>
      <c r="H11" s="8">
        <f t="shared" si="0"/>
        <v>44739</v>
      </c>
      <c r="I11" s="11">
        <f t="shared" ca="1" si="1"/>
        <v>30</v>
      </c>
      <c r="J11" s="9" t="str">
        <f t="shared" ca="1" si="2"/>
        <v>NOT DUE</v>
      </c>
      <c r="K11" s="29"/>
      <c r="L11" s="10" t="s">
        <v>2285</v>
      </c>
    </row>
    <row r="12" spans="1:12" x14ac:dyDescent="0.25">
      <c r="A12" s="9" t="s">
        <v>2118</v>
      </c>
      <c r="B12" s="29" t="s">
        <v>2119</v>
      </c>
      <c r="C12" s="29" t="s">
        <v>392</v>
      </c>
      <c r="D12" s="19" t="s">
        <v>1469</v>
      </c>
      <c r="E12" s="7">
        <v>41643</v>
      </c>
      <c r="F12" s="7">
        <v>44709</v>
      </c>
      <c r="G12" s="12"/>
      <c r="H12" s="8">
        <f t="shared" si="0"/>
        <v>44739</v>
      </c>
      <c r="I12" s="11">
        <f t="shared" ca="1" si="1"/>
        <v>30</v>
      </c>
      <c r="J12" s="9" t="str">
        <f t="shared" ca="1" si="2"/>
        <v>NOT DUE</v>
      </c>
      <c r="K12" s="29"/>
      <c r="L12" s="10" t="s">
        <v>2285</v>
      </c>
    </row>
    <row r="13" spans="1:12" ht="25.5" x14ac:dyDescent="0.25">
      <c r="A13" s="9" t="s">
        <v>2120</v>
      </c>
      <c r="B13" s="29" t="s">
        <v>2121</v>
      </c>
      <c r="C13" s="29" t="s">
        <v>2117</v>
      </c>
      <c r="D13" s="19" t="s">
        <v>1469</v>
      </c>
      <c r="E13" s="7">
        <v>41643</v>
      </c>
      <c r="F13" s="7">
        <v>44709</v>
      </c>
      <c r="G13" s="12"/>
      <c r="H13" s="8">
        <f t="shared" si="0"/>
        <v>44739</v>
      </c>
      <c r="I13" s="11">
        <f t="shared" ca="1" si="1"/>
        <v>30</v>
      </c>
      <c r="J13" s="9" t="str">
        <f t="shared" ca="1" si="2"/>
        <v>NOT DUE</v>
      </c>
      <c r="K13" s="29"/>
      <c r="L13" s="10" t="s">
        <v>2285</v>
      </c>
    </row>
    <row r="14" spans="1:12" x14ac:dyDescent="0.25">
      <c r="A14" s="9" t="s">
        <v>2122</v>
      </c>
      <c r="B14" s="29" t="s">
        <v>2123</v>
      </c>
      <c r="C14" s="29" t="s">
        <v>2114</v>
      </c>
      <c r="D14" s="19" t="s">
        <v>1469</v>
      </c>
      <c r="E14" s="7">
        <v>41643</v>
      </c>
      <c r="F14" s="7">
        <v>44709</v>
      </c>
      <c r="G14" s="12"/>
      <c r="H14" s="8">
        <f t="shared" si="0"/>
        <v>44739</v>
      </c>
      <c r="I14" s="11">
        <f t="shared" ca="1" si="1"/>
        <v>30</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1531</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60" t="s">
        <v>2281</v>
      </c>
      <c r="H25" s="160"/>
    </row>
    <row r="26" spans="2:8" x14ac:dyDescent="0.25">
      <c r="B26" s="65"/>
      <c r="D26" s="65"/>
      <c r="E26" s="65"/>
      <c r="G26" s="160"/>
      <c r="H26" s="160"/>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9"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1443</v>
      </c>
      <c r="D3" s="162" t="s">
        <v>9</v>
      </c>
      <c r="E3" s="162"/>
      <c r="F3" s="3" t="s">
        <v>2126</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44699</v>
      </c>
      <c r="G8" s="12"/>
      <c r="H8" s="8">
        <f t="shared" ref="H8:H23" si="0">EDATE(F8-1,1)</f>
        <v>44729</v>
      </c>
      <c r="I8" s="11">
        <f t="shared" ref="I8:I23" ca="1" si="1">IF(ISBLANK(H8),"",H8-DATE(YEAR(NOW()),MONTH(NOW()),DAY(NOW())))</f>
        <v>20</v>
      </c>
      <c r="J8" s="9" t="str">
        <f t="shared" ref="J8:J23" ca="1" si="2">IF(I8="","",IF(I8&lt;0,"OVERDUE","NOT DUE"))</f>
        <v>NOT DUE</v>
      </c>
      <c r="K8" s="29"/>
      <c r="L8" s="10"/>
    </row>
    <row r="9" spans="1:12" ht="25.5" x14ac:dyDescent="0.25">
      <c r="A9" s="9" t="s">
        <v>2130</v>
      </c>
      <c r="B9" s="29" t="s">
        <v>2131</v>
      </c>
      <c r="C9" s="29" t="s">
        <v>2132</v>
      </c>
      <c r="D9" s="19" t="s">
        <v>1469</v>
      </c>
      <c r="E9" s="7">
        <v>41662</v>
      </c>
      <c r="F9" s="7">
        <v>44699</v>
      </c>
      <c r="G9" s="12"/>
      <c r="H9" s="8">
        <f t="shared" si="0"/>
        <v>44729</v>
      </c>
      <c r="I9" s="11">
        <f t="shared" ca="1" si="1"/>
        <v>20</v>
      </c>
      <c r="J9" s="9" t="str">
        <f t="shared" ca="1" si="2"/>
        <v>NOT DUE</v>
      </c>
      <c r="K9" s="29"/>
      <c r="L9" s="10"/>
    </row>
    <row r="10" spans="1:12" ht="25.5" x14ac:dyDescent="0.25">
      <c r="A10" s="9" t="s">
        <v>2133</v>
      </c>
      <c r="B10" s="29" t="s">
        <v>2134</v>
      </c>
      <c r="C10" s="29" t="s">
        <v>2129</v>
      </c>
      <c r="D10" s="19" t="s">
        <v>1469</v>
      </c>
      <c r="E10" s="7">
        <v>41662</v>
      </c>
      <c r="F10" s="7">
        <v>44699</v>
      </c>
      <c r="G10" s="12"/>
      <c r="H10" s="8">
        <f t="shared" si="0"/>
        <v>44729</v>
      </c>
      <c r="I10" s="11">
        <f t="shared" ca="1" si="1"/>
        <v>20</v>
      </c>
      <c r="J10" s="9" t="str">
        <f t="shared" ca="1" si="2"/>
        <v>NOT DUE</v>
      </c>
      <c r="K10" s="29"/>
      <c r="L10" s="33"/>
    </row>
    <row r="11" spans="1:12" ht="25.5" x14ac:dyDescent="0.25">
      <c r="A11" s="9" t="s">
        <v>2135</v>
      </c>
      <c r="B11" s="29" t="s">
        <v>2136</v>
      </c>
      <c r="C11" s="29" t="s">
        <v>2129</v>
      </c>
      <c r="D11" s="19" t="s">
        <v>1469</v>
      </c>
      <c r="E11" s="7">
        <v>41662</v>
      </c>
      <c r="F11" s="7">
        <v>44699</v>
      </c>
      <c r="G11" s="12"/>
      <c r="H11" s="8">
        <f t="shared" si="0"/>
        <v>44729</v>
      </c>
      <c r="I11" s="11">
        <f t="shared" ca="1" si="1"/>
        <v>20</v>
      </c>
      <c r="J11" s="9" t="str">
        <f t="shared" ca="1" si="2"/>
        <v>NOT DUE</v>
      </c>
      <c r="K11" s="29"/>
      <c r="L11" s="10"/>
    </row>
    <row r="12" spans="1:12" ht="25.5" x14ac:dyDescent="0.25">
      <c r="A12" s="9" t="s">
        <v>2137</v>
      </c>
      <c r="B12" s="29" t="s">
        <v>2138</v>
      </c>
      <c r="C12" s="29" t="s">
        <v>2129</v>
      </c>
      <c r="D12" s="19" t="s">
        <v>1469</v>
      </c>
      <c r="E12" s="7">
        <v>41662</v>
      </c>
      <c r="F12" s="7">
        <v>44699</v>
      </c>
      <c r="G12" s="12"/>
      <c r="H12" s="8">
        <f t="shared" si="0"/>
        <v>44729</v>
      </c>
      <c r="I12" s="11">
        <f t="shared" ca="1" si="1"/>
        <v>20</v>
      </c>
      <c r="J12" s="9" t="str">
        <f t="shared" ca="1" si="2"/>
        <v>NOT DUE</v>
      </c>
      <c r="K12" s="29"/>
      <c r="L12" s="10"/>
    </row>
    <row r="13" spans="1:12" ht="25.5" x14ac:dyDescent="0.25">
      <c r="A13" s="9" t="s">
        <v>2139</v>
      </c>
      <c r="B13" s="29" t="s">
        <v>2140</v>
      </c>
      <c r="C13" s="29" t="s">
        <v>2129</v>
      </c>
      <c r="D13" s="19" t="s">
        <v>1469</v>
      </c>
      <c r="E13" s="7">
        <v>41662</v>
      </c>
      <c r="F13" s="7">
        <v>44699</v>
      </c>
      <c r="G13" s="12"/>
      <c r="H13" s="8">
        <f t="shared" si="0"/>
        <v>44729</v>
      </c>
      <c r="I13" s="11">
        <f t="shared" ca="1" si="1"/>
        <v>20</v>
      </c>
      <c r="J13" s="9" t="str">
        <f t="shared" ca="1" si="2"/>
        <v>NOT DUE</v>
      </c>
      <c r="K13" s="29"/>
      <c r="L13" s="10"/>
    </row>
    <row r="14" spans="1:12" x14ac:dyDescent="0.25">
      <c r="A14" s="9" t="s">
        <v>2141</v>
      </c>
      <c r="B14" s="29" t="s">
        <v>2142</v>
      </c>
      <c r="C14" s="29" t="s">
        <v>2143</v>
      </c>
      <c r="D14" s="19" t="s">
        <v>1469</v>
      </c>
      <c r="E14" s="7">
        <v>41662</v>
      </c>
      <c r="F14" s="7">
        <v>44699</v>
      </c>
      <c r="G14" s="12"/>
      <c r="H14" s="8">
        <f t="shared" si="0"/>
        <v>44729</v>
      </c>
      <c r="I14" s="11">
        <f t="shared" ca="1" si="1"/>
        <v>20</v>
      </c>
      <c r="J14" s="9" t="str">
        <f t="shared" ca="1" si="2"/>
        <v>NOT DUE</v>
      </c>
      <c r="K14" s="29"/>
      <c r="L14" s="10"/>
    </row>
    <row r="15" spans="1:12" ht="25.5" x14ac:dyDescent="0.25">
      <c r="A15" s="9" t="s">
        <v>2144</v>
      </c>
      <c r="B15" s="29" t="s">
        <v>2145</v>
      </c>
      <c r="C15" s="29" t="s">
        <v>2129</v>
      </c>
      <c r="D15" s="19" t="s">
        <v>1469</v>
      </c>
      <c r="E15" s="7">
        <v>41662</v>
      </c>
      <c r="F15" s="7">
        <v>44699</v>
      </c>
      <c r="G15" s="12"/>
      <c r="H15" s="8">
        <f t="shared" si="0"/>
        <v>44729</v>
      </c>
      <c r="I15" s="11">
        <f t="shared" ca="1" si="1"/>
        <v>20</v>
      </c>
      <c r="J15" s="9" t="str">
        <f t="shared" ca="1" si="2"/>
        <v>NOT DUE</v>
      </c>
      <c r="K15" s="29"/>
      <c r="L15" s="10"/>
    </row>
    <row r="16" spans="1:12" ht="25.5" x14ac:dyDescent="0.25">
      <c r="A16" s="9" t="s">
        <v>2146</v>
      </c>
      <c r="B16" s="29" t="s">
        <v>2147</v>
      </c>
      <c r="C16" s="29" t="s">
        <v>2148</v>
      </c>
      <c r="D16" s="19" t="s">
        <v>1469</v>
      </c>
      <c r="E16" s="7">
        <v>41662</v>
      </c>
      <c r="F16" s="7">
        <v>44699</v>
      </c>
      <c r="G16" s="12"/>
      <c r="H16" s="8">
        <f t="shared" si="0"/>
        <v>44729</v>
      </c>
      <c r="I16" s="11">
        <f t="shared" ca="1" si="1"/>
        <v>20</v>
      </c>
      <c r="J16" s="9" t="str">
        <f t="shared" ca="1" si="2"/>
        <v>NOT DUE</v>
      </c>
      <c r="K16" s="10" t="s">
        <v>3102</v>
      </c>
      <c r="L16" s="10"/>
    </row>
    <row r="17" spans="1:12" ht="25.5" x14ac:dyDescent="0.25">
      <c r="A17" s="9" t="s">
        <v>2149</v>
      </c>
      <c r="B17" s="29" t="s">
        <v>2150</v>
      </c>
      <c r="C17" s="29" t="s">
        <v>2129</v>
      </c>
      <c r="D17" s="19" t="s">
        <v>1469</v>
      </c>
      <c r="E17" s="7">
        <v>41662</v>
      </c>
      <c r="F17" s="7">
        <v>44699</v>
      </c>
      <c r="G17" s="12"/>
      <c r="H17" s="8">
        <f t="shared" si="0"/>
        <v>44729</v>
      </c>
      <c r="I17" s="11">
        <f t="shared" ca="1" si="1"/>
        <v>20</v>
      </c>
      <c r="J17" s="9" t="str">
        <f t="shared" ca="1" si="2"/>
        <v>NOT DUE</v>
      </c>
      <c r="K17" s="29"/>
      <c r="L17" s="10"/>
    </row>
    <row r="18" spans="1:12" ht="25.5" x14ac:dyDescent="0.25">
      <c r="A18" s="9" t="s">
        <v>2151</v>
      </c>
      <c r="B18" s="29" t="s">
        <v>2152</v>
      </c>
      <c r="C18" s="29" t="s">
        <v>2153</v>
      </c>
      <c r="D18" s="19" t="s">
        <v>1469</v>
      </c>
      <c r="E18" s="7">
        <v>41662</v>
      </c>
      <c r="F18" s="7">
        <v>44699</v>
      </c>
      <c r="G18" s="12"/>
      <c r="H18" s="8">
        <f t="shared" si="0"/>
        <v>44729</v>
      </c>
      <c r="I18" s="11">
        <f t="shared" ca="1" si="1"/>
        <v>20</v>
      </c>
      <c r="J18" s="9" t="str">
        <f t="shared" ca="1" si="2"/>
        <v>NOT DUE</v>
      </c>
      <c r="K18" s="29"/>
      <c r="L18" s="10"/>
    </row>
    <row r="19" spans="1:12" ht="25.5" x14ac:dyDescent="0.25">
      <c r="A19" s="9" t="s">
        <v>2154</v>
      </c>
      <c r="B19" s="29" t="s">
        <v>2155</v>
      </c>
      <c r="C19" s="29" t="s">
        <v>2129</v>
      </c>
      <c r="D19" s="19" t="s">
        <v>1469</v>
      </c>
      <c r="E19" s="7">
        <v>41662</v>
      </c>
      <c r="F19" s="7">
        <v>44699</v>
      </c>
      <c r="G19" s="12"/>
      <c r="H19" s="8">
        <f t="shared" si="0"/>
        <v>44729</v>
      </c>
      <c r="I19" s="11">
        <f t="shared" ca="1" si="1"/>
        <v>20</v>
      </c>
      <c r="J19" s="9" t="str">
        <f t="shared" ca="1" si="2"/>
        <v>NOT DUE</v>
      </c>
      <c r="K19" s="29"/>
      <c r="L19" s="10"/>
    </row>
    <row r="20" spans="1:12" ht="25.5" x14ac:dyDescent="0.25">
      <c r="A20" s="9" t="s">
        <v>2156</v>
      </c>
      <c r="B20" s="29" t="s">
        <v>2157</v>
      </c>
      <c r="C20" s="29" t="s">
        <v>2129</v>
      </c>
      <c r="D20" s="19" t="s">
        <v>1469</v>
      </c>
      <c r="E20" s="7">
        <v>41662</v>
      </c>
      <c r="F20" s="7">
        <v>44699</v>
      </c>
      <c r="G20" s="12"/>
      <c r="H20" s="8">
        <f t="shared" si="0"/>
        <v>44729</v>
      </c>
      <c r="I20" s="11">
        <f t="shared" ca="1" si="1"/>
        <v>20</v>
      </c>
      <c r="J20" s="9" t="str">
        <f t="shared" ca="1" si="2"/>
        <v>NOT DUE</v>
      </c>
      <c r="K20" s="29"/>
      <c r="L20" s="10"/>
    </row>
    <row r="21" spans="1:12" ht="25.5" x14ac:dyDescent="0.25">
      <c r="A21" s="9" t="s">
        <v>2158</v>
      </c>
      <c r="B21" s="29" t="s">
        <v>2159</v>
      </c>
      <c r="C21" s="29" t="s">
        <v>2129</v>
      </c>
      <c r="D21" s="19" t="s">
        <v>1469</v>
      </c>
      <c r="E21" s="7">
        <v>41662</v>
      </c>
      <c r="F21" s="7">
        <v>44699</v>
      </c>
      <c r="G21" s="12"/>
      <c r="H21" s="8">
        <f t="shared" si="0"/>
        <v>44729</v>
      </c>
      <c r="I21" s="11">
        <f t="shared" ca="1" si="1"/>
        <v>20</v>
      </c>
      <c r="J21" s="9" t="str">
        <f t="shared" ca="1" si="2"/>
        <v>NOT DUE</v>
      </c>
      <c r="K21" s="29"/>
      <c r="L21" s="10"/>
    </row>
    <row r="22" spans="1:12" ht="25.5" x14ac:dyDescent="0.25">
      <c r="A22" s="9" t="s">
        <v>2160</v>
      </c>
      <c r="B22" s="29" t="s">
        <v>2161</v>
      </c>
      <c r="C22" s="29" t="s">
        <v>2129</v>
      </c>
      <c r="D22" s="19" t="s">
        <v>1469</v>
      </c>
      <c r="E22" s="7">
        <v>41662</v>
      </c>
      <c r="F22" s="7">
        <v>44699</v>
      </c>
      <c r="G22" s="12"/>
      <c r="H22" s="8">
        <f t="shared" si="0"/>
        <v>44729</v>
      </c>
      <c r="I22" s="11">
        <f t="shared" ca="1" si="1"/>
        <v>20</v>
      </c>
      <c r="J22" s="9" t="str">
        <f t="shared" ca="1" si="2"/>
        <v>NOT DUE</v>
      </c>
      <c r="K22" s="29"/>
      <c r="L22" s="33"/>
    </row>
    <row r="23" spans="1:12" ht="25.5" x14ac:dyDescent="0.25">
      <c r="A23" s="9" t="s">
        <v>2162</v>
      </c>
      <c r="B23" s="29" t="s">
        <v>2163</v>
      </c>
      <c r="C23" s="29" t="s">
        <v>2164</v>
      </c>
      <c r="D23" s="19" t="s">
        <v>1469</v>
      </c>
      <c r="E23" s="7">
        <v>41662</v>
      </c>
      <c r="F23" s="7">
        <v>44699</v>
      </c>
      <c r="G23" s="12"/>
      <c r="H23" s="8">
        <f t="shared" si="0"/>
        <v>44729</v>
      </c>
      <c r="I23" s="11">
        <f t="shared" ca="1" si="1"/>
        <v>20</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1444</v>
      </c>
      <c r="D3" s="162" t="s">
        <v>9</v>
      </c>
      <c r="E3" s="162"/>
      <c r="F3" s="3" t="s">
        <v>2165</v>
      </c>
    </row>
    <row r="4" spans="1:12" x14ac:dyDescent="0.25">
      <c r="A4" s="161" t="s">
        <v>22</v>
      </c>
      <c r="B4" s="161"/>
      <c r="C4" s="16"/>
      <c r="D4" s="162" t="s">
        <v>10</v>
      </c>
      <c r="E4" s="162"/>
      <c r="F4" s="12"/>
    </row>
    <row r="5" spans="1:12" x14ac:dyDescent="0.25">
      <c r="A5" s="161" t="s">
        <v>23</v>
      </c>
      <c r="B5" s="161"/>
      <c r="C5" s="17"/>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28</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28</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28</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28</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28</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6" sqref="C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2178</v>
      </c>
      <c r="D3" s="162" t="s">
        <v>9</v>
      </c>
      <c r="E3" s="162"/>
      <c r="F3" s="3" t="s">
        <v>2179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6</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6</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243</v>
      </c>
      <c r="D3" s="162" t="s">
        <v>9</v>
      </c>
      <c r="E3" s="162"/>
      <c r="F3" s="3" t="s">
        <v>244</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247</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206</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2186</v>
      </c>
      <c r="D3" s="162" t="s">
        <v>9</v>
      </c>
      <c r="E3" s="162"/>
      <c r="F3" s="3" t="s">
        <v>2187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106</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106</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75</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2192</v>
      </c>
      <c r="D3" s="162" t="s">
        <v>9</v>
      </c>
      <c r="E3" s="162"/>
      <c r="F3" s="3" t="s">
        <v>2809</v>
      </c>
    </row>
    <row r="4" spans="1:12" x14ac:dyDescent="0.25">
      <c r="A4" s="161" t="s">
        <v>22</v>
      </c>
      <c r="B4" s="161"/>
      <c r="C4" s="16" t="s">
        <v>2193</v>
      </c>
      <c r="D4" s="162" t="s">
        <v>10</v>
      </c>
      <c r="E4" s="162"/>
      <c r="F4" s="12"/>
    </row>
    <row r="5" spans="1:12" x14ac:dyDescent="0.25">
      <c r="A5" s="161" t="s">
        <v>23</v>
      </c>
      <c r="B5" s="161"/>
      <c r="C5" s="17" t="s">
        <v>2194</v>
      </c>
      <c r="D5" s="23"/>
      <c r="E5" s="157" t="s">
        <v>3164</v>
      </c>
      <c r="F5" s="7">
        <v>44709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44709</v>
      </c>
      <c r="G8" s="12"/>
      <c r="H8" s="8">
        <f>EDATE(F8-1,1)</f>
        <v>44739</v>
      </c>
      <c r="I8" s="11">
        <f t="shared" ref="I8:I16" ca="1" si="0">IF(ISBLANK(H8),"",H8-DATE(YEAR(NOW()),MONTH(NOW()),DAY(NOW())))</f>
        <v>30</v>
      </c>
      <c r="J8" s="9" t="str">
        <f t="shared" ref="J8:J16" ca="1" si="1">IF(I8="","",IF(I8&lt;0,"OVERDUE","NOT DUE"))</f>
        <v>NOT DUE</v>
      </c>
      <c r="K8" s="29"/>
      <c r="L8" s="10" t="s">
        <v>2285</v>
      </c>
    </row>
    <row r="9" spans="1:12" x14ac:dyDescent="0.25">
      <c r="A9" s="9" t="s">
        <v>2811</v>
      </c>
      <c r="B9" s="29" t="s">
        <v>2197</v>
      </c>
      <c r="C9" s="29" t="s">
        <v>2198</v>
      </c>
      <c r="D9" s="19" t="s">
        <v>2018</v>
      </c>
      <c r="E9" s="7">
        <v>41643</v>
      </c>
      <c r="F9" s="7">
        <v>44709</v>
      </c>
      <c r="G9" s="12"/>
      <c r="H9" s="8">
        <f>EDATE(F9-1,1)</f>
        <v>44739</v>
      </c>
      <c r="I9" s="11">
        <f t="shared" ca="1" si="0"/>
        <v>30</v>
      </c>
      <c r="J9" s="9" t="str">
        <f t="shared" ca="1" si="1"/>
        <v>NOT DUE</v>
      </c>
      <c r="K9" s="29"/>
      <c r="L9" s="10" t="s">
        <v>2285</v>
      </c>
    </row>
    <row r="10" spans="1:12" ht="25.5" x14ac:dyDescent="0.25">
      <c r="A10" s="9" t="s">
        <v>2812</v>
      </c>
      <c r="B10" s="29" t="s">
        <v>2199</v>
      </c>
      <c r="C10" s="29" t="s">
        <v>2200</v>
      </c>
      <c r="D10" s="19" t="s">
        <v>2018</v>
      </c>
      <c r="E10" s="7">
        <v>41643</v>
      </c>
      <c r="F10" s="7">
        <v>44709</v>
      </c>
      <c r="G10" s="12"/>
      <c r="H10" s="8">
        <f>EDATE(F10-1,1)</f>
        <v>44739</v>
      </c>
      <c r="I10" s="11">
        <f t="shared" ca="1" si="0"/>
        <v>30</v>
      </c>
      <c r="J10" s="9" t="str">
        <f t="shared" ca="1" si="1"/>
        <v>NOT DUE</v>
      </c>
      <c r="K10" s="29"/>
      <c r="L10" s="10" t="s">
        <v>2285</v>
      </c>
    </row>
    <row r="11" spans="1:12" ht="25.5" x14ac:dyDescent="0.25">
      <c r="A11" s="9" t="s">
        <v>2813</v>
      </c>
      <c r="B11" s="29" t="s">
        <v>2201</v>
      </c>
      <c r="C11" s="29" t="s">
        <v>2202</v>
      </c>
      <c r="D11" s="19" t="s">
        <v>593</v>
      </c>
      <c r="E11" s="7">
        <v>41643</v>
      </c>
      <c r="F11" s="7">
        <v>44709</v>
      </c>
      <c r="G11" s="12"/>
      <c r="H11" s="8">
        <f>DATE(YEAR(F11),MONTH(F11),DAY(F11)+7)</f>
        <v>44716</v>
      </c>
      <c r="I11" s="11">
        <f t="shared" ca="1" si="0"/>
        <v>7</v>
      </c>
      <c r="J11" s="9" t="str">
        <f t="shared" ca="1" si="1"/>
        <v>NOT DUE</v>
      </c>
      <c r="K11" s="29"/>
      <c r="L11" s="10" t="s">
        <v>2285</v>
      </c>
    </row>
    <row r="12" spans="1:12" ht="25.5" x14ac:dyDescent="0.25">
      <c r="A12" s="9" t="s">
        <v>2814</v>
      </c>
      <c r="B12" s="29" t="s">
        <v>2203</v>
      </c>
      <c r="C12" s="29" t="s">
        <v>2204</v>
      </c>
      <c r="D12" s="19" t="s">
        <v>2018</v>
      </c>
      <c r="E12" s="7">
        <v>41643</v>
      </c>
      <c r="F12" s="7">
        <v>44709</v>
      </c>
      <c r="G12" s="12"/>
      <c r="H12" s="8">
        <f>EDATE(F12-1,1)</f>
        <v>44739</v>
      </c>
      <c r="I12" s="11">
        <f t="shared" ca="1" si="0"/>
        <v>30</v>
      </c>
      <c r="J12" s="9" t="str">
        <f t="shared" ca="1" si="1"/>
        <v>NOT DUE</v>
      </c>
      <c r="K12" s="29"/>
      <c r="L12" s="10" t="s">
        <v>2285</v>
      </c>
    </row>
    <row r="13" spans="1:12" ht="25.5" x14ac:dyDescent="0.25">
      <c r="A13" s="9" t="s">
        <v>2815</v>
      </c>
      <c r="B13" s="29" t="s">
        <v>2205</v>
      </c>
      <c r="C13" s="29" t="s">
        <v>2204</v>
      </c>
      <c r="D13" s="19" t="s">
        <v>2018</v>
      </c>
      <c r="E13" s="7">
        <v>41643</v>
      </c>
      <c r="F13" s="7">
        <v>44709</v>
      </c>
      <c r="G13" s="12"/>
      <c r="H13" s="8">
        <f>EDATE(F13-1,1)</f>
        <v>44739</v>
      </c>
      <c r="I13" s="11">
        <f t="shared" ca="1" si="0"/>
        <v>30</v>
      </c>
      <c r="J13" s="9" t="str">
        <f t="shared" ca="1" si="1"/>
        <v>NOT DUE</v>
      </c>
      <c r="K13" s="29"/>
      <c r="L13" s="10" t="s">
        <v>2285</v>
      </c>
    </row>
    <row r="14" spans="1:12" x14ac:dyDescent="0.25">
      <c r="A14" s="9" t="s">
        <v>2816</v>
      </c>
      <c r="B14" s="29" t="s">
        <v>2206</v>
      </c>
      <c r="C14" s="29" t="s">
        <v>2207</v>
      </c>
      <c r="D14" s="19" t="s">
        <v>2018</v>
      </c>
      <c r="E14" s="7">
        <v>41643</v>
      </c>
      <c r="F14" s="7">
        <v>44709</v>
      </c>
      <c r="G14" s="12"/>
      <c r="H14" s="8">
        <f>EDATE(F14-1,1)</f>
        <v>44739</v>
      </c>
      <c r="I14" s="11">
        <f t="shared" ca="1" si="0"/>
        <v>30</v>
      </c>
      <c r="J14" s="9" t="str">
        <f t="shared" ca="1" si="1"/>
        <v>NOT DUE</v>
      </c>
      <c r="K14" s="29"/>
      <c r="L14" s="10" t="s">
        <v>2285</v>
      </c>
    </row>
    <row r="15" spans="1:12" ht="25.5" x14ac:dyDescent="0.25">
      <c r="A15" s="9" t="s">
        <v>2817</v>
      </c>
      <c r="B15" s="29" t="s">
        <v>2208</v>
      </c>
      <c r="C15" s="29" t="s">
        <v>2209</v>
      </c>
      <c r="D15" s="19" t="s">
        <v>593</v>
      </c>
      <c r="E15" s="7">
        <v>41643</v>
      </c>
      <c r="F15" s="7">
        <v>44709</v>
      </c>
      <c r="G15" s="12"/>
      <c r="H15" s="8">
        <f>DATE(YEAR(F15),MONTH(F15),DAY(F15)+7)</f>
        <v>44716</v>
      </c>
      <c r="I15" s="11">
        <f t="shared" ca="1" si="0"/>
        <v>7</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84</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3" workbookViewId="0">
      <selection activeCell="F8" sqref="F8:F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1447</v>
      </c>
      <c r="D3" s="162" t="s">
        <v>9</v>
      </c>
      <c r="E3" s="162"/>
      <c r="F3" s="3" t="s">
        <v>2819</v>
      </c>
    </row>
    <row r="4" spans="1:12" ht="18" customHeight="1" x14ac:dyDescent="0.25">
      <c r="A4" s="161" t="s">
        <v>22</v>
      </c>
      <c r="B4" s="161"/>
      <c r="C4" s="16" t="s">
        <v>2210</v>
      </c>
      <c r="D4" s="162" t="s">
        <v>10</v>
      </c>
      <c r="E4" s="162"/>
      <c r="F4" s="12"/>
    </row>
    <row r="5" spans="1:12" ht="18" customHeight="1" x14ac:dyDescent="0.25">
      <c r="A5" s="161" t="s">
        <v>23</v>
      </c>
      <c r="B5" s="161"/>
      <c r="C5" s="17" t="s">
        <v>2230</v>
      </c>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44709</v>
      </c>
      <c r="G8" s="12"/>
      <c r="H8" s="8">
        <f t="shared" ref="H8:H22" si="0">EDATE(F8-1,1)</f>
        <v>44739</v>
      </c>
      <c r="I8" s="11">
        <f t="shared" ref="I8:I23" ca="1" si="1">IF(ISBLANK(H8),"",H8-DATE(YEAR(NOW()),MONTH(NOW()),DAY(NOW())))</f>
        <v>30</v>
      </c>
      <c r="J8" s="9" t="str">
        <f t="shared" ref="J8:J23" ca="1" si="2">IF(I8="","",IF(I8&lt;0,"OVERDUE","NOT DUE"))</f>
        <v>NOT DUE</v>
      </c>
      <c r="K8" s="29"/>
      <c r="L8" s="10" t="s">
        <v>2285</v>
      </c>
    </row>
    <row r="9" spans="1:12" x14ac:dyDescent="0.25">
      <c r="A9" s="9" t="s">
        <v>2821</v>
      </c>
      <c r="B9" s="29" t="s">
        <v>2213</v>
      </c>
      <c r="C9" s="29" t="s">
        <v>2214</v>
      </c>
      <c r="D9" s="19" t="s">
        <v>2018</v>
      </c>
      <c r="E9" s="7">
        <v>41643</v>
      </c>
      <c r="F9" s="7">
        <v>44709</v>
      </c>
      <c r="G9" s="12"/>
      <c r="H9" s="8">
        <f t="shared" si="0"/>
        <v>44739</v>
      </c>
      <c r="I9" s="11">
        <f t="shared" ca="1" si="1"/>
        <v>30</v>
      </c>
      <c r="J9" s="9" t="str">
        <f t="shared" ca="1" si="2"/>
        <v>NOT DUE</v>
      </c>
      <c r="K9" s="29"/>
      <c r="L9" s="10" t="s">
        <v>2285</v>
      </c>
    </row>
    <row r="10" spans="1:12" x14ac:dyDescent="0.25">
      <c r="A10" s="9" t="s">
        <v>2822</v>
      </c>
      <c r="B10" s="29" t="s">
        <v>2215</v>
      </c>
      <c r="C10" s="29" t="s">
        <v>2214</v>
      </c>
      <c r="D10" s="19" t="s">
        <v>2018</v>
      </c>
      <c r="E10" s="7">
        <v>41643</v>
      </c>
      <c r="F10" s="7">
        <v>44709</v>
      </c>
      <c r="G10" s="12"/>
      <c r="H10" s="8">
        <f t="shared" si="0"/>
        <v>44739</v>
      </c>
      <c r="I10" s="11">
        <f t="shared" ca="1" si="1"/>
        <v>30</v>
      </c>
      <c r="J10" s="9" t="str">
        <f t="shared" ca="1" si="2"/>
        <v>NOT DUE</v>
      </c>
      <c r="K10" s="29"/>
      <c r="L10" s="10" t="s">
        <v>2285</v>
      </c>
    </row>
    <row r="11" spans="1:12" x14ac:dyDescent="0.25">
      <c r="A11" s="9" t="s">
        <v>2823</v>
      </c>
      <c r="B11" s="29" t="s">
        <v>2197</v>
      </c>
      <c r="C11" s="29" t="s">
        <v>2022</v>
      </c>
      <c r="D11" s="19" t="s">
        <v>2018</v>
      </c>
      <c r="E11" s="7">
        <v>41643</v>
      </c>
      <c r="F11" s="7">
        <v>44709</v>
      </c>
      <c r="G11" s="12"/>
      <c r="H11" s="8">
        <f t="shared" si="0"/>
        <v>44739</v>
      </c>
      <c r="I11" s="11">
        <f t="shared" ca="1" si="1"/>
        <v>30</v>
      </c>
      <c r="J11" s="9" t="str">
        <f t="shared" ca="1" si="2"/>
        <v>NOT DUE</v>
      </c>
      <c r="K11" s="29"/>
      <c r="L11" s="10" t="s">
        <v>2285</v>
      </c>
    </row>
    <row r="12" spans="1:12" x14ac:dyDescent="0.25">
      <c r="A12" s="9" t="s">
        <v>2824</v>
      </c>
      <c r="B12" s="29" t="s">
        <v>1666</v>
      </c>
      <c r="C12" s="29" t="s">
        <v>2214</v>
      </c>
      <c r="D12" s="19" t="s">
        <v>2018</v>
      </c>
      <c r="E12" s="7">
        <v>41643</v>
      </c>
      <c r="F12" s="7">
        <v>44709</v>
      </c>
      <c r="G12" s="12"/>
      <c r="H12" s="8">
        <f t="shared" si="0"/>
        <v>44739</v>
      </c>
      <c r="I12" s="11">
        <f t="shared" ca="1" si="1"/>
        <v>30</v>
      </c>
      <c r="J12" s="9" t="str">
        <f t="shared" ca="1" si="2"/>
        <v>NOT DUE</v>
      </c>
      <c r="K12" s="29"/>
      <c r="L12" s="10" t="s">
        <v>2285</v>
      </c>
    </row>
    <row r="13" spans="1:12" x14ac:dyDescent="0.25">
      <c r="A13" s="9" t="s">
        <v>2825</v>
      </c>
      <c r="B13" s="29" t="s">
        <v>2216</v>
      </c>
      <c r="C13" s="29" t="s">
        <v>2022</v>
      </c>
      <c r="D13" s="19" t="s">
        <v>2018</v>
      </c>
      <c r="E13" s="7">
        <v>41643</v>
      </c>
      <c r="F13" s="7">
        <v>44709</v>
      </c>
      <c r="G13" s="12"/>
      <c r="H13" s="8">
        <f t="shared" si="0"/>
        <v>44739</v>
      </c>
      <c r="I13" s="11">
        <f t="shared" ca="1" si="1"/>
        <v>30</v>
      </c>
      <c r="J13" s="9" t="str">
        <f t="shared" ca="1" si="2"/>
        <v>NOT DUE</v>
      </c>
      <c r="K13" s="29"/>
      <c r="L13" s="10" t="s">
        <v>2285</v>
      </c>
    </row>
    <row r="14" spans="1:12" ht="25.5" x14ac:dyDescent="0.25">
      <c r="A14" s="9" t="s">
        <v>2826</v>
      </c>
      <c r="B14" s="29" t="s">
        <v>2199</v>
      </c>
      <c r="C14" s="29" t="s">
        <v>2217</v>
      </c>
      <c r="D14" s="19" t="s">
        <v>2018</v>
      </c>
      <c r="E14" s="7">
        <v>41643</v>
      </c>
      <c r="F14" s="7">
        <v>44709</v>
      </c>
      <c r="G14" s="12"/>
      <c r="H14" s="8">
        <f t="shared" si="0"/>
        <v>44739</v>
      </c>
      <c r="I14" s="11">
        <f t="shared" ca="1" si="1"/>
        <v>30</v>
      </c>
      <c r="J14" s="9" t="str">
        <f t="shared" ca="1" si="2"/>
        <v>NOT DUE</v>
      </c>
      <c r="K14" s="29"/>
      <c r="L14" s="10" t="s">
        <v>2285</v>
      </c>
    </row>
    <row r="15" spans="1:12" ht="25.5" x14ac:dyDescent="0.25">
      <c r="A15" s="9" t="s">
        <v>2827</v>
      </c>
      <c r="B15" s="29" t="s">
        <v>2218</v>
      </c>
      <c r="C15" s="29" t="s">
        <v>2219</v>
      </c>
      <c r="D15" s="19" t="s">
        <v>2018</v>
      </c>
      <c r="E15" s="7">
        <v>41643</v>
      </c>
      <c r="F15" s="7">
        <v>44709</v>
      </c>
      <c r="G15" s="12"/>
      <c r="H15" s="8">
        <f t="shared" si="0"/>
        <v>44739</v>
      </c>
      <c r="I15" s="11">
        <f t="shared" ca="1" si="1"/>
        <v>30</v>
      </c>
      <c r="J15" s="9" t="str">
        <f t="shared" ca="1" si="2"/>
        <v>NOT DUE</v>
      </c>
      <c r="K15" s="29"/>
      <c r="L15" s="10" t="s">
        <v>2285</v>
      </c>
    </row>
    <row r="16" spans="1:12" ht="25.5" x14ac:dyDescent="0.25">
      <c r="A16" s="9" t="s">
        <v>2828</v>
      </c>
      <c r="B16" s="29" t="s">
        <v>2220</v>
      </c>
      <c r="C16" s="29" t="s">
        <v>2221</v>
      </c>
      <c r="D16" s="19" t="s">
        <v>2018</v>
      </c>
      <c r="E16" s="7">
        <v>41643</v>
      </c>
      <c r="F16" s="7">
        <v>44709</v>
      </c>
      <c r="G16" s="12"/>
      <c r="H16" s="8">
        <f t="shared" si="0"/>
        <v>44739</v>
      </c>
      <c r="I16" s="11">
        <f t="shared" ca="1" si="1"/>
        <v>30</v>
      </c>
      <c r="J16" s="9" t="str">
        <f t="shared" ca="1" si="2"/>
        <v>NOT DUE</v>
      </c>
      <c r="K16" s="29"/>
      <c r="L16" s="10" t="s">
        <v>2285</v>
      </c>
    </row>
    <row r="17" spans="1:12" ht="25.5" x14ac:dyDescent="0.25">
      <c r="A17" s="9" t="s">
        <v>2829</v>
      </c>
      <c r="B17" s="29" t="s">
        <v>2222</v>
      </c>
      <c r="C17" s="29" t="s">
        <v>2221</v>
      </c>
      <c r="D17" s="19" t="s">
        <v>2018</v>
      </c>
      <c r="E17" s="7">
        <v>41643</v>
      </c>
      <c r="F17" s="7">
        <v>44709</v>
      </c>
      <c r="G17" s="12"/>
      <c r="H17" s="8">
        <f t="shared" si="0"/>
        <v>44739</v>
      </c>
      <c r="I17" s="11">
        <f t="shared" ca="1" si="1"/>
        <v>30</v>
      </c>
      <c r="J17" s="9" t="str">
        <f t="shared" ca="1" si="2"/>
        <v>NOT DUE</v>
      </c>
      <c r="K17" s="29"/>
      <c r="L17" s="10" t="s">
        <v>2285</v>
      </c>
    </row>
    <row r="18" spans="1:12" ht="25.5" x14ac:dyDescent="0.25">
      <c r="A18" s="9" t="s">
        <v>2830</v>
      </c>
      <c r="B18" s="29" t="s">
        <v>2223</v>
      </c>
      <c r="C18" s="29" t="s">
        <v>2224</v>
      </c>
      <c r="D18" s="19" t="s">
        <v>2018</v>
      </c>
      <c r="E18" s="7">
        <v>41643</v>
      </c>
      <c r="F18" s="7">
        <v>44709</v>
      </c>
      <c r="G18" s="12"/>
      <c r="H18" s="8">
        <f t="shared" si="0"/>
        <v>44739</v>
      </c>
      <c r="I18" s="11">
        <f t="shared" ca="1" si="1"/>
        <v>30</v>
      </c>
      <c r="J18" s="9" t="str">
        <f t="shared" ca="1" si="2"/>
        <v>NOT DUE</v>
      </c>
      <c r="K18" s="29"/>
      <c r="L18" s="10" t="s">
        <v>2285</v>
      </c>
    </row>
    <row r="19" spans="1:12" x14ac:dyDescent="0.25">
      <c r="A19" s="9" t="s">
        <v>2831</v>
      </c>
      <c r="B19" s="29" t="s">
        <v>2225</v>
      </c>
      <c r="C19" s="29" t="s">
        <v>2022</v>
      </c>
      <c r="D19" s="19" t="s">
        <v>2018</v>
      </c>
      <c r="E19" s="7">
        <v>41643</v>
      </c>
      <c r="F19" s="7">
        <v>44709</v>
      </c>
      <c r="G19" s="12"/>
      <c r="H19" s="8">
        <f t="shared" si="0"/>
        <v>44739</v>
      </c>
      <c r="I19" s="11">
        <f t="shared" ca="1" si="1"/>
        <v>30</v>
      </c>
      <c r="J19" s="9" t="str">
        <f t="shared" ca="1" si="2"/>
        <v>NOT DUE</v>
      </c>
      <c r="K19" s="29"/>
      <c r="L19" s="10" t="s">
        <v>2285</v>
      </c>
    </row>
    <row r="20" spans="1:12" ht="25.5" x14ac:dyDescent="0.25">
      <c r="A20" s="9" t="s">
        <v>2832</v>
      </c>
      <c r="B20" s="29" t="s">
        <v>2226</v>
      </c>
      <c r="C20" s="29" t="s">
        <v>2227</v>
      </c>
      <c r="D20" s="19" t="s">
        <v>2018</v>
      </c>
      <c r="E20" s="7">
        <v>41643</v>
      </c>
      <c r="F20" s="7">
        <v>44709</v>
      </c>
      <c r="G20" s="12"/>
      <c r="H20" s="8">
        <f t="shared" si="0"/>
        <v>44739</v>
      </c>
      <c r="I20" s="11">
        <f t="shared" ca="1" si="1"/>
        <v>30</v>
      </c>
      <c r="J20" s="9" t="str">
        <f t="shared" ca="1" si="2"/>
        <v>NOT DUE</v>
      </c>
      <c r="K20" s="29"/>
      <c r="L20" s="10" t="s">
        <v>2285</v>
      </c>
    </row>
    <row r="21" spans="1:12" ht="25.5" x14ac:dyDescent="0.25">
      <c r="A21" s="9" t="s">
        <v>2833</v>
      </c>
      <c r="B21" s="29" t="s">
        <v>2228</v>
      </c>
      <c r="C21" s="29" t="s">
        <v>2229</v>
      </c>
      <c r="D21" s="19" t="s">
        <v>2018</v>
      </c>
      <c r="E21" s="7">
        <v>41643</v>
      </c>
      <c r="F21" s="7">
        <v>44709</v>
      </c>
      <c r="G21" s="12"/>
      <c r="H21" s="8">
        <f t="shared" si="0"/>
        <v>44739</v>
      </c>
      <c r="I21" s="11">
        <f t="shared" ca="1" si="1"/>
        <v>30</v>
      </c>
      <c r="J21" s="9" t="str">
        <f t="shared" ca="1" si="2"/>
        <v>NOT DUE</v>
      </c>
      <c r="K21" s="29"/>
      <c r="L21" s="10" t="s">
        <v>2285</v>
      </c>
    </row>
    <row r="22" spans="1:12" x14ac:dyDescent="0.25">
      <c r="A22" s="9" t="s">
        <v>2834</v>
      </c>
      <c r="B22" s="29" t="s">
        <v>2123</v>
      </c>
      <c r="C22" s="29" t="s">
        <v>2114</v>
      </c>
      <c r="D22" s="19" t="s">
        <v>2018</v>
      </c>
      <c r="E22" s="7">
        <v>41643</v>
      </c>
      <c r="F22" s="7">
        <v>44709</v>
      </c>
      <c r="G22" s="12"/>
      <c r="H22" s="8">
        <f t="shared" si="0"/>
        <v>44739</v>
      </c>
      <c r="I22" s="11">
        <f t="shared" ca="1" si="1"/>
        <v>30</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70</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1448</v>
      </c>
      <c r="D3" s="162" t="s">
        <v>9</v>
      </c>
      <c r="E3" s="162"/>
      <c r="F3" s="3" t="s">
        <v>2231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44681</v>
      </c>
      <c r="G8" s="12"/>
      <c r="H8" s="8">
        <f>EDATE(F8-1,1)</f>
        <v>44710</v>
      </c>
      <c r="I8" s="11">
        <f t="shared" ref="I8:I9" ca="1" si="0">IF(ISBLANK(H8),"",H8-DATE(YEAR(NOW()),MONTH(NOW()),DAY(NOW())))</f>
        <v>1</v>
      </c>
      <c r="J8" s="9" t="str">
        <f t="shared" ref="J8:J9" ca="1" si="1">IF(I8="","",IF(I8&lt;0,"OVERDUE","NOT DUE"))</f>
        <v>NOT DUE</v>
      </c>
      <c r="K8" s="29"/>
      <c r="L8" s="63" t="s">
        <v>3145</v>
      </c>
    </row>
    <row r="9" spans="1:12" x14ac:dyDescent="0.25">
      <c r="A9" s="9" t="s">
        <v>2234</v>
      </c>
      <c r="B9" s="29" t="s">
        <v>2235</v>
      </c>
      <c r="C9" s="29" t="s">
        <v>2236</v>
      </c>
      <c r="D9" s="19" t="s">
        <v>2018</v>
      </c>
      <c r="E9" s="7">
        <v>41662</v>
      </c>
      <c r="F9" s="7">
        <v>44681</v>
      </c>
      <c r="G9" s="12"/>
      <c r="H9" s="8">
        <f>EDATE(F9-1,1)</f>
        <v>44710</v>
      </c>
      <c r="I9" s="11">
        <f t="shared" ca="1" si="0"/>
        <v>1</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60" t="s">
        <v>2281</v>
      </c>
      <c r="H19" s="160"/>
    </row>
    <row r="20" spans="1:8" x14ac:dyDescent="0.25">
      <c r="A20" s="117"/>
      <c r="D20" s="65"/>
      <c r="E20" s="65"/>
      <c r="G20" s="160"/>
      <c r="H20" s="160"/>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2237</v>
      </c>
      <c r="D3" s="162" t="s">
        <v>9</v>
      </c>
      <c r="E3" s="162"/>
      <c r="F3" s="3" t="s">
        <v>2238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2743</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2743</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2468</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1021</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2560</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2467</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-879</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1678</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1768</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1099</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1829</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1829</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734</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2195</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2743</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60" t="s">
        <v>2281</v>
      </c>
      <c r="H34" s="160"/>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2615</v>
      </c>
      <c r="D3" s="162" t="s">
        <v>9</v>
      </c>
      <c r="E3" s="162"/>
      <c r="F3" s="3" t="s">
        <v>2797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44688</v>
      </c>
      <c r="G8" s="12"/>
      <c r="H8" s="8">
        <f>EDATE(F8-1,1)</f>
        <v>44718</v>
      </c>
      <c r="I8" s="11">
        <f ca="1">IF(ISBLANK(H8),"",H8-DATE(YEAR(NOW()),MONTH(NOW()),DAY(NOW())))</f>
        <v>9</v>
      </c>
      <c r="J8" s="9" t="str">
        <f ca="1">IF(I8="","",IF(I8&lt;0,"OVERDUE","NOT DUE"))</f>
        <v>NOT DUE</v>
      </c>
      <c r="K8" s="29"/>
      <c r="L8" s="126"/>
    </row>
    <row r="9" spans="1:12" x14ac:dyDescent="0.25">
      <c r="A9" s="9" t="s">
        <v>2799</v>
      </c>
      <c r="B9" s="29" t="s">
        <v>2617</v>
      </c>
      <c r="C9" s="29" t="s">
        <v>2618</v>
      </c>
      <c r="D9" s="19" t="s">
        <v>2018</v>
      </c>
      <c r="E9" s="124">
        <v>41662</v>
      </c>
      <c r="F9" s="7">
        <v>44688</v>
      </c>
      <c r="G9" s="12"/>
      <c r="H9" s="8">
        <f>EDATE(F9-1,1)</f>
        <v>44718</v>
      </c>
      <c r="I9" s="11">
        <f ca="1">IF(ISBLANK(H9),"",H9-DATE(YEAR(NOW()),MONTH(NOW()),DAY(NOW())))</f>
        <v>9</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2619</v>
      </c>
      <c r="D3" s="162" t="s">
        <v>9</v>
      </c>
      <c r="E3" s="162"/>
      <c r="F3" s="3" t="s">
        <v>2795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44681</v>
      </c>
      <c r="G8" s="12"/>
      <c r="H8" s="8">
        <f>EDATE(F8-1,1)</f>
        <v>44710</v>
      </c>
      <c r="I8" s="11">
        <f ca="1">IF(ISBLANK(H8),"",H8-DATE(YEAR(NOW()),MONTH(NOW()),DAY(NOW())))</f>
        <v>1</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60" t="s">
        <v>2281</v>
      </c>
      <c r="H18" s="160"/>
    </row>
    <row r="19" spans="2:8" x14ac:dyDescent="0.25">
      <c r="B19" s="100" t="s">
        <v>2279</v>
      </c>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2622</v>
      </c>
      <c r="D3" s="162" t="s">
        <v>9</v>
      </c>
      <c r="E3" s="162"/>
      <c r="F3" s="3" t="s">
        <v>2800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32</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32</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32</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I15" sqref="I1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2629</v>
      </c>
      <c r="D3" s="162" t="s">
        <v>9</v>
      </c>
      <c r="E3" s="162"/>
      <c r="F3" s="3" t="s">
        <v>2804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44709</v>
      </c>
      <c r="G8" s="12"/>
      <c r="H8" s="8">
        <f>EDATE(F8-1,1)</f>
        <v>44739</v>
      </c>
      <c r="I8" s="11">
        <f t="shared" ref="I8:I9" ca="1" si="0">IF(ISBLANK(H8),"",H8-DATE(YEAR(NOW()),MONTH(NOW()),DAY(NOW())))</f>
        <v>30</v>
      </c>
      <c r="J8" s="9" t="str">
        <f t="shared" ref="J8:J9" ca="1" si="1">IF(I8="","",IF(I8&lt;0,"OVERDUE","NOT DUE"))</f>
        <v>NOT DUE</v>
      </c>
      <c r="K8" s="29"/>
      <c r="L8" s="126" t="s">
        <v>3137</v>
      </c>
    </row>
    <row r="9" spans="1:12" x14ac:dyDescent="0.25">
      <c r="A9" s="9" t="s">
        <v>2806</v>
      </c>
      <c r="B9" s="29" t="s">
        <v>2630</v>
      </c>
      <c r="C9" s="29" t="s">
        <v>2631</v>
      </c>
      <c r="D9" s="19" t="s">
        <v>2018</v>
      </c>
      <c r="E9" s="124">
        <v>41662</v>
      </c>
      <c r="F9" s="7">
        <v>44709</v>
      </c>
      <c r="G9" s="12"/>
      <c r="H9" s="8">
        <f>EDATE(F9-1,1)</f>
        <v>44739</v>
      </c>
      <c r="I9" s="11">
        <f t="shared" ca="1" si="0"/>
        <v>30</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2633</v>
      </c>
      <c r="D3" s="162" t="s">
        <v>9</v>
      </c>
      <c r="E3" s="162"/>
      <c r="F3" s="3" t="s">
        <v>2807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48</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281</v>
      </c>
      <c r="D3" s="162" t="s">
        <v>9</v>
      </c>
      <c r="E3" s="162"/>
      <c r="F3" s="3" t="s">
        <v>282</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-700</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206</v>
      </c>
      <c r="J9" s="9" t="str">
        <f t="shared" ca="1" si="1"/>
        <v>NOT DUE</v>
      </c>
      <c r="K9" s="13"/>
      <c r="L9" s="10"/>
    </row>
    <row r="10" spans="1:12" ht="25.5" x14ac:dyDescent="0.25">
      <c r="A10" s="9" t="s">
        <v>285</v>
      </c>
      <c r="B10" s="29" t="s">
        <v>34</v>
      </c>
      <c r="C10" s="29" t="s">
        <v>35</v>
      </c>
      <c r="D10" s="19" t="s">
        <v>2</v>
      </c>
      <c r="E10" s="7">
        <v>43434</v>
      </c>
      <c r="F10" s="7">
        <v>44687</v>
      </c>
      <c r="G10" s="32"/>
      <c r="H10" s="8">
        <f>EDATE(F10-1,1)</f>
        <v>44717</v>
      </c>
      <c r="I10" s="11">
        <f t="shared" ca="1" si="0"/>
        <v>8</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206</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206</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206</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206</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206</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206</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206</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206</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206</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206</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206</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206</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206</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206</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206</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206</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206</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206</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206</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206</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23</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206</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206</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206</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206</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206</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206</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206</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206</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206</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206</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206</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206</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206</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2634</v>
      </c>
      <c r="D3" s="162" t="s">
        <v>9</v>
      </c>
      <c r="E3" s="162"/>
      <c r="F3" s="3" t="s">
        <v>2636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9</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9</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2641</v>
      </c>
      <c r="D3" s="162" t="s">
        <v>9</v>
      </c>
      <c r="E3" s="162"/>
      <c r="F3" s="3" t="s">
        <v>2836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44681</v>
      </c>
      <c r="G8" s="12"/>
      <c r="H8" s="138">
        <f>EDATE(F8-1,1)</f>
        <v>44710</v>
      </c>
      <c r="I8" s="11">
        <f t="shared" ref="I8:I10" ca="1" si="0">IF(ISBLANK(H8),"",H8-DATE(YEAR(NOW()),MONTH(NOW()),DAY(NOW())))</f>
        <v>1</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44681</v>
      </c>
      <c r="G9" s="12"/>
      <c r="H9" s="138">
        <f>EDATE(F9-1,1)</f>
        <v>44710</v>
      </c>
      <c r="I9" s="11">
        <f t="shared" ref="I9" ca="1" si="2">IF(ISBLANK(H9),"",H9-DATE(YEAR(NOW()),MONTH(NOW()),DAY(NOW())))</f>
        <v>1</v>
      </c>
      <c r="J9" s="9" t="str">
        <f t="shared" ref="J9" ca="1" si="3">IF(I9="","",IF(I9&lt;0,"OVERDUE","NOT DUE"))</f>
        <v>NOT DUE</v>
      </c>
      <c r="K9" s="29"/>
      <c r="L9" s="63" t="s">
        <v>2793</v>
      </c>
    </row>
    <row r="10" spans="1:12" x14ac:dyDescent="0.25">
      <c r="A10" s="9" t="s">
        <v>2839</v>
      </c>
      <c r="B10" s="29" t="s">
        <v>2630</v>
      </c>
      <c r="C10" s="29" t="s">
        <v>2643</v>
      </c>
      <c r="D10" s="19" t="s">
        <v>2018</v>
      </c>
      <c r="E10" s="124">
        <v>41662</v>
      </c>
      <c r="F10" s="7">
        <v>44681</v>
      </c>
      <c r="G10" s="12"/>
      <c r="H10" s="138">
        <f>EDATE(F10-1,1)</f>
        <v>44710</v>
      </c>
      <c r="I10" s="11">
        <f t="shared" ca="1" si="0"/>
        <v>1</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60" t="s">
        <v>2281</v>
      </c>
      <c r="H20" s="160"/>
    </row>
    <row r="21" spans="2:8" x14ac:dyDescent="0.25">
      <c r="B21" s="83" t="s">
        <v>2279</v>
      </c>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2645</v>
      </c>
      <c r="D3" s="162" t="s">
        <v>9</v>
      </c>
      <c r="E3" s="162"/>
      <c r="F3" s="3" t="s">
        <v>2840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13</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70</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9" sqref="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3135</v>
      </c>
      <c r="D3" s="162" t="s">
        <v>9</v>
      </c>
      <c r="E3" s="162"/>
      <c r="F3" s="3" t="s">
        <v>2843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44709</v>
      </c>
      <c r="G8" s="12"/>
      <c r="H8" s="8">
        <f>EDATE(F8-1,1)</f>
        <v>44739</v>
      </c>
      <c r="I8" s="11">
        <f t="shared" ref="I8:I10" ca="1" si="0">IF(ISBLANK(H8),"",H8-DATE(YEAR(NOW()),MONTH(NOW()),DAY(NOW())))</f>
        <v>30</v>
      </c>
      <c r="J8" s="9" t="str">
        <f t="shared" ref="J8:J10" ca="1" si="1">IF(I8="","",IF(I8&lt;0,"OVERDUE","NOT DUE"))</f>
        <v>NOT DUE</v>
      </c>
      <c r="K8" s="29"/>
      <c r="L8" s="63" t="s">
        <v>3157</v>
      </c>
    </row>
    <row r="9" spans="1:12" x14ac:dyDescent="0.25">
      <c r="A9" s="9" t="s">
        <v>2845</v>
      </c>
      <c r="B9" s="29" t="s">
        <v>2630</v>
      </c>
      <c r="C9" s="29" t="s">
        <v>2651</v>
      </c>
      <c r="D9" s="19" t="s">
        <v>2018</v>
      </c>
      <c r="E9" s="124">
        <v>42549</v>
      </c>
      <c r="F9" s="7">
        <v>44709</v>
      </c>
      <c r="G9" s="12"/>
      <c r="H9" s="8">
        <f>EDATE(F9-1,1)</f>
        <v>44739</v>
      </c>
      <c r="I9" s="11">
        <f t="shared" ref="I9" ca="1" si="2">IF(ISBLANK(H9),"",H9-DATE(YEAR(NOW()),MONTH(NOW()),DAY(NOW())))</f>
        <v>30</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44709</v>
      </c>
      <c r="G10" s="12"/>
      <c r="H10" s="8">
        <f>EDATE(F10-1,1)</f>
        <v>44739</v>
      </c>
      <c r="I10" s="11">
        <f t="shared" ca="1" si="0"/>
        <v>30</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60" t="s">
        <v>2281</v>
      </c>
      <c r="H20" s="160"/>
    </row>
    <row r="21" spans="2:8" x14ac:dyDescent="0.25">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2653</v>
      </c>
      <c r="D3" s="162" t="s">
        <v>9</v>
      </c>
      <c r="E3" s="162"/>
      <c r="F3" s="3" t="s">
        <v>2654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55</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55</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55</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2662</v>
      </c>
      <c r="D3" s="162" t="s">
        <v>9</v>
      </c>
      <c r="E3" s="162"/>
      <c r="F3" s="3" t="s">
        <v>2663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44699</v>
      </c>
      <c r="G8" s="12"/>
      <c r="H8" s="8">
        <f>EDATE(F8-1,1)</f>
        <v>44729</v>
      </c>
      <c r="I8" s="11">
        <f t="shared" ref="I8:I10" ca="1" si="0">IF(ISBLANK(H8),"",H8-DATE(YEAR(NOW()),MONTH(NOW()),DAY(NOW())))</f>
        <v>20</v>
      </c>
      <c r="J8" s="9" t="str">
        <f t="shared" ref="J8:J10" ca="1" si="1">IF(I8="","",IF(I8&lt;0,"OVERDUE","NOT DUE"))</f>
        <v>NOT DUE</v>
      </c>
      <c r="K8" s="29"/>
      <c r="L8" s="126"/>
    </row>
    <row r="9" spans="1:12" x14ac:dyDescent="0.25">
      <c r="A9" s="9" t="s">
        <v>2665</v>
      </c>
      <c r="B9" s="29" t="s">
        <v>2630</v>
      </c>
      <c r="C9" s="29" t="s">
        <v>2668</v>
      </c>
      <c r="D9" s="19" t="s">
        <v>2018</v>
      </c>
      <c r="E9" s="124">
        <v>41662</v>
      </c>
      <c r="F9" s="7">
        <v>44699</v>
      </c>
      <c r="G9" s="12"/>
      <c r="H9" s="8">
        <f>EDATE(F9-1,1)</f>
        <v>44729</v>
      </c>
      <c r="I9" s="11">
        <f t="shared" ca="1" si="0"/>
        <v>20</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55</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2847</v>
      </c>
      <c r="D3" s="162" t="s">
        <v>9</v>
      </c>
      <c r="E3" s="162"/>
      <c r="F3" s="3" t="s">
        <v>2848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44699</v>
      </c>
      <c r="G8" s="12"/>
      <c r="H8" s="8">
        <f t="shared" ref="H8:H15" si="0">EDATE(F8-1,1)</f>
        <v>44729</v>
      </c>
      <c r="I8" s="11">
        <f t="shared" ref="I8:I15" ca="1" si="1">IF(ISBLANK(H8),"",H8-DATE(YEAR(NOW()),MONTH(NOW()),DAY(NOW())))</f>
        <v>20</v>
      </c>
      <c r="J8" s="9" t="str">
        <f t="shared" ref="J8:J15" ca="1" si="2">IF(I8="","",IF(I8&lt;0,"OVERDUE","NOT DUE"))</f>
        <v>NOT DUE</v>
      </c>
      <c r="K8" s="29"/>
      <c r="L8" s="10"/>
    </row>
    <row r="9" spans="1:12" ht="25.5" x14ac:dyDescent="0.25">
      <c r="A9" s="9" t="s">
        <v>2850</v>
      </c>
      <c r="B9" s="29" t="s">
        <v>2061</v>
      </c>
      <c r="C9" s="29" t="s">
        <v>2062</v>
      </c>
      <c r="D9" s="19" t="s">
        <v>1469</v>
      </c>
      <c r="E9" s="7">
        <v>41662</v>
      </c>
      <c r="F9" s="7">
        <v>44699</v>
      </c>
      <c r="G9" s="12"/>
      <c r="H9" s="8">
        <f t="shared" si="0"/>
        <v>44729</v>
      </c>
      <c r="I9" s="11">
        <f t="shared" ca="1" si="1"/>
        <v>20</v>
      </c>
      <c r="J9" s="9" t="str">
        <f t="shared" ca="1" si="2"/>
        <v>NOT DUE</v>
      </c>
      <c r="K9" s="29"/>
      <c r="L9" s="10"/>
    </row>
    <row r="10" spans="1:12" ht="25.5" x14ac:dyDescent="0.25">
      <c r="A10" s="9" t="s">
        <v>2851</v>
      </c>
      <c r="B10" s="29" t="s">
        <v>2063</v>
      </c>
      <c r="C10" s="29" t="s">
        <v>2064</v>
      </c>
      <c r="D10" s="19" t="s">
        <v>1469</v>
      </c>
      <c r="E10" s="7">
        <v>41662</v>
      </c>
      <c r="F10" s="7">
        <v>44699</v>
      </c>
      <c r="G10" s="12"/>
      <c r="H10" s="8">
        <f t="shared" si="0"/>
        <v>44729</v>
      </c>
      <c r="I10" s="11">
        <f t="shared" ca="1" si="1"/>
        <v>20</v>
      </c>
      <c r="J10" s="9" t="str">
        <f t="shared" ca="1" si="2"/>
        <v>NOT DUE</v>
      </c>
      <c r="K10" s="29"/>
      <c r="L10" s="10"/>
    </row>
    <row r="11" spans="1:12" ht="25.5" x14ac:dyDescent="0.25">
      <c r="A11" s="9" t="s">
        <v>2852</v>
      </c>
      <c r="B11" s="29" t="s">
        <v>2065</v>
      </c>
      <c r="C11" s="29" t="s">
        <v>2066</v>
      </c>
      <c r="D11" s="19" t="s">
        <v>1469</v>
      </c>
      <c r="E11" s="7">
        <v>41662</v>
      </c>
      <c r="F11" s="7">
        <v>44699</v>
      </c>
      <c r="G11" s="12"/>
      <c r="H11" s="8">
        <f t="shared" si="0"/>
        <v>44729</v>
      </c>
      <c r="I11" s="11">
        <f t="shared" ca="1" si="1"/>
        <v>20</v>
      </c>
      <c r="J11" s="9" t="str">
        <f t="shared" ca="1" si="2"/>
        <v>NOT DUE</v>
      </c>
      <c r="K11" s="29"/>
      <c r="L11" s="10"/>
    </row>
    <row r="12" spans="1:12" ht="25.5" x14ac:dyDescent="0.25">
      <c r="A12" s="9" t="s">
        <v>2853</v>
      </c>
      <c r="B12" s="29" t="s">
        <v>2067</v>
      </c>
      <c r="C12" s="29" t="s">
        <v>2066</v>
      </c>
      <c r="D12" s="19" t="s">
        <v>1469</v>
      </c>
      <c r="E12" s="7">
        <v>41662</v>
      </c>
      <c r="F12" s="7">
        <v>44699</v>
      </c>
      <c r="G12" s="12"/>
      <c r="H12" s="8">
        <f t="shared" si="0"/>
        <v>44729</v>
      </c>
      <c r="I12" s="11">
        <f t="shared" ca="1" si="1"/>
        <v>20</v>
      </c>
      <c r="J12" s="9" t="str">
        <f t="shared" ca="1" si="2"/>
        <v>NOT DUE</v>
      </c>
      <c r="K12" s="29"/>
      <c r="L12" s="10"/>
    </row>
    <row r="13" spans="1:12" x14ac:dyDescent="0.25">
      <c r="A13" s="9" t="s">
        <v>2854</v>
      </c>
      <c r="B13" s="29" t="s">
        <v>1441</v>
      </c>
      <c r="C13" s="29" t="s">
        <v>2068</v>
      </c>
      <c r="D13" s="19" t="s">
        <v>1469</v>
      </c>
      <c r="E13" s="7">
        <v>41662</v>
      </c>
      <c r="F13" s="7">
        <v>44699</v>
      </c>
      <c r="G13" s="12"/>
      <c r="H13" s="8">
        <f t="shared" si="0"/>
        <v>44729</v>
      </c>
      <c r="I13" s="11">
        <f t="shared" ca="1" si="1"/>
        <v>20</v>
      </c>
      <c r="J13" s="9" t="str">
        <f t="shared" ca="1" si="2"/>
        <v>NOT DUE</v>
      </c>
      <c r="K13" s="29"/>
      <c r="L13" s="10"/>
    </row>
    <row r="14" spans="1:12" ht="25.5" x14ac:dyDescent="0.25">
      <c r="A14" s="9" t="s">
        <v>2855</v>
      </c>
      <c r="B14" s="29" t="s">
        <v>2069</v>
      </c>
      <c r="C14" s="29" t="s">
        <v>2066</v>
      </c>
      <c r="D14" s="19" t="s">
        <v>1469</v>
      </c>
      <c r="E14" s="7">
        <v>41662</v>
      </c>
      <c r="F14" s="7">
        <v>44699</v>
      </c>
      <c r="G14" s="12"/>
      <c r="H14" s="8">
        <f t="shared" si="0"/>
        <v>44729</v>
      </c>
      <c r="I14" s="11">
        <f t="shared" ca="1" si="1"/>
        <v>20</v>
      </c>
      <c r="J14" s="9" t="str">
        <f t="shared" ca="1" si="2"/>
        <v>NOT DUE</v>
      </c>
      <c r="K14" s="29"/>
      <c r="L14" s="10"/>
    </row>
    <row r="15" spans="1:12" ht="25.5" x14ac:dyDescent="0.25">
      <c r="A15" s="9" t="s">
        <v>2856</v>
      </c>
      <c r="B15" s="29" t="s">
        <v>2672</v>
      </c>
      <c r="C15" s="29" t="s">
        <v>2072</v>
      </c>
      <c r="D15" s="19" t="s">
        <v>1469</v>
      </c>
      <c r="E15" s="7">
        <v>41662</v>
      </c>
      <c r="F15" s="7">
        <v>44699</v>
      </c>
      <c r="G15" s="12"/>
      <c r="H15" s="8">
        <f t="shared" si="0"/>
        <v>44729</v>
      </c>
      <c r="I15" s="11">
        <f t="shared" ca="1" si="1"/>
        <v>20</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2669</v>
      </c>
      <c r="D3" s="162" t="s">
        <v>9</v>
      </c>
      <c r="E3" s="162"/>
      <c r="F3" s="3" t="s">
        <v>2674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22</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22</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2670</v>
      </c>
      <c r="D3" s="162" t="s">
        <v>9</v>
      </c>
      <c r="E3" s="162"/>
      <c r="F3" s="3" t="s">
        <v>2858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44699</v>
      </c>
      <c r="G8" s="12"/>
      <c r="H8" s="8">
        <f>EDATE(F8-1,1)</f>
        <v>44729</v>
      </c>
      <c r="I8" s="11">
        <f t="shared" ref="I8:I11" ca="1" si="0">IF(ISBLANK(H8),"",H8-DATE(YEAR(NOW()),MONTH(NOW()),DAY(NOW())))</f>
        <v>20</v>
      </c>
      <c r="J8" s="9" t="str">
        <f t="shared" ref="J8:J11" ca="1" si="1">IF(I8="","",IF(I8&lt;0,"OVERDUE","NOT DUE"))</f>
        <v>NOT DUE</v>
      </c>
      <c r="K8" s="29"/>
      <c r="L8" s="142"/>
    </row>
    <row r="9" spans="1:12" x14ac:dyDescent="0.25">
      <c r="A9" s="9" t="s">
        <v>2859</v>
      </c>
      <c r="B9" s="29" t="s">
        <v>2680</v>
      </c>
      <c r="C9" s="29" t="s">
        <v>2684</v>
      </c>
      <c r="D9" s="19" t="s">
        <v>3127</v>
      </c>
      <c r="E9" s="7">
        <v>41662</v>
      </c>
      <c r="F9" s="7">
        <v>44699</v>
      </c>
      <c r="G9" s="12"/>
      <c r="H9" s="8">
        <f>EDATE(F9-1,1)</f>
        <v>44729</v>
      </c>
      <c r="I9" s="11">
        <f t="shared" ca="1" si="0"/>
        <v>20</v>
      </c>
      <c r="J9" s="9" t="str">
        <f t="shared" ca="1" si="1"/>
        <v>NOT DUE</v>
      </c>
      <c r="K9" s="29"/>
      <c r="L9" s="10"/>
    </row>
    <row r="10" spans="1:12" x14ac:dyDescent="0.25">
      <c r="A10" s="9" t="s">
        <v>2860</v>
      </c>
      <c r="B10" s="29" t="s">
        <v>2681</v>
      </c>
      <c r="C10" s="29" t="s">
        <v>2684</v>
      </c>
      <c r="D10" s="19" t="s">
        <v>3127</v>
      </c>
      <c r="E10" s="7">
        <v>41662</v>
      </c>
      <c r="F10" s="7">
        <v>44699</v>
      </c>
      <c r="G10" s="12"/>
      <c r="H10" s="8">
        <f>EDATE(F10-1,1)</f>
        <v>44729</v>
      </c>
      <c r="I10" s="11">
        <f t="shared" ca="1" si="0"/>
        <v>20</v>
      </c>
      <c r="J10" s="9" t="str">
        <f t="shared" ca="1" si="1"/>
        <v>NOT DUE</v>
      </c>
      <c r="K10" s="29"/>
      <c r="L10" s="10"/>
    </row>
    <row r="11" spans="1:12" x14ac:dyDescent="0.25">
      <c r="A11" s="9" t="s">
        <v>2861</v>
      </c>
      <c r="B11" s="29" t="s">
        <v>2682</v>
      </c>
      <c r="C11" s="29" t="s">
        <v>2685</v>
      </c>
      <c r="D11" s="19" t="s">
        <v>3127</v>
      </c>
      <c r="E11" s="7">
        <v>41662</v>
      </c>
      <c r="F11" s="7">
        <v>44699</v>
      </c>
      <c r="G11" s="12"/>
      <c r="H11" s="8">
        <f>EDATE(F11-1,1)</f>
        <v>44729</v>
      </c>
      <c r="I11" s="11">
        <f t="shared" ca="1" si="0"/>
        <v>20</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2686</v>
      </c>
      <c r="D3" s="162" t="s">
        <v>9</v>
      </c>
      <c r="E3" s="162"/>
      <c r="F3" s="3" t="s">
        <v>2862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44709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48</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48</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48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Steering Gear Exh.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2022-05-28T06:34:27Z</dcterms:modified>
</cp:coreProperties>
</file>